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B0121526-0449-4DC3-AC77-BE815459A4A0}" xr6:coauthVersionLast="47" xr6:coauthVersionMax="47" xr10:uidLastSave="{00000000-0000-0000-0000-000000000000}"/>
  <workbookProtection workbookAlgorithmName="SHA-512" workbookHashValue="aPGXkPa+3jA+U00P2Z+EK0nusLWaJoqqdWSlTHzztMMjFCykSzbHvtSOx8rM6Zkc4yPhEg2kS5T2lNFj7DHhDQ==" workbookSaltValue="Rg1WLYDOb/Z38oNIDOHYJQ==" workbookSpinCount="100000" lockStructure="1"/>
  <bookViews>
    <workbookView xWindow="-120" yWindow="-120" windowWidth="29040" windowHeight="15720" xr2:uid="{00000000-000D-0000-FFFF-FFFF00000000}"/>
  </bookViews>
  <sheets>
    <sheet name="INDEX_m" sheetId="8" r:id="rId1"/>
    <sheet name="INDEX_y" sheetId="7" r:id="rId2"/>
    <sheet name="PPI_IPI_PGA_PGAI" sheetId="5" state="hidden" r:id="rId3"/>
  </sheets>
  <definedNames>
    <definedName name="_xlnm._FilterDatabase" localSheetId="0" hidden="1">INDEX_m!$E$9:$L$245</definedName>
    <definedName name="_xlnm._FilterDatabase" localSheetId="1" hidden="1">INDEX_y!$E$9:$L$245</definedName>
    <definedName name="_xlnm._FilterDatabase" localSheetId="2" hidden="1">PPI_IPI_PGA_PGAI!$A$1:$E$368</definedName>
    <definedName name="_xlnm.Print_Area" localSheetId="0">INDEX_m!$FI:$FK</definedName>
    <definedName name="_xlnm.Print_Area" localSheetId="1">INDEX_y!#REF!</definedName>
    <definedName name="_xlnm.Print_Titles" localSheetId="0">INDEX_m!$A:$K,INDEX_m!$7:$8</definedName>
    <definedName name="_xlnm.Print_Titles" localSheetId="1">INDEX_y!$A:$K,INDEX_y!$7:$8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D8" i="8" l="1"/>
  <c r="KC8" i="8"/>
  <c r="KB8" i="8"/>
  <c r="KA8" i="8"/>
  <c r="J168" i="7"/>
  <c r="J167" i="7"/>
  <c r="J165" i="7"/>
  <c r="J164" i="7"/>
  <c r="J163" i="7"/>
  <c r="J141" i="7"/>
  <c r="J140" i="7"/>
  <c r="J139" i="7"/>
  <c r="J135" i="7"/>
  <c r="J134" i="7"/>
  <c r="J56" i="7"/>
  <c r="J49" i="7"/>
  <c r="J48" i="7"/>
  <c r="J45" i="7"/>
  <c r="J26" i="7"/>
  <c r="J25" i="7"/>
  <c r="I244" i="7"/>
  <c r="I243" i="7"/>
  <c r="I232" i="7"/>
  <c r="I231" i="7"/>
  <c r="I228" i="7"/>
  <c r="I227" i="7"/>
  <c r="I226" i="7"/>
  <c r="I225" i="7"/>
  <c r="I224" i="7"/>
  <c r="I220" i="7"/>
  <c r="I219" i="7"/>
  <c r="I218" i="7"/>
  <c r="I217" i="7"/>
  <c r="I216" i="7"/>
  <c r="I214" i="7"/>
  <c r="I213" i="7"/>
  <c r="I212" i="7"/>
  <c r="I211" i="7"/>
  <c r="I207" i="7"/>
  <c r="I203" i="7"/>
  <c r="I202" i="7"/>
  <c r="I197" i="7"/>
  <c r="I196" i="7"/>
  <c r="I192" i="7"/>
  <c r="I191" i="7"/>
  <c r="I190" i="7"/>
  <c r="I189" i="7"/>
  <c r="I188" i="7"/>
  <c r="I187" i="7"/>
  <c r="I186" i="7"/>
  <c r="I184" i="7"/>
  <c r="I181" i="7"/>
  <c r="I180" i="7"/>
  <c r="I179" i="7"/>
  <c r="I178" i="7"/>
  <c r="I176" i="7"/>
  <c r="I175" i="7"/>
  <c r="I174" i="7"/>
  <c r="I169" i="7"/>
  <c r="I166" i="7"/>
  <c r="I162" i="7"/>
  <c r="I154" i="7"/>
  <c r="I153" i="7"/>
  <c r="I149" i="7"/>
  <c r="I148" i="7"/>
  <c r="I147" i="7"/>
  <c r="I144" i="7"/>
  <c r="I143" i="7"/>
  <c r="I142" i="7"/>
  <c r="I138" i="7"/>
  <c r="I136" i="7"/>
  <c r="I133" i="7"/>
  <c r="I126" i="7"/>
  <c r="I125" i="7"/>
  <c r="I124" i="7"/>
  <c r="I123" i="7"/>
  <c r="I121" i="7"/>
  <c r="I120" i="7"/>
  <c r="I116" i="7"/>
  <c r="I115" i="7"/>
  <c r="I114" i="7"/>
  <c r="I113" i="7"/>
  <c r="I108" i="7"/>
  <c r="I107" i="7"/>
  <c r="I106" i="7"/>
  <c r="I105" i="7"/>
  <c r="I102" i="7"/>
  <c r="I101" i="7"/>
  <c r="I100" i="7"/>
  <c r="I98" i="7"/>
  <c r="I95" i="7"/>
  <c r="I94" i="7"/>
  <c r="I93" i="7"/>
  <c r="I92" i="7"/>
  <c r="I91" i="7"/>
  <c r="I86" i="7"/>
  <c r="I82" i="7"/>
  <c r="I81" i="7"/>
  <c r="I78" i="7"/>
  <c r="I77" i="7"/>
  <c r="I76" i="7"/>
  <c r="I75" i="7"/>
  <c r="I68" i="7"/>
  <c r="I67" i="7"/>
  <c r="I66" i="7"/>
  <c r="I62" i="7"/>
  <c r="I60" i="7"/>
  <c r="I59" i="7"/>
  <c r="I58" i="7"/>
  <c r="I57" i="7"/>
  <c r="I55" i="7"/>
  <c r="I53" i="7"/>
  <c r="I52" i="7"/>
  <c r="I50" i="7"/>
  <c r="I47" i="7"/>
  <c r="I44" i="7"/>
  <c r="I41" i="7"/>
  <c r="I40" i="7"/>
  <c r="I37" i="7"/>
  <c r="I36" i="7"/>
  <c r="I35" i="7"/>
  <c r="I24" i="7"/>
  <c r="I23" i="7"/>
  <c r="I22" i="7"/>
  <c r="I21" i="7"/>
  <c r="I20" i="7"/>
  <c r="I19" i="7"/>
  <c r="I16" i="7"/>
  <c r="I15" i="7"/>
  <c r="I14" i="7"/>
  <c r="H245" i="7"/>
  <c r="H242" i="7"/>
  <c r="H241" i="7"/>
  <c r="H240" i="7"/>
  <c r="H239" i="7"/>
  <c r="H237" i="7"/>
  <c r="H234" i="7"/>
  <c r="H233" i="7"/>
  <c r="H230" i="7"/>
  <c r="H223" i="7"/>
  <c r="H222" i="7"/>
  <c r="H221" i="7"/>
  <c r="H215" i="7"/>
  <c r="H210" i="7"/>
  <c r="H208" i="7"/>
  <c r="H206" i="7"/>
  <c r="H205" i="7"/>
  <c r="H204" i="7"/>
  <c r="H201" i="7"/>
  <c r="H199" i="7"/>
  <c r="H198" i="7"/>
  <c r="H195" i="7"/>
  <c r="H194" i="7"/>
  <c r="H193" i="7"/>
  <c r="H185" i="7"/>
  <c r="H183" i="7"/>
  <c r="H177" i="7"/>
  <c r="H173" i="7"/>
  <c r="H172" i="7"/>
  <c r="H171" i="7"/>
  <c r="H161" i="7"/>
  <c r="H160" i="7"/>
  <c r="H159" i="7"/>
  <c r="H158" i="7"/>
  <c r="H156" i="7"/>
  <c r="H155" i="7"/>
  <c r="H152" i="7"/>
  <c r="H151" i="7"/>
  <c r="H150" i="7"/>
  <c r="H146" i="7"/>
  <c r="H137" i="7"/>
  <c r="H132" i="7"/>
  <c r="H130" i="7"/>
  <c r="H129" i="7"/>
  <c r="H127" i="7"/>
  <c r="H122" i="7"/>
  <c r="H119" i="7"/>
  <c r="H118" i="7"/>
  <c r="H117" i="7"/>
  <c r="H112" i="7"/>
  <c r="H110" i="7"/>
  <c r="H109" i="7"/>
  <c r="H104" i="7"/>
  <c r="H99" i="7"/>
  <c r="H97" i="7"/>
  <c r="H90" i="7"/>
  <c r="H89" i="7"/>
  <c r="H87" i="7"/>
  <c r="H85" i="7"/>
  <c r="H83" i="7"/>
  <c r="H80" i="7"/>
  <c r="H74" i="7"/>
  <c r="H73" i="7"/>
  <c r="H70" i="7"/>
  <c r="H69" i="7"/>
  <c r="H65" i="7"/>
  <c r="H64" i="7"/>
  <c r="H61" i="7"/>
  <c r="H54" i="7"/>
  <c r="H51" i="7"/>
  <c r="H46" i="7"/>
  <c r="H43" i="7"/>
  <c r="H42" i="7"/>
  <c r="H39" i="7"/>
  <c r="H38" i="7"/>
  <c r="H34" i="7"/>
  <c r="H28" i="7"/>
  <c r="H27" i="7"/>
  <c r="H18" i="7"/>
  <c r="G238" i="7"/>
  <c r="G236" i="7"/>
  <c r="G235" i="7"/>
  <c r="G229" i="7"/>
  <c r="G209" i="7"/>
  <c r="G200" i="7"/>
  <c r="G182" i="7"/>
  <c r="G170" i="7"/>
  <c r="G157" i="7"/>
  <c r="G145" i="7"/>
  <c r="G131" i="7"/>
  <c r="G128" i="7"/>
  <c r="G111" i="7"/>
  <c r="G103" i="7"/>
  <c r="G96" i="7"/>
  <c r="G88" i="7"/>
  <c r="G84" i="7"/>
  <c r="G79" i="7"/>
  <c r="G72" i="7"/>
  <c r="G71" i="7"/>
  <c r="G63" i="7"/>
  <c r="G33" i="7"/>
  <c r="G31" i="7"/>
  <c r="G30" i="7"/>
  <c r="F32" i="7"/>
  <c r="F29" i="7"/>
  <c r="J168" i="8"/>
  <c r="J167" i="8"/>
  <c r="J165" i="8"/>
  <c r="J164" i="8"/>
  <c r="J163" i="8"/>
  <c r="J141" i="8"/>
  <c r="J140" i="8"/>
  <c r="J139" i="8"/>
  <c r="J135" i="8"/>
  <c r="J134" i="8"/>
  <c r="J56" i="8"/>
  <c r="J49" i="8"/>
  <c r="J48" i="8"/>
  <c r="J45" i="8"/>
  <c r="J26" i="8"/>
  <c r="J25" i="8"/>
  <c r="I244" i="8"/>
  <c r="I243" i="8"/>
  <c r="I232" i="8"/>
  <c r="I231" i="8"/>
  <c r="I228" i="8"/>
  <c r="I227" i="8"/>
  <c r="I226" i="8"/>
  <c r="I225" i="8"/>
  <c r="I224" i="8"/>
  <c r="I220" i="8"/>
  <c r="I219" i="8"/>
  <c r="I218" i="8"/>
  <c r="I217" i="8"/>
  <c r="I216" i="8"/>
  <c r="I214" i="8"/>
  <c r="I213" i="8"/>
  <c r="I212" i="8"/>
  <c r="I211" i="8"/>
  <c r="I203" i="8"/>
  <c r="I202" i="8"/>
  <c r="I197" i="8"/>
  <c r="I196" i="8"/>
  <c r="I192" i="8"/>
  <c r="I191" i="8"/>
  <c r="I190" i="8"/>
  <c r="I189" i="8"/>
  <c r="I188" i="8"/>
  <c r="I187" i="8"/>
  <c r="I186" i="8"/>
  <c r="I184" i="8"/>
  <c r="I181" i="8"/>
  <c r="I180" i="8"/>
  <c r="I179" i="8"/>
  <c r="I178" i="8"/>
  <c r="I176" i="8"/>
  <c r="I175" i="8"/>
  <c r="I174" i="8"/>
  <c r="I169" i="8"/>
  <c r="I166" i="8"/>
  <c r="I162" i="8"/>
  <c r="I154" i="8"/>
  <c r="I153" i="8"/>
  <c r="I149" i="8"/>
  <c r="I148" i="8"/>
  <c r="I147" i="8"/>
  <c r="I144" i="8"/>
  <c r="I143" i="8"/>
  <c r="I142" i="8"/>
  <c r="I138" i="8"/>
  <c r="I136" i="8"/>
  <c r="I133" i="8"/>
  <c r="I126" i="8"/>
  <c r="I125" i="8"/>
  <c r="I124" i="8"/>
  <c r="I123" i="8"/>
  <c r="I121" i="8"/>
  <c r="I120" i="8"/>
  <c r="I116" i="8"/>
  <c r="I115" i="8"/>
  <c r="I114" i="8"/>
  <c r="I113" i="8"/>
  <c r="I108" i="8"/>
  <c r="I107" i="8"/>
  <c r="I106" i="8"/>
  <c r="I105" i="8"/>
  <c r="I102" i="8"/>
  <c r="I101" i="8"/>
  <c r="I100" i="8"/>
  <c r="I98" i="8"/>
  <c r="I95" i="8"/>
  <c r="I94" i="8"/>
  <c r="I93" i="8"/>
  <c r="I92" i="8"/>
  <c r="I91" i="8"/>
  <c r="I86" i="8"/>
  <c r="I82" i="8"/>
  <c r="I81" i="8"/>
  <c r="I78" i="8"/>
  <c r="I77" i="8"/>
  <c r="I76" i="8"/>
  <c r="I75" i="8"/>
  <c r="I68" i="8"/>
  <c r="I67" i="8"/>
  <c r="I66" i="8"/>
  <c r="I62" i="8"/>
  <c r="I60" i="8"/>
  <c r="I59" i="8"/>
  <c r="I58" i="8"/>
  <c r="I57" i="8"/>
  <c r="I55" i="8"/>
  <c r="I53" i="8"/>
  <c r="I52" i="8"/>
  <c r="I50" i="8"/>
  <c r="I47" i="8"/>
  <c r="I44" i="8"/>
  <c r="I41" i="8"/>
  <c r="I40" i="8"/>
  <c r="I37" i="8"/>
  <c r="I36" i="8"/>
  <c r="I35" i="8"/>
  <c r="I24" i="8"/>
  <c r="I23" i="8"/>
  <c r="I22" i="8"/>
  <c r="I21" i="8"/>
  <c r="I20" i="8"/>
  <c r="I19" i="8"/>
  <c r="I16" i="8"/>
  <c r="I15" i="8"/>
  <c r="I14" i="8"/>
  <c r="H245" i="8"/>
  <c r="H242" i="8"/>
  <c r="H241" i="8"/>
  <c r="H240" i="8"/>
  <c r="H239" i="8"/>
  <c r="H237" i="8"/>
  <c r="H234" i="8"/>
  <c r="H233" i="8"/>
  <c r="H230" i="8"/>
  <c r="H223" i="8"/>
  <c r="H222" i="8"/>
  <c r="H221" i="8"/>
  <c r="H215" i="8"/>
  <c r="H210" i="8"/>
  <c r="H208" i="8"/>
  <c r="H207" i="8"/>
  <c r="H206" i="8"/>
  <c r="H205" i="8"/>
  <c r="H204" i="8"/>
  <c r="H201" i="8"/>
  <c r="H199" i="8"/>
  <c r="H198" i="8"/>
  <c r="H195" i="8"/>
  <c r="H194" i="8"/>
  <c r="H193" i="8"/>
  <c r="H185" i="8"/>
  <c r="H183" i="8"/>
  <c r="H177" i="8"/>
  <c r="H173" i="8"/>
  <c r="H172" i="8"/>
  <c r="H171" i="8"/>
  <c r="H161" i="8"/>
  <c r="H160" i="8"/>
  <c r="H159" i="8"/>
  <c r="H158" i="8"/>
  <c r="H156" i="8"/>
  <c r="H155" i="8"/>
  <c r="H152" i="8"/>
  <c r="H151" i="8"/>
  <c r="H150" i="8"/>
  <c r="H146" i="8"/>
  <c r="H137" i="8"/>
  <c r="H132" i="8"/>
  <c r="H130" i="8"/>
  <c r="H129" i="8"/>
  <c r="H127" i="8"/>
  <c r="H122" i="8"/>
  <c r="H119" i="8"/>
  <c r="H118" i="8"/>
  <c r="H117" i="8"/>
  <c r="H112" i="8"/>
  <c r="H110" i="8"/>
  <c r="H109" i="8"/>
  <c r="H104" i="8"/>
  <c r="H99" i="8"/>
  <c r="H97" i="8"/>
  <c r="H90" i="8"/>
  <c r="H89" i="8"/>
  <c r="H87" i="8"/>
  <c r="H85" i="8"/>
  <c r="H83" i="8"/>
  <c r="H80" i="8"/>
  <c r="H74" i="8"/>
  <c r="H73" i="8"/>
  <c r="H70" i="8"/>
  <c r="H69" i="8"/>
  <c r="H65" i="8"/>
  <c r="H64" i="8"/>
  <c r="H61" i="8"/>
  <c r="H54" i="8"/>
  <c r="H51" i="8"/>
  <c r="H46" i="8"/>
  <c r="H43" i="8"/>
  <c r="H42" i="8"/>
  <c r="H39" i="8"/>
  <c r="H38" i="8"/>
  <c r="H34" i="8"/>
  <c r="H28" i="8"/>
  <c r="H27" i="8"/>
  <c r="H18" i="8"/>
  <c r="G238" i="8"/>
  <c r="G236" i="8"/>
  <c r="G235" i="8"/>
  <c r="G229" i="8"/>
  <c r="G209" i="8"/>
  <c r="G200" i="8"/>
  <c r="G182" i="8"/>
  <c r="G170" i="8"/>
  <c r="G157" i="8"/>
  <c r="G145" i="8"/>
  <c r="G131" i="8"/>
  <c r="G128" i="8"/>
  <c r="G111" i="8"/>
  <c r="G103" i="8"/>
  <c r="G96" i="8"/>
  <c r="G88" i="8"/>
  <c r="G84" i="8"/>
  <c r="G79" i="8"/>
  <c r="G72" i="8"/>
  <c r="G71" i="8"/>
  <c r="G63" i="8"/>
  <c r="G33" i="8"/>
  <c r="G31" i="8"/>
  <c r="G30" i="8"/>
  <c r="F32" i="8"/>
  <c r="F10" i="8"/>
  <c r="JZ8" i="8" l="1"/>
  <c r="D7" i="8" l="1"/>
  <c r="D264" i="8"/>
  <c r="D263" i="8"/>
  <c r="D261" i="8"/>
  <c r="D260" i="8"/>
  <c r="D259" i="8"/>
  <c r="F256" i="8"/>
  <c r="F255" i="8"/>
  <c r="F253" i="8"/>
  <c r="F252" i="8"/>
  <c r="F251" i="8"/>
  <c r="F250" i="8"/>
  <c r="F249" i="8"/>
  <c r="F248" i="8"/>
  <c r="F247" i="8"/>
  <c r="F29" i="8"/>
  <c r="J17" i="8"/>
  <c r="I13" i="8"/>
  <c r="H12" i="8"/>
  <c r="G11" i="8"/>
  <c r="E9" i="8"/>
  <c r="JY8" i="8"/>
  <c r="JX8" i="8"/>
  <c r="JW8" i="8"/>
  <c r="JV8" i="8"/>
  <c r="JU8" i="8"/>
  <c r="JT8" i="8"/>
  <c r="JS8" i="8"/>
  <c r="JR8" i="8"/>
  <c r="JQ8" i="8"/>
  <c r="JP8" i="8"/>
  <c r="JO8" i="8"/>
  <c r="JN8" i="8"/>
  <c r="JM8" i="8"/>
  <c r="JL8" i="8"/>
  <c r="JK8" i="8"/>
  <c r="JJ8" i="8"/>
  <c r="JI8" i="8"/>
  <c r="JH8" i="8"/>
  <c r="JG8" i="8"/>
  <c r="JF8" i="8"/>
  <c r="JE8" i="8"/>
  <c r="JD8" i="8"/>
  <c r="JC8" i="8"/>
  <c r="JB8" i="8"/>
  <c r="JA8" i="8"/>
  <c r="IZ8" i="8"/>
  <c r="IY8" i="8"/>
  <c r="IX8" i="8"/>
  <c r="IW8" i="8"/>
  <c r="IV8" i="8"/>
  <c r="IU8" i="8"/>
  <c r="IT8" i="8"/>
  <c r="IS8" i="8"/>
  <c r="IR8" i="8"/>
  <c r="IQ8" i="8"/>
  <c r="IP8" i="8"/>
  <c r="IO8" i="8"/>
  <c r="IN8" i="8"/>
  <c r="IM8" i="8"/>
  <c r="IL8" i="8"/>
  <c r="IK8" i="8"/>
  <c r="IJ8" i="8"/>
  <c r="II8" i="8"/>
  <c r="IH8" i="8"/>
  <c r="IG8" i="8"/>
  <c r="IF8" i="8"/>
  <c r="IE8" i="8"/>
  <c r="ID8" i="8"/>
  <c r="IC8" i="8"/>
  <c r="IB8" i="8"/>
  <c r="IA8" i="8"/>
  <c r="HZ8" i="8"/>
  <c r="HY8" i="8"/>
  <c r="HX8" i="8"/>
  <c r="HW8" i="8"/>
  <c r="HV8" i="8"/>
  <c r="HU8" i="8"/>
  <c r="HT8" i="8"/>
  <c r="HS8" i="8"/>
  <c r="HR8" i="8"/>
  <c r="HQ8" i="8"/>
  <c r="HP8" i="8"/>
  <c r="HO8" i="8"/>
  <c r="HN8" i="8"/>
  <c r="HM8" i="8"/>
  <c r="HL8" i="8"/>
  <c r="HK8" i="8"/>
  <c r="HJ8" i="8"/>
  <c r="HI8" i="8"/>
  <c r="HH8" i="8"/>
  <c r="HG8" i="8"/>
  <c r="HF8" i="8"/>
  <c r="HE8" i="8"/>
  <c r="HD8" i="8"/>
  <c r="HC8" i="8"/>
  <c r="HB8" i="8"/>
  <c r="HA8" i="8"/>
  <c r="GZ8" i="8"/>
  <c r="GY8" i="8"/>
  <c r="GX8" i="8"/>
  <c r="GW8" i="8"/>
  <c r="GV8" i="8"/>
  <c r="GU8" i="8"/>
  <c r="GT8" i="8"/>
  <c r="GS8" i="8"/>
  <c r="GR8" i="8"/>
  <c r="GQ8" i="8"/>
  <c r="GP8" i="8"/>
  <c r="GO8" i="8"/>
  <c r="GN8" i="8"/>
  <c r="GM8" i="8"/>
  <c r="GL8" i="8"/>
  <c r="GK8" i="8"/>
  <c r="GJ8" i="8"/>
  <c r="GI8" i="8"/>
  <c r="GH8" i="8"/>
  <c r="GG8" i="8"/>
  <c r="GF8" i="8"/>
  <c r="GE8" i="8"/>
  <c r="GD8" i="8"/>
  <c r="GC8" i="8"/>
  <c r="GB8" i="8"/>
  <c r="GA8" i="8"/>
  <c r="FZ8" i="8"/>
  <c r="FY8" i="8"/>
  <c r="FX8" i="8"/>
  <c r="FW8" i="8"/>
  <c r="FV8" i="8"/>
  <c r="FU8" i="8"/>
  <c r="FT8" i="8"/>
  <c r="FS8" i="8"/>
  <c r="FR8" i="8"/>
  <c r="FQ8" i="8"/>
  <c r="FP8" i="8"/>
  <c r="FO8" i="8"/>
  <c r="FN8" i="8"/>
  <c r="FM8" i="8"/>
  <c r="FL8" i="8"/>
  <c r="FK8" i="8"/>
  <c r="FJ8" i="8"/>
  <c r="FI8" i="8"/>
  <c r="FH8" i="8"/>
  <c r="FG8" i="8"/>
  <c r="FF8" i="8"/>
  <c r="FE8" i="8"/>
  <c r="FD8" i="8"/>
  <c r="FC8" i="8"/>
  <c r="FB8" i="8"/>
  <c r="FA8" i="8"/>
  <c r="EZ8" i="8"/>
  <c r="EY8" i="8"/>
  <c r="EX8" i="8"/>
  <c r="EW8" i="8"/>
  <c r="EV8" i="8"/>
  <c r="EU8" i="8"/>
  <c r="ET8" i="8"/>
  <c r="ES8" i="8"/>
  <c r="ER8" i="8"/>
  <c r="EQ8" i="8"/>
  <c r="EP8" i="8"/>
  <c r="EO8" i="8"/>
  <c r="EN8" i="8"/>
  <c r="EM8" i="8"/>
  <c r="EL8" i="8"/>
  <c r="EK8" i="8"/>
  <c r="EJ8" i="8"/>
  <c r="EI8" i="8"/>
  <c r="EH8" i="8"/>
  <c r="EG8" i="8"/>
  <c r="EF8" i="8"/>
  <c r="EE8" i="8"/>
  <c r="ED8" i="8"/>
  <c r="EC8" i="8"/>
  <c r="EB8" i="8"/>
  <c r="EA8" i="8"/>
  <c r="DZ8" i="8"/>
  <c r="DY8" i="8"/>
  <c r="DX8" i="8"/>
  <c r="DW8" i="8"/>
  <c r="DV8" i="8"/>
  <c r="DU8" i="8"/>
  <c r="DT8" i="8"/>
  <c r="DS8" i="8"/>
  <c r="DR8" i="8"/>
  <c r="DQ8" i="8"/>
  <c r="DP8" i="8"/>
  <c r="DO8" i="8"/>
  <c r="DN8" i="8"/>
  <c r="DM8" i="8"/>
  <c r="DL8" i="8"/>
  <c r="DK8" i="8"/>
  <c r="DJ8" i="8"/>
  <c r="DI8" i="8"/>
  <c r="DH8" i="8"/>
  <c r="DG8" i="8"/>
  <c r="DF8" i="8"/>
  <c r="DE8" i="8"/>
  <c r="DD8" i="8"/>
  <c r="DC8" i="8"/>
  <c r="DB8" i="8"/>
  <c r="DA8" i="8"/>
  <c r="CZ8" i="8"/>
  <c r="CY8" i="8"/>
  <c r="CX8" i="8"/>
  <c r="CW8" i="8"/>
  <c r="CV8" i="8"/>
  <c r="CU8" i="8"/>
  <c r="CT8" i="8"/>
  <c r="CS8" i="8"/>
  <c r="CR8" i="8"/>
  <c r="CQ8" i="8"/>
  <c r="CP8" i="8"/>
  <c r="CO8" i="8"/>
  <c r="CN8" i="8"/>
  <c r="CM8" i="8"/>
  <c r="CL8" i="8"/>
  <c r="CK8" i="8"/>
  <c r="CJ8" i="8"/>
  <c r="CI8" i="8"/>
  <c r="CH8" i="8"/>
  <c r="CG8" i="8"/>
  <c r="CF8" i="8"/>
  <c r="CE8" i="8"/>
  <c r="CD8" i="8"/>
  <c r="CC8" i="8"/>
  <c r="CB8" i="8"/>
  <c r="CA8" i="8"/>
  <c r="BZ8" i="8"/>
  <c r="BY8" i="8"/>
  <c r="BX8" i="8"/>
  <c r="BW8" i="8"/>
  <c r="BV8" i="8"/>
  <c r="BU8" i="8"/>
  <c r="BT8" i="8"/>
  <c r="BS8" i="8"/>
  <c r="BR8" i="8"/>
  <c r="BQ8" i="8"/>
  <c r="BP8" i="8"/>
  <c r="BO8" i="8"/>
  <c r="BN8" i="8"/>
  <c r="BM8" i="8"/>
  <c r="BL8" i="8"/>
  <c r="BK8" i="8"/>
  <c r="BJ8" i="8"/>
  <c r="BI8" i="8"/>
  <c r="BH8" i="8"/>
  <c r="BG8" i="8"/>
  <c r="BF8" i="8"/>
  <c r="BE8" i="8"/>
  <c r="BD8" i="8"/>
  <c r="BC8" i="8"/>
  <c r="BB8" i="8"/>
  <c r="BA8" i="8"/>
  <c r="AZ8" i="8"/>
  <c r="AY8" i="8"/>
  <c r="AX8" i="8"/>
  <c r="AW8" i="8"/>
  <c r="AV8" i="8"/>
  <c r="AU8" i="8"/>
  <c r="AT8" i="8"/>
  <c r="AS8" i="8"/>
  <c r="AR8" i="8"/>
  <c r="AQ8" i="8"/>
  <c r="AP8" i="8"/>
  <c r="AO8" i="8"/>
  <c r="AN8" i="8"/>
  <c r="AM8" i="8"/>
  <c r="AL8" i="8"/>
  <c r="AK8" i="8"/>
  <c r="AJ8" i="8"/>
  <c r="AI8" i="8"/>
  <c r="AH8" i="8"/>
  <c r="AG8" i="8"/>
  <c r="AF8" i="8"/>
  <c r="AE8" i="8"/>
  <c r="AD8" i="8"/>
  <c r="AC8" i="8"/>
  <c r="AB8" i="8"/>
  <c r="AA8" i="8"/>
  <c r="Z8" i="8"/>
  <c r="Y8" i="8"/>
  <c r="X8" i="8"/>
  <c r="W8" i="8"/>
  <c r="V8" i="8"/>
  <c r="U8" i="8"/>
  <c r="T8" i="8"/>
  <c r="S8" i="8"/>
  <c r="R8" i="8"/>
  <c r="Q8" i="8"/>
  <c r="P8" i="8"/>
  <c r="O8" i="8"/>
  <c r="N8" i="8"/>
  <c r="M8" i="8"/>
  <c r="E8" i="8"/>
  <c r="D8" i="8"/>
  <c r="D4" i="8"/>
  <c r="M3" i="8"/>
  <c r="M2" i="8"/>
  <c r="D2" i="8"/>
  <c r="O7" i="7"/>
  <c r="P7" i="7" s="1"/>
  <c r="Q7" i="7" s="1"/>
  <c r="R7" i="7" s="1"/>
  <c r="S7" i="7" s="1"/>
  <c r="T7" i="7" s="1"/>
  <c r="U7" i="7" s="1"/>
  <c r="V7" i="7" s="1"/>
  <c r="W7" i="7" s="1"/>
  <c r="X7" i="7" s="1"/>
  <c r="Y7" i="7" s="1"/>
  <c r="Z7" i="7" s="1"/>
  <c r="AA7" i="7" s="1"/>
  <c r="AB7" i="7" s="1"/>
  <c r="AC7" i="7" s="1"/>
  <c r="AD7" i="7" s="1"/>
  <c r="AE7" i="7" s="1"/>
  <c r="AF7" i="7" s="1"/>
  <c r="AG7" i="7" s="1"/>
  <c r="J17" i="7"/>
  <c r="I13" i="7"/>
  <c r="H12" i="7"/>
  <c r="G11" i="7"/>
  <c r="F10" i="7"/>
  <c r="E9" i="7"/>
  <c r="D264" i="7"/>
  <c r="D263" i="7"/>
  <c r="D261" i="7"/>
  <c r="D260" i="7"/>
  <c r="D259" i="7"/>
  <c r="F256" i="7"/>
  <c r="F255" i="7"/>
  <c r="F253" i="7"/>
  <c r="F252" i="7"/>
  <c r="F251" i="7"/>
  <c r="F250" i="7"/>
  <c r="F249" i="7"/>
  <c r="F248" i="7"/>
  <c r="F247" i="7"/>
  <c r="M8" i="7"/>
  <c r="E8" i="7"/>
  <c r="D8" i="7"/>
  <c r="D7" i="7"/>
  <c r="D4" i="7"/>
  <c r="M3" i="7"/>
  <c r="M2" i="7"/>
  <c r="D2" i="7"/>
</calcChain>
</file>

<file path=xl/sharedStrings.xml><?xml version="1.0" encoding="utf-8"?>
<sst xmlns="http://schemas.openxmlformats.org/spreadsheetml/2006/main" count="41320" uniqueCount="7526">
  <si>
    <t xml:space="preserve">  Gewicht</t>
  </si>
  <si>
    <t>Produkt-</t>
  </si>
  <si>
    <t>code</t>
  </si>
  <si>
    <t>produits</t>
  </si>
  <si>
    <t>Code des</t>
  </si>
  <si>
    <t>A</t>
  </si>
  <si>
    <t>01</t>
  </si>
  <si>
    <t>01.1</t>
  </si>
  <si>
    <t>01.11</t>
  </si>
  <si>
    <t>01.13</t>
  </si>
  <si>
    <t>01.15</t>
  </si>
  <si>
    <t>01.19</t>
  </si>
  <si>
    <t>01.2</t>
  </si>
  <si>
    <t>01.22</t>
  </si>
  <si>
    <t>01.23</t>
  </si>
  <si>
    <t>01.25</t>
  </si>
  <si>
    <t>01.27</t>
  </si>
  <si>
    <t>01.3</t>
  </si>
  <si>
    <t>B</t>
  </si>
  <si>
    <t>06</t>
  </si>
  <si>
    <t>C</t>
  </si>
  <si>
    <t>10</t>
  </si>
  <si>
    <t>10.1</t>
  </si>
  <si>
    <t>10.11</t>
  </si>
  <si>
    <t>10.12</t>
  </si>
  <si>
    <t>10.2</t>
  </si>
  <si>
    <t>10.3</t>
  </si>
  <si>
    <t>10.32</t>
  </si>
  <si>
    <t>10.5</t>
  </si>
  <si>
    <t>10.6</t>
  </si>
  <si>
    <t>10.72</t>
  </si>
  <si>
    <t>10.8</t>
  </si>
  <si>
    <t>10.82</t>
  </si>
  <si>
    <t>10.83</t>
  </si>
  <si>
    <t>10.84</t>
  </si>
  <si>
    <t>10.89</t>
  </si>
  <si>
    <t>11</t>
  </si>
  <si>
    <t>13</t>
  </si>
  <si>
    <t>13.2</t>
  </si>
  <si>
    <t>13.9</t>
  </si>
  <si>
    <t>13.92</t>
  </si>
  <si>
    <t>13.93</t>
  </si>
  <si>
    <t>14</t>
  </si>
  <si>
    <t>14.1</t>
  </si>
  <si>
    <t>14.14</t>
  </si>
  <si>
    <t>14.3</t>
  </si>
  <si>
    <t>15</t>
  </si>
  <si>
    <t>15.1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</si>
  <si>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</si>
  <si>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</si>
  <si>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</si>
  <si>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</si>
  <si>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</si>
  <si>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</si>
  <si>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</si>
  <si>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</si>
  <si>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</si>
  <si>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</si>
  <si>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</si>
  <si>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</si>
  <si>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</si>
  <si>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</si>
  <si>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</si>
  <si>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</si>
  <si>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</si>
  <si>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</si>
  <si>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</si>
  <si>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</si>
  <si>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</si>
  <si>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</si>
  <si>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</si>
  <si>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</si>
  <si>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</si>
  <si>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</si>
  <si>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</si>
  <si>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</si>
  <si>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</si>
  <si>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</si>
  <si>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</si>
  <si>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</si>
  <si>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</si>
  <si>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</si>
  <si>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</si>
  <si>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</si>
  <si>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</si>
  <si>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</si>
  <si>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</si>
  <si>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</si>
  <si>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</si>
  <si>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</si>
  <si>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</si>
  <si>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</si>
  <si>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</si>
  <si>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</si>
  <si>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</si>
  <si>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</si>
  <si>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</si>
  <si>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</si>
  <si>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</si>
  <si>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</si>
  <si>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</si>
  <si>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</si>
  <si>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24.2</t>
  </si>
  <si>
    <t>24.3</t>
  </si>
  <si>
    <t>24.4</t>
  </si>
  <si>
    <t>24.42</t>
  </si>
  <si>
    <t>24.42.1</t>
  </si>
  <si>
    <t>24.42.2</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</si>
  <si>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</si>
  <si>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</si>
  <si>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</si>
  <si>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</si>
  <si>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</si>
  <si>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</si>
  <si>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</si>
  <si>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</si>
  <si>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</si>
  <si>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</si>
  <si>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</si>
  <si>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</si>
  <si>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</si>
  <si>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</si>
  <si>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</si>
  <si>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</si>
  <si>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</si>
  <si>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</si>
  <si>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</si>
  <si>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</si>
  <si>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</si>
  <si>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</si>
  <si>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</si>
  <si>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</si>
  <si>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</si>
  <si>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</si>
  <si>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</si>
  <si>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</si>
  <si>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</si>
  <si>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</si>
  <si>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</si>
  <si>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</si>
  <si>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</si>
  <si>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</si>
  <si>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</si>
  <si>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</si>
  <si>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</si>
  <si>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</si>
  <si>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</si>
  <si>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</si>
  <si>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</si>
  <si>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</si>
  <si>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</si>
  <si>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</si>
  <si>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</si>
  <si>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</si>
  <si>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</si>
  <si>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</si>
  <si>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</si>
  <si>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</si>
  <si>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</si>
  <si>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</si>
  <si>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</si>
  <si>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</si>
  <si>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</si>
  <si>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</si>
  <si>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</si>
  <si>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</si>
  <si>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</si>
  <si>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</si>
  <si>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</si>
  <si>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</si>
  <si>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</si>
  <si>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</si>
  <si>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</si>
  <si>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</si>
  <si>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</si>
  <si>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</si>
  <si>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</si>
  <si>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</si>
  <si>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</si>
  <si>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</si>
  <si>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</si>
  <si>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</si>
  <si>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</si>
  <si>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</si>
  <si>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</si>
  <si>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</si>
  <si>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</si>
  <si>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</si>
  <si>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</si>
  <si>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</si>
  <si>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</si>
  <si>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</si>
  <si>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</si>
  <si>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</si>
  <si>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</si>
  <si>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</si>
  <si>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</si>
  <si>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</si>
  <si>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</si>
  <si>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</si>
  <si>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</si>
  <si>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</si>
  <si>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</si>
  <si>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</si>
  <si>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</si>
  <si>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</si>
  <si>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</si>
  <si>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</si>
  <si>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</si>
  <si>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</si>
  <si>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</si>
  <si>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</si>
  <si>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</si>
  <si>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</si>
  <si>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</si>
  <si>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</si>
  <si>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</si>
  <si>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</si>
  <si>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</si>
  <si>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</si>
  <si>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</si>
  <si>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</si>
  <si>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</si>
  <si>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</si>
  <si>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</si>
  <si>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</si>
  <si>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</si>
  <si>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</si>
  <si>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</si>
  <si>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</si>
  <si>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</si>
  <si>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</si>
  <si>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</si>
  <si>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</si>
  <si>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</si>
  <si>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</si>
  <si>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</si>
  <si>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</si>
  <si>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</si>
  <si>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</si>
  <si>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</si>
  <si>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</si>
  <si>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</si>
  <si>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</si>
  <si>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</si>
  <si>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</si>
  <si>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</si>
  <si>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</si>
  <si>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</si>
  <si>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</si>
  <si>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</si>
  <si>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</si>
  <si>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</si>
  <si>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</si>
  <si>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</si>
  <si>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</si>
  <si>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</si>
  <si>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</si>
  <si>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</si>
  <si>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</si>
  <si>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</si>
  <si>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</si>
  <si>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</si>
  <si>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</si>
  <si>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</si>
  <si>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</si>
  <si>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</si>
  <si>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</si>
  <si>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</si>
  <si>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</si>
  <si>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</si>
  <si>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</si>
  <si>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</si>
  <si>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</si>
  <si>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</si>
  <si>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</si>
  <si>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</si>
  <si>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</si>
  <si>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</si>
  <si>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</si>
  <si>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</si>
  <si>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</si>
  <si>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</si>
  <si>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</si>
  <si>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</si>
  <si>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</si>
  <si>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</si>
  <si>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</si>
  <si>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</si>
  <si>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</si>
  <si>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</si>
  <si>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</si>
  <si>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</si>
  <si>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</si>
  <si>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</si>
  <si>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</si>
  <si>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</si>
  <si>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</si>
  <si>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</si>
  <si>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</si>
  <si>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</si>
  <si>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</si>
  <si>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</si>
  <si>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</si>
  <si>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</si>
  <si>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</si>
  <si>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</si>
  <si>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</si>
  <si>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</si>
  <si>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</si>
  <si>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</si>
  <si>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</si>
  <si>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</si>
  <si>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</si>
  <si>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</si>
  <si>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</si>
  <si>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</si>
  <si>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</si>
  <si>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</si>
  <si>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</si>
  <si>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</si>
  <si>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</si>
  <si>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</si>
  <si>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</si>
  <si>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</si>
  <si>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</si>
  <si>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</si>
  <si>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</si>
  <si>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</si>
  <si>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</si>
  <si>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</si>
  <si>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</si>
  <si>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</si>
  <si>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</si>
  <si>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</si>
  <si>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</si>
  <si>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</si>
  <si>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</si>
  <si>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</si>
  <si>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</si>
  <si>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</si>
  <si>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</si>
  <si>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</si>
  <si>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</si>
  <si>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</si>
  <si>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</si>
  <si>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</si>
  <si>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</si>
  <si>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</si>
  <si>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</si>
  <si>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</si>
  <si>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</si>
  <si>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</si>
  <si>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</si>
  <si>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</si>
  <si>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</si>
  <si>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</si>
  <si>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</si>
  <si>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</si>
  <si>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</si>
  <si>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</si>
  <si>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</si>
  <si>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</si>
  <si>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</si>
  <si>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</si>
  <si>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</si>
  <si>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</si>
  <si>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</si>
  <si>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</si>
  <si>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</si>
  <si>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</si>
  <si>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</si>
  <si>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</si>
  <si>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</si>
  <si>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</si>
  <si>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</si>
  <si>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</si>
  <si>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</si>
  <si>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</si>
  <si>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</si>
  <si>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</si>
  <si>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</si>
  <si>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</si>
  <si>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</si>
  <si>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</si>
  <si>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</si>
  <si>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</si>
  <si>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</si>
  <si>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</si>
  <si>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</si>
  <si>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</si>
  <si>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</si>
  <si>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</si>
  <si>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</si>
  <si>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</si>
  <si>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</si>
  <si>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</si>
  <si>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</si>
  <si>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</si>
  <si>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</si>
  <si>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</si>
  <si>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</si>
  <si>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</si>
  <si>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</si>
  <si>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</si>
  <si>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</si>
  <si>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</si>
  <si>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</si>
  <si>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</si>
  <si>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</si>
  <si>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</si>
  <si>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</si>
  <si>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</si>
  <si>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</si>
  <si>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</si>
  <si>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</si>
  <si>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</si>
  <si>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</si>
  <si>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</si>
  <si>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</si>
  <si>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</si>
  <si>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</si>
  <si>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</si>
  <si>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</si>
  <si>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</si>
  <si>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</si>
  <si>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</si>
  <si>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</si>
  <si>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</si>
  <si>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</si>
  <si>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</si>
  <si>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</si>
  <si>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</si>
  <si>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</si>
  <si>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</si>
  <si>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</si>
  <si>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</si>
  <si>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</si>
  <si>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</si>
  <si>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</si>
  <si>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</si>
  <si>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</si>
  <si>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</si>
  <si>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</si>
  <si>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</si>
  <si>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</si>
  <si>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</si>
  <si>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</si>
  <si>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</si>
  <si>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</si>
  <si>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</si>
  <si>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</si>
  <si>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</si>
  <si>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</si>
  <si>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</si>
  <si>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</si>
  <si>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</si>
  <si>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</si>
  <si>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</si>
  <si>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</si>
  <si>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</si>
  <si>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</si>
  <si>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</si>
  <si>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</si>
  <si>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</si>
  <si>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</si>
  <si>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</si>
  <si>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</si>
  <si>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</si>
  <si>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</si>
  <si>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</si>
  <si>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</si>
  <si>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</si>
  <si>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</si>
  <si>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</si>
  <si>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</si>
  <si>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</si>
  <si>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</si>
  <si>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</si>
  <si>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</si>
  <si>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</si>
  <si>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</si>
  <si>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</si>
  <si>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</si>
  <si>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</si>
  <si>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</si>
  <si>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</si>
  <si>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</si>
  <si>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</si>
  <si>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</si>
  <si>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</si>
  <si>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</si>
  <si>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</si>
  <si>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</si>
  <si>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</si>
  <si>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</si>
  <si>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</si>
  <si>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</si>
  <si>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</si>
  <si>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</si>
  <si>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</si>
  <si>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</si>
  <si>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</si>
  <si>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</si>
  <si>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</si>
  <si>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</si>
  <si>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</si>
  <si>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</si>
  <si>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</si>
  <si>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</si>
  <si>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</si>
  <si>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</si>
  <si>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</si>
  <si>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</si>
  <si>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</si>
  <si>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</si>
  <si>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</si>
  <si>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</si>
  <si>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</si>
  <si>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</si>
  <si>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</si>
  <si>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</si>
  <si>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</si>
  <si>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</si>
  <si>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</si>
  <si>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</si>
  <si>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</si>
  <si>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</si>
  <si>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</si>
  <si>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</si>
  <si>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</si>
  <si>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</si>
  <si>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</si>
  <si>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</si>
  <si>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</si>
  <si>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</si>
  <si>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</si>
  <si>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</si>
  <si>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</si>
  <si>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</si>
  <si>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</si>
  <si>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</si>
  <si>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</si>
  <si>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</si>
  <si>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</si>
  <si>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</si>
  <si>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</si>
  <si>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</si>
  <si>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</si>
  <si>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</si>
  <si>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</si>
  <si>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</si>
  <si>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</si>
  <si>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</si>
  <si>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</si>
  <si>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</si>
  <si>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</si>
  <si>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</si>
  <si>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</si>
  <si>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</si>
  <si>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</si>
  <si>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</si>
  <si>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</si>
  <si>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</si>
  <si>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</si>
  <si>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</si>
  <si>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</si>
  <si>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</si>
  <si>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</si>
  <si>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</si>
  <si>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</si>
  <si>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</si>
  <si>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</si>
  <si>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</si>
  <si>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</si>
  <si>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</si>
  <si>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</si>
  <si>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</si>
  <si>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</si>
  <si>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</si>
  <si>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</si>
  <si>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</si>
  <si>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</si>
  <si>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</si>
  <si>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</si>
  <si>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</si>
  <si>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</si>
  <si>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</si>
  <si>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</si>
  <si>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</si>
  <si>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</si>
  <si>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</si>
  <si>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</si>
  <si>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</si>
  <si>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</si>
  <si>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</si>
  <si>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</si>
  <si>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</si>
  <si>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</si>
  <si>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</si>
  <si>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</si>
  <si>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</si>
  <si>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</si>
  <si>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</si>
  <si>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</si>
  <si>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</si>
  <si>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</si>
  <si>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</si>
  <si>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</si>
  <si>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</si>
  <si>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</si>
  <si>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</si>
  <si>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</si>
  <si>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</si>
  <si>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</si>
  <si>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</si>
  <si>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</si>
  <si>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</si>
  <si>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</si>
  <si>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</si>
  <si>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</si>
  <si>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</si>
  <si>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</si>
  <si>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</si>
  <si>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</si>
  <si>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</si>
  <si>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</si>
  <si>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</si>
  <si>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</si>
  <si>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</si>
  <si>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</si>
  <si>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</si>
  <si>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</si>
  <si>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</si>
  <si>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</si>
  <si>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</si>
  <si>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</si>
  <si>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</si>
  <si>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</si>
  <si>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</si>
  <si>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</si>
  <si>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</si>
  <si>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</si>
  <si>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</si>
  <si>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</si>
  <si>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</si>
  <si>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</si>
  <si>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</si>
  <si>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</si>
  <si>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</si>
  <si>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</si>
  <si>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</si>
  <si>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</si>
  <si>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</si>
  <si>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</si>
  <si>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</si>
  <si>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</si>
  <si>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</si>
  <si>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</si>
  <si>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</si>
  <si>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</si>
  <si>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</si>
  <si>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</si>
  <si>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</si>
  <si>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</si>
  <si>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</si>
  <si>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</si>
  <si>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</si>
  <si>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</si>
  <si>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</si>
  <si>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</si>
  <si>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</si>
  <si>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</si>
  <si>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</si>
  <si>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</si>
  <si>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</si>
  <si>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</si>
  <si>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</si>
  <si>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</si>
  <si>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</si>
  <si>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</si>
  <si>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</si>
  <si>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</si>
  <si>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</si>
  <si>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</si>
  <si>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</si>
  <si>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</si>
  <si>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</si>
  <si>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</si>
  <si>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</si>
  <si>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</si>
  <si>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</si>
  <si>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</si>
  <si>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</si>
  <si>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</si>
  <si>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</si>
  <si>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</si>
  <si>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</si>
  <si>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</si>
  <si>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</si>
  <si>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</si>
  <si>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</si>
  <si>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</si>
  <si>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</si>
  <si>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</si>
  <si>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</si>
  <si>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</si>
  <si>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</si>
  <si>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</si>
  <si>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</si>
  <si>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</si>
  <si>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</si>
  <si>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</si>
  <si>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</si>
  <si>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</si>
  <si>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</si>
  <si>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</si>
  <si>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</si>
  <si>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</si>
  <si>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</si>
  <si>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</si>
  <si>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</si>
  <si>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</si>
  <si>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</si>
  <si>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</si>
  <si>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</si>
  <si>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</si>
  <si>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</si>
  <si>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</si>
  <si>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</si>
  <si>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</si>
  <si>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</si>
  <si>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</si>
  <si>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</si>
  <si>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</si>
  <si>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</si>
  <si>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</si>
  <si>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</si>
  <si>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</si>
  <si>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</si>
  <si>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</si>
  <si>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</si>
  <si>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</si>
  <si>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</si>
  <si>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</si>
  <si>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</si>
  <si>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</si>
  <si>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</si>
  <si>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</si>
  <si>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</si>
  <si>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</si>
  <si>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</si>
  <si>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</si>
  <si>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</si>
  <si>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</si>
  <si>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</si>
  <si>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</si>
  <si>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</si>
  <si>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</si>
  <si>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</si>
  <si>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</si>
  <si>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</si>
  <si>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</si>
  <si>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</si>
  <si>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</si>
  <si>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</si>
  <si>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</si>
  <si>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</si>
  <si>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</si>
  <si>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</si>
  <si>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</si>
  <si>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</si>
  <si>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</si>
  <si>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</si>
  <si>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</si>
  <si>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</si>
  <si>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</si>
  <si>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</si>
  <si>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</si>
  <si>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</si>
  <si>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</si>
  <si>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</si>
  <si>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</si>
  <si>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</si>
  <si>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</si>
  <si>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</si>
  <si>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</si>
  <si>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</si>
  <si>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</si>
  <si>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</si>
  <si>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</si>
  <si>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</si>
  <si>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</si>
  <si>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</si>
  <si>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</si>
  <si>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</si>
  <si>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</si>
  <si>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</si>
  <si>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</si>
  <si>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</si>
  <si>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</si>
  <si>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</si>
  <si>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</si>
  <si>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</si>
  <si>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</si>
  <si>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</si>
  <si>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</si>
  <si>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</si>
  <si>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</si>
  <si>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</si>
  <si>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</si>
  <si>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</si>
  <si>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</si>
  <si>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</si>
  <si>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</si>
  <si>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</si>
  <si>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</si>
  <si>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</si>
  <si>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</si>
  <si>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</si>
  <si>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</si>
  <si>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</si>
  <si>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</si>
  <si>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</si>
  <si>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</si>
  <si>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</si>
  <si>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</si>
  <si>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</si>
  <si>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</si>
  <si>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</si>
  <si>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</si>
  <si>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</si>
  <si>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</si>
  <si>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</si>
  <si>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</si>
  <si>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</si>
  <si>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</si>
  <si>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</si>
  <si>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</si>
  <si>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</si>
  <si>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</si>
  <si>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</si>
  <si>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</si>
  <si>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</si>
  <si>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</si>
  <si>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</si>
  <si>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</si>
  <si>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</si>
  <si>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</si>
  <si>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</si>
  <si>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</si>
  <si>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</si>
  <si>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</si>
  <si>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</si>
  <si>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</si>
  <si>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</si>
  <si>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</si>
  <si>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</si>
  <si>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</si>
  <si>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</si>
  <si>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</si>
  <si>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</si>
  <si>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</si>
  <si>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</si>
  <si>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</si>
  <si>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</si>
  <si>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</si>
  <si>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</si>
  <si>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</si>
  <si>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</si>
  <si>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</si>
  <si>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</si>
  <si>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</si>
  <si>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</si>
  <si>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</si>
  <si>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</si>
  <si>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</si>
  <si>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</si>
  <si>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</si>
  <si>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</si>
  <si>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</si>
  <si>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</si>
  <si>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</si>
  <si>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</si>
  <si>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</si>
  <si>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</si>
  <si>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</si>
  <si>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</si>
  <si>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</si>
  <si>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</si>
  <si>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</si>
  <si>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</si>
  <si>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</si>
  <si>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</si>
  <si>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</si>
  <si>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</si>
  <si>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</si>
  <si>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</si>
  <si>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</si>
  <si>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</si>
  <si>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</si>
  <si>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</si>
  <si>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</si>
  <si>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</si>
  <si>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</si>
  <si>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</si>
  <si>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</si>
  <si>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</si>
  <si>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</si>
  <si>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</si>
  <si>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</si>
  <si>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</si>
  <si>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</si>
  <si>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</si>
  <si>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</si>
  <si>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</si>
  <si>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</si>
  <si>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</si>
  <si>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</si>
  <si>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</si>
  <si>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</si>
  <si>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</si>
  <si>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</si>
  <si>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</si>
  <si>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</si>
  <si>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</si>
  <si>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</si>
  <si>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</si>
  <si>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</si>
  <si>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</si>
  <si>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</si>
  <si>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</si>
  <si>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</si>
  <si>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</si>
  <si>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</si>
  <si>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</si>
  <si>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</si>
  <si>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</si>
  <si>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</si>
  <si>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</si>
  <si>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</si>
  <si>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</si>
  <si>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</si>
  <si>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</si>
  <si>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</si>
  <si>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</si>
  <si>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</si>
  <si>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</si>
  <si>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</si>
  <si>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</si>
  <si>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</si>
  <si>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</si>
  <si>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</si>
  <si>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</si>
  <si>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</si>
  <si>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</si>
  <si>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</si>
  <si>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</si>
  <si>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</si>
  <si>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</si>
  <si>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</si>
  <si>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</si>
  <si>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</si>
  <si>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</si>
  <si>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</si>
  <si>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</si>
  <si>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</si>
  <si>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</si>
  <si>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</si>
  <si>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</si>
  <si>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</si>
  <si>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</si>
  <si>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</si>
  <si>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</si>
  <si>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</si>
  <si>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</si>
  <si>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</si>
  <si>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</si>
  <si>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</si>
  <si>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</si>
  <si>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</si>
  <si>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</si>
  <si>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</si>
  <si>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</si>
  <si>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</si>
  <si>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</si>
  <si>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</si>
  <si>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</si>
  <si>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</si>
  <si>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</si>
  <si>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</si>
  <si>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</si>
  <si>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</si>
  <si>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</si>
  <si>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</si>
  <si>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</si>
  <si>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</si>
  <si>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</si>
  <si>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</si>
  <si>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</si>
  <si>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</si>
  <si>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</si>
  <si>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</si>
  <si>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</si>
  <si>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</si>
  <si>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</si>
  <si>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</si>
  <si>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</si>
  <si>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</si>
  <si>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</si>
  <si>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</si>
  <si>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</si>
  <si>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</si>
  <si>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</si>
  <si>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</si>
  <si>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</si>
  <si>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</si>
  <si>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</si>
  <si>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</si>
  <si>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</si>
  <si>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</si>
  <si>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</si>
  <si>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</si>
  <si>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</si>
  <si>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</si>
  <si>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</si>
  <si>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</si>
  <si>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</si>
  <si>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</si>
  <si>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</si>
  <si>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</si>
  <si>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</si>
  <si>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</si>
  <si>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</si>
  <si>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</si>
  <si>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</si>
  <si>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</si>
  <si>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</si>
  <si>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</si>
  <si>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</si>
  <si>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</si>
  <si>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</si>
  <si>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</si>
  <si>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</si>
  <si>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</si>
  <si>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</si>
  <si>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</si>
  <si>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</si>
  <si>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</si>
  <si>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</si>
  <si>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</si>
  <si>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</si>
  <si>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</si>
  <si>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</si>
  <si>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</si>
  <si>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</si>
  <si>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</si>
  <si>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</si>
  <si>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</si>
  <si>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</si>
  <si>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</si>
  <si>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</si>
  <si>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</si>
  <si>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</si>
  <si>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</si>
  <si>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</si>
  <si>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</si>
  <si>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</si>
  <si>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</si>
  <si>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</si>
  <si>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</si>
  <si>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</si>
  <si>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</si>
  <si>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</si>
  <si>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</si>
  <si>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</si>
  <si>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</si>
  <si>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</si>
  <si>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</si>
  <si>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</si>
  <si>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</si>
  <si>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</si>
  <si>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</si>
  <si>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</si>
  <si>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</si>
  <si>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</si>
  <si>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</si>
  <si>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</si>
  <si>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</si>
  <si>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</si>
  <si>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</si>
  <si>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</si>
  <si>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</si>
  <si>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</si>
  <si>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</si>
  <si>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</si>
  <si>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</si>
  <si>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</si>
  <si>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</si>
  <si>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</si>
  <si>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</si>
  <si>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</si>
  <si>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</si>
  <si>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</si>
  <si>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</si>
  <si>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</si>
  <si>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</si>
  <si>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</si>
  <si>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</si>
  <si>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</si>
  <si>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</si>
  <si>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</si>
  <si>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</si>
  <si>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</si>
  <si>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</si>
  <si>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</si>
  <si>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</si>
  <si>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</si>
  <si>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</si>
  <si>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</si>
  <si>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</si>
  <si>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</si>
  <si>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</si>
  <si>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</si>
  <si>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</si>
  <si>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</si>
  <si>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</si>
  <si>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</si>
  <si>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</si>
  <si>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</si>
  <si>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</si>
  <si>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</si>
  <si>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</si>
  <si>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</si>
  <si>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</si>
  <si>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</si>
  <si>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</si>
  <si>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</si>
  <si>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</si>
  <si>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</si>
  <si>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</si>
  <si>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</si>
  <si>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</si>
  <si>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</si>
  <si>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</si>
  <si>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</si>
  <si>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</si>
  <si>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</si>
  <si>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</si>
  <si>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</si>
  <si>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</si>
  <si>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</si>
  <si>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</si>
  <si>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</si>
  <si>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</si>
  <si>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</si>
  <si>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</si>
  <si>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</si>
  <si>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</si>
  <si>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</si>
  <si>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</si>
  <si>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</si>
  <si>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</si>
  <si>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</si>
  <si>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</si>
  <si>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</si>
  <si>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</si>
  <si>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</si>
  <si>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</si>
  <si>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</si>
  <si>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</si>
  <si>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</si>
  <si>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</si>
  <si>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</si>
  <si>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</si>
  <si>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</si>
  <si>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</si>
  <si>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</si>
  <si>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</si>
  <si>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</si>
  <si>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</si>
  <si>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</si>
  <si>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</si>
  <si>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</si>
  <si>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</si>
  <si>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</si>
  <si>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</si>
  <si>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</si>
  <si>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</si>
  <si>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</si>
  <si>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</si>
  <si>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</si>
  <si>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</si>
  <si>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</si>
  <si>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</si>
  <si>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</si>
  <si>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</si>
  <si>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</si>
  <si>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</si>
  <si>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</si>
  <si>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</si>
  <si>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</si>
  <si>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</si>
  <si>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</si>
  <si>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</si>
  <si>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</si>
  <si>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</si>
  <si>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</si>
  <si>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</si>
  <si>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</si>
  <si>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</si>
  <si>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</si>
  <si>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</si>
  <si>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</si>
  <si>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</si>
  <si>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</si>
  <si>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</si>
  <si>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</si>
  <si>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</si>
  <si>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</si>
  <si>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</si>
  <si>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</si>
  <si>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</si>
  <si>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</si>
  <si>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</si>
  <si>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</si>
  <si>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</si>
  <si>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</si>
  <si>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</si>
  <si>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</si>
  <si>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</si>
  <si>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</si>
  <si>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</si>
  <si>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</si>
  <si>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</si>
  <si>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</si>
  <si>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</si>
  <si>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</si>
  <si>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</si>
  <si>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</si>
  <si>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</si>
  <si>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</si>
  <si>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</si>
  <si>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</si>
  <si>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</si>
  <si>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</si>
  <si>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</si>
  <si>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</si>
  <si>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</si>
  <si>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</si>
  <si>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</si>
  <si>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</si>
  <si>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</si>
  <si>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</si>
  <si>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</si>
  <si>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</si>
  <si>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</si>
  <si>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</si>
  <si>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</si>
  <si>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</si>
  <si>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</si>
  <si>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</si>
  <si>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</si>
  <si>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</si>
  <si>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</si>
  <si>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</si>
  <si>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</si>
  <si>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</si>
  <si>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</si>
  <si>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</si>
  <si>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</si>
  <si>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</si>
  <si>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</si>
  <si>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</si>
  <si>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</si>
  <si>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</si>
  <si>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</si>
  <si>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</si>
  <si>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</si>
  <si>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</si>
  <si>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</si>
  <si>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</si>
  <si>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</si>
  <si>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</si>
  <si>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</si>
  <si>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</si>
  <si>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</si>
  <si>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</si>
  <si>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</si>
  <si>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</si>
  <si>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</si>
  <si>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</si>
  <si>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</si>
  <si>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</si>
  <si>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</si>
  <si>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</si>
  <si>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</si>
  <si>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</si>
  <si>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</si>
  <si>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</si>
  <si>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</si>
  <si>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</si>
  <si>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</si>
  <si>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</si>
  <si>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</si>
  <si>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</si>
  <si>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</si>
  <si>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</si>
  <si>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</si>
  <si>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</si>
  <si>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</si>
  <si>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</si>
  <si>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</si>
  <si>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</si>
  <si>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</si>
  <si>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</si>
  <si>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</si>
  <si>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</si>
  <si>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</si>
  <si>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</si>
  <si>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</si>
  <si>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</si>
  <si>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</si>
  <si>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</si>
  <si>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</si>
  <si>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</si>
  <si>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</si>
  <si>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</si>
  <si>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</si>
  <si>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</si>
  <si>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</si>
  <si>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</si>
  <si>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</si>
  <si>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</si>
  <si>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</si>
  <si>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</si>
  <si>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</si>
  <si>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</si>
  <si>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</si>
  <si>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</si>
  <si>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</si>
  <si>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</si>
  <si>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</si>
  <si>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</si>
  <si>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</si>
  <si>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</si>
  <si>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</si>
  <si>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</si>
  <si>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</si>
  <si>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</si>
  <si>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</si>
  <si>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</si>
  <si>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</si>
  <si>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</si>
  <si>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</si>
  <si>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</si>
  <si>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</si>
  <si>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</si>
  <si>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</si>
  <si>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</si>
  <si>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</si>
  <si>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</si>
  <si>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</si>
  <si>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</si>
  <si>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</si>
  <si>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</si>
  <si>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</si>
  <si>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</si>
  <si>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</si>
  <si>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</si>
  <si>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</si>
  <si>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</si>
  <si>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</si>
  <si>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</si>
  <si>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</si>
  <si>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</si>
  <si>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</si>
  <si>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</si>
  <si>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</si>
  <si>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</si>
  <si>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</si>
  <si>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</si>
  <si>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</si>
  <si>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</si>
  <si>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</si>
  <si>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</si>
  <si>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</si>
  <si>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</si>
  <si>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</si>
  <si>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</si>
  <si>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</si>
  <si>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</si>
  <si>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</si>
  <si>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</si>
  <si>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</si>
  <si>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</si>
  <si>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</si>
  <si>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</si>
  <si>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</si>
  <si>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</si>
  <si>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</si>
  <si>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</si>
  <si>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</si>
  <si>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</si>
  <si>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</si>
  <si>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</si>
  <si>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</si>
  <si>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</si>
  <si>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</si>
  <si>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</si>
  <si>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</si>
  <si>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</si>
  <si>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</si>
  <si>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</si>
  <si>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</si>
  <si>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</si>
  <si>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</si>
  <si>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</si>
  <si>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</si>
  <si>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</si>
  <si>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</si>
  <si>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</si>
  <si>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</si>
  <si>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</si>
  <si>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</si>
  <si>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</si>
  <si>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</si>
  <si>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</si>
  <si>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</si>
  <si>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</si>
  <si>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</si>
  <si>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Eaux minérales naturelles</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</si>
  <si>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</si>
  <si>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</si>
  <si>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</si>
  <si>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</si>
  <si>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</si>
  <si>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</si>
  <si>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</si>
  <si>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</si>
  <si>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</si>
  <si>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</si>
  <si>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</si>
  <si>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</si>
  <si>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</si>
  <si>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</si>
  <si>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</si>
  <si>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</si>
  <si>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</si>
  <si>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</si>
  <si>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</si>
  <si>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</si>
  <si>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</si>
  <si>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</si>
  <si>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</si>
  <si>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</si>
  <si>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</si>
  <si>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</si>
  <si>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</si>
  <si>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</si>
  <si>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</si>
  <si>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</si>
  <si>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</si>
  <si>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</si>
  <si>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</si>
  <si>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</si>
  <si>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</si>
  <si>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</si>
  <si>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</si>
  <si>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</si>
  <si>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</si>
  <si>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</si>
  <si>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</si>
  <si>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</si>
  <si>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</si>
  <si>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</si>
  <si>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</si>
  <si>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</si>
  <si>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</si>
  <si>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</si>
  <si>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</si>
  <si>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</si>
  <si>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</si>
  <si>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</si>
  <si>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</si>
  <si>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</si>
  <si>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</si>
  <si>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</si>
  <si>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</si>
  <si>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</si>
  <si>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</si>
  <si>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</si>
  <si>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</si>
  <si>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</si>
  <si>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</si>
  <si>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</si>
  <si>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</si>
  <si>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</si>
  <si>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</si>
  <si>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</si>
  <si>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</si>
  <si>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</si>
  <si>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</si>
  <si>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</si>
  <si>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</si>
  <si>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</si>
  <si>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</si>
  <si>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</si>
  <si>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</si>
  <si>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</si>
  <si>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</si>
  <si>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</si>
  <si>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</si>
  <si>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</si>
  <si>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</si>
  <si>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</si>
  <si>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</si>
  <si>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</si>
  <si>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</si>
  <si>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</si>
  <si>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</si>
  <si>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</si>
  <si>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</si>
  <si>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</si>
  <si>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</si>
  <si>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</si>
  <si>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</si>
  <si>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</si>
  <si>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</si>
  <si>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</si>
  <si>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</si>
  <si>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</si>
  <si>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</si>
  <si>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</si>
  <si>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</si>
  <si>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</si>
  <si>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</si>
  <si>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</si>
  <si>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</si>
  <si>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</si>
  <si>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</si>
  <si>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</si>
  <si>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</si>
  <si>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</si>
  <si>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</si>
  <si>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</si>
  <si>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</si>
  <si>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</si>
  <si>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</si>
  <si>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</si>
  <si>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</si>
  <si>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</si>
  <si>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</si>
  <si>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</si>
  <si>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</si>
  <si>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</si>
  <si>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</si>
  <si>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</si>
  <si>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</si>
  <si>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</si>
  <si>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</si>
  <si>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</si>
  <si>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</si>
  <si>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</si>
  <si>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</si>
  <si>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</si>
  <si>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</si>
  <si>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</si>
  <si>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</si>
  <si>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</si>
  <si>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</si>
  <si>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</si>
  <si>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</si>
  <si>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</si>
  <si>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</si>
  <si>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</si>
  <si>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</si>
  <si>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</si>
  <si>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</si>
  <si>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</si>
  <si>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</si>
  <si>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</si>
  <si>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</si>
  <si>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</si>
  <si>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</si>
  <si>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</si>
  <si>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</si>
  <si>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</si>
  <si>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</si>
  <si>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</si>
  <si>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</si>
  <si>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</si>
  <si>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</si>
  <si>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</si>
  <si>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</si>
  <si>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</si>
  <si>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</si>
  <si>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</si>
  <si>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</si>
  <si>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</si>
  <si>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</si>
  <si>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</si>
  <si>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</si>
  <si>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</si>
  <si>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</si>
  <si>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</si>
  <si>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</si>
  <si>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</si>
  <si>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</si>
  <si>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</si>
  <si>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</si>
  <si>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</si>
  <si>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</si>
  <si>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</si>
  <si>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</si>
  <si>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</si>
  <si>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</si>
  <si>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</si>
  <si>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</si>
  <si>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</si>
  <si>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</si>
  <si>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</si>
  <si>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</si>
  <si>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</si>
  <si>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</si>
  <si>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</si>
  <si>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</si>
  <si>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</si>
  <si>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</si>
  <si>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</si>
  <si>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</si>
  <si>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</si>
  <si>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</si>
  <si>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</si>
  <si>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</si>
  <si>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</si>
  <si>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</si>
  <si>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</si>
  <si>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</si>
  <si>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</si>
  <si>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</si>
  <si>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</si>
  <si>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</si>
  <si>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</si>
  <si>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</si>
  <si>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</si>
  <si>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</si>
  <si>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</si>
  <si>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</si>
  <si>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</si>
  <si>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</si>
  <si>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</si>
  <si>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</si>
  <si>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</si>
  <si>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</si>
  <si>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</si>
  <si>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</si>
  <si>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</si>
  <si>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</si>
  <si>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</si>
  <si>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</si>
  <si>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</si>
  <si>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</si>
  <si>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</si>
  <si>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</si>
  <si>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</si>
  <si>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</si>
  <si>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</si>
  <si>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</si>
  <si>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</si>
  <si>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</si>
  <si>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</si>
  <si>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</si>
  <si>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</si>
  <si>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</si>
  <si>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</si>
  <si>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</si>
  <si>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</si>
  <si>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</si>
  <si>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</si>
  <si>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</si>
  <si>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</si>
  <si>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</si>
  <si>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</si>
  <si>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</si>
  <si>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</si>
  <si>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</si>
  <si>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</si>
  <si>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</si>
  <si>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</si>
  <si>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</si>
  <si>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</si>
  <si>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</si>
  <si>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</si>
  <si>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</si>
  <si>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</si>
  <si>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</si>
  <si>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</si>
  <si>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</si>
  <si>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</si>
  <si>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</si>
  <si>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</si>
  <si>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</si>
  <si>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</si>
  <si>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</si>
  <si>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</si>
  <si>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</si>
  <si>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</si>
  <si>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</si>
  <si>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</si>
  <si>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</si>
  <si>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</si>
  <si>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</si>
  <si>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</si>
  <si>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</si>
  <si>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</si>
  <si>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</si>
  <si>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</si>
  <si>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</si>
  <si>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</si>
  <si>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</si>
  <si>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</si>
  <si>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</si>
  <si>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</si>
  <si>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Belagsmischgut</t>
  </si>
  <si>
    <t>Mélanges bitumineux</t>
  </si>
  <si>
    <t>Miscele bituminose</t>
  </si>
  <si>
    <t>Tar mixtures</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</si>
  <si>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</si>
  <si>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</si>
  <si>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</si>
  <si>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</si>
  <si>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</si>
  <si>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</si>
  <si>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</si>
  <si>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</si>
  <si>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</si>
  <si>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</si>
  <si>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</si>
  <si>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</si>
  <si>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</si>
  <si>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</si>
  <si>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</si>
  <si>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</si>
  <si>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</si>
  <si>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</si>
  <si>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</si>
  <si>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</si>
  <si>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</si>
  <si>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</si>
  <si>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</si>
  <si>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</si>
  <si>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</si>
  <si>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</si>
  <si>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</si>
  <si>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</si>
  <si>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</si>
  <si>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</si>
  <si>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</si>
  <si>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</si>
  <si>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</si>
  <si>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</si>
  <si>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</si>
  <si>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</si>
  <si>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</si>
  <si>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Walzprodukte</t>
  </si>
  <si>
    <t>Produits laminés</t>
  </si>
  <si>
    <t>Prodotti laminati</t>
  </si>
  <si>
    <t>Aluminium rolled products</t>
  </si>
  <si>
    <t>&lt;PPI.24.42.22&gt;</t>
  </si>
  <si>
    <t>Strangpressprodukte</t>
  </si>
  <si>
    <t>Produits pressés</t>
  </si>
  <si>
    <t>Prodotti pressati</t>
  </si>
  <si>
    <t>Extruder products</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</si>
  <si>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</si>
  <si>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</si>
  <si>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</si>
  <si>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</si>
  <si>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</si>
  <si>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</si>
  <si>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</si>
  <si>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</si>
  <si>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</si>
  <si>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</si>
  <si>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</si>
  <si>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</si>
  <si>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</si>
  <si>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</si>
  <si>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</si>
  <si>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</si>
  <si>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</si>
  <si>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</si>
  <si>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</si>
  <si>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</si>
  <si>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</si>
  <si>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</si>
  <si>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</si>
  <si>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</si>
  <si>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</si>
  <si>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</si>
  <si>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</si>
  <si>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</si>
  <si>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</si>
  <si>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</si>
  <si>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</si>
  <si>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</si>
  <si>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</si>
  <si>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</si>
  <si>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</si>
  <si>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</si>
  <si>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</si>
  <si>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</si>
  <si>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</si>
  <si>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</si>
  <si>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</si>
  <si>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</si>
  <si>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</si>
  <si>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</si>
  <si>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</si>
  <si>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</si>
  <si>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</si>
  <si>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</si>
  <si>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</si>
  <si>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</si>
  <si>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</si>
  <si>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</si>
  <si>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</si>
  <si>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</si>
  <si>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</si>
  <si>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</si>
  <si>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</si>
  <si>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</si>
  <si>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</si>
  <si>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</si>
  <si>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</si>
  <si>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</si>
  <si>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</si>
  <si>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</si>
  <si>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</si>
  <si>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</si>
  <si>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</si>
  <si>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</si>
  <si>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</si>
  <si>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</si>
  <si>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</si>
  <si>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</si>
  <si>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</si>
  <si>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</si>
  <si>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</si>
  <si>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</si>
  <si>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</si>
  <si>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</si>
  <si>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</si>
  <si>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</si>
  <si>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</si>
  <si>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</si>
  <si>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</si>
  <si>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</si>
  <si>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</si>
  <si>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</si>
  <si>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</si>
  <si>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</si>
  <si>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</si>
  <si>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</si>
  <si>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</si>
  <si>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</si>
  <si>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</si>
  <si>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</si>
  <si>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</si>
  <si>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</si>
  <si>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</si>
  <si>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</si>
  <si>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</si>
  <si>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</si>
  <si>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</si>
  <si>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</si>
  <si>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</si>
  <si>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</si>
  <si>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</si>
  <si>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</si>
  <si>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Grands appareils électroménagers</t>
  </si>
  <si>
    <t>Elettrodomestici grandi</t>
  </si>
  <si>
    <t>Large appliances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</si>
  <si>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</si>
  <si>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</si>
  <si>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</si>
  <si>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</si>
  <si>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</si>
  <si>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</si>
  <si>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</si>
  <si>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</si>
  <si>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</si>
  <si>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</si>
  <si>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</si>
  <si>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</si>
  <si>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</si>
  <si>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</si>
  <si>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</si>
  <si>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</si>
  <si>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</si>
  <si>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</si>
  <si>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</si>
  <si>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</si>
  <si>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</si>
  <si>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</si>
  <si>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</si>
  <si>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</si>
  <si>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</si>
  <si>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</si>
  <si>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</si>
  <si>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</si>
  <si>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</si>
  <si>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</si>
  <si>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</si>
  <si>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</si>
  <si>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</si>
  <si>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</si>
  <si>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</si>
  <si>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</si>
  <si>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</si>
  <si>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</si>
  <si>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</si>
  <si>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</si>
  <si>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</si>
  <si>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</si>
  <si>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</si>
  <si>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</si>
  <si>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</si>
  <si>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</si>
  <si>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</si>
  <si>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</si>
  <si>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</si>
  <si>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</si>
  <si>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</si>
  <si>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</si>
  <si>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</si>
  <si>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</si>
  <si>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</si>
  <si>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</si>
  <si>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</si>
  <si>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</si>
  <si>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</si>
  <si>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</si>
  <si>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Maschinen für die Herstellung von Druckerzeugnissen</t>
  </si>
  <si>
    <t>Machines d’imprimerie</t>
  </si>
  <si>
    <t>Macchine per la stampa</t>
  </si>
  <si>
    <t>Machines for the printing industry</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</si>
  <si>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</si>
  <si>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</si>
  <si>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</si>
  <si>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</si>
  <si>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</si>
  <si>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</si>
  <si>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</si>
  <si>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</si>
  <si>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</si>
  <si>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</si>
  <si>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</si>
  <si>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</si>
  <si>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</si>
  <si>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</si>
  <si>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</si>
  <si>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</si>
  <si>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</si>
  <si>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</si>
  <si>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</si>
  <si>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</si>
  <si>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</si>
  <si>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</si>
  <si>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</si>
  <si>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</si>
  <si>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</si>
  <si>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</si>
  <si>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</si>
  <si>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</si>
  <si>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</si>
  <si>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</si>
  <si>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</si>
  <si>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</si>
  <si>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</si>
  <si>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</si>
  <si>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</si>
  <si>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</si>
  <si>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</si>
  <si>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</si>
  <si>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</si>
  <si>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</si>
  <si>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</si>
  <si>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</si>
  <si>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</si>
  <si>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</si>
  <si>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</si>
  <si>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</si>
  <si>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</si>
  <si>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</si>
  <si>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</si>
  <si>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</si>
  <si>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</si>
  <si>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</si>
  <si>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</si>
  <si>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</si>
  <si>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</si>
  <si>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</si>
  <si>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</si>
  <si>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</si>
  <si>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</si>
  <si>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</si>
  <si>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</si>
  <si>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</si>
  <si>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</si>
  <si>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</si>
  <si>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</si>
  <si>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</si>
  <si>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</si>
  <si>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</si>
  <si>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</si>
  <si>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</si>
  <si>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</si>
  <si>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</si>
  <si>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</si>
  <si>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</si>
  <si>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</si>
  <si>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</si>
  <si>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</si>
  <si>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</si>
  <si>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</si>
  <si>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</si>
  <si>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</si>
  <si>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</si>
  <si>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</si>
  <si>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</si>
  <si>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</si>
  <si>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</si>
  <si>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</si>
  <si>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</si>
  <si>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</si>
  <si>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</si>
  <si>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</si>
  <si>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</si>
  <si>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</si>
  <si>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</si>
  <si>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</si>
  <si>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</si>
  <si>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</si>
  <si>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</si>
  <si>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</si>
  <si>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</si>
  <si>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</si>
  <si>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</si>
  <si>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</si>
  <si>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</si>
  <si>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</si>
  <si>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</si>
  <si>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</si>
  <si>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</si>
  <si>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</si>
  <si>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</si>
  <si>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</si>
  <si>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</si>
  <si>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</si>
  <si>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</si>
  <si>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</si>
  <si>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</si>
  <si>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</si>
  <si>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</si>
  <si>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</si>
  <si>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</si>
  <si>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</si>
  <si>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</si>
  <si>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</si>
  <si>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</si>
  <si>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</si>
  <si>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</si>
  <si>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</si>
  <si>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</si>
  <si>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</si>
  <si>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</si>
  <si>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</si>
  <si>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</si>
  <si>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</si>
  <si>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</si>
  <si>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</si>
  <si>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</si>
  <si>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</si>
  <si>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</si>
  <si>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</si>
  <si>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&lt;IPI.01.22&gt;</t>
  </si>
  <si>
    <t>Frutti di origine tropicale e subtropicale</t>
  </si>
  <si>
    <t>Tropical and subtropical fruits</t>
  </si>
  <si>
    <t>Bananen</t>
  </si>
  <si>
    <t>Bananes</t>
  </si>
  <si>
    <t>Banane</t>
  </si>
  <si>
    <t>Bananas</t>
  </si>
  <si>
    <t>Ananas</t>
  </si>
  <si>
    <t>Pineapples</t>
  </si>
  <si>
    <t>Avocado</t>
  </si>
  <si>
    <t>Avocats</t>
  </si>
  <si>
    <t>Avocados</t>
  </si>
  <si>
    <t>&lt;IPI.01.23&gt;</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</si>
  <si>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</si>
  <si>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</si>
  <si>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</si>
  <si>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</si>
  <si>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</si>
  <si>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</si>
  <si>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</si>
  <si>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</si>
  <si>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</si>
  <si>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</si>
  <si>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</si>
  <si>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</si>
  <si>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</si>
  <si>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</si>
  <si>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</si>
  <si>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</si>
  <si>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</si>
  <si>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</si>
  <si>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</si>
  <si>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</si>
  <si>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</si>
  <si>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</si>
  <si>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</si>
  <si>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</si>
  <si>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</si>
  <si>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</si>
  <si>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</si>
  <si>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</si>
  <si>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</si>
  <si>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</si>
  <si>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</si>
  <si>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</si>
  <si>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</si>
  <si>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</si>
  <si>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</si>
  <si>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</si>
  <si>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</si>
  <si>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</si>
  <si>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</si>
  <si>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</si>
  <si>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</si>
  <si>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</si>
  <si>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</si>
  <si>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</si>
  <si>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</si>
  <si>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</si>
  <si>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</si>
  <si>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</si>
  <si>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</si>
  <si>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</si>
  <si>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</si>
  <si>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</si>
  <si>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</si>
  <si>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</si>
  <si>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</si>
  <si>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</si>
  <si>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</si>
  <si>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</si>
  <si>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</si>
  <si>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</si>
  <si>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</si>
  <si>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</si>
  <si>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Cocoa</t>
  </si>
  <si>
    <t>&lt;IPI.01.3&gt;</t>
  </si>
  <si>
    <t>&lt;IPI.01.4&gt;</t>
  </si>
  <si>
    <t>&lt;IPI.B&gt;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</si>
  <si>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</si>
  <si>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</si>
  <si>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</si>
  <si>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</si>
  <si>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</si>
  <si>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</si>
  <si>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</si>
  <si>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</si>
  <si>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</si>
  <si>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</si>
  <si>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</si>
  <si>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</si>
  <si>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</si>
  <si>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</si>
  <si>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</si>
  <si>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</si>
  <si>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</si>
  <si>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</si>
  <si>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</si>
  <si>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</si>
  <si>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</si>
  <si>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</si>
  <si>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</si>
  <si>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</si>
  <si>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</si>
  <si>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</si>
  <si>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</si>
  <si>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</si>
  <si>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</si>
  <si>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</si>
  <si>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</si>
  <si>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</si>
  <si>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</si>
  <si>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</si>
  <si>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</si>
  <si>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</si>
  <si>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</si>
  <si>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</si>
  <si>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</si>
  <si>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</si>
  <si>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</si>
  <si>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</si>
  <si>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</si>
  <si>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</si>
  <si>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</si>
  <si>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</si>
  <si>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</si>
  <si>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</si>
  <si>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</si>
  <si>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</si>
  <si>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</si>
  <si>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</si>
  <si>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</si>
  <si>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</si>
  <si>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</si>
  <si>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</si>
  <si>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</si>
  <si>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</si>
  <si>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</si>
  <si>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</si>
  <si>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</si>
  <si>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</si>
  <si>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</si>
  <si>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</si>
  <si>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</si>
  <si>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</si>
  <si>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Teigwaren</t>
  </si>
  <si>
    <t>Pâtes alimentaires</t>
  </si>
  <si>
    <t>Pasta alimentare</t>
  </si>
  <si>
    <t>Manufacture of macaroni, noodles, couscous and similar farinaceous products</t>
  </si>
  <si>
    <t>&lt;IPI.10.8&gt;</t>
  </si>
  <si>
    <t>&lt;IPI.10.82&gt;</t>
  </si>
  <si>
    <t>&lt;IPI.10.82.1&gt;</t>
  </si>
  <si>
    <t>&lt;IPI.10.82.2&gt;</t>
  </si>
  <si>
    <t>&lt;IPI.10.83&gt;</t>
  </si>
  <si>
    <t>&lt;IPI.10.83.1&gt;</t>
  </si>
  <si>
    <t>&lt;IPI.10.83.2&gt;</t>
  </si>
  <si>
    <t>&lt;IPI.10.84&gt;</t>
  </si>
  <si>
    <t>&lt;IPI.10.85&gt;</t>
  </si>
  <si>
    <t>&lt;IPI.10.89&gt;</t>
  </si>
  <si>
    <t>&lt;IPI.10.9&gt;</t>
  </si>
  <si>
    <t>&lt;IPI.10.92&gt;</t>
  </si>
  <si>
    <t>Alimenti per animali domestici</t>
  </si>
  <si>
    <t>Prepared pet foods</t>
  </si>
  <si>
    <t>&lt;IPI.11&gt;</t>
  </si>
  <si>
    <t>&lt;IPI.11.01&gt;</t>
  </si>
  <si>
    <t>&lt;IPI.11.02&gt;</t>
  </si>
  <si>
    <t>&lt;IPI.11.02.1&gt;</t>
  </si>
  <si>
    <t>&lt;IPI.11.02.2&gt;</t>
  </si>
  <si>
    <t>&lt;IPI.11.02.3&gt;</t>
  </si>
  <si>
    <t>&lt;IPI.11.05&gt;</t>
  </si>
  <si>
    <t>&lt;IPI.11.07&gt;</t>
  </si>
  <si>
    <t>&lt;IPI.12&gt;</t>
  </si>
  <si>
    <t>&lt;IPI.13&gt;</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</si>
  <si>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</si>
  <si>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</si>
  <si>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</si>
  <si>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</si>
  <si>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</si>
  <si>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</si>
  <si>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</si>
  <si>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</si>
  <si>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</si>
  <si>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</si>
  <si>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</si>
  <si>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</si>
  <si>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</si>
  <si>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</si>
  <si>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</si>
  <si>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</si>
  <si>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</si>
  <si>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</si>
  <si>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</si>
  <si>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</si>
  <si>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</si>
  <si>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</si>
  <si>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</si>
  <si>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</si>
  <si>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</si>
  <si>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</si>
  <si>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</si>
  <si>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</si>
  <si>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</si>
  <si>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</si>
  <si>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</si>
  <si>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</si>
  <si>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</si>
  <si>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</si>
  <si>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</si>
  <si>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</si>
  <si>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</si>
  <si>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</si>
  <si>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</si>
  <si>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</si>
  <si>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</si>
  <si>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</si>
  <si>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</si>
  <si>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</si>
  <si>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</si>
  <si>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</si>
  <si>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</si>
  <si>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</si>
  <si>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</si>
  <si>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</si>
  <si>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</si>
  <si>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</si>
  <si>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</si>
  <si>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</si>
  <si>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</si>
  <si>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</si>
  <si>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</si>
  <si>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</si>
  <si>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</si>
  <si>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</si>
  <si>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</si>
  <si>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</si>
  <si>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</si>
  <si>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</si>
  <si>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</si>
  <si>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</si>
  <si>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</si>
  <si>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</si>
  <si>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</si>
  <si>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</si>
  <si>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</si>
  <si>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</si>
  <si>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</si>
  <si>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</si>
  <si>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</si>
  <si>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</si>
  <si>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</si>
  <si>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</si>
  <si>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</si>
  <si>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</si>
  <si>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</si>
  <si>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</si>
  <si>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</si>
  <si>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</si>
  <si>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</si>
  <si>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</si>
  <si>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</si>
  <si>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</si>
  <si>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</si>
  <si>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</si>
  <si>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</si>
  <si>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</si>
  <si>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</si>
  <si>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</si>
  <si>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</si>
  <si>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</si>
  <si>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</si>
  <si>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</si>
  <si>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</si>
  <si>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</si>
  <si>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</si>
  <si>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</si>
  <si>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</si>
  <si>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</si>
  <si>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</si>
  <si>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</si>
  <si>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</si>
  <si>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</si>
  <si>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</si>
  <si>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</si>
  <si>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</si>
  <si>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</si>
  <si>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</si>
  <si>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</si>
  <si>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</si>
  <si>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</si>
  <si>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</si>
  <si>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</si>
  <si>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</si>
  <si>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</si>
  <si>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</si>
  <si>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</si>
  <si>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</si>
  <si>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</si>
  <si>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</si>
  <si>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</si>
  <si>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</si>
  <si>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</si>
  <si>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</si>
  <si>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</si>
  <si>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</si>
  <si>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</si>
  <si>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</si>
  <si>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</si>
  <si>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</si>
  <si>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</si>
  <si>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</si>
  <si>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</si>
  <si>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</si>
  <si>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</si>
  <si>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</si>
  <si>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</si>
  <si>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</si>
  <si>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</si>
  <si>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</si>
  <si>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</si>
  <si>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</si>
  <si>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</si>
  <si>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</si>
  <si>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</si>
  <si>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</si>
  <si>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</si>
  <si>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</si>
  <si>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</si>
  <si>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</si>
  <si>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</si>
  <si>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</si>
  <si>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</si>
  <si>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</si>
  <si>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</si>
  <si>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</si>
  <si>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</si>
  <si>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</si>
  <si>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</si>
  <si>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</si>
  <si>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Pneumatici per automobile e veicoli commerciali leggeri</t>
  </si>
  <si>
    <t>Rubber tyres for passenger cars and light utility vehicles</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</si>
  <si>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</si>
  <si>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</si>
  <si>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</si>
  <si>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</si>
  <si>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</si>
  <si>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</si>
  <si>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</si>
  <si>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</si>
  <si>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</si>
  <si>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</si>
  <si>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</si>
  <si>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&lt;IPI.22.22&gt;</t>
  </si>
  <si>
    <t>&lt;IPI.22.23&gt;</t>
  </si>
  <si>
    <t>&lt;IPI.22.23.1&gt;</t>
  </si>
  <si>
    <t>Geokunststoffe</t>
  </si>
  <si>
    <t>Géotextiles</t>
  </si>
  <si>
    <t>Geotessili</t>
  </si>
  <si>
    <t>Geoplastics</t>
  </si>
  <si>
    <t>&lt;IPI.22.23.2&gt;</t>
  </si>
  <si>
    <t>&lt;IPI.22.29&gt;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</si>
  <si>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</si>
  <si>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</si>
  <si>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</si>
  <si>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</si>
  <si>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</si>
  <si>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</si>
  <si>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</si>
  <si>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</si>
  <si>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</si>
  <si>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</si>
  <si>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</si>
  <si>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</si>
  <si>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</si>
  <si>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</si>
  <si>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</si>
  <si>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</si>
  <si>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</si>
  <si>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</si>
  <si>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</si>
  <si>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</si>
  <si>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</si>
  <si>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</si>
  <si>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</si>
  <si>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</si>
  <si>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</si>
  <si>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</si>
  <si>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</si>
  <si>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Roheisen</t>
  </si>
  <si>
    <t>Fer brut</t>
  </si>
  <si>
    <t>Ferro grezzo</t>
  </si>
  <si>
    <t>Basic iron</t>
  </si>
  <si>
    <t>Profilstahl</t>
  </si>
  <si>
    <t>Acier profilé</t>
  </si>
  <si>
    <t>Acciaio profilato</t>
  </si>
  <si>
    <t>Sections of steel</t>
  </si>
  <si>
    <t>Prodotti piatti in acciaio</t>
  </si>
  <si>
    <t>Flat steel products</t>
  </si>
  <si>
    <t>&lt;IPI.24.10.4&gt;</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</si>
  <si>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</si>
  <si>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</si>
  <si>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</si>
  <si>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</si>
  <si>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</si>
  <si>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</si>
  <si>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</si>
  <si>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</si>
  <si>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</si>
  <si>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</si>
  <si>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</si>
  <si>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</si>
  <si>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</si>
  <si>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</si>
  <si>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</si>
  <si>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</si>
  <si>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</si>
  <si>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</si>
  <si>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</si>
  <si>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</si>
  <si>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</si>
  <si>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</si>
  <si>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</si>
  <si>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</si>
  <si>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</si>
  <si>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&lt;IPI.24.42.22&gt;</t>
  </si>
  <si>
    <t>Piombo, zinco e stagno</t>
  </si>
  <si>
    <t>Lead, zinc and tin</t>
  </si>
  <si>
    <t>Piombo</t>
  </si>
  <si>
    <t>Lead</t>
  </si>
  <si>
    <t>Zinco</t>
  </si>
  <si>
    <t>Étain</t>
  </si>
  <si>
    <t>Stagno</t>
  </si>
  <si>
    <t>Tin</t>
  </si>
  <si>
    <t>&lt;IPI.24.44&gt;</t>
  </si>
  <si>
    <t>&lt;IPI.24.44.1&gt;</t>
  </si>
  <si>
    <t>Rame grezzo</t>
  </si>
  <si>
    <t>Raw copper</t>
  </si>
  <si>
    <t>&lt;IPI.24.44.2&gt;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</si>
  <si>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</si>
  <si>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</si>
  <si>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</si>
  <si>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</si>
  <si>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</si>
  <si>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</si>
  <si>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</si>
  <si>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</si>
  <si>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</si>
  <si>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</si>
  <si>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</si>
  <si>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</si>
  <si>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</si>
  <si>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</si>
  <si>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</si>
  <si>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</si>
  <si>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</si>
  <si>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</si>
  <si>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</si>
  <si>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</si>
  <si>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</si>
  <si>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</si>
  <si>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</si>
  <si>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</si>
  <si>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</si>
  <si>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</si>
  <si>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</si>
  <si>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</si>
  <si>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</si>
  <si>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</si>
  <si>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</si>
  <si>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</si>
  <si>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</si>
  <si>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</si>
  <si>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</si>
  <si>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</si>
  <si>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</si>
  <si>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</si>
  <si>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</si>
  <si>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</si>
  <si>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</si>
  <si>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</si>
  <si>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</si>
  <si>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</si>
  <si>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</si>
  <si>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</si>
  <si>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</si>
  <si>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</si>
  <si>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</si>
  <si>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</si>
  <si>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</si>
  <si>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</si>
  <si>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</si>
  <si>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</si>
  <si>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</si>
  <si>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</si>
  <si>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</si>
  <si>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</si>
  <si>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</si>
  <si>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</si>
  <si>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</si>
  <si>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</si>
  <si>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</si>
  <si>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</si>
  <si>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</si>
  <si>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</si>
  <si>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</si>
  <si>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</si>
  <si>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</si>
  <si>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</si>
  <si>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</si>
  <si>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</si>
  <si>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</si>
  <si>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</si>
  <si>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</si>
  <si>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</si>
  <si>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</si>
  <si>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</si>
  <si>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</si>
  <si>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</si>
  <si>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</si>
  <si>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</si>
  <si>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</si>
  <si>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</si>
  <si>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</si>
  <si>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</si>
  <si>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</si>
  <si>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</si>
  <si>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</si>
  <si>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</si>
  <si>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</si>
  <si>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</si>
  <si>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</si>
  <si>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</si>
  <si>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</si>
  <si>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</si>
  <si>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</si>
  <si>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</si>
  <si>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</si>
  <si>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</si>
  <si>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</si>
  <si>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</si>
  <si>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</si>
  <si>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</si>
  <si>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</si>
  <si>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</si>
  <si>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</si>
  <si>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</si>
  <si>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&lt;IPI.28.96&gt;</t>
  </si>
  <si>
    <t>&lt;IPI.28.99&gt;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</si>
  <si>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</si>
  <si>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</si>
  <si>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</si>
  <si>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</si>
  <si>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</si>
  <si>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</si>
  <si>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</si>
  <si>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</si>
  <si>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</si>
  <si>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</si>
  <si>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</si>
  <si>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</si>
  <si>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</si>
  <si>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</si>
  <si>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</si>
  <si>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</si>
  <si>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</si>
  <si>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</si>
  <si>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</si>
  <si>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</si>
  <si>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</si>
  <si>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</si>
  <si>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</si>
  <si>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</si>
  <si>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</si>
  <si>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</si>
  <si>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</si>
  <si>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</si>
  <si>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</si>
  <si>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</si>
  <si>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</si>
  <si>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</si>
  <si>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</si>
  <si>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</si>
  <si>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</si>
  <si>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</si>
  <si>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</si>
  <si>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</si>
  <si>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</si>
  <si>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</si>
  <si>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</si>
  <si>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</si>
  <si>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</si>
  <si>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</si>
  <si>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</si>
  <si>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</si>
  <si>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</si>
  <si>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</si>
  <si>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</si>
  <si>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</si>
  <si>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</si>
  <si>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</si>
  <si>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</si>
  <si>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</si>
  <si>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</si>
  <si>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</si>
  <si>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</si>
  <si>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</si>
  <si>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</si>
  <si>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</si>
  <si>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</si>
  <si>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</si>
  <si>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</si>
  <si>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</si>
  <si>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</si>
  <si>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</si>
  <si>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</si>
  <si>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</si>
  <si>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</si>
  <si>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</si>
  <si>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</si>
  <si>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</si>
  <si>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</si>
  <si>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</si>
  <si>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</si>
  <si>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</si>
  <si>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</si>
  <si>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</si>
  <si>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</si>
  <si>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</si>
  <si>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</si>
  <si>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</si>
  <si>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</si>
  <si>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</si>
  <si>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</si>
  <si>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</si>
  <si>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</si>
  <si>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</si>
  <si>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</si>
  <si>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</si>
  <si>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</si>
  <si>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</si>
  <si>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</si>
  <si>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</si>
  <si>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</si>
  <si>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</si>
  <si>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</si>
  <si>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</si>
  <si>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</si>
  <si>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</si>
  <si>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</si>
  <si>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</si>
  <si>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</si>
  <si>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</si>
  <si>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</si>
  <si>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</si>
  <si>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</si>
  <si>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</si>
  <si>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</si>
  <si>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</si>
  <si>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</si>
  <si>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</si>
  <si>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</si>
  <si>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</si>
  <si>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</si>
  <si>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</si>
  <si>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</si>
  <si>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</si>
  <si>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</si>
  <si>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</si>
  <si>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</si>
  <si>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</si>
  <si>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</si>
  <si>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</si>
  <si>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</si>
  <si>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</si>
  <si>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</si>
  <si>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</si>
  <si>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</si>
  <si>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</si>
  <si>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</si>
  <si>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</si>
  <si>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</si>
  <si>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</si>
  <si>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</si>
  <si>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</si>
  <si>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</si>
  <si>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</si>
  <si>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</si>
  <si>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</si>
  <si>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</si>
  <si>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</si>
  <si>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</si>
  <si>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&lt;PGA.12&gt;</t>
  </si>
  <si>
    <t>&lt;PGA.13&gt;</t>
  </si>
  <si>
    <t>&lt;PGA.13.2&gt;</t>
  </si>
  <si>
    <t>&lt;PGA.13.9&gt;</t>
  </si>
  <si>
    <t>&lt;PGA.13.92&gt;</t>
  </si>
  <si>
    <t>&lt;PGA.13.93&gt;</t>
  </si>
  <si>
    <t>&lt;PGA.13.95&gt;</t>
  </si>
  <si>
    <t>&lt;PGA.13.96&gt;</t>
  </si>
  <si>
    <t>&lt;PGA.14&gt;</t>
  </si>
  <si>
    <t>&lt;PGA.14.14&gt;</t>
  </si>
  <si>
    <t>&lt;PGA.14.19&gt;</t>
  </si>
  <si>
    <t>&lt;PGA.14.3&gt;</t>
  </si>
  <si>
    <t>&lt;PGA.14.31&gt;</t>
  </si>
  <si>
    <t>&lt;PGA.14.39&gt;</t>
  </si>
  <si>
    <t>&lt;PGA.15&gt;</t>
  </si>
  <si>
    <t>&lt;PGA.15.1&gt;</t>
  </si>
  <si>
    <t>&lt;PGA.15.12&gt;</t>
  </si>
  <si>
    <t>&lt;PGA.15.2&gt;</t>
  </si>
  <si>
    <t>&lt;PGA.16&gt;</t>
  </si>
  <si>
    <t>&lt;PGA.16.1&gt;</t>
  </si>
  <si>
    <t>&lt;PGA.16.10.1&gt;</t>
  </si>
  <si>
    <t>&lt;PGA.16.10.11&gt;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</si>
  <si>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</si>
  <si>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</si>
  <si>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</si>
  <si>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</si>
  <si>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</si>
  <si>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</si>
  <si>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</si>
  <si>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</si>
  <si>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</si>
  <si>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</si>
  <si>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</si>
  <si>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</si>
  <si>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</si>
  <si>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</si>
  <si>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</si>
  <si>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</si>
  <si>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</si>
  <si>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</si>
  <si>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</si>
  <si>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</si>
  <si>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</si>
  <si>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&lt;PGA.19&gt;</t>
  </si>
  <si>
    <t>&lt;PGA.19.20.1&gt;</t>
  </si>
  <si>
    <t>&lt;PGA.19.20.11&gt;</t>
  </si>
  <si>
    <t>&lt;PGA.19.20.12&gt;</t>
  </si>
  <si>
    <t>&lt;PGA.19.20.13&gt;</t>
  </si>
  <si>
    <t>&lt;PGA.19.20.2&gt;</t>
  </si>
  <si>
    <t>&lt;PGA.19.20.21&gt;</t>
  </si>
  <si>
    <t>&lt;PGA.19.20.3&gt;</t>
  </si>
  <si>
    <t>&lt;PGA.19.20.4&gt;</t>
  </si>
  <si>
    <t>&lt;PGA.20&gt;</t>
  </si>
  <si>
    <t>&lt;PGA.20.1&gt;</t>
  </si>
  <si>
    <t>&lt;PGA.20.11&gt;</t>
  </si>
  <si>
    <t>&lt;PGA.20.12&gt;</t>
  </si>
  <si>
    <t>&lt;PGA.20.13&gt;</t>
  </si>
  <si>
    <t>&lt;PGA.20.14&gt;</t>
  </si>
  <si>
    <t>&lt;PGA.20.15&gt;</t>
  </si>
  <si>
    <t>&lt;PGA.20.16&gt;</t>
  </si>
  <si>
    <t>&lt;PGA.20.16.1&gt;</t>
  </si>
  <si>
    <t>&lt;PGA.20.16.2&gt;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</si>
  <si>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</si>
  <si>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</si>
  <si>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</si>
  <si>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</si>
  <si>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</si>
  <si>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</si>
  <si>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</si>
  <si>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</si>
  <si>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</si>
  <si>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</si>
  <si>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</si>
  <si>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</si>
  <si>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</si>
  <si>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</si>
  <si>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</si>
  <si>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</si>
  <si>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</si>
  <si>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&lt;PGA.22.19&gt;</t>
  </si>
  <si>
    <t>&lt;PGA.22.2&gt;</t>
  </si>
  <si>
    <t>&lt;PGA.22.21&gt;</t>
  </si>
  <si>
    <t>&lt;PGA.22.21.1&gt;</t>
  </si>
  <si>
    <t>&lt;PGA.22.21.2&gt;</t>
  </si>
  <si>
    <t>&lt;PGA.22.21.3&gt;</t>
  </si>
  <si>
    <t>&lt;PGA.22.21.4&gt;</t>
  </si>
  <si>
    <t>&lt;PGA.22.22&gt;</t>
  </si>
  <si>
    <t>&lt;PGA.22.23&gt;</t>
  </si>
  <si>
    <t>&lt;PGA.22.23.1&gt;</t>
  </si>
  <si>
    <t>&lt;PGA.22.23.2&gt;</t>
  </si>
  <si>
    <t>&lt;PGA.22.29&gt;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</si>
  <si>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</si>
  <si>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</si>
  <si>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</si>
  <si>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</si>
  <si>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</si>
  <si>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</si>
  <si>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</si>
  <si>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</si>
  <si>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</si>
  <si>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</si>
  <si>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</si>
  <si>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</si>
  <si>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</si>
  <si>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</si>
  <si>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</si>
  <si>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</si>
  <si>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</si>
  <si>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</si>
  <si>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</si>
  <si>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</si>
  <si>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</si>
  <si>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</si>
  <si>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</si>
  <si>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&lt;PGA.23.99.13&gt;</t>
  </si>
  <si>
    <t>&lt;PGA.23.99.14&gt;</t>
  </si>
  <si>
    <t>&lt;PGA.23.99.2&gt;</t>
  </si>
  <si>
    <t>&lt;PGA.24&gt;</t>
  </si>
  <si>
    <t>&lt;PGA.24.1&gt;</t>
  </si>
  <si>
    <t>&lt;PGA.24.10.3&gt;</t>
  </si>
  <si>
    <t>&lt;PGA.24.10.4&gt;</t>
  </si>
  <si>
    <t>&lt;PGA.24.10.5&gt;</t>
  </si>
  <si>
    <t>&lt;PGA.24.10.6&gt;</t>
  </si>
  <si>
    <t>&lt;PGA.24.2&gt;</t>
  </si>
  <si>
    <t>&lt;PGA.24.3&gt;</t>
  </si>
  <si>
    <t>&lt;PGA.24.4&gt;</t>
  </si>
  <si>
    <t>&lt;PGA.24.42&gt;</t>
  </si>
  <si>
    <t>&lt;PGA.24.42.1&gt;</t>
  </si>
  <si>
    <t>&lt;PGA.24.42.2&gt;</t>
  </si>
  <si>
    <t>&lt;PGA.24.42.22&gt;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</si>
  <si>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</si>
  <si>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</si>
  <si>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</si>
  <si>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</si>
  <si>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</si>
  <si>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</si>
  <si>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</si>
  <si>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</si>
  <si>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</si>
  <si>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</si>
  <si>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</si>
  <si>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</si>
  <si>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</si>
  <si>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</si>
  <si>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</si>
  <si>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</si>
  <si>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</si>
  <si>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</si>
  <si>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</si>
  <si>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</si>
  <si>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</si>
  <si>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</si>
  <si>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</si>
  <si>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</si>
  <si>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</si>
  <si>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</si>
  <si>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</si>
  <si>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</si>
  <si>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</si>
  <si>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</si>
  <si>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</si>
  <si>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</si>
  <si>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</si>
  <si>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</si>
  <si>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</si>
  <si>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</si>
  <si>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</si>
  <si>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</si>
  <si>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</si>
  <si>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</si>
  <si>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</si>
  <si>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</si>
  <si>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</si>
  <si>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</si>
  <si>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</si>
  <si>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</si>
  <si>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</si>
  <si>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</si>
  <si>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</si>
  <si>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</si>
  <si>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</si>
  <si>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</si>
  <si>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</si>
  <si>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</si>
  <si>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</si>
  <si>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</si>
  <si>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</si>
  <si>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</si>
  <si>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</si>
  <si>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</si>
  <si>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</si>
  <si>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</si>
  <si>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</si>
  <si>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</si>
  <si>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</si>
  <si>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</si>
  <si>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&lt;PGA.28.92&gt;</t>
  </si>
  <si>
    <t>&lt;PGA.28.93&gt;</t>
  </si>
  <si>
    <t>&lt;PGA.28.94&gt;</t>
  </si>
  <si>
    <t>&lt;PGA.28.95&gt;</t>
  </si>
  <si>
    <t>&lt;PGA.28.96&gt;</t>
  </si>
  <si>
    <t>&lt;PGA.28.99&gt;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</si>
  <si>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</si>
  <si>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</si>
  <si>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</si>
  <si>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</si>
  <si>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</si>
  <si>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</si>
  <si>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</si>
  <si>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</si>
  <si>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</si>
  <si>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</si>
  <si>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</si>
  <si>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</si>
  <si>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</si>
  <si>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</si>
  <si>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</si>
  <si>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</si>
  <si>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</si>
  <si>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</si>
  <si>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</si>
  <si>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</si>
  <si>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</si>
  <si>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</si>
  <si>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</si>
  <si>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</si>
  <si>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</si>
  <si>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</si>
  <si>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</si>
  <si>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</si>
  <si>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</si>
  <si>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</si>
  <si>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</si>
  <si>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</si>
  <si>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</si>
  <si>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</si>
  <si>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</si>
  <si>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</si>
  <si>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</si>
  <si>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</si>
  <si>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</si>
  <si>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</si>
  <si>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</si>
  <si>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</si>
  <si>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</si>
  <si>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</si>
  <si>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</si>
  <si>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</si>
  <si>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</si>
  <si>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</si>
  <si>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</si>
  <si>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</si>
  <si>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</si>
  <si>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</si>
  <si>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</si>
  <si>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</si>
  <si>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</si>
  <si>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</si>
  <si>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</si>
  <si>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</si>
  <si>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</si>
  <si>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</si>
  <si>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</si>
  <si>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</si>
  <si>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</si>
  <si>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</si>
  <si>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</si>
  <si>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</si>
  <si>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</si>
  <si>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</si>
  <si>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</si>
  <si>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</si>
  <si>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</si>
  <si>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</si>
  <si>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</si>
  <si>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</si>
  <si>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</si>
  <si>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</si>
  <si>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</si>
  <si>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</si>
  <si>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</si>
  <si>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</si>
  <si>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</si>
  <si>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</si>
  <si>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</si>
  <si>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</si>
  <si>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</si>
  <si>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</si>
  <si>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</si>
  <si>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</si>
  <si>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</si>
  <si>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</si>
  <si>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</si>
  <si>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</si>
  <si>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</si>
  <si>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</si>
  <si>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</si>
  <si>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</si>
  <si>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</si>
  <si>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</si>
  <si>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</si>
  <si>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</si>
  <si>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</si>
  <si>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</si>
  <si>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</si>
  <si>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</si>
  <si>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</si>
  <si>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</si>
  <si>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</si>
  <si>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</si>
  <si>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</si>
  <si>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</si>
  <si>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</si>
  <si>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</si>
  <si>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</si>
  <si>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</si>
  <si>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</si>
  <si>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</si>
  <si>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</si>
  <si>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</si>
  <si>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</si>
  <si>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</si>
  <si>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</si>
  <si>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</si>
  <si>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</si>
  <si>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</si>
  <si>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</si>
  <si>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</si>
  <si>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</si>
  <si>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</si>
  <si>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</si>
  <si>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</si>
  <si>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</si>
  <si>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</si>
  <si>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</si>
  <si>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</si>
  <si>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</si>
  <si>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</si>
  <si>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</si>
  <si>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</si>
  <si>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</si>
  <si>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</si>
  <si>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</si>
  <si>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&lt;PGAI.12&gt;</t>
  </si>
  <si>
    <t>&lt;PGAI.13&gt;</t>
  </si>
  <si>
    <t>&lt;PGAI.13.2&gt;</t>
  </si>
  <si>
    <t>&lt;PGAI.13.9&gt;</t>
  </si>
  <si>
    <t>&lt;PGAI.13.92&gt;</t>
  </si>
  <si>
    <t>&lt;PGAI.13.93&gt;</t>
  </si>
  <si>
    <t>&lt;PGAI.13.95&gt;</t>
  </si>
  <si>
    <t>&lt;PGAI.13.96&gt;</t>
  </si>
  <si>
    <t>&lt;PGAI.14&gt;</t>
  </si>
  <si>
    <t>&lt;PGAI.14.14&gt;</t>
  </si>
  <si>
    <t>&lt;PGAI.14.19&gt;</t>
  </si>
  <si>
    <t>&lt;PGAI.14.3&gt;</t>
  </si>
  <si>
    <t>&lt;PGAI.14.31&gt;</t>
  </si>
  <si>
    <t>&lt;PGAI.14.39&gt;</t>
  </si>
  <si>
    <t>&lt;PGAI.15&gt;</t>
  </si>
  <si>
    <t>&lt;PGAI.15.1&gt;</t>
  </si>
  <si>
    <t>&lt;PGAI.15.12&gt;</t>
  </si>
  <si>
    <t>&lt;PGAI.15.2&gt;</t>
  </si>
  <si>
    <t>&lt;PGAI.16&gt;</t>
  </si>
  <si>
    <t>&lt;PGAI.16.1&gt;</t>
  </si>
  <si>
    <t>&lt;PGAI.16.10.1&gt;</t>
  </si>
  <si>
    <t>&lt;PGAI.16.10.11&gt;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</si>
  <si>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</si>
  <si>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</si>
  <si>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</si>
  <si>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</si>
  <si>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</si>
  <si>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</si>
  <si>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</si>
  <si>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</si>
  <si>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</si>
  <si>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</si>
  <si>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</si>
  <si>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</si>
  <si>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</si>
  <si>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</si>
  <si>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</si>
  <si>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</si>
  <si>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</si>
  <si>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</si>
  <si>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</si>
  <si>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</si>
  <si>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</si>
  <si>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</si>
  <si>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</si>
  <si>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</si>
  <si>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</si>
  <si>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</si>
  <si>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</si>
  <si>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</si>
  <si>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</si>
  <si>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</si>
  <si>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</si>
  <si>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</si>
  <si>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</si>
  <si>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</si>
  <si>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</si>
  <si>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</si>
  <si>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</si>
  <si>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</si>
  <si>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</si>
  <si>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</si>
  <si>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</si>
  <si>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</si>
  <si>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</si>
  <si>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</si>
  <si>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</si>
  <si>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</si>
  <si>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</si>
  <si>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</si>
  <si>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</si>
  <si>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</si>
  <si>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</si>
  <si>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</si>
  <si>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</si>
  <si>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</si>
  <si>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</si>
  <si>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</si>
  <si>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</si>
  <si>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</si>
  <si>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</si>
  <si>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</si>
  <si>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</si>
  <si>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</si>
  <si>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</si>
  <si>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</si>
  <si>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</si>
  <si>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</si>
  <si>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&lt;PGAI.22.19&gt;</t>
  </si>
  <si>
    <t>&lt;PGAI.22.2&gt;</t>
  </si>
  <si>
    <t>&lt;PGAI.22.21&gt;</t>
  </si>
  <si>
    <t>&lt;PGAI.22.21.1&gt;</t>
  </si>
  <si>
    <t>&lt;PGAI.22.21.2&gt;</t>
  </si>
  <si>
    <t>&lt;PGAI.22.21.3&gt;</t>
  </si>
  <si>
    <t>&lt;PGAI.22.21.4&gt;</t>
  </si>
  <si>
    <t>&lt;PGAI.22.22&gt;</t>
  </si>
  <si>
    <t>&lt;PGAI.22.23&gt;</t>
  </si>
  <si>
    <t>&lt;PGAI.22.23.1&gt;</t>
  </si>
  <si>
    <t>&lt;PGAI.22.23.2&gt;</t>
  </si>
  <si>
    <t>&lt;PGAI.22.29&gt;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</si>
  <si>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</si>
  <si>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</si>
  <si>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</si>
  <si>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</si>
  <si>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</si>
  <si>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</si>
  <si>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</si>
  <si>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</si>
  <si>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</si>
  <si>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</si>
  <si>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</si>
  <si>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</si>
  <si>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</si>
  <si>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</si>
  <si>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</si>
  <si>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</si>
  <si>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</si>
  <si>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</si>
  <si>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</si>
  <si>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</si>
  <si>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</si>
  <si>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</si>
  <si>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&lt;PGAI.23.99.13&gt;</t>
  </si>
  <si>
    <t>&lt;PGAI.23.99.14&gt;</t>
  </si>
  <si>
    <t>&lt;PGAI.23.99.2&gt;</t>
  </si>
  <si>
    <t>&lt;PGAI.24&gt;</t>
  </si>
  <si>
    <t>&lt;PGAI.24.1&gt;</t>
  </si>
  <si>
    <t>&lt;PGAI.24.10.3&gt;</t>
  </si>
  <si>
    <t>&lt;PGAI.24.10.4&gt;</t>
  </si>
  <si>
    <t>&lt;PGAI.24.10.5&gt;</t>
  </si>
  <si>
    <t>&lt;PGAI.24.10.6&gt;</t>
  </si>
  <si>
    <t>&lt;PGAI.24.2&gt;</t>
  </si>
  <si>
    <t>&lt;PGAI.24.3&gt;</t>
  </si>
  <si>
    <t>&lt;PGAI.24.4&gt;</t>
  </si>
  <si>
    <t>&lt;PGAI.24.42&gt;</t>
  </si>
  <si>
    <t>&lt;PGAI.24.42.1&gt;</t>
  </si>
  <si>
    <t>&lt;PGAI.24.42.2&gt;</t>
  </si>
  <si>
    <t>&lt;PGAI.24.42.22&gt;</t>
  </si>
  <si>
    <t>&lt;PGAI.24.44&gt;</t>
  </si>
  <si>
    <t>&lt;PGAI.24.44.1&gt;</t>
  </si>
  <si>
    <t>&lt;PGAI.24.44.2&gt;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</si>
  <si>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</si>
  <si>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</si>
  <si>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</si>
  <si>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</si>
  <si>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</si>
  <si>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</si>
  <si>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</si>
  <si>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</si>
  <si>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</si>
  <si>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</si>
  <si>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</si>
  <si>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</si>
  <si>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</si>
  <si>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</si>
  <si>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</si>
  <si>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</si>
  <si>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</si>
  <si>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</si>
  <si>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</si>
  <si>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</si>
  <si>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</si>
  <si>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</si>
  <si>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</si>
  <si>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</si>
  <si>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</si>
  <si>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</si>
  <si>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</si>
  <si>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</si>
  <si>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</si>
  <si>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</si>
  <si>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</si>
  <si>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</si>
  <si>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</si>
  <si>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</si>
  <si>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</si>
  <si>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</si>
  <si>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</si>
  <si>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</si>
  <si>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</si>
  <si>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</si>
  <si>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</si>
  <si>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</si>
  <si>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</si>
  <si>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</si>
  <si>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</si>
  <si>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</si>
  <si>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</si>
  <si>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</si>
  <si>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</si>
  <si>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</si>
  <si>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</si>
  <si>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</si>
  <si>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</si>
  <si>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</si>
  <si>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</si>
  <si>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</si>
  <si>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</si>
  <si>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</si>
  <si>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</si>
  <si>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</si>
  <si>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</si>
  <si>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</si>
  <si>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</si>
  <si>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</si>
  <si>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</si>
  <si>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</si>
  <si>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</si>
  <si>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&lt;PGAI.28.92&gt;</t>
  </si>
  <si>
    <t>&lt;PGAI.28.93&gt;</t>
  </si>
  <si>
    <t>&lt;PGAI.28.94&gt;</t>
  </si>
  <si>
    <t>&lt;PGAI.28.95&gt;</t>
  </si>
  <si>
    <t>&lt;PGAI.28.96&gt;</t>
  </si>
  <si>
    <t>&lt;PGAI.28.99&gt;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</si>
  <si>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</si>
  <si>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</si>
  <si>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</si>
  <si>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</si>
  <si>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</si>
  <si>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</si>
  <si>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</si>
  <si>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</si>
  <si>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</si>
  <si>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</si>
  <si>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</si>
  <si>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</si>
  <si>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</si>
  <si>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</si>
  <si>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</si>
  <si>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</si>
  <si>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</si>
  <si>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</si>
  <si>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</si>
  <si>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</si>
  <si>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</si>
  <si>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</si>
  <si>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</si>
  <si>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</si>
  <si>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</si>
  <si>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</si>
  <si>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</si>
  <si>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</si>
  <si>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</si>
  <si>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</si>
  <si>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</si>
  <si>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</si>
  <si>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</si>
  <si>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</si>
  <si>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</si>
  <si>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</si>
  <si>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</si>
  <si>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</si>
  <si>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</si>
  <si>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</si>
  <si>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</si>
  <si>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</si>
  <si>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</si>
  <si>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</si>
  <si>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</si>
  <si>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</si>
  <si>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</si>
  <si>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</si>
  <si>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</si>
  <si>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</si>
  <si>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</si>
  <si>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</si>
  <si>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</si>
  <si>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</si>
  <si>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</si>
  <si>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</si>
  <si>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</si>
  <si>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</si>
  <si>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</si>
  <si>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</si>
  <si>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</si>
  <si>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</si>
  <si>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</si>
  <si>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</si>
  <si>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</si>
  <si>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</si>
  <si>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</si>
  <si>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</si>
  <si>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</si>
  <si>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</si>
  <si>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</si>
  <si>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</si>
  <si>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</si>
  <si>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</si>
  <si>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</si>
  <si>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</si>
  <si>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</si>
  <si>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</si>
  <si>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</si>
  <si>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</si>
  <si>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</si>
  <si>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</si>
  <si>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</si>
  <si>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</si>
  <si>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</si>
  <si>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</si>
  <si>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</si>
  <si>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</si>
  <si>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</si>
  <si>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</si>
  <si>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</si>
  <si>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</si>
  <si>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</si>
  <si>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</si>
  <si>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</si>
  <si>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</si>
  <si>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</si>
  <si>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</si>
  <si>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</si>
  <si>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</si>
  <si>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</si>
  <si>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</si>
  <si>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</si>
  <si>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</si>
  <si>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</si>
  <si>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</si>
  <si>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</si>
  <si>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</si>
  <si>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</si>
  <si>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</si>
  <si>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</si>
  <si>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</si>
  <si>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</si>
  <si>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</si>
  <si>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</si>
  <si>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</si>
  <si>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</si>
  <si>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</si>
  <si>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</si>
  <si>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</si>
  <si>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</si>
  <si>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</si>
  <si>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</si>
  <si>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</si>
  <si>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</si>
  <si>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</si>
  <si>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</si>
  <si>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</si>
  <si>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</si>
  <si>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</si>
  <si>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</si>
  <si>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</si>
  <si>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</si>
  <si>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</si>
  <si>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</si>
  <si>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</si>
  <si>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</si>
  <si>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</si>
  <si>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</si>
  <si>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</si>
  <si>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</si>
  <si>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</si>
  <si>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</si>
  <si>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</si>
  <si>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</si>
  <si>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</si>
  <si>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</si>
  <si>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</si>
  <si>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</si>
  <si>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</si>
  <si>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</si>
  <si>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</si>
  <si>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</si>
  <si>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</si>
  <si>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</si>
  <si>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</si>
  <si>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</si>
  <si>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</si>
  <si>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</si>
  <si>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</si>
  <si>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</si>
  <si>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</si>
  <si>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</si>
  <si>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</si>
  <si>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</si>
  <si>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</si>
  <si>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</si>
  <si>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</si>
  <si>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</si>
  <si>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</si>
  <si>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</si>
  <si>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</si>
  <si>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</si>
  <si>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</si>
  <si>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</si>
  <si>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</si>
  <si>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</si>
  <si>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</si>
  <si>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</si>
  <si>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</si>
  <si>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</si>
  <si>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</si>
  <si>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</si>
  <si>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</si>
  <si>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</si>
  <si>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</si>
  <si>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</si>
  <si>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</si>
  <si>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</si>
  <si>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</si>
  <si>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</si>
  <si>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</si>
  <si>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</si>
  <si>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</si>
  <si>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</si>
  <si>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</si>
  <si>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</si>
  <si>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</si>
  <si>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</si>
  <si>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</si>
  <si>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</si>
  <si>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</si>
  <si>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</si>
  <si>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</si>
  <si>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</si>
  <si>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</si>
  <si>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</si>
  <si>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</si>
  <si>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</si>
  <si>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</si>
  <si>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</si>
  <si>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</si>
  <si>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</si>
  <si>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</si>
  <si>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</si>
  <si>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</si>
  <si>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</si>
  <si>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</si>
  <si>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</si>
  <si>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</si>
  <si>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</si>
  <si>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</si>
  <si>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</si>
  <si>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</si>
  <si>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</si>
  <si>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</si>
  <si>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</si>
  <si>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</si>
  <si>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</si>
  <si>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</si>
  <si>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</si>
  <si>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</si>
  <si>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</si>
  <si>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</si>
  <si>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</si>
  <si>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</si>
  <si>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</si>
  <si>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</si>
  <si>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</si>
  <si>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</si>
  <si>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</si>
  <si>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</si>
  <si>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</si>
  <si>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</si>
  <si>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</si>
  <si>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</si>
  <si>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</si>
  <si>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</si>
  <si>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</si>
  <si>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</si>
  <si>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</si>
  <si>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</si>
  <si>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</si>
  <si>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</si>
  <si>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</si>
  <si>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</si>
  <si>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</si>
  <si>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</si>
  <si>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</si>
  <si>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</si>
  <si>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</si>
  <si>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</si>
  <si>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</si>
  <si>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</si>
  <si>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</si>
  <si>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</si>
  <si>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</si>
  <si>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</si>
  <si>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</si>
  <si>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</si>
  <si>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</si>
  <si>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</si>
  <si>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</si>
  <si>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</si>
  <si>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</si>
  <si>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</si>
  <si>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</si>
  <si>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</si>
  <si>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</si>
  <si>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</si>
  <si>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</si>
  <si>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</si>
  <si>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</si>
  <si>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</si>
  <si>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</si>
  <si>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</si>
  <si>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</si>
  <si>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</si>
  <si>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</si>
  <si>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</si>
  <si>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</si>
  <si>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</si>
  <si>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</si>
  <si>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</si>
  <si>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</si>
  <si>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</si>
  <si>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</si>
  <si>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</si>
  <si>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</si>
  <si>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</si>
  <si>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</si>
  <si>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</si>
  <si>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</si>
  <si>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</si>
  <si>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</si>
  <si>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</si>
  <si>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</si>
  <si>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</si>
  <si>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</si>
  <si>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</si>
  <si>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</si>
  <si>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</si>
  <si>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</si>
  <si>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</si>
  <si>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</si>
  <si>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</si>
  <si>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</si>
  <si>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</si>
  <si>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</si>
  <si>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</si>
  <si>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</si>
  <si>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</si>
  <si>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</si>
  <si>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</si>
  <si>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</si>
  <si>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</si>
  <si>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</si>
  <si>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</si>
  <si>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</si>
  <si>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</si>
  <si>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</si>
  <si>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</si>
  <si>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</si>
  <si>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</si>
  <si>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</si>
  <si>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</si>
  <si>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</si>
  <si>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</si>
  <si>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</si>
  <si>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</si>
  <si>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</si>
  <si>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</si>
  <si>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</si>
  <si>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</si>
  <si>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</si>
  <si>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</si>
  <si>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</si>
  <si>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</si>
  <si>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</si>
  <si>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</si>
  <si>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</si>
  <si>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</si>
  <si>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</si>
  <si>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</si>
  <si>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</si>
  <si>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</si>
  <si>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</si>
  <si>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</si>
  <si>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</si>
  <si>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</si>
  <si>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</si>
  <si>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</si>
  <si>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</si>
  <si>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</si>
  <si>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</si>
  <si>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</si>
  <si>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</si>
  <si>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</si>
  <si>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</si>
  <si>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</si>
  <si>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</si>
  <si>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</si>
  <si>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</si>
  <si>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</si>
  <si>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</si>
  <si>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</si>
  <si>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</si>
  <si>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</si>
  <si>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</si>
  <si>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</si>
  <si>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</si>
  <si>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</si>
  <si>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</si>
  <si>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</si>
  <si>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</si>
  <si>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</si>
  <si>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</si>
  <si>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</si>
  <si>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</si>
  <si>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</si>
  <si>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</si>
  <si>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</si>
  <si>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</si>
  <si>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</si>
  <si>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</si>
  <si>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</si>
  <si>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</si>
  <si>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</si>
  <si>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</si>
  <si>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</si>
  <si>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</si>
  <si>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</si>
  <si>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</si>
  <si>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</si>
  <si>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</si>
  <si>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</si>
  <si>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</si>
  <si>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</si>
  <si>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</si>
  <si>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</si>
  <si>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</si>
  <si>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</si>
  <si>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</si>
  <si>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</si>
  <si>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</si>
  <si>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</si>
  <si>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</si>
  <si>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</si>
  <si>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</si>
  <si>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</si>
  <si>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</si>
  <si>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</si>
  <si>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</si>
  <si>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</si>
  <si>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</si>
  <si>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</si>
  <si>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</si>
  <si>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</si>
  <si>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</si>
  <si>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</si>
  <si>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</si>
  <si>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&lt;PPI.32.3&gt;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</si>
  <si>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</si>
  <si>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</si>
  <si>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</si>
  <si>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</si>
  <si>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</si>
  <si>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</si>
  <si>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</si>
  <si>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</si>
  <si>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</si>
  <si>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</si>
  <si>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</si>
  <si>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</si>
  <si>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</si>
  <si>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</si>
  <si>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</si>
  <si>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</si>
  <si>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</si>
  <si>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&lt;IPI.11.05.1&gt;</t>
  </si>
  <si>
    <t>&lt;IPI.11.05.2&gt;</t>
  </si>
  <si>
    <t>&lt;IPI.11.05.3&gt;</t>
  </si>
  <si>
    <t>&lt;IPI.19.20&gt;</t>
  </si>
  <si>
    <t>&lt;IPI.19.20.31&gt;</t>
  </si>
  <si>
    <t>&lt;IPI.19.20.32&gt;</t>
  </si>
  <si>
    <t>&lt;IPI.19.20.33&gt;</t>
  </si>
  <si>
    <t>&lt;IPI.19.20.34&gt;</t>
  </si>
  <si>
    <t>&lt;IPI.19.20.35&gt;</t>
  </si>
  <si>
    <t>&lt;IPI.20.30.1&gt;</t>
  </si>
  <si>
    <t>&lt;IPI.20.30.2&gt;</t>
  </si>
  <si>
    <t>&lt;IPI.20.30.3&gt;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</si>
  <si>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</si>
  <si>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</si>
  <si>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</si>
  <si>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</si>
  <si>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</si>
  <si>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</si>
  <si>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</si>
  <si>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</si>
  <si>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</si>
  <si>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</si>
  <si>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</si>
  <si>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</si>
  <si>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</si>
  <si>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</si>
  <si>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</si>
  <si>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</si>
  <si>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</si>
  <si>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</si>
  <si>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</si>
  <si>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</si>
  <si>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</si>
  <si>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</si>
  <si>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</si>
  <si>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</si>
  <si>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</si>
  <si>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</si>
  <si>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</si>
  <si>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</si>
  <si>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</si>
  <si>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</si>
  <si>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</si>
  <si>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</si>
  <si>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</si>
  <si>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</si>
  <si>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</si>
  <si>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</si>
  <si>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</si>
  <si>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</si>
  <si>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</si>
  <si>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</si>
  <si>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</si>
  <si>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</si>
  <si>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</si>
  <si>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</si>
  <si>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</si>
  <si>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</si>
  <si>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</si>
  <si>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</si>
  <si>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</si>
  <si>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</si>
  <si>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</si>
  <si>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</si>
  <si>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</si>
  <si>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</si>
  <si>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</si>
  <si>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</si>
  <si>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</si>
  <si>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</si>
  <si>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</si>
  <si>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</si>
  <si>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</si>
  <si>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</si>
  <si>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</si>
  <si>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</si>
  <si>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</si>
  <si>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</si>
  <si>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</si>
  <si>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</si>
  <si>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</si>
  <si>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</si>
  <si>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</si>
  <si>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</si>
  <si>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</si>
  <si>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</si>
  <si>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</si>
  <si>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</si>
  <si>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</si>
  <si>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</si>
  <si>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</si>
  <si>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</si>
  <si>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</si>
  <si>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</si>
  <si>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</si>
  <si>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</si>
  <si>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</si>
  <si>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</si>
  <si>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</si>
  <si>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</si>
  <si>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</si>
  <si>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</si>
  <si>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</si>
  <si>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</si>
  <si>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</si>
  <si>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</si>
  <si>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</si>
  <si>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</si>
  <si>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</si>
  <si>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</si>
  <si>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</si>
  <si>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</si>
  <si>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</si>
  <si>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</si>
  <si>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</si>
  <si>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</si>
  <si>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</si>
  <si>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</si>
  <si>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</si>
  <si>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</si>
  <si>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</si>
  <si>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</si>
  <si>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</si>
  <si>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</si>
  <si>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</si>
  <si>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</si>
  <si>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</si>
  <si>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</si>
  <si>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</si>
  <si>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</si>
  <si>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</si>
  <si>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</si>
  <si>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</si>
  <si>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</si>
  <si>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</si>
  <si>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</si>
  <si>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</si>
  <si>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</si>
  <si>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</si>
  <si>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</si>
  <si>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</si>
  <si>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</si>
  <si>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</si>
  <si>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</si>
  <si>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</si>
  <si>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</si>
  <si>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</si>
  <si>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</si>
  <si>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</si>
  <si>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</si>
  <si>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</si>
  <si>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</si>
  <si>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</si>
  <si>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</si>
  <si>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</si>
  <si>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</si>
  <si>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</si>
  <si>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</si>
  <si>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</si>
  <si>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</si>
  <si>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</si>
  <si>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</si>
  <si>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</si>
  <si>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</si>
  <si>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</si>
  <si>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</si>
  <si>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</si>
  <si>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</si>
  <si>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</si>
  <si>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</si>
  <si>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</si>
  <si>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</si>
  <si>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</si>
  <si>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</si>
  <si>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</si>
  <si>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</si>
  <si>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</si>
  <si>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</si>
  <si>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</si>
  <si>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</si>
  <si>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</si>
  <si>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</si>
  <si>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</si>
  <si>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</si>
  <si>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</si>
  <si>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</si>
  <si>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</si>
  <si>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</si>
  <si>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</si>
  <si>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</si>
  <si>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</si>
  <si>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</si>
  <si>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</si>
  <si>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</si>
  <si>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</si>
  <si>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</si>
  <si>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</si>
  <si>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</si>
  <si>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</si>
  <si>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</si>
  <si>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</si>
  <si>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</si>
  <si>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</si>
  <si>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</si>
  <si>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</si>
  <si>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</si>
  <si>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</si>
  <si>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</si>
  <si>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</si>
  <si>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</si>
  <si>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</si>
  <si>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</si>
  <si>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</si>
  <si>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</si>
  <si>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</si>
  <si>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</si>
  <si>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</si>
  <si>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</si>
  <si>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</si>
  <si>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</si>
  <si>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</si>
  <si>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</si>
  <si>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</si>
  <si>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</si>
  <si>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</si>
  <si>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</si>
  <si>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</si>
  <si>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</si>
  <si>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</si>
  <si>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</si>
  <si>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</si>
  <si>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</si>
  <si>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</si>
  <si>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</si>
  <si>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</si>
  <si>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</si>
  <si>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</si>
  <si>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</si>
  <si>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</si>
  <si>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</si>
  <si>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</si>
  <si>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</si>
  <si>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</si>
  <si>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</si>
  <si>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</si>
  <si>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</si>
  <si>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</si>
  <si>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</si>
  <si>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</si>
  <si>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</si>
  <si>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</si>
  <si>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</si>
  <si>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</si>
  <si>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</si>
  <si>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</si>
  <si>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</si>
  <si>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</si>
  <si>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</si>
  <si>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</si>
  <si>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</si>
  <si>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</si>
  <si>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</si>
  <si>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</si>
  <si>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</si>
  <si>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</si>
  <si>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</si>
  <si>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</si>
  <si>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</si>
  <si>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</si>
  <si>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</si>
  <si>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</si>
  <si>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</si>
  <si>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</si>
  <si>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</si>
  <si>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</si>
  <si>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</si>
  <si>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</si>
  <si>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Veredelung von Textilien und Bekleidung</t>
  </si>
  <si>
    <t>Ennoblissement textile</t>
  </si>
  <si>
    <t>Finissaggio dei tessili</t>
  </si>
  <si>
    <t>Finishing of textiles</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</si>
  <si>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</si>
  <si>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</si>
  <si>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</si>
  <si>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</si>
  <si>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</si>
  <si>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</si>
  <si>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</si>
  <si>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</si>
  <si>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</si>
  <si>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</si>
  <si>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</si>
  <si>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</si>
  <si>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</si>
  <si>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</si>
  <si>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</si>
  <si>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</si>
  <si>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</si>
  <si>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</si>
  <si>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</si>
  <si>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</si>
  <si>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</si>
  <si>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</si>
  <si>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</si>
  <si>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</si>
  <si>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</si>
  <si>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</si>
  <si>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</si>
  <si>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</si>
  <si>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</si>
  <si>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</si>
  <si>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</si>
  <si>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</si>
  <si>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</si>
  <si>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</si>
  <si>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</si>
  <si>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</si>
  <si>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</si>
  <si>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</si>
  <si>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</si>
  <si>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</si>
  <si>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</si>
  <si>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</si>
  <si>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</si>
  <si>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</si>
  <si>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</si>
  <si>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</si>
  <si>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</si>
  <si>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</si>
  <si>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</si>
  <si>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</si>
  <si>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</si>
  <si>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</si>
  <si>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</si>
  <si>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</si>
  <si>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</si>
  <si>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</si>
  <si>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</si>
  <si>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</si>
  <si>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</si>
  <si>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</si>
  <si>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</si>
  <si>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</si>
  <si>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</si>
  <si>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</si>
  <si>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</si>
  <si>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</si>
  <si>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</si>
  <si>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</si>
  <si>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</si>
  <si>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</si>
  <si>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</si>
  <si>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</si>
  <si>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</si>
  <si>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</si>
  <si>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</si>
  <si>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</si>
  <si>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</si>
  <si>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</si>
  <si>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</si>
  <si>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</si>
  <si>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</si>
  <si>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</si>
  <si>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</si>
  <si>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</si>
  <si>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</si>
  <si>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</si>
  <si>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</si>
  <si>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</si>
  <si>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</si>
  <si>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</si>
  <si>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</si>
  <si>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</si>
  <si>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</si>
  <si>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</si>
  <si>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</si>
  <si>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</si>
  <si>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</si>
  <si>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</si>
  <si>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</si>
  <si>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</si>
  <si>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</si>
  <si>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</si>
  <si>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</si>
  <si>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</si>
  <si>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</si>
  <si>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</si>
  <si>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</si>
  <si>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</si>
  <si>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Flachglas (bearbeitet und unbearbeitet)</t>
  </si>
  <si>
    <t>Verre plat (transformé et non transformé)</t>
  </si>
  <si>
    <t>Vetro piano (lavorato e non lavorato)</t>
  </si>
  <si>
    <t>Flat glass (processed and unprocessed)</t>
  </si>
  <si>
    <t>Feuerfeste keramische Werkstoffe und Produkte</t>
  </si>
  <si>
    <t>Matériaux et produits céramiques réfractaires</t>
  </si>
  <si>
    <t>Materiali e prodotti ceramici refrattari</t>
  </si>
  <si>
    <t>Refractory ceramic materials and products</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</si>
  <si>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</si>
  <si>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</si>
  <si>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</si>
  <si>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</si>
  <si>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</si>
  <si>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</si>
  <si>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</si>
  <si>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</si>
  <si>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</si>
  <si>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&lt;PPI.23.70&gt;</t>
  </si>
  <si>
    <t>Belagsmischgut mit Normalbitumen</t>
  </si>
  <si>
    <t>Mélanges bitumineux avec bitume normal</t>
  </si>
  <si>
    <t>Miscele bituminose con bitume normale</t>
  </si>
  <si>
    <t>Tragschicht</t>
  </si>
  <si>
    <t xml:space="preserve">Couche de base </t>
  </si>
  <si>
    <t xml:space="preserve">Strato di base </t>
  </si>
  <si>
    <t>Deckschicht</t>
  </si>
  <si>
    <t>Couche d'usure</t>
  </si>
  <si>
    <t>Strato di usura</t>
  </si>
  <si>
    <t>Belagsmischgut mit Polymerbitumen</t>
  </si>
  <si>
    <t>Mélanges bitumineux avec bitume polymère</t>
  </si>
  <si>
    <t>Miscele bituminose con bitume modificato</t>
  </si>
  <si>
    <t>&lt;PPI.24.20&gt;</t>
  </si>
  <si>
    <t>Sonstige Produkte aus Eisen und Stahl</t>
  </si>
  <si>
    <t>Autres produits de fer et d'acier</t>
  </si>
  <si>
    <t>Altri prodotti di ferro e acciaio</t>
  </si>
  <si>
    <t>Other iron and steel products</t>
  </si>
  <si>
    <t>Foundry products</t>
  </si>
  <si>
    <t>&lt;PPI.25.50&gt;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</si>
  <si>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</si>
  <si>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</si>
  <si>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</si>
  <si>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</si>
  <si>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</si>
  <si>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</si>
  <si>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</si>
  <si>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</si>
  <si>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</si>
  <si>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</si>
  <si>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</si>
  <si>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</si>
  <si>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</si>
  <si>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</si>
  <si>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</si>
  <si>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</si>
  <si>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</si>
  <si>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</si>
  <si>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</si>
  <si>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</si>
  <si>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</si>
  <si>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</si>
  <si>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</si>
  <si>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</si>
  <si>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</si>
  <si>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</si>
  <si>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</si>
  <si>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</si>
  <si>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</si>
  <si>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</si>
  <si>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</si>
  <si>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</si>
  <si>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</si>
  <si>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</si>
  <si>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</si>
  <si>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</si>
  <si>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</si>
  <si>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</si>
  <si>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</si>
  <si>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</si>
  <si>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&lt;PPI.32.30&gt;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</si>
  <si>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</si>
  <si>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</si>
  <si>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</si>
  <si>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</si>
  <si>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</si>
  <si>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</si>
  <si>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</si>
  <si>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</si>
  <si>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</si>
  <si>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</si>
  <si>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</si>
  <si>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</si>
  <si>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</si>
  <si>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</si>
  <si>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</si>
  <si>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</si>
  <si>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</si>
  <si>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</si>
  <si>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</si>
  <si>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</si>
  <si>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</si>
  <si>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</si>
  <si>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</si>
  <si>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</si>
  <si>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</si>
  <si>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</si>
  <si>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</si>
  <si>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</si>
  <si>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</si>
  <si>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</si>
  <si>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</si>
  <si>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</si>
  <si>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</si>
  <si>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</si>
  <si>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</si>
  <si>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</si>
  <si>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</si>
  <si>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</si>
  <si>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</si>
  <si>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</si>
  <si>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</si>
  <si>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</si>
  <si>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</si>
  <si>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</si>
  <si>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</si>
  <si>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</si>
  <si>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</si>
  <si>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</si>
  <si>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</si>
  <si>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</si>
  <si>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</si>
  <si>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</si>
  <si>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</si>
  <si>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</si>
  <si>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</si>
  <si>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</si>
  <si>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</si>
  <si>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</si>
  <si>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</si>
  <si>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</si>
  <si>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</si>
  <si>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</si>
  <si>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</si>
  <si>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</si>
  <si>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</si>
  <si>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</si>
  <si>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</si>
  <si>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</si>
  <si>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</si>
  <si>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</si>
  <si>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</si>
  <si>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</si>
  <si>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Typ II: 20'000 kWh</t>
  </si>
  <si>
    <t>Type II: 20'000 kWh</t>
  </si>
  <si>
    <t>Tipo II: 20'000 kWh</t>
  </si>
  <si>
    <t>Typ III: 50'000 kWh</t>
  </si>
  <si>
    <t>Type III: 50'000 kWh</t>
  </si>
  <si>
    <t>Tipo III: 50'000 kWh</t>
  </si>
  <si>
    <t>Typ IV: 100'000 kWh</t>
  </si>
  <si>
    <t>Type IV: 100'000 kWh</t>
  </si>
  <si>
    <t>Tipo IV: 100'000 kWh</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</si>
  <si>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</si>
  <si>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</si>
  <si>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</si>
  <si>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</si>
  <si>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</si>
  <si>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</si>
  <si>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</si>
  <si>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</si>
  <si>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</si>
  <si>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</si>
  <si>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</si>
  <si>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</si>
  <si>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</si>
  <si>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</si>
  <si>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</si>
  <si>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</si>
  <si>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</si>
  <si>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</si>
  <si>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</si>
  <si>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</si>
  <si>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</si>
  <si>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</si>
  <si>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</si>
  <si>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</si>
  <si>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</si>
  <si>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</si>
  <si>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</si>
  <si>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</si>
  <si>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</si>
  <si>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</si>
  <si>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</si>
  <si>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</si>
  <si>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</si>
  <si>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Grundgebühr</t>
  </si>
  <si>
    <t>Taxe de base</t>
  </si>
  <si>
    <t>Tassa di base</t>
  </si>
  <si>
    <t>Base fee</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</si>
  <si>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</si>
  <si>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</si>
  <si>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</si>
  <si>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</si>
  <si>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</si>
  <si>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</si>
  <si>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</si>
  <si>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</si>
  <si>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</si>
  <si>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</si>
  <si>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</si>
  <si>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</si>
  <si>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</si>
  <si>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</si>
  <si>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</si>
  <si>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</si>
  <si>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</si>
  <si>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</si>
  <si>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</si>
  <si>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</si>
  <si>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</si>
  <si>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</si>
  <si>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</si>
  <si>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</si>
  <si>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</si>
  <si>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</si>
  <si>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</si>
  <si>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</si>
  <si>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</si>
  <si>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</si>
  <si>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</si>
  <si>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</si>
  <si>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</si>
  <si>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</si>
  <si>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</si>
  <si>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</si>
  <si>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</si>
  <si>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Hartweizen und Brotgetreide</t>
  </si>
  <si>
    <t>Blé dur et céréales panifiables</t>
  </si>
  <si>
    <t>Grano duro e cereali panificabili</t>
  </si>
  <si>
    <t>Durum wheat and breadmaking cereals</t>
  </si>
  <si>
    <t>Mais</t>
  </si>
  <si>
    <t>Maïs</t>
  </si>
  <si>
    <t>Corn</t>
  </si>
  <si>
    <t>Hafer</t>
  </si>
  <si>
    <t>Avoine</t>
  </si>
  <si>
    <t>Avena</t>
  </si>
  <si>
    <t>Oats</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</si>
  <si>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</si>
  <si>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</si>
  <si>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</si>
  <si>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</si>
  <si>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</si>
  <si>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</si>
  <si>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</si>
  <si>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</si>
  <si>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</si>
  <si>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</si>
  <si>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</si>
  <si>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</si>
  <si>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</si>
  <si>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</si>
  <si>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</si>
  <si>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</si>
  <si>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Sojabohnen und Erdnüsse</t>
  </si>
  <si>
    <t>Fèves de soja et arachides</t>
  </si>
  <si>
    <t>Semi di soia e arachidi</t>
  </si>
  <si>
    <t>Soybeans and peanuts</t>
  </si>
  <si>
    <t>Soja und Erdnüsse</t>
  </si>
  <si>
    <t>Soja et arachides</t>
  </si>
  <si>
    <t>Soia e arachidi</t>
  </si>
  <si>
    <t>Soy and peanuts</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</si>
  <si>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</si>
  <si>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</si>
  <si>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</si>
  <si>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</si>
  <si>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</si>
  <si>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</si>
  <si>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</si>
  <si>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</si>
  <si>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</si>
  <si>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</si>
  <si>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</si>
  <si>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</si>
  <si>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</si>
  <si>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</si>
  <si>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</si>
  <si>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</si>
  <si>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</si>
  <si>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</si>
  <si>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</si>
  <si>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</si>
  <si>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</si>
  <si>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</si>
  <si>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</si>
  <si>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</si>
  <si>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</si>
  <si>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</si>
  <si>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</si>
  <si>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</si>
  <si>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</si>
  <si>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</si>
  <si>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</si>
  <si>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</si>
  <si>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</si>
  <si>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</si>
  <si>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</si>
  <si>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</si>
  <si>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</si>
  <si>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</si>
  <si>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</si>
  <si>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</si>
  <si>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</si>
  <si>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</si>
  <si>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</si>
  <si>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</si>
  <si>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</si>
  <si>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</si>
  <si>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</si>
  <si>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</si>
  <si>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</si>
  <si>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</si>
  <si>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</si>
  <si>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</si>
  <si>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</si>
  <si>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</si>
  <si>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</si>
  <si>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</si>
  <si>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</si>
  <si>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</si>
  <si>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</si>
  <si>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</si>
  <si>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</si>
  <si>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</si>
  <si>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</si>
  <si>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</si>
  <si>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</si>
  <si>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</si>
  <si>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</si>
  <si>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</si>
  <si>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</si>
  <si>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</si>
  <si>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</si>
  <si>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</si>
  <si>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</si>
  <si>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</si>
  <si>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</si>
  <si>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</si>
  <si>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</si>
  <si>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</si>
  <si>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</si>
  <si>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</si>
  <si>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</si>
  <si>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</si>
  <si>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</si>
  <si>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</si>
  <si>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</si>
  <si>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</si>
  <si>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</si>
  <si>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</si>
  <si>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</si>
  <si>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</si>
  <si>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</si>
  <si>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</si>
  <si>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</si>
  <si>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</si>
  <si>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</si>
  <si>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</si>
  <si>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</si>
  <si>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</si>
  <si>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</si>
  <si>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</si>
  <si>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</si>
  <si>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</si>
  <si>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</si>
  <si>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</si>
  <si>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</si>
  <si>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</si>
  <si>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</si>
  <si>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</si>
  <si>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</si>
  <si>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Bergbauprodukte</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</si>
  <si>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</si>
  <si>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</si>
  <si>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</si>
  <si>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</si>
  <si>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</si>
  <si>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</si>
  <si>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</si>
  <si>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</si>
  <si>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</si>
  <si>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</si>
  <si>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</si>
  <si>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</si>
  <si>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</si>
  <si>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</si>
  <si>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</si>
  <si>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</si>
  <si>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</si>
  <si>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</si>
  <si>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</si>
  <si>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</si>
  <si>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</si>
  <si>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</si>
  <si>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</si>
  <si>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</si>
  <si>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</si>
  <si>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</si>
  <si>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</si>
  <si>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</si>
  <si>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</si>
  <si>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</si>
  <si>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</si>
  <si>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</si>
  <si>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</si>
  <si>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</si>
  <si>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</si>
  <si>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</si>
  <si>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</si>
  <si>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</si>
  <si>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</si>
  <si>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</si>
  <si>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</si>
  <si>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</si>
  <si>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</si>
  <si>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&lt;IPI.13.20&gt;</t>
  </si>
  <si>
    <t>Other made-up textile articles, except apparel</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</si>
  <si>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</si>
  <si>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</si>
  <si>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</si>
  <si>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</si>
  <si>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</si>
  <si>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</si>
  <si>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</si>
  <si>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</si>
  <si>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</si>
  <si>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</si>
  <si>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</si>
  <si>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</si>
  <si>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</si>
  <si>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</si>
  <si>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</si>
  <si>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Winterreifen für Personenwagen und leichte Nutzfahrzeuge</t>
  </si>
  <si>
    <t>Sommerreifen für schwere Nutzfahrzeuge</t>
  </si>
  <si>
    <t>Winterreifen für schwere Nutzfahrzeuge</t>
  </si>
  <si>
    <t>Other plastic foil</t>
  </si>
  <si>
    <t>&lt;IPI.23.41&gt;</t>
  </si>
  <si>
    <t>&lt;IPI.23.42&gt;</t>
  </si>
  <si>
    <t>&lt;IPI.23.70&gt;</t>
  </si>
  <si>
    <t>Stahlbleche</t>
  </si>
  <si>
    <t>Tôle d'acier</t>
  </si>
  <si>
    <t>Lamiere d'acciaio</t>
  </si>
  <si>
    <t>Steel sheets</t>
  </si>
  <si>
    <t>Andere Bleche</t>
  </si>
  <si>
    <t>Autres tôles</t>
  </si>
  <si>
    <t>Altre lamiere</t>
  </si>
  <si>
    <t>Other sheets</t>
  </si>
  <si>
    <t>Bleche</t>
  </si>
  <si>
    <t>Tôles</t>
  </si>
  <si>
    <t>Lamiere</t>
  </si>
  <si>
    <t>Sheets</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</si>
  <si>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</si>
  <si>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</si>
  <si>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</si>
  <si>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</si>
  <si>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</si>
  <si>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</si>
  <si>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</si>
  <si>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</si>
  <si>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</si>
  <si>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</si>
  <si>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</si>
  <si>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</si>
  <si>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</si>
  <si>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</si>
  <si>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</si>
  <si>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</si>
  <si>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</si>
  <si>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</si>
  <si>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</si>
  <si>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</si>
  <si>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</si>
  <si>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</si>
  <si>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</si>
  <si>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</si>
  <si>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&lt;IPI.26.11&gt;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</si>
  <si>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</si>
  <si>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</si>
  <si>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</si>
  <si>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</si>
  <si>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</si>
  <si>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</si>
  <si>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</si>
  <si>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</si>
  <si>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</si>
  <si>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</si>
  <si>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</si>
  <si>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</si>
  <si>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</si>
  <si>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</si>
  <si>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</si>
  <si>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</si>
  <si>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</si>
  <si>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</si>
  <si>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</si>
  <si>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Münzen, Schmuck und ähnliche Erzeugnisse</t>
  </si>
  <si>
    <t>Pièces de monnaie, bijoux et produits similaires</t>
  </si>
  <si>
    <t>Monete, gioielli e prodotti simili</t>
  </si>
  <si>
    <t>Coins, jewellery and similar products</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</si>
  <si>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</si>
  <si>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</si>
  <si>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</si>
  <si>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</si>
  <si>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</si>
  <si>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</si>
  <si>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</si>
  <si>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</si>
  <si>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</si>
  <si>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</si>
  <si>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</si>
  <si>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</si>
  <si>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</si>
  <si>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</si>
  <si>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</si>
  <si>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</si>
  <si>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</si>
  <si>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</si>
  <si>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</si>
  <si>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</si>
  <si>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</si>
  <si>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</si>
  <si>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</si>
  <si>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</si>
  <si>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</si>
  <si>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</si>
  <si>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</si>
  <si>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</si>
  <si>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</si>
  <si>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</si>
  <si>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</si>
  <si>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</si>
  <si>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</si>
  <si>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</si>
  <si>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</si>
  <si>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</si>
  <si>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</si>
  <si>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</si>
  <si>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</si>
  <si>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</si>
  <si>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</si>
  <si>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</si>
  <si>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</si>
  <si>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</si>
  <si>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</si>
  <si>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&lt;PGA.10.89.1&gt;</t>
  </si>
  <si>
    <t>&lt;PGA.10.89.9&gt;</t>
  </si>
  <si>
    <t>&lt;PGA.11.0&gt;</t>
  </si>
  <si>
    <t>&lt;PGA.11.05.1&gt;</t>
  </si>
  <si>
    <t>&lt;PGA.11.05.2&gt;</t>
  </si>
  <si>
    <t>&lt;PGA.12.0&gt;</t>
  </si>
  <si>
    <t>&lt;PGA.12.00&gt;</t>
  </si>
  <si>
    <t>&lt;PGA.13.20&gt;</t>
  </si>
  <si>
    <t>&lt;PGA.13.92.1&gt;</t>
  </si>
  <si>
    <t>&lt;PGA.13.92.2&gt;</t>
  </si>
  <si>
    <t>&lt;PGA.13.92.3&gt;</t>
  </si>
  <si>
    <t>&lt;PGA.14.1&gt;</t>
  </si>
  <si>
    <t>&lt;PGA.16.10&gt;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</si>
  <si>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</si>
  <si>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</si>
  <si>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</si>
  <si>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</si>
  <si>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</si>
  <si>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</si>
  <si>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</si>
  <si>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</si>
  <si>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</si>
  <si>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</si>
  <si>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</si>
  <si>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</si>
  <si>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</si>
  <si>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</si>
  <si>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</si>
  <si>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</si>
  <si>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</si>
  <si>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</si>
  <si>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</si>
  <si>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</si>
  <si>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</si>
  <si>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</si>
  <si>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</si>
  <si>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&lt;PGA.23.41&gt;</t>
  </si>
  <si>
    <t>&lt;PGA.23.42&gt;</t>
  </si>
  <si>
    <t>&lt;PGA.23.70&gt;</t>
  </si>
  <si>
    <t>&lt;PGA.24.10&gt;</t>
  </si>
  <si>
    <t>&lt;PGA.24.20&gt;</t>
  </si>
  <si>
    <t>&lt;PGA.25.50&gt;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</si>
  <si>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</si>
  <si>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</si>
  <si>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</si>
  <si>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</si>
  <si>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</si>
  <si>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</si>
  <si>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</si>
  <si>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</si>
  <si>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</si>
  <si>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</si>
  <si>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</si>
  <si>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</si>
  <si>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</si>
  <si>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</si>
  <si>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</si>
  <si>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</si>
  <si>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</si>
  <si>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</si>
  <si>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</si>
  <si>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</si>
  <si>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</si>
  <si>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</si>
  <si>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</si>
  <si>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</si>
  <si>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</si>
  <si>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</si>
  <si>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</si>
  <si>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</si>
  <si>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</si>
  <si>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</si>
  <si>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</si>
  <si>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</si>
  <si>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</si>
  <si>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</si>
  <si>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</si>
  <si>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</si>
  <si>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</si>
  <si>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</si>
  <si>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</si>
  <si>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</si>
  <si>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</si>
  <si>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</si>
  <si>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</si>
  <si>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</si>
  <si>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</si>
  <si>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</si>
  <si>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</si>
  <si>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</si>
  <si>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</si>
  <si>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</si>
  <si>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</si>
  <si>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</si>
  <si>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</si>
  <si>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</si>
  <si>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</si>
  <si>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</si>
  <si>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</si>
  <si>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&lt;PGA.35.20.26&gt;</t>
  </si>
  <si>
    <t>&lt;PGA.35.20.27&gt;</t>
  </si>
  <si>
    <t>&lt;PGA.35.20.28&gt;</t>
  </si>
  <si>
    <t>&lt;PGA.35.20.29&gt;</t>
  </si>
  <si>
    <t>&lt;PGA.35.20.30&gt;</t>
  </si>
  <si>
    <t>&lt;PGA.36&gt;</t>
  </si>
  <si>
    <t>&lt;PGA.36.0&gt;</t>
  </si>
  <si>
    <t>&lt;PGA.36.00&gt;</t>
  </si>
  <si>
    <t>&lt;PGA.36.00.1&gt;</t>
  </si>
  <si>
    <t>&lt;PGA.36.00.2&gt;</t>
  </si>
  <si>
    <t>&lt;PGA.37&gt;</t>
  </si>
  <si>
    <t>&lt;PGA.37.0&gt;</t>
  </si>
  <si>
    <t>&lt;PGA.37.00&gt;</t>
  </si>
  <si>
    <t>&lt;PGA.37.00.1&gt;</t>
  </si>
  <si>
    <t>&lt;PGA.37.00.2&gt;</t>
  </si>
  <si>
    <t>&lt;PGA.38.11.2&gt;</t>
  </si>
  <si>
    <t>&lt;PGA.38.2&gt;</t>
  </si>
  <si>
    <t>&lt;PGA.38.21&gt;</t>
  </si>
  <si>
    <t>&lt;PGA.38.22&gt;</t>
  </si>
  <si>
    <t>&lt;PGAI.TOTAL&gt;</t>
  </si>
  <si>
    <t>&lt;PGAI.01.28&gt;</t>
  </si>
  <si>
    <t>&lt;PGAI.02.2&gt;</t>
  </si>
  <si>
    <t>&lt;PGAI.02.20&gt;</t>
  </si>
  <si>
    <t>&lt;PGAI.02.20.1&gt;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</si>
  <si>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</si>
  <si>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</si>
  <si>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</si>
  <si>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</si>
  <si>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</si>
  <si>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</si>
  <si>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</si>
  <si>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</si>
  <si>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</si>
  <si>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</si>
  <si>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</si>
  <si>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</si>
  <si>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</si>
  <si>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</si>
  <si>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</si>
  <si>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</si>
  <si>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</si>
  <si>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</si>
  <si>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</si>
  <si>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</si>
  <si>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</si>
  <si>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</si>
  <si>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</si>
  <si>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</si>
  <si>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</si>
  <si>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</si>
  <si>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</si>
  <si>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</si>
  <si>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</si>
  <si>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</si>
  <si>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</si>
  <si>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</si>
  <si>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</si>
  <si>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</si>
  <si>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</si>
  <si>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</si>
  <si>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</si>
  <si>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</si>
  <si>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&lt;PGAI.13.20&gt;</t>
  </si>
  <si>
    <t>&lt;PGAI.13.3&gt;</t>
  </si>
  <si>
    <t>&lt;PGAI.13.30&gt;</t>
  </si>
  <si>
    <t>&lt;PGAI.13.92.1&gt;</t>
  </si>
  <si>
    <t>&lt;PGAI.13.92.2&gt;</t>
  </si>
  <si>
    <t>&lt;PGAI.13.92.3&gt;</t>
  </si>
  <si>
    <t>&lt;PGAI.14.1&gt;</t>
  </si>
  <si>
    <t>&lt;PGAI.16.10&gt;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</si>
  <si>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</si>
  <si>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</si>
  <si>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</si>
  <si>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</si>
  <si>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</si>
  <si>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</si>
  <si>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</si>
  <si>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</si>
  <si>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</si>
  <si>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</si>
  <si>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</si>
  <si>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</si>
  <si>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</si>
  <si>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</si>
  <si>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</si>
  <si>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</si>
  <si>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</si>
  <si>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</si>
  <si>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&lt;PGAI.23.41&gt;</t>
  </si>
  <si>
    <t>&lt;PGAI.23.42&gt;</t>
  </si>
  <si>
    <t>&lt;PGAI.23.70&gt;</t>
  </si>
  <si>
    <t>&lt;PGAI.24.10&gt;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</si>
  <si>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</si>
  <si>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</si>
  <si>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</si>
  <si>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</si>
  <si>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</si>
  <si>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</si>
  <si>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</si>
  <si>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</si>
  <si>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</si>
  <si>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</si>
  <si>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</si>
  <si>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</si>
  <si>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</si>
  <si>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</si>
  <si>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</si>
  <si>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</si>
  <si>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</si>
  <si>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</si>
  <si>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</si>
  <si>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</si>
  <si>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</si>
  <si>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</si>
  <si>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</si>
  <si>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</si>
  <si>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</si>
  <si>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</si>
  <si>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</si>
  <si>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</si>
  <si>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</si>
  <si>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</si>
  <si>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</si>
  <si>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</si>
  <si>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</si>
  <si>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</si>
  <si>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</si>
  <si>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</si>
  <si>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</si>
  <si>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</si>
  <si>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</si>
  <si>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</si>
  <si>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</si>
  <si>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</si>
  <si>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</si>
  <si>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</si>
  <si>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</si>
  <si>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</si>
  <si>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</si>
  <si>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</si>
  <si>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</si>
  <si>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</si>
  <si>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</si>
  <si>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</si>
  <si>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</si>
  <si>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</si>
  <si>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</si>
  <si>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</si>
  <si>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</si>
  <si>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</si>
  <si>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</si>
  <si>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</si>
  <si>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</si>
  <si>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</si>
  <si>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&lt;PGAI.35.20.26&gt;</t>
  </si>
  <si>
    <t>&lt;PGAI.35.20.27&gt;</t>
  </si>
  <si>
    <t>&lt;PGAI.35.20.28&gt;</t>
  </si>
  <si>
    <t>&lt;PGAI.35.20.29&gt;</t>
  </si>
  <si>
    <t>&lt;PGAI.35.20.30&gt;</t>
  </si>
  <si>
    <t>&lt;PGAI.36&gt;</t>
  </si>
  <si>
    <t>&lt;PGAI.36.0&gt;</t>
  </si>
  <si>
    <t>&lt;PGAI.36.00&gt;</t>
  </si>
  <si>
    <t>&lt;PGAI.36.00.1&gt;</t>
  </si>
  <si>
    <t>&lt;PGAI.36.00.2&gt;</t>
  </si>
  <si>
    <t>&lt;PGAI.37&gt;</t>
  </si>
  <si>
    <t>&lt;PGAI.37.0&gt;</t>
  </si>
  <si>
    <t>&lt;PGAI.37.00&gt;</t>
  </si>
  <si>
    <t>&lt;PGAI.37.00.1&gt;</t>
  </si>
  <si>
    <t>&lt;PGAI.37.00.2&gt;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</si>
  <si>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</si>
  <si>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</si>
  <si>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</si>
  <si>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</si>
  <si>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</si>
  <si>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</si>
  <si>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</si>
  <si>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</si>
  <si>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</si>
  <si>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</si>
  <si>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</si>
  <si>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</si>
  <si>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</si>
  <si>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</si>
  <si>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</si>
  <si>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</si>
  <si>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</si>
  <si>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</si>
  <si>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</si>
  <si>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</si>
  <si>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</si>
  <si>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01.4</t>
  </si>
  <si>
    <t>08</t>
  </si>
  <si>
    <t>10.13</t>
  </si>
  <si>
    <t>10.4</t>
  </si>
  <si>
    <t>10.51</t>
  </si>
  <si>
    <t>10.61.3</t>
  </si>
  <si>
    <t>10.62</t>
  </si>
  <si>
    <t>10.9</t>
  </si>
  <si>
    <t>20.15</t>
  </si>
  <si>
    <t>20.3</t>
  </si>
  <si>
    <t>22.19</t>
  </si>
  <si>
    <t>23.1</t>
  </si>
  <si>
    <t>23.3</t>
  </si>
  <si>
    <t>26.52</t>
  </si>
  <si>
    <t>29.10</t>
  </si>
  <si>
    <t>2000_1</t>
  </si>
  <si>
    <t>2000_1600</t>
  </si>
  <si>
    <t>2000_1601</t>
  </si>
  <si>
    <t>2000_1602</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</si>
  <si>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</si>
  <si>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</si>
  <si>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</si>
  <si>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</si>
  <si>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</si>
  <si>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</si>
  <si>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</si>
  <si>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</si>
  <si>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</si>
  <si>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</si>
  <si>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</si>
  <si>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</si>
  <si>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</si>
  <si>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</si>
  <si>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</si>
  <si>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</si>
  <si>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</si>
  <si>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</si>
  <si>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</si>
  <si>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</si>
  <si>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</si>
  <si>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</si>
  <si>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</si>
  <si>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</si>
  <si>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</si>
  <si>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</si>
  <si>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</si>
  <si>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</si>
  <si>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</si>
  <si>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</si>
  <si>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</si>
  <si>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</si>
  <si>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</si>
  <si>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</si>
  <si>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</si>
  <si>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</si>
  <si>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</si>
  <si>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</si>
  <si>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</si>
  <si>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</si>
  <si>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</si>
  <si>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</si>
  <si>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</si>
  <si>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</si>
  <si>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</si>
  <si>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</si>
  <si>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</si>
  <si>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</si>
  <si>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</si>
  <si>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</si>
  <si>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</si>
  <si>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</si>
  <si>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</si>
  <si>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</si>
  <si>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</si>
  <si>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</si>
  <si>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</si>
  <si>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</si>
  <si>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</si>
  <si>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2000_13007</t>
  </si>
  <si>
    <t>2000_13011</t>
  </si>
  <si>
    <t>2000_13012</t>
  </si>
  <si>
    <t>2000_13019</t>
  </si>
  <si>
    <t>2000_14001</t>
  </si>
  <si>
    <t>2000_14002</t>
  </si>
  <si>
    <t>2000_14005</t>
  </si>
  <si>
    <t>2000_14009</t>
  </si>
  <si>
    <t>2000_14015</t>
  </si>
  <si>
    <t>2000_15001</t>
  </si>
  <si>
    <t>2000_15002</t>
  </si>
  <si>
    <t>2000_15005</t>
  </si>
  <si>
    <t>2000_15007</t>
  </si>
  <si>
    <t>2000_16001</t>
  </si>
  <si>
    <t>2000_16035</t>
  </si>
  <si>
    <t>2000_16036</t>
  </si>
  <si>
    <t>2000_16045</t>
  </si>
  <si>
    <t>2000_16047</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</si>
  <si>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</si>
  <si>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</si>
  <si>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</si>
  <si>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</si>
  <si>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</si>
  <si>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</si>
  <si>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</si>
  <si>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</si>
  <si>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</si>
  <si>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</si>
  <si>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</si>
  <si>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</si>
  <si>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</si>
  <si>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</si>
  <si>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</si>
  <si>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</si>
  <si>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</si>
  <si>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</si>
  <si>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</si>
  <si>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</si>
  <si>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</si>
  <si>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</si>
  <si>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</si>
  <si>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</si>
  <si>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</si>
  <si>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</si>
  <si>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</si>
  <si>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</si>
  <si>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</si>
  <si>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</si>
  <si>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</si>
  <si>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</si>
  <si>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</si>
  <si>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</si>
  <si>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</si>
  <si>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</si>
  <si>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</si>
  <si>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</si>
  <si>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</si>
  <si>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</si>
  <si>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</si>
  <si>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</si>
  <si>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</si>
  <si>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</si>
  <si>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</si>
  <si>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</si>
  <si>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</si>
  <si>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</si>
  <si>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</si>
  <si>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</si>
  <si>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</si>
  <si>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</si>
  <si>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</si>
  <si>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</si>
  <si>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</si>
  <si>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</si>
  <si>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</si>
  <si>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</si>
  <si>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</si>
  <si>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</si>
  <si>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2000_24059</t>
  </si>
  <si>
    <t>2000_24065</t>
  </si>
  <si>
    <t>2000_24074</t>
  </si>
  <si>
    <t>2000_24075</t>
  </si>
  <si>
    <t>2000_24076</t>
  </si>
  <si>
    <t>2000_24078</t>
  </si>
  <si>
    <t>2000_24083</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</si>
  <si>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</si>
  <si>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</si>
  <si>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</si>
  <si>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</si>
  <si>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</si>
  <si>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</si>
  <si>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</si>
  <si>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</si>
  <si>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</si>
  <si>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</si>
  <si>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</si>
  <si>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</si>
  <si>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</si>
  <si>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</si>
  <si>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</si>
  <si>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</si>
  <si>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</si>
  <si>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</si>
  <si>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</si>
  <si>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</si>
  <si>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</si>
  <si>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</si>
  <si>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</si>
  <si>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</si>
  <si>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</si>
  <si>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</si>
  <si>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</si>
  <si>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</si>
  <si>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</si>
  <si>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</si>
  <si>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</si>
  <si>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</si>
  <si>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</si>
  <si>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</si>
  <si>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</si>
  <si>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</si>
  <si>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</si>
  <si>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</si>
  <si>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</si>
  <si>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</si>
  <si>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</si>
  <si>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</si>
  <si>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</si>
  <si>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</si>
  <si>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</si>
  <si>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</si>
  <si>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</si>
  <si>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</si>
  <si>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</si>
  <si>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</si>
  <si>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</si>
  <si>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</si>
  <si>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</si>
  <si>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</si>
  <si>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</si>
  <si>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</si>
  <si>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</si>
  <si>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</si>
  <si>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</si>
  <si>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</si>
  <si>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</si>
  <si>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</si>
  <si>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</si>
  <si>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</si>
  <si>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</si>
  <si>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</si>
  <si>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</si>
  <si>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</si>
  <si>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</si>
  <si>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</si>
  <si>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</si>
  <si>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</si>
  <si>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</si>
  <si>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</si>
  <si>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</si>
  <si>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</si>
  <si>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</si>
  <si>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</si>
  <si>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</si>
  <si>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</si>
  <si>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</si>
  <si>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</si>
  <si>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</si>
  <si>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</si>
  <si>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</si>
  <si>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</si>
  <si>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</si>
  <si>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</si>
  <si>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</si>
  <si>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</si>
  <si>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</si>
  <si>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</si>
  <si>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</si>
  <si>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</si>
  <si>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</si>
  <si>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</si>
  <si>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</si>
  <si>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</si>
  <si>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</si>
  <si>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</si>
  <si>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</si>
  <si>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</si>
  <si>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</si>
  <si>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</si>
  <si>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</si>
  <si>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</si>
  <si>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</si>
  <si>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</si>
  <si>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</si>
  <si>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</si>
  <si>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</si>
  <si>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</si>
  <si>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</si>
  <si>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</si>
  <si>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</si>
  <si>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</si>
  <si>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</si>
  <si>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</si>
  <si>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</si>
  <si>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</si>
  <si>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</si>
  <si>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</si>
  <si>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</si>
  <si>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</si>
  <si>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</si>
  <si>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</si>
  <si>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</si>
  <si>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</si>
  <si>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</si>
  <si>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</si>
  <si>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</si>
  <si>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</si>
  <si>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</si>
  <si>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</si>
  <si>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</si>
  <si>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</si>
  <si>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</si>
  <si>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</si>
  <si>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</si>
  <si>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</si>
  <si>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</si>
  <si>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</si>
  <si>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</si>
  <si>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</si>
  <si>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</si>
  <si>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</si>
  <si>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</si>
  <si>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</si>
  <si>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</si>
  <si>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</si>
  <si>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</si>
  <si>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</si>
  <si>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</si>
  <si>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</si>
  <si>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</si>
  <si>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</si>
  <si>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</si>
  <si>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</si>
  <si>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</si>
  <si>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</si>
  <si>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</si>
  <si>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</si>
  <si>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</si>
  <si>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</si>
  <si>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</si>
  <si>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</si>
  <si>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</si>
  <si>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</si>
  <si>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</si>
  <si>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</si>
  <si>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</si>
  <si>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</si>
  <si>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</si>
  <si>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</si>
  <si>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</si>
  <si>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</si>
  <si>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</si>
  <si>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</si>
  <si>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</si>
  <si>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</si>
  <si>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</si>
  <si>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</si>
  <si>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</si>
  <si>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</si>
  <si>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</si>
  <si>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</si>
  <si>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</si>
  <si>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</si>
  <si>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</si>
  <si>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</si>
  <si>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</si>
  <si>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</si>
  <si>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</si>
  <si>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</si>
  <si>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</si>
  <si>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</si>
  <si>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</si>
  <si>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</si>
  <si>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</si>
  <si>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</si>
  <si>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</si>
  <si>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</si>
  <si>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</si>
  <si>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</si>
  <si>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</si>
  <si>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</si>
  <si>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</si>
  <si>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</si>
  <si>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</si>
  <si>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</si>
  <si>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</si>
  <si>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</si>
  <si>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</si>
  <si>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</si>
  <si>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</si>
  <si>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</si>
  <si>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</si>
  <si>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</si>
  <si>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</si>
  <si>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</si>
  <si>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</si>
  <si>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</si>
  <si>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</si>
  <si>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</si>
  <si>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</si>
  <si>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</si>
  <si>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</si>
  <si>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</si>
  <si>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</si>
  <si>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</si>
  <si>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</si>
  <si>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</si>
  <si>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</si>
  <si>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</si>
  <si>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</si>
  <si>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</si>
  <si>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</si>
  <si>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</si>
  <si>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</si>
  <si>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</si>
  <si>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</si>
  <si>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</si>
  <si>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</si>
  <si>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</si>
  <si>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</si>
  <si>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</si>
  <si>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</si>
  <si>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</si>
  <si>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</si>
  <si>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</si>
  <si>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</si>
  <si>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</si>
  <si>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</si>
  <si>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</si>
  <si>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</si>
  <si>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</si>
  <si>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</si>
  <si>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</si>
  <si>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</si>
  <si>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</si>
  <si>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</si>
  <si>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</si>
  <si>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</si>
  <si>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</si>
  <si>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</si>
  <si>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</si>
  <si>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</si>
  <si>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</si>
  <si>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</si>
  <si>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</si>
  <si>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</si>
  <si>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</si>
  <si>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</si>
  <si>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</si>
  <si>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</si>
  <si>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</si>
  <si>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</si>
  <si>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</si>
  <si>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</si>
  <si>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</si>
  <si>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</si>
  <si>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</si>
  <si>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</si>
  <si>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</si>
  <si>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</si>
  <si>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</si>
  <si>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</si>
  <si>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</si>
  <si>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</si>
  <si>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</si>
  <si>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</si>
  <si>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</si>
  <si>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</si>
  <si>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</si>
  <si>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</si>
  <si>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</si>
  <si>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</si>
  <si>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</si>
  <si>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</si>
  <si>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</si>
  <si>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</si>
  <si>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</si>
  <si>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</si>
  <si>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</si>
  <si>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</si>
  <si>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</si>
  <si>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</si>
  <si>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</si>
  <si>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</si>
  <si>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</si>
  <si>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</si>
  <si>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</si>
  <si>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</si>
  <si>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</si>
  <si>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</si>
  <si>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</si>
  <si>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</si>
  <si>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</si>
  <si>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</si>
  <si>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</si>
  <si>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</si>
  <si>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</si>
  <si>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</si>
  <si>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</si>
  <si>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</si>
  <si>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</si>
  <si>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</si>
  <si>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</si>
  <si>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</si>
  <si>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</si>
  <si>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</si>
  <si>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</si>
  <si>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</si>
  <si>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</si>
  <si>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</si>
  <si>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</si>
  <si>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</si>
  <si>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</si>
  <si>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</si>
  <si>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</si>
  <si>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</si>
  <si>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</si>
  <si>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</si>
  <si>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</si>
  <si>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</si>
  <si>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</si>
  <si>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</si>
  <si>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</si>
  <si>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</si>
  <si>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</si>
  <si>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</si>
  <si>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</si>
  <si>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</si>
  <si>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</si>
  <si>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</si>
  <si>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</si>
  <si>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</si>
  <si>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</si>
  <si>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</si>
  <si>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</si>
  <si>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</si>
  <si>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</si>
  <si>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</si>
  <si>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</si>
  <si>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</si>
  <si>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</si>
  <si>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</si>
  <si>
    <t>&lt;2025&gt;</t>
  </si>
  <si>
    <t>Dez 2025 = 100</t>
  </si>
  <si>
    <t>Déc 2025 = 100</t>
  </si>
  <si>
    <t>Dic 2025 = 100</t>
  </si>
  <si>
    <t>Dec 2025 = 100</t>
  </si>
  <si>
    <t>&lt;BAS2025&gt;</t>
  </si>
  <si>
    <t>Basis Dezember 2025 = 100</t>
  </si>
  <si>
    <t>Base décembre 2025 = 100</t>
  </si>
  <si>
    <t>Base dicembre 2025 = 100</t>
  </si>
  <si>
    <t>Base december 2025 = 100</t>
  </si>
  <si>
    <t>&lt;BAS2025_KURZ&gt;</t>
  </si>
  <si>
    <t xml:space="preserve">Basis Dez. 2025 = 100 </t>
  </si>
  <si>
    <t xml:space="preserve">Base déc. 2025 = 100 </t>
  </si>
  <si>
    <t xml:space="preserve">Base dic. 2025 = 100 </t>
  </si>
  <si>
    <t xml:space="preserve">Base dec. 2025 = 100 </t>
  </si>
  <si>
    <t>&lt;IPI.01.27.11&gt;</t>
  </si>
  <si>
    <t>01.27.11</t>
  </si>
  <si>
    <t>&lt;IPI.01.27.14&gt;</t>
  </si>
  <si>
    <t>01.27.14</t>
  </si>
  <si>
    <t>&lt;IPI.14.13&gt;</t>
  </si>
  <si>
    <t>14.13</t>
  </si>
  <si>
    <t>&lt;IPI.01.27.12&gt;</t>
  </si>
  <si>
    <t>Oberbekleidung (inkl. Arbeits- und Berufsbekleidung)</t>
  </si>
  <si>
    <t>2000_16080</t>
  </si>
  <si>
    <t>22.11.13</t>
  </si>
  <si>
    <t>&lt;IPI.22.11.13&gt;</t>
  </si>
  <si>
    <t>22.11.11</t>
  </si>
  <si>
    <t>24.42.25</t>
  </si>
  <si>
    <t>&lt;IPI.24.42.25&gt;</t>
  </si>
  <si>
    <t>Folien und dünne Bänder, aus Aluminium (&lt;= 0.2mm)</t>
  </si>
  <si>
    <t>Vêtements de dessus (incl. vêtements de travail)</t>
  </si>
  <si>
    <t>Indumenti esterni (incl. indumenti da lavoro)</t>
  </si>
  <si>
    <t>Outerwear (incl. Workwear)</t>
  </si>
  <si>
    <t>&lt;IPI.16.1&gt;</t>
  </si>
  <si>
    <t>&lt;IPI.16.24&gt;</t>
  </si>
  <si>
    <t>Kunststoffrohre und -schläuche</t>
  </si>
  <si>
    <t>Platten und Folien, aus anderen Kunststoffen (weder verstärkt noch geschichtet und ohne Unterlage)</t>
  </si>
  <si>
    <t>&lt;PPI.22.21.4&gt;</t>
  </si>
  <si>
    <t>Andere Platten und Folien</t>
  </si>
  <si>
    <t>2000_22052</t>
  </si>
  <si>
    <t>2000_22057</t>
  </si>
  <si>
    <t>2000_22059</t>
  </si>
  <si>
    <t>&lt;IPI.23.12&gt;</t>
  </si>
  <si>
    <t>23.12</t>
  </si>
  <si>
    <t>&lt;IPI.25.92&gt;</t>
  </si>
  <si>
    <t>25.92</t>
  </si>
  <si>
    <t>&lt;IPI.26.11.22&gt;</t>
  </si>
  <si>
    <t>2000_13024</t>
  </si>
  <si>
    <t>2000_13026</t>
  </si>
  <si>
    <t>2000_16002</t>
  </si>
  <si>
    <t>2000_16064</t>
  </si>
  <si>
    <t>Wooden containers</t>
  </si>
  <si>
    <t>16.24</t>
  </si>
  <si>
    <t>Tubes et tuyaux en matières plastiques</t>
  </si>
  <si>
    <t>Tubi e loro accessori, di materie plastiche</t>
  </si>
  <si>
    <t>Tubes, pipes and hoses and fittings thereof, of plastics</t>
  </si>
  <si>
    <t>Rohre und Schläuche, biegsam, aus Kunststoffen</t>
  </si>
  <si>
    <t>Autres tubes et tuyaux en matières plastiques</t>
  </si>
  <si>
    <t>Altri tubi e loro accessori, di materie plastiche</t>
  </si>
  <si>
    <t>Other tubes, pipes, hoses and fittings thereof, of plastics</t>
  </si>
  <si>
    <t>Autres plaques et feuilles</t>
  </si>
  <si>
    <t>Altre lastre e fogli</t>
  </si>
  <si>
    <t>Other plates and sheets</t>
  </si>
  <si>
    <t>2000_28043</t>
  </si>
  <si>
    <t>2000_28045</t>
  </si>
  <si>
    <t>2000_28049</t>
  </si>
  <si>
    <t>&lt;ALT IPI 25.91/92&gt;</t>
  </si>
  <si>
    <t>Photovoltaikmodule</t>
  </si>
  <si>
    <t>Panneaux photovoltaïques</t>
  </si>
  <si>
    <t>Pannelli fotovoltaici</t>
  </si>
  <si>
    <t>Photovoltaic panels</t>
  </si>
  <si>
    <t>26.11.22</t>
  </si>
  <si>
    <t>2000_26051</t>
  </si>
  <si>
    <t>28.93</t>
  </si>
  <si>
    <t>28.94</t>
  </si>
  <si>
    <t>28.96</t>
  </si>
  <si>
    <t>&lt;ALT PPI.10.32&gt;</t>
  </si>
  <si>
    <t>Wine</t>
  </si>
  <si>
    <t>&lt;ALT PPI.13.3&gt;</t>
  </si>
  <si>
    <t>&lt;ALT PPI.13.30&gt;</t>
  </si>
  <si>
    <t>&lt;ALT PPI.16.10.2&gt;</t>
  </si>
  <si>
    <t>&lt;ALT PPI.18.14&gt;</t>
  </si>
  <si>
    <t>&lt;ALT PPI.22.21.1&gt;</t>
  </si>
  <si>
    <t>&lt;ALT PPI.22.21.2&gt;</t>
  </si>
  <si>
    <t>&lt;ALT.PPI.22.21.3&gt;</t>
  </si>
  <si>
    <t>Plaques et feuilles non alvéolaires (non renforcées ni stratifiées et sans support)</t>
  </si>
  <si>
    <t>Lastre, fogli, pellicole, strisce e lamelle, di materie plastiche non alveolari, non rinforzati, né stratificati, né muniti di supporto, né parimenti associati ad altri materiali</t>
  </si>
  <si>
    <t>Plates, sheets, film, foil and strip, of non-cellular plastics, not reinforced, laminated, supported or similarly combined with other materials</t>
  </si>
  <si>
    <t>Altre lastre, fogli, pellicole, strisce e lamelle, di materie plastiche</t>
  </si>
  <si>
    <t>Other plates, sheets, film, foil and strip, of plastics</t>
  </si>
  <si>
    <t>&lt;ALT PPI.24.42.3&gt;</t>
  </si>
  <si>
    <t>&lt;ALT PPI.25.91/92&gt;</t>
  </si>
  <si>
    <t>&lt;PPI.25.92&gt;</t>
  </si>
  <si>
    <t>&lt;ALT IPI.01.11.1&gt;</t>
  </si>
  <si>
    <t>Tabac brut, non écôté</t>
  </si>
  <si>
    <t>Tabac brut, partiellement ou totalement écôté</t>
  </si>
  <si>
    <t>Tabacco grezzo, parz. o totalmente scostolato</t>
  </si>
  <si>
    <t>Raw tobacco, partially or completelly stripped</t>
  </si>
  <si>
    <t>&lt;ALT IPI.05&gt;</t>
  </si>
  <si>
    <t>&lt;ALT IPI.5.0&gt;</t>
  </si>
  <si>
    <t>&lt;ALT IPI.10.81&gt;</t>
  </si>
  <si>
    <t>&lt;ALT IPI.13.1&gt;</t>
  </si>
  <si>
    <t>&lt;ALT IPI.13.10&gt;</t>
  </si>
  <si>
    <t>Technische und industrielle Textilien</t>
  </si>
  <si>
    <t>Technical and industrial textiles</t>
  </si>
  <si>
    <t>&lt;ALT IPI.14.12/13&gt;</t>
  </si>
  <si>
    <t>Workwear / Outerwear</t>
  </si>
  <si>
    <t>&lt;ALT IPI.15.11&gt;</t>
  </si>
  <si>
    <t>&lt;ALT IPI.22.21.2&gt;</t>
  </si>
  <si>
    <t>&lt;ALT IPI.22.21.3&gt;</t>
  </si>
  <si>
    <t>&lt;ALT IPI.22.21.4&gt;</t>
  </si>
  <si>
    <t>&lt;ALT IPI.22.21.9&gt;</t>
  </si>
  <si>
    <t>&lt;ALT IPI.24.10.2&gt;</t>
  </si>
  <si>
    <t>&lt;ALT IPI.24.10.3&gt;</t>
  </si>
  <si>
    <t>&lt;ALT IPI.24.10.5&gt;</t>
  </si>
  <si>
    <t>Notebooks</t>
  </si>
  <si>
    <t>Watch components</t>
  </si>
  <si>
    <t>&lt;ALT IPI.27.51.1&gt;</t>
  </si>
  <si>
    <t>&lt;ALT IPI.27.51.2&gt;</t>
  </si>
  <si>
    <t>&lt;ALT IPI.32.50.4&gt;</t>
  </si>
  <si>
    <t>&lt;KBOB.Titel&gt;</t>
  </si>
  <si>
    <t>Materialpreisindizes KBOB</t>
  </si>
  <si>
    <t>Indices des prix des matériaux KBOB</t>
  </si>
  <si>
    <t>&lt;KBOB.HIN1&gt;</t>
  </si>
  <si>
    <t>Hinweis zu den Grenzen der Interpretation der detaillierten KBOB-Indizes</t>
  </si>
  <si>
    <t>Note sur les limites de l’interprétation des indices détaillés KBOB</t>
  </si>
  <si>
    <t>&lt;KBOB.HIN2&gt;</t>
  </si>
  <si>
    <t xml:space="preserve">Das System des Produzentenpreisindexes ist ein komplexes Konstrukt von rund 1000 Warenkörben und Aggregationen, welches für die </t>
  </si>
  <si>
    <t>Le système de l'indice des prix à la production est une construction complexe d'environ 1000 paniers-types et agrégations conçue pour</t>
  </si>
  <si>
    <t>&lt;KBOB.HIN3&gt;</t>
  </si>
  <si>
    <t>calculer une inflation globale à la première étape de la commercialisation. Malgré une assurance qualité stable et éprouvée, la précision des</t>
  </si>
  <si>
    <t>&lt;KBOB.HIN4&gt;</t>
  </si>
  <si>
    <t>indices très détaillés publiés dans le KBOB ne peut pas être garantie. En effet, les statistiques de prix ne sont pas un recensement. L'enquête</t>
  </si>
  <si>
    <t>&lt;KBOB.HIN5&gt;</t>
  </si>
  <si>
    <t>est basée sur un échantillon raisonné représentatif de tous les types d'acteurs des différentes branches. À un niveau très détaillé, la qualité</t>
  </si>
  <si>
    <t>&lt;KBOB.HIN6&gt;</t>
  </si>
  <si>
    <t>des résultats est fortement dépendante de l'homogénéité de la branche et du taux de réponse.</t>
  </si>
  <si>
    <t>&lt;KBOB.HIN7&gt;</t>
  </si>
  <si>
    <t>und der Antwortquote ab.</t>
  </si>
  <si>
    <t>&lt;KBOB.INFO1&gt;</t>
  </si>
  <si>
    <t>Informationen zu den erfassten Produkten</t>
  </si>
  <si>
    <t>Informations sur les produits relevés</t>
  </si>
  <si>
    <t>&lt;KBOB.INFO2&gt;</t>
  </si>
  <si>
    <t>Durch Anklicken des Produktcodes gelangen Sie zur Liste der Produkte, die potenziell dem jeweiligen Index zugeordnet werden können.</t>
  </si>
  <si>
    <t>En cliquant sur le code du produit, vous accédez à la liste des produits qui peuvent potentiellement être attribués à l'indice correspondant.</t>
  </si>
  <si>
    <t>&lt;PRODUCT-CODE.NEW&gt;</t>
  </si>
  <si>
    <t>Neu</t>
  </si>
  <si>
    <t>Nouveau</t>
  </si>
  <si>
    <t>&lt;PRODUCT-CODE.OLD&gt;</t>
  </si>
  <si>
    <t>Bisher</t>
  </si>
  <si>
    <t>Ancien</t>
  </si>
  <si>
    <t>&lt;KBOB.01.3&gt;</t>
  </si>
  <si>
    <t>&lt;KBOB.02&gt;</t>
  </si>
  <si>
    <t>&lt;KBOB.02.20.13&gt;</t>
  </si>
  <si>
    <t>Energieholz (Total)</t>
  </si>
  <si>
    <t>Bois d'énergie (Total)</t>
  </si>
  <si>
    <t>&lt;KBOB.02.20.133&gt;</t>
  </si>
  <si>
    <t>Energieholz für die Hackschnitzelproduktion</t>
  </si>
  <si>
    <t>Bois d'énergie pour la production de plaquettes forestières</t>
  </si>
  <si>
    <t>&lt;KBOB.08.11&gt;</t>
  </si>
  <si>
    <t>Unbearbeitete Natursteine</t>
  </si>
  <si>
    <t>Pierres naturelles non travaillées</t>
  </si>
  <si>
    <t>&lt;KBOB.08.12&gt;</t>
  </si>
  <si>
    <t>&lt;KBOB.08.12.11&gt;</t>
  </si>
  <si>
    <t>Rundsand</t>
  </si>
  <si>
    <t>Sable rond</t>
  </si>
  <si>
    <t>&lt;KBOB.08.12.12&gt;</t>
  </si>
  <si>
    <t>Brechsand</t>
  </si>
  <si>
    <t>Sable concassé</t>
  </si>
  <si>
    <t>&lt;KBOB.08.12.21&gt;</t>
  </si>
  <si>
    <t>Wandkies</t>
  </si>
  <si>
    <t>Tout venant</t>
  </si>
  <si>
    <t>&lt;KBOB.08.12.22&gt;</t>
  </si>
  <si>
    <t>Betonkies</t>
  </si>
  <si>
    <t>Gravier à béton</t>
  </si>
  <si>
    <t>&lt;KBOB.08.12.23&gt;</t>
  </si>
  <si>
    <t>Split</t>
  </si>
  <si>
    <t>Gravillon</t>
  </si>
  <si>
    <t>&lt;KBOB.08.12.24&gt;</t>
  </si>
  <si>
    <t>Ungebundenes Gemisch, frostsicher</t>
  </si>
  <si>
    <t>Mélange non lié, résistant au gel</t>
  </si>
  <si>
    <t>&lt;KBOB.08.12.25&gt;</t>
  </si>
  <si>
    <t>Schotter</t>
  </si>
  <si>
    <t>Ballast</t>
  </si>
  <si>
    <t>&lt;KBOB.13.93&gt;</t>
  </si>
  <si>
    <t>Textile Bodenbeläge (Teppiche)</t>
  </si>
  <si>
    <t>Revêtements de sols (tapis)</t>
  </si>
  <si>
    <t>&lt;KBOB.13.95&gt;</t>
  </si>
  <si>
    <t>&lt;KBOB.16&gt;</t>
  </si>
  <si>
    <t>&lt;KBOB.16.10.11&gt;</t>
  </si>
  <si>
    <t>&lt;KBOB.16.10.111&gt;</t>
  </si>
  <si>
    <t>&lt;KBOB.16.10.1111&gt;</t>
  </si>
  <si>
    <t>&lt;KBOB.16.10.1112&gt;</t>
  </si>
  <si>
    <t>&lt;KBOB.16.10.1113&gt;</t>
  </si>
  <si>
    <t>&lt;KBOB.16.10.1114&gt;</t>
  </si>
  <si>
    <t>&lt;KBOB.16.10.1115&gt;</t>
  </si>
  <si>
    <t>&lt;KBOB.16.10.112&gt;</t>
  </si>
  <si>
    <t>&lt;KBOB.16.10.1121&gt;</t>
  </si>
  <si>
    <t>&lt;KBOB.16.10.1122&gt;</t>
  </si>
  <si>
    <t>&lt;KBOB.16.10.1123&gt;</t>
  </si>
  <si>
    <t>&lt;KBOB.16.21&gt;</t>
  </si>
  <si>
    <t>&lt;KBOB.16.21.1&gt;</t>
  </si>
  <si>
    <t>&lt;KBOB.16.21.2&gt;</t>
  </si>
  <si>
    <t>&lt;KBOB.16.21.3&gt;</t>
  </si>
  <si>
    <t>&lt;KBOB.16.21.4&gt;</t>
  </si>
  <si>
    <t>&lt;KBOB.16.22&gt;</t>
  </si>
  <si>
    <t>&lt;KBOB.16.23&gt;</t>
  </si>
  <si>
    <t>&lt;KBOB.16.23.1&gt;</t>
  </si>
  <si>
    <t>Fenster und Türen</t>
  </si>
  <si>
    <t>Fenêtres et portes</t>
  </si>
  <si>
    <t>&lt;KBOB.16.23.11&gt;</t>
  </si>
  <si>
    <t>&lt;KBOB.16.23.12&gt;</t>
  </si>
  <si>
    <t>Türen (Innen- und Aussentüren)</t>
  </si>
  <si>
    <t>Portes (intérieures et extérieures)</t>
  </si>
  <si>
    <t>&lt;KBOB.16.23.2&gt;</t>
  </si>
  <si>
    <t>Innenausbau (Wandschränke)</t>
  </si>
  <si>
    <t>Aménagements intérieurs (armoires murales)</t>
  </si>
  <si>
    <t>&lt;KBOB.MINERALÖL&gt;</t>
  </si>
  <si>
    <t>&lt;KBOB.19.20.1&gt;</t>
  </si>
  <si>
    <t>&lt;KBOB.19.20.11&gt;</t>
  </si>
  <si>
    <t>&lt;KBOB.19.20.12&gt;</t>
  </si>
  <si>
    <t>&lt;KBOB.19.20.21&gt;</t>
  </si>
  <si>
    <t>&lt;KBOB.19.20.3&gt;</t>
  </si>
  <si>
    <t>&lt;KBOB.19.20.4&gt;</t>
  </si>
  <si>
    <t>&lt;KBOB.20.16.2&gt;</t>
  </si>
  <si>
    <t>&lt;KBOB.20.51&gt;</t>
  </si>
  <si>
    <t>&lt;KBOB.KUNSTSTOFF&gt;</t>
  </si>
  <si>
    <t>&lt;KBOB.22.21&gt;</t>
  </si>
  <si>
    <t>Feuilles, plaques, tubes et profilés en matières plastiques</t>
  </si>
  <si>
    <t>&lt;KBOB.22.21.2&gt;</t>
  </si>
  <si>
    <t>Tuyaux et tubes en plastique</t>
  </si>
  <si>
    <t>&lt;KBOB.22.21.3&gt;</t>
  </si>
  <si>
    <t>Platten und Folien (inkl. Tunneldichtungsbahnen)</t>
  </si>
  <si>
    <t>Plaques et feuilles, y.c. membranes synthétiques pour tunnels</t>
  </si>
  <si>
    <t>&lt;KBOB.22.21.4&gt;</t>
  </si>
  <si>
    <t>Andere Platten und Folien (darunter Isolationsmaterial)</t>
  </si>
  <si>
    <t>Autres plaques et feuilles (y compris les matériaux isolants)</t>
  </si>
  <si>
    <t>&lt;KBOB.22.23&gt;</t>
  </si>
  <si>
    <t>Baubedarfsartikel aus Kunststoff</t>
  </si>
  <si>
    <t>Articles en matières plastiques pour la construction</t>
  </si>
  <si>
    <t>&lt;KBOB.GKSE&gt;</t>
  </si>
  <si>
    <t>Produkte aus Glas, Keramik, Steinen und Erden</t>
  </si>
  <si>
    <t>Produits en verre, céramique, pierres et terres</t>
  </si>
  <si>
    <t>&lt;KBOB.23.12&gt;</t>
  </si>
  <si>
    <t>&lt;KBOB.23.14&gt;</t>
  </si>
  <si>
    <t>&lt;KBOB.23.31&gt;</t>
  </si>
  <si>
    <t>&lt;KBOB.23.32&gt;</t>
  </si>
  <si>
    <t>Ziegeleiprodukte</t>
  </si>
  <si>
    <t>&lt;KBOB.23.32.1&gt;</t>
  </si>
  <si>
    <t>Backsteine</t>
  </si>
  <si>
    <t>Briques en terre cuite</t>
  </si>
  <si>
    <t>&lt;KBOB.23.32.2&gt;</t>
  </si>
  <si>
    <t>Dachziegel</t>
  </si>
  <si>
    <t>Tuiles en terre cuite</t>
  </si>
  <si>
    <t>&lt;KBOB.23.5&gt;</t>
  </si>
  <si>
    <t>&lt;KBOB.23.6&gt;</t>
  </si>
  <si>
    <t>&lt;KBOB.23.61&gt;</t>
  </si>
  <si>
    <t>Betonwaren</t>
  </si>
  <si>
    <t>Produits en béton</t>
  </si>
  <si>
    <t>&lt;KBOB.23.62&gt;</t>
  </si>
  <si>
    <t>Gipsprodukte</t>
  </si>
  <si>
    <t>Produits en plâtre</t>
  </si>
  <si>
    <t>&lt;KBOB.23.63&gt;</t>
  </si>
  <si>
    <t>&lt;KBOB.23.65&gt;</t>
  </si>
  <si>
    <t>&lt;KBOB.23.7&gt;</t>
  </si>
  <si>
    <t>Pierres naturelles travaillées</t>
  </si>
  <si>
    <t>&lt;KBOB.23.99.13.1&gt;</t>
  </si>
  <si>
    <t>&lt;KBOB.23.99.13.11&gt;</t>
  </si>
  <si>
    <t>&lt;KBOB.23.99.13.11.1&gt;</t>
  </si>
  <si>
    <t>&lt;KBOB.23.99.13.11.2&gt;</t>
  </si>
  <si>
    <t>&lt;KBOB.23.99.13.12&gt;</t>
  </si>
  <si>
    <t>&lt;KBOB.23.99.13.12.1&gt;</t>
  </si>
  <si>
    <t>&lt;KBOB.23.99.13.12.2&gt;</t>
  </si>
  <si>
    <t>&lt;KBOB.23.99.13.2&gt;</t>
  </si>
  <si>
    <t>&lt;KBOB.23.99.13.3&gt;</t>
  </si>
  <si>
    <t>&lt;KBOB.23.99.14&gt;</t>
  </si>
  <si>
    <t>&lt;KBOB.23.99.2&gt;</t>
  </si>
  <si>
    <t>&lt;KBOB.MEMP&gt;</t>
  </si>
  <si>
    <t>Metalle und Metallprodukte</t>
  </si>
  <si>
    <t>Métaux et produits métalliques</t>
  </si>
  <si>
    <t>&lt;KBOB.24&gt;</t>
  </si>
  <si>
    <t>Metalle und Metallhalbzeug</t>
  </si>
  <si>
    <t>Métaux et produits semi-finis</t>
  </si>
  <si>
    <t>&lt;KBOB.24.10&gt;</t>
  </si>
  <si>
    <t>&lt;KBOB.FLACH&gt;</t>
  </si>
  <si>
    <t>Flacherzeugnisse aus Stahl</t>
  </si>
  <si>
    <t>&lt;KBOB.24.10.61&gt;</t>
  </si>
  <si>
    <t>Walzdraht aus nicht legiertem Stahl, warm gewalzt</t>
  </si>
  <si>
    <t>Fil machine en acier non allié, laminé à chaud</t>
  </si>
  <si>
    <t>&lt;KBOB.24.10.62&gt;</t>
  </si>
  <si>
    <t>Stabstahl aus Stahl, nur geschmiedet, warm gewalzt</t>
  </si>
  <si>
    <t>Barres en acier, uniquement forgées, laminées à chaud</t>
  </si>
  <si>
    <t>&lt;KBOB.24.10.621&gt;</t>
  </si>
  <si>
    <t>&lt;KBOB.24.10.64&gt;</t>
  </si>
  <si>
    <t>Stabstahl aus nicht rostendem Stahl</t>
  </si>
  <si>
    <t>Barres en acier inoxydable</t>
  </si>
  <si>
    <t>&lt;KBOB.24.10.66&gt;</t>
  </si>
  <si>
    <t>Stabstahl aus anderem legiertem Stahl</t>
  </si>
  <si>
    <t>Barres en acier autre que l'acier allié</t>
  </si>
  <si>
    <t>&lt;KBOB.24.2&gt;</t>
  </si>
  <si>
    <t>&lt;KBOB.24.3&gt;</t>
  </si>
  <si>
    <t>Acier travaillé</t>
  </si>
  <si>
    <t>&lt;KBOB.24.4&gt;</t>
  </si>
  <si>
    <t>&lt;KBOB.24.42&gt;</t>
  </si>
  <si>
    <t>&lt;KBOB.24.42.2&gt;</t>
  </si>
  <si>
    <t>&lt;KBOB.24.42.22&gt;</t>
  </si>
  <si>
    <t>Stangen (Stäbe) und Profile, aus Aluminium</t>
  </si>
  <si>
    <t>Barres (tiges) et profilés en aluminium</t>
  </si>
  <si>
    <t>&lt;KBOB.24.42.24&gt;</t>
  </si>
  <si>
    <t>Bleche und Bänder, aus Aluminium (&gt; 0,2 mm)</t>
  </si>
  <si>
    <t>Tôles et bandes en aluminium (&gt; 0,2 mm)</t>
  </si>
  <si>
    <t>&lt;KBOB.24.42.25&gt;</t>
  </si>
  <si>
    <t>Feuilles et bandes minces en aluminium (&lt;= 0,2 mm)</t>
  </si>
  <si>
    <t>&lt;KBOB.24.44&gt;</t>
  </si>
  <si>
    <t>&lt;KBOB.24.44.2&gt;</t>
  </si>
  <si>
    <t>Produkte aus Kupfer (Draht, Bleche, Rohre usw.)</t>
  </si>
  <si>
    <t>Produits en cuivre (fils, tôles, tubes etc.)</t>
  </si>
  <si>
    <t>&lt;KBOB.24.5&gt;</t>
  </si>
  <si>
    <t>Gusserzeugnisse aus Eisen und Leichtmetall</t>
  </si>
  <si>
    <t>Produits de fonderie en fer et en métaux légers</t>
  </si>
  <si>
    <t>&lt;KBOB.25&gt;</t>
  </si>
  <si>
    <t>&lt;KBOB.25.1&gt;</t>
  </si>
  <si>
    <t>&lt;KBOB.25.11&gt;</t>
  </si>
  <si>
    <t>Metallkonstruktionen</t>
  </si>
  <si>
    <t>Structures métalliques</t>
  </si>
  <si>
    <t>&lt;KBOB.25.12&gt;</t>
  </si>
  <si>
    <t>&lt;KBOB.25.2&gt;</t>
  </si>
  <si>
    <t>&lt;KBOB.25.5&gt;</t>
  </si>
  <si>
    <t>&lt;KBOB.25.61&gt;</t>
  </si>
  <si>
    <t>Oberflächenveredelung, Wärmebehandlung</t>
  </si>
  <si>
    <t>&lt;KBOB.25.61.1&gt;</t>
  </si>
  <si>
    <t>Feuerverzinkung</t>
  </si>
  <si>
    <t>Galvanisation à chaud</t>
  </si>
  <si>
    <t>&lt;KBOB.25.61.2&gt;</t>
  </si>
  <si>
    <t>Pulverbeschichtung</t>
  </si>
  <si>
    <t>Revêtement non métallique des métaux</t>
  </si>
  <si>
    <t>&lt;KBOB.25.61.3&gt;</t>
  </si>
  <si>
    <t>Übrige Oberflächenbehandlung</t>
  </si>
  <si>
    <t>Autres traitements des métaux</t>
  </si>
  <si>
    <t>&lt;KBOB.25.62&gt;</t>
  </si>
  <si>
    <t>&lt;KBOB.25.73&gt;</t>
  </si>
  <si>
    <t>&lt;KBOB.25.93&gt;</t>
  </si>
  <si>
    <t>Ketten, Federn, Stifte</t>
  </si>
  <si>
    <t>Chaînes, ressorts, clous et punaises</t>
  </si>
  <si>
    <t>&lt;KBOB.25.93.13&gt;</t>
  </si>
  <si>
    <t>&lt;KBOB.25.94&gt;</t>
  </si>
  <si>
    <t>&lt;KBOB.26&gt;</t>
  </si>
  <si>
    <t>&lt;KBOB.26.11.22&gt;</t>
  </si>
  <si>
    <t>Modules photovoltaïques</t>
  </si>
  <si>
    <t>&lt;KBOB.26.3&gt;</t>
  </si>
  <si>
    <t>&lt;KBOB.26.51&gt;</t>
  </si>
  <si>
    <t>&lt;KBOB.ELEKTRO&gt;</t>
  </si>
  <si>
    <t>&lt;KBOB.27.11&gt;</t>
  </si>
  <si>
    <t>&lt;KBOB.27.12&gt;</t>
  </si>
  <si>
    <t>&lt;KBOB.27.2&gt;</t>
  </si>
  <si>
    <t>&lt;KBOB.27.3&gt;</t>
  </si>
  <si>
    <t>&lt;KBOB.27.31&gt;</t>
  </si>
  <si>
    <t>&lt;KBOB.27.32&gt;</t>
  </si>
  <si>
    <t>Isolierte Elektrokabel, -leitungen und -drähte</t>
  </si>
  <si>
    <t>Fils et câbles isolés</t>
  </si>
  <si>
    <t>&lt;KBOB.27.33&gt;</t>
  </si>
  <si>
    <t>&lt;KBOB.27.4&gt;</t>
  </si>
  <si>
    <t>&lt;KBOB.27.51&gt;</t>
  </si>
  <si>
    <t>Elektrische Haushaltgeräte</t>
  </si>
  <si>
    <t>&lt;KBOB.27.9&gt;</t>
  </si>
  <si>
    <t>&lt;KBOB.28&gt;</t>
  </si>
  <si>
    <t>&lt;KBOB.28.12&gt;</t>
  </si>
  <si>
    <t>&lt;KBOB.28.13&gt;</t>
  </si>
  <si>
    <t>&lt;KBOB.28.14&gt;</t>
  </si>
  <si>
    <t>Sanitär- und Heizungsarmaturen</t>
  </si>
  <si>
    <t>Robinetterie sanitaire et pour le chauffage</t>
  </si>
  <si>
    <t>&lt;KBOB.28.22&gt;</t>
  </si>
  <si>
    <t>&lt;KBOB.28.92&gt;</t>
  </si>
  <si>
    <t>Baumaschinen im engeren Sinn</t>
  </si>
  <si>
    <t>Machines pour la construction au sens du terme</t>
  </si>
  <si>
    <t>&lt;KBOB.35&gt;</t>
  </si>
  <si>
    <t>&lt;KBOB.35.1&gt;</t>
  </si>
  <si>
    <t>Elektrizität (Total, inkl. Haushalte)</t>
  </si>
  <si>
    <t>Electricité (total, ménages inclus)</t>
  </si>
  <si>
    <t>&lt;KBOB.35.10.2&gt;</t>
  </si>
  <si>
    <t>Elektrizität: Gewerbe, Industrie, Dienstleistungen</t>
  </si>
  <si>
    <t>Electricité: artisanat, industries, services</t>
  </si>
  <si>
    <t>&lt;KBOB.35.2&gt;</t>
  </si>
  <si>
    <t>Gas (Total, inkl. Haushalte)</t>
  </si>
  <si>
    <t>Gas (total, ménages inclus)</t>
  </si>
  <si>
    <t>&lt;KBOB.35.20.2&gt;</t>
  </si>
  <si>
    <t>Gas: Gewerbe, Industrie, Dienstleistungen</t>
  </si>
  <si>
    <t>Gas: artisanat, industries, services</t>
  </si>
  <si>
    <t>&lt;KBOB.38&gt;</t>
  </si>
  <si>
    <t>&lt;KBOB.38.32.1&gt;</t>
  </si>
  <si>
    <t>&lt;KBOB.DEP&gt;</t>
  </si>
  <si>
    <t>Deponiegebühren (Typ A)</t>
  </si>
  <si>
    <t>Taxe de décharge (type A)</t>
  </si>
  <si>
    <t>&lt;KBOB.DM&gt;</t>
  </si>
  <si>
    <t>Dämmmaterial aus Glas- oder Steinwolle</t>
  </si>
  <si>
    <t>Matériel isolant en laine de verre ou de roche</t>
  </si>
  <si>
    <t>&lt;KBOB.ZUSAM&gt;</t>
  </si>
  <si>
    <t>Zusammengefasste Materialindizes</t>
  </si>
  <si>
    <t>Indices des matériaux agrégés</t>
  </si>
  <si>
    <t>&lt;KBOB.MAT.HB&gt;</t>
  </si>
  <si>
    <t>Preisindex Baumaterialien Baumeister Hochbau</t>
  </si>
  <si>
    <t>Indice de prix des matériaux de construction (maître d'œuvre): bâtiment</t>
  </si>
  <si>
    <t>&lt;KBOB.MAT.HB.LONG&gt;</t>
  </si>
  <si>
    <t>KBOB.MAT.HB:  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</si>
  <si>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</si>
  <si>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&lt;KBOB.MAT.TB&gt;</t>
  </si>
  <si>
    <t>Preisindex Baumaterialien Baumeister Tiefbau</t>
  </si>
  <si>
    <t>Indice de prix des matériaux de construction (maître d'œuvre): génie civil</t>
  </si>
  <si>
    <t>&lt;KBOB.MAT.TB.LONG&gt;</t>
  </si>
  <si>
    <t>KBOB.MAT.TB:  Sand und Kies (23%), Schalungskantholz (5%), Gerüstbretter (5%), Belagsmischgut (3%), Kunststoffrohre (6%), Geokunststoffe (3%), Betonwaren (16%), Transportbeton (12%), Profilstahl (3%), Armierungsstahl einbaufertig (7%), Gusserzeugnisse (2%), Güterverkehr Strasse: Bautransporte (15%).</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</si>
  <si>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</si>
  <si>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&lt;KBOB.MAT.HZB&gt;</t>
  </si>
  <si>
    <t>Preisindex Baumaterialien Holzbau</t>
  </si>
  <si>
    <t>Indice de prix des matériaux de construction en bois</t>
  </si>
  <si>
    <t>&lt;KBOB.MAT.HZB.LONG&gt;</t>
  </si>
  <si>
    <t>KBOB.MAT.HZB:  Vollholz (Konstruktionsholz) (50%), Holzplatten (50%).</t>
  </si>
  <si>
    <t>KBOB.MAT.HZB: Bois de charpente (50%), panneaux de bois (50%).</t>
  </si>
  <si>
    <t>&lt;KBOB.MAT.BS&gt;</t>
  </si>
  <si>
    <t>Preisindex Baumaterialien Bauschreinerei</t>
  </si>
  <si>
    <t>Indice de prix des matériaux de construction: menuiserie du bâtiment</t>
  </si>
  <si>
    <t>&lt;KBOB.MAT.BS.LONG&gt;</t>
  </si>
  <si>
    <t>KBOB.MAT.BS:  Fenster, Aussentüren (35%), Innenausbau (40%), Vollholz (Konstruktionsholz) (5%), Holzplatten (15%), Parkett (5%).</t>
  </si>
  <si>
    <t>KBOB.MAT.BS: Fenêtres, portes extérieures (35%), aménagement intérieur (40%), bois de charpente (5%), panneaux de bois (15%), parquet (5%).</t>
  </si>
  <si>
    <t>&lt;KBOB.REV&gt;</t>
  </si>
  <si>
    <t xml:space="preserve"> revidierte Zahl</t>
  </si>
  <si>
    <t xml:space="preserve"> chiffre révisé</t>
  </si>
  <si>
    <t>&lt;KBOB.02.20.133_NOTE_1&gt;</t>
  </si>
  <si>
    <t xml:space="preserve"> Ab April 2019 ungehackt.</t>
  </si>
  <si>
    <t xml:space="preserve"> Dès avril 2019 non transformé en plaquettes.</t>
  </si>
  <si>
    <t>&lt;KBOB.BAUSCHR_NOTE_2&gt;</t>
  </si>
  <si>
    <t xml:space="preserve"> Bauschreinerelemente werden inklusive Montage erhoben. Die Resultate werden halbjährlich aus dem schweizerischen Baupreisindex übernommen.</t>
  </si>
  <si>
    <t xml:space="preserve"> Montage compris dans les prix relevés pour ce groupe de produits. Les résultats sont repris de l'indice suisse des prix de la construction chaque semestre.</t>
  </si>
  <si>
    <t>&lt;KBOB.GLASM_NOTE_3&gt;</t>
  </si>
  <si>
    <t xml:space="preserve"> Glasmatten, Glasrovings, Glaswollmatten, Glaswollplatten.</t>
  </si>
  <si>
    <t xml:space="preserve"> Fibres de verre, y compris laine de verre et produits non tissés en ces matières.</t>
  </si>
  <si>
    <t>&lt;KBOB.GLASFAS_NOTE_4&gt;</t>
  </si>
  <si>
    <t xml:space="preserve"> Bis Dezember 2010 inkl. Glasfaserkabel.</t>
  </si>
  <si>
    <t xml:space="preserve"> Jusqu'à décembre 2010 y compris les câbles de fibres optiques.</t>
  </si>
  <si>
    <t>&lt;KBOB.BAUM_NOTE_5&gt;</t>
  </si>
  <si>
    <t xml:space="preserve"> In diesem Index sind insbesondere berücksichtigt: Bagger, Lader, Dumper.</t>
  </si>
  <si>
    <t xml:space="preserve"> L'indice prend en considération les pelles, les chargeuses et les dumpers.</t>
  </si>
  <si>
    <t>&lt;KBOB.BAP_NOTE_6&gt;</t>
  </si>
  <si>
    <t xml:space="preserve"> Die Resultate werden halbjährlich aus dem schweizerischen Baupreisindex übernommen.</t>
  </si>
  <si>
    <t xml:space="preserve"> Les résultats sont repris de l'indice suisse des prix de la construction chaque semestre.</t>
  </si>
  <si>
    <t>&lt;KBOB.GRUND&gt;</t>
  </si>
  <si>
    <t>Die Grundlage zur Berechnung der Indizes bildet der schweizerische Produzenten- und Importpreisindex. Die publizierten Indizes decken die Preisentwicklung des Gesamtangebotes im Inland ab (Inlandabsatz der schweizerischen Produktion plus Import). Die den Indizes zugrunde liegenden Preise verstehen sich im allgemeinen «ab Produzent exkl. MWST» für Inlandprodukte und "unverzollt exkl. MWST" für Importprodukte.
Sollten Sie feststellen, dass die von uns publizierten Indexzahlen nicht mit den von Ihnen beobachteten Preistendenzen übereinstimmen, sind wir für eine entsprechende Mitteilung dankbar.</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</si>
  <si>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</si>
  <si>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&lt;KBOB.1&gt;</t>
  </si>
  <si>
    <t xml:space="preserve">  Jan.</t>
  </si>
  <si>
    <t>&lt;KBOB.2&gt;</t>
  </si>
  <si>
    <t xml:space="preserve">  Feb.</t>
  </si>
  <si>
    <t xml:space="preserve">  Fév.</t>
  </si>
  <si>
    <t>&lt;KBOB.3&gt;</t>
  </si>
  <si>
    <t xml:space="preserve">  März</t>
  </si>
  <si>
    <t xml:space="preserve">  Mars</t>
  </si>
  <si>
    <t>&lt;KBOB.4&gt;</t>
  </si>
  <si>
    <t xml:space="preserve">  April</t>
  </si>
  <si>
    <t xml:space="preserve">  Avril</t>
  </si>
  <si>
    <t>&lt;KBOB.5&gt;</t>
  </si>
  <si>
    <t xml:space="preserve">  Mai</t>
  </si>
  <si>
    <t>&lt;KBOB.6&gt;</t>
  </si>
  <si>
    <t xml:space="preserve">  Juni</t>
  </si>
  <si>
    <t xml:space="preserve">  Juin</t>
  </si>
  <si>
    <t>&lt;KBOB.7&gt;</t>
  </si>
  <si>
    <t xml:space="preserve">  Juli</t>
  </si>
  <si>
    <t xml:space="preserve">  Juillet</t>
  </si>
  <si>
    <t>&lt;KBOB.8&gt;</t>
  </si>
  <si>
    <t xml:space="preserve">  Aug.</t>
  </si>
  <si>
    <t xml:space="preserve">  Août</t>
  </si>
  <si>
    <t>&lt;KBOB.9&gt;</t>
  </si>
  <si>
    <t xml:space="preserve">  Sept.</t>
  </si>
  <si>
    <t>&lt;KBOB.10&gt;</t>
  </si>
  <si>
    <t xml:space="preserve">  Okt.</t>
  </si>
  <si>
    <t xml:space="preserve">  Oct.</t>
  </si>
  <si>
    <t>&lt;KBOB.11&gt;</t>
  </si>
  <si>
    <t xml:space="preserve">  Nov.</t>
  </si>
  <si>
    <t>&lt;KBOB.12&gt;</t>
  </si>
  <si>
    <t xml:space="preserve">  Dez.</t>
  </si>
  <si>
    <t xml:space="preserve">  Déc.</t>
  </si>
  <si>
    <t>&lt;KBOB.FETT&gt;</t>
  </si>
  <si>
    <t>&lt;KBOB.HELL&gt;</t>
  </si>
  <si>
    <t>Index hell grau = Keine Preiserhebung, Index wurde fortgeschrieben</t>
  </si>
  <si>
    <t>Indice en gris clair = les prix n'ont pas été relevés, l'indice est maintenu constant</t>
  </si>
  <si>
    <t>&lt;KBOB.ZURUCK&gt;</t>
  </si>
  <si>
    <t>Zurück zum Indexblatt</t>
  </si>
  <si>
    <t>Retour à la page des indices</t>
  </si>
  <si>
    <t>&lt;KBOB.BESCH&gt;</t>
  </si>
  <si>
    <t>Beschreibung: Beschreibung der Produkte, die potenziell dem jeweiligen Index zugeordnet werden können</t>
  </si>
  <si>
    <t>Description des produits qui peuvent potentiellement être attribués à l'indice correspondant.</t>
  </si>
  <si>
    <t>&lt;KBOB.TRKOST&gt;</t>
  </si>
  <si>
    <t>Transportkostenindex</t>
  </si>
  <si>
    <t>Indices des coûts de transport</t>
  </si>
  <si>
    <t>&lt;KBOB.TRKOST.ZUS&gt;</t>
  </si>
  <si>
    <t>In Zusammenar-beit mit</t>
  </si>
  <si>
    <t>En collaboration avec</t>
  </si>
  <si>
    <t>&lt;KBOB.TRKOST.ASTAG&gt;</t>
  </si>
  <si>
    <t xml:space="preserve">  ASTAG</t>
  </si>
  <si>
    <t>&lt;KBOB.TRKOST.BAHN&gt;</t>
  </si>
  <si>
    <t xml:space="preserve">  Bahnen</t>
  </si>
  <si>
    <t xml:space="preserve">  Chemins de fer</t>
  </si>
  <si>
    <t>&lt;KBOB.TRKOST.1)&gt;</t>
  </si>
  <si>
    <t>&lt;KBOB.TRKOST.ASTAG.OHNE&gt;</t>
  </si>
  <si>
    <t xml:space="preserve">  Kosten für Strassentransporte im Baugewerbe ohne LSVA</t>
  </si>
  <si>
    <t xml:space="preserve">  Coûts des transports routiers pour la construction sans RPLP</t>
  </si>
  <si>
    <t>&lt;KBOB.TRKOST.ASTAG.MIT&gt;</t>
  </si>
  <si>
    <t xml:space="preserve">  Kosten für Strassentransporte im Baugewerbe mit LSVA</t>
  </si>
  <si>
    <t xml:space="preserve">  Coûts des transports routiers pour la construction avec RPLP</t>
  </si>
  <si>
    <t>&lt;KBOB.TRKOST.BAHN.LONG&gt;</t>
  </si>
  <si>
    <t xml:space="preserve">  Kosten für Bahntransporte im Baugewerbe</t>
  </si>
  <si>
    <t xml:space="preserve">  Coûts des transports ferroviaires pour la construction</t>
  </si>
  <si>
    <t>&lt;KBOB.EIT&gt;</t>
  </si>
  <si>
    <t xml:space="preserve">  EIT.Swiss</t>
  </si>
  <si>
    <t>&lt;KBOB.EIT_Titel&gt;</t>
  </si>
  <si>
    <t>Großhandelspreisindex für Elektroinstallationsmaterial</t>
  </si>
  <si>
    <t>Indice des prix du commerce de gros du matériel d'installation électrique</t>
  </si>
  <si>
    <t>&lt;KBOB.EIT_Index&gt;</t>
  </si>
  <si>
    <t>&lt;KBOB.EXPL.EIT&gt;</t>
  </si>
  <si>
    <t>Der in Zusammenarbeit mit dem Verband EIT.swiss entwickelte EIT.swiss-Index spiegelt die Entwicklung der Grosshandelspreise für Elektroinstallationsmaterial wider, im Gegensatz zu den KBOB-Indizes, die die Inflation auf der ersten Vermarktungsstufe für diese Produktgruppe messen.</t>
  </si>
  <si>
    <t>Développé en collaboration avec l’association EIT.swiss, l’indice EIT.swiss reflète l’évolution des prix du commerce de gros du matériel d’installation électrique, contrairement aux indices du KBOB, qui mesurent l'inflation à la première étape de la commercialisation pour ce groupe de produits.</t>
  </si>
  <si>
    <t>&lt;KBOB.2022.1&gt;</t>
  </si>
  <si>
    <t>2022.1 = Index von Januar bis Juni 2022</t>
  </si>
  <si>
    <t>2022.1 = indice de janvier à juin 2022</t>
  </si>
  <si>
    <t>&lt;KBOB.2022.2&gt;</t>
  </si>
  <si>
    <t>2022.2 = Index von Juli bis Dezember 2022</t>
  </si>
  <si>
    <t>2022.2 = indice de juillet à décembre 2022</t>
  </si>
  <si>
    <t>&lt;KBOB.KBOB&gt;</t>
  </si>
  <si>
    <t>Koordinationskonferenz der Bau- und Liegenschaftsorgane der öffentlichen Bauherren (KBOB).</t>
  </si>
  <si>
    <t>Conférence de coordination des services de la construction et 
des immeubles des maîtres d'ouvrage publics (KBOB).</t>
  </si>
  <si>
    <t>&lt;KBOB.BASIS2010&gt;</t>
  </si>
  <si>
    <t>Basis 2010=100</t>
  </si>
  <si>
    <t>Base 2010=100</t>
  </si>
  <si>
    <t>&lt;KBOB.BASIS2025&gt;</t>
  </si>
  <si>
    <t>Basis 2025=100</t>
  </si>
  <si>
    <t>Base 2025=100</t>
  </si>
  <si>
    <t>&lt;KBOB.NEU&gt;</t>
  </si>
  <si>
    <t>&lt;KBOB.OLD&gt;</t>
  </si>
  <si>
    <t>&lt;EXPL.KBOB.01.3&gt;</t>
  </si>
  <si>
    <t>Mehrjährigen Zierpflanzen sowie Obst- und Beerenarten inkl. Stecklinge, Wurzeltriebe und Setzlinge. Jungpflanzen von Zierpflanzen, Obstgehölzen und Beerensträuchern, Ziergehölzen und Stauden, Obstgehölzen und Beerenpflanzen, Zier- und Nutzpflanzen, Bulben, Zwiebeln und Knollen, Rollrasen und Pilzmyze.</t>
  </si>
  <si>
    <t>Plantes ornementales pluriannuelles ainsi qu'arbres fruitiers et arbustes à baies y compris boutures, drageons et plants. Propagation générative et végétative de plantes ornementales, d'arbres fruitiers et d'arbustes à baies; arbres et arbustes ornementaux et plantes vivaces; arbres fruitiers et arbustes à baies; porte-greffes pour plantes ornementales et utiles; bulbes, tubercules ou racines; gazon en rouleaux et blanc de champignon</t>
  </si>
  <si>
    <t>&lt;EXPL.KBOB.02.20.13&gt;</t>
  </si>
  <si>
    <t>&lt;EXPL.KBOB.02.20.133&gt;</t>
  </si>
  <si>
    <t>Energieholz für die Hackschnitzelproduktion (Nadelenergieholz, Laubenergieholz, Gemischtes Energieholz)</t>
  </si>
  <si>
    <t>Bois d'énergie pour la production de plaquettes (bois d'énergie résineux, bois d'énergie feuillu, bois d'énergie mixte)</t>
  </si>
  <si>
    <t>&lt;EXPL.KBOB.08.11&gt;</t>
  </si>
  <si>
    <t>Rohblöcke formwild, Rohblöcke für Bachverbauungen, Kalkstein, Granit Mauersteine, Gipsstein, Marmor, Granit, Sandstein, Dolomitstein, Anhydrit, Kreide etc.</t>
  </si>
  <si>
    <t>Blocs bruts moulés, blocs bruts pour aménagement de ruisseaux, calcaire, granit pierres de taille, pierre à plâtre, marbre, granit, grès, pierre dolomitique, anhydrite, craie, etc.</t>
  </si>
  <si>
    <t>&lt;EXPL.KBOB.08.12&gt;</t>
  </si>
  <si>
    <t>&lt;EXPL.KBOB.08.12.11&gt;</t>
  </si>
  <si>
    <t>Rundsand, Mischsand, Sand gewaschen/ungewaschen, etc.</t>
  </si>
  <si>
    <t>Sable rond, sable mélangé, sable lavé/non lavé, etc.</t>
  </si>
  <si>
    <t>&lt;EXPL.KBOB.08.12.12&gt;</t>
  </si>
  <si>
    <t>Brechsand gewaschen/ungewaschen, Leitungssand, Mauersand</t>
  </si>
  <si>
    <t>Sable concassé lavé/non lavé, sable pour conduites, sable pour maçonnerie</t>
  </si>
  <si>
    <t>&lt;EXPL.KBOB.08.12.21&gt;</t>
  </si>
  <si>
    <t>Wandkies sortiert/unsortiert, Kiesgemisch, Kiessand sortiert, Grobkies, etc.</t>
  </si>
  <si>
    <t>Gravier mural trié/non trié, mélange de gravier, sable à gravier trié, gros gravier, etc.</t>
  </si>
  <si>
    <t>&lt;EXPL.KBOB.08.12.22&gt;</t>
  </si>
  <si>
    <t>&lt;EXPL.KBOB.08.12.23&gt;</t>
  </si>
  <si>
    <t>Strassenkies, Geröll, Splitt, Hartsplitt, Brechkies, etc.</t>
  </si>
  <si>
    <t>Gravier routier, cailloux, gravillons, gravillons durs, gravier concassé, etc.</t>
  </si>
  <si>
    <t>&lt;EXPL.KBOB.08.12.24&gt;</t>
  </si>
  <si>
    <t>Ungebundenes Gemisch, frostsicher; Kiesgemisch frostsicher; etc.</t>
  </si>
  <si>
    <t>Mélange non lié, résistant au gel; mélange de gravier résistant au gel; etc.</t>
  </si>
  <si>
    <t>&lt;EXPL.KBOB.08.12.25&gt;</t>
  </si>
  <si>
    <t>Bahnschotter, Auffülmaterial, Planiekies, Ballast, etc.</t>
  </si>
  <si>
    <t>Ballast de chemin de fer, matériau de remblayage, gravier de nivellement, lest, etc.</t>
  </si>
  <si>
    <t>&lt;EXPL.KBOB.13.93&gt;</t>
  </si>
  <si>
    <t>Textilen Bodenbelägen: Teppiche, Brücken, Läufer und Matten, Teppichfliesen</t>
  </si>
  <si>
    <t>Revêtements de sol textiles : tapis, ponts, tapis et moquettes, dalles de moquette</t>
  </si>
  <si>
    <t>&lt;EXPL.KBOB.13.95&gt;</t>
  </si>
  <si>
    <t>Filtergewebe, Schutz- und Trennvlies, Vlies, Drainagevliese</t>
  </si>
  <si>
    <t>Tissus filtrants, non-tissés de protection et de séparation, non-tissés, non-tissés de drainage</t>
  </si>
  <si>
    <t>&lt;EXPL.KBOB.16&gt;</t>
  </si>
  <si>
    <t xml:space="preserve">Holzwaren wie Bauholz, Sperrholz, Furniere, Verpackungsmittel, Lagerbehälter und Ladungsträger, Bodenbeläge, Fachwerk, vorgefertigte Gebäude. Das Produktionsverfahren umfasst Sägen, Hobeln, Drechseln, Laminieren und Zusammenbau von Holzerzeugnissen, ausgehend von in Blöcke geschnittenen Stämmen oder Bauholz, das geschnitten oder von Dreh- und Schälmaschinen oder anderem Werkzeug bearbeitet wird. </t>
  </si>
  <si>
    <t>Produits en bois tels que bois de charpente, panneaux de bois, placages, emballages en bois, parquets en bois, armatures en bois et bâtiments en bois préfabriqués. Les opérations de production comprennent le sciage, le rabotage, le façonnage, le laminage et l'assemblage de produits en bois à partir de rondins qui sont débités en planches ou de bois de charpente qui peut être ensuite coupé ou façonné au moyen de tours ou autres outils de façonnage</t>
  </si>
  <si>
    <t>&lt;EXPL.KBOB.16.10.11&gt;</t>
  </si>
  <si>
    <t>Schnittholz (Fichte/Tanne)</t>
  </si>
  <si>
    <t>Bois de sciage (épicéa, sapin)</t>
  </si>
  <si>
    <t>&lt;EXPL.KBOB.16.10.111&gt;</t>
  </si>
  <si>
    <t>Baumaterialien aus Holz</t>
  </si>
  <si>
    <t>Matériaux de construction en bois</t>
  </si>
  <si>
    <t>&lt;EXPL.KBOB.16.10.1111&gt;</t>
  </si>
  <si>
    <t>Vollholz</t>
  </si>
  <si>
    <t>Bois massif</t>
  </si>
  <si>
    <t>&lt;EXPL.KBOB.16.10.1112&gt;</t>
  </si>
  <si>
    <t>&lt;EXPL.KBOB.16.10.1113&gt;</t>
  </si>
  <si>
    <t>&lt;EXPL.KBOB.16.10.1114&gt;</t>
  </si>
  <si>
    <t>&lt;EXPL.KBOB.16.10.1115&gt;</t>
  </si>
  <si>
    <t>&lt;EXPL.KBOB.16.10.112&gt;</t>
  </si>
  <si>
    <t>Hilfsmaterialien aus Holz</t>
  </si>
  <si>
    <t>&lt;EXPL.KBOB.16.10.1121&gt;</t>
  </si>
  <si>
    <t>&lt;EXPL.KBOB.16.10.1122&gt;</t>
  </si>
  <si>
    <t>&lt;EXPL.KBOB.16.10.1123&gt;</t>
  </si>
  <si>
    <t>&lt;EXPL.KBOB.16.21&gt;</t>
  </si>
  <si>
    <t>Sperrholz, Furnierplatten und ähnliche laminierte Holzplatten und -blättern; OSB-Spanplatten und andere Spanplatten; mitteldichte Faserplatten (MDF) und andere Faserplatten; verdichtetes Holz; schichtverleimtes Holz, Brettschichtholz.</t>
  </si>
  <si>
    <t>Contreplaqués, bois plaqués et panneaux; panneaux à particules orientées et autres panneaux de particules; panneaux de fibres de densité moyenne (MDF) et autres panneaux de fibres; bois densifié; lamellé collé</t>
  </si>
  <si>
    <t>&lt;EXPL.KBOB.16.21.1&gt;</t>
  </si>
  <si>
    <t>Contre-plaqués</t>
  </si>
  <si>
    <t>&lt;EXPL.KBOB.16.21.2&gt;</t>
  </si>
  <si>
    <t>OSB-Spanplatten und andere Spanplatten</t>
  </si>
  <si>
    <t>Panneaux à particules orientées et autres panneaux de particules</t>
  </si>
  <si>
    <t>&lt;EXPL.KBOB.16.21.3&gt;</t>
  </si>
  <si>
    <t>Mitteldichte Faserplatten (MDF) und andere Faserplatten</t>
  </si>
  <si>
    <t>Panneaux de fibres de densité moyenne (MDF) et autres panneaux de fibres</t>
  </si>
  <si>
    <t>&lt;EXPL.KBOB.16.21.4&gt;</t>
  </si>
  <si>
    <t>Panneaux-forts</t>
  </si>
  <si>
    <t>&lt;EXPL.KBOB.16.22&gt;</t>
  </si>
  <si>
    <t>Zu Dielen oder Tafeln zusammengesetzten Parkettbodenstäbe, -stäbchen und -lamellen</t>
  </si>
  <si>
    <t>Lames, baguettes et lamelles de parquet assemblées en planches ou en panneaux</t>
  </si>
  <si>
    <t>&lt;EXPL.KBOB.16.23&gt;</t>
  </si>
  <si>
    <t>Bauschreinerei, Innenausbau</t>
  </si>
  <si>
    <t>&lt;EXPL.KBOB.16.23.1&gt;</t>
  </si>
  <si>
    <t>&lt;EXPL.KBOB.16.23.11&gt;</t>
  </si>
  <si>
    <t>Holzfenster, Holz-Metallfenster</t>
  </si>
  <si>
    <t>Fenêtres en bois, fenêtres bois-métal</t>
  </si>
  <si>
    <t>&lt;EXPL.KBOB.16.23.12&gt;</t>
  </si>
  <si>
    <t>Aussen- und Hauseingangstüren, Innentüren</t>
  </si>
  <si>
    <t>Portes extérieures et d'entrée de maison, portes intérieures</t>
  </si>
  <si>
    <t>&lt;EXPL.KBOB.16.23.2&gt;</t>
  </si>
  <si>
    <t>Schreiner- und Bauschreinereiarbeiten im Innenausbau: Wandschränke, Gestelle, Wand- und Deckenverkleidung, Einbaumöbel, Treppen und Geländer, etc. Montage von selbst hergestellten Schreinerarbeiten im Innenausbau.</t>
  </si>
  <si>
    <t>Menuiseries d'intérieur: armoires murales, étagères, habillage de parois et plafonds, meubles intégrés, escaliers et rampes d'escaliers, montage de menuiseries d'intérieur autoproduites</t>
  </si>
  <si>
    <t>&lt;EXPL.KBOB.19.20.1&gt;</t>
  </si>
  <si>
    <t>&lt;EXPL.KBOB.19.20.11&gt;</t>
  </si>
  <si>
    <t>Bleifrei 95, Bleifrei 98</t>
  </si>
  <si>
    <t>Essence sans plomb 95, essence sans plomb 98</t>
  </si>
  <si>
    <t>&lt;EXPL.KBOB.19.20.12&gt;</t>
  </si>
  <si>
    <t>Carburant diesel</t>
  </si>
  <si>
    <t>&lt;EXPL.KBOB.19.20.21&gt;</t>
  </si>
  <si>
    <t>Heizöl extraleicht normal, Heizöl extraleicht ökoqualität</t>
  </si>
  <si>
    <t>Mazout extra-léger normal, mazout extra-léger qualité écologique</t>
  </si>
  <si>
    <t>&lt;EXPL.KBOB.19.20.3&gt;</t>
  </si>
  <si>
    <t>Motorenöle, Fahrzeuggetriebeöle, Hydraulikflüssigkeiten, Metallbearbeitungsöle, Prozessöle</t>
  </si>
  <si>
    <t>Huiles pour moteurs, huiles pour engrenages de véhicules, liquides hydrauliques, huiles pour traitements métalliques, huiles pour procédés de fabrication</t>
  </si>
  <si>
    <t>&lt;EXPL.KBOB.19.20.4&gt;</t>
  </si>
  <si>
    <t>&lt;EXPL.KBOB.20.16.2&gt;</t>
  </si>
  <si>
    <t>Polyesterharze</t>
  </si>
  <si>
    <t>Résines de polyester</t>
  </si>
  <si>
    <t>&lt;EXPL.KBOB.20.51&gt;</t>
  </si>
  <si>
    <t>Schiesspulver, Sprengstoffe und pyrotechnische Erzeugnisse, Sprengkapseln, Sprengzünder und Leuchtkugeln, Feuerwerkskörper, Signalraketen</t>
  </si>
  <si>
    <t>Poudres propulsives, explosifs, articles de pyrotechnie, amorces et capsules fulminantes, détonateurs, feux d'artifice, fusées de signalisation</t>
  </si>
  <si>
    <t>&lt;EXPL.KBOB.KUNSTSTOFF&gt;</t>
  </si>
  <si>
    <t>Halbfertig- oder Fertigprodukte aus neuen oder wiederverwendeten (rezyklierten) Kunstharzen</t>
  </si>
  <si>
    <t>Produits intermédiaires ou finis en résines synthétiques nouvelles ou réutilisées (recyclées)</t>
  </si>
  <si>
    <t>&lt;EXPL.KBOB.22.21&gt;</t>
  </si>
  <si>
    <t>Halbfertigerzeugnisse aus Kunststoffen: Tafeln, Platten, Blöcke, Filme, Folien, Streifen usw. Fertigerzeugnisse aus Kunststoffen: Schläuche und Rohre, Form-, Verschluss- und Verbindungsstücke. Zellglasband oder -bogen.</t>
  </si>
  <si>
    <t>Produits semi-finis en matières plastiques: plaques, feuilles, blocs, pellicules, bandes, lames, etc. Produits finis en matières plastiques: tubes, tuyaux et accessoires de tuyauterie en plastique. Films ou feuilles de cellophane.</t>
  </si>
  <si>
    <t>&lt;EXPL.KBOB.22.21.2&gt;</t>
  </si>
  <si>
    <t>&lt;EXPL.KBOB.22.21.3&gt;</t>
  </si>
  <si>
    <t>&lt;EXPL.KBOB.22.21.4&gt;</t>
  </si>
  <si>
    <t>&lt;EXPL.KBOB.22.23&gt;</t>
  </si>
  <si>
    <t>Éléments en matières plastiques pour la construction</t>
  </si>
  <si>
    <t>&lt;EXPL.KBOB.GKSE&gt;</t>
  </si>
  <si>
    <t>Glas und Erzeugnissen daraus (z. B. Flachglas, Hohlglas, Glasfasern, technische Glaswaren usw.), keramische Erzeugnissen, Ziegel und Erzeugnisse aus gebranntem Ton sowie Zement und Gips. Be- und verarbeiteten Naturwerksteine und Natursteine und sonstige Mineralerzeugnisse.</t>
  </si>
  <si>
    <t>Verre sous toutes ses formes (verre plat, verre creux, fibres, articles techniques,…), produits céramiques, carreaux et matériaux en terre cuite, articles en ciment et plâtre. Pierres de taille naturelles travaillées et transformées, autres produits minéraux.</t>
  </si>
  <si>
    <t>&lt;EXPL.KBOB.23.12&gt;</t>
  </si>
  <si>
    <t>Flachglas, auch mit Drahteinlagen verstärkt, gefärbt oder getönt, gehärtetem oder Mehrschichtenglas, Glasspiegel, mehrschichtige Isolierverglasungen, Sicherheitsglas</t>
  </si>
  <si>
    <t>Verre plat, y compris verre plat armé, coloré ou teinté; verre plat trempé ou formé de feuilles contre-collées, miroirs en verre, vitrages isolants à parois multiples, verre de sécurité.</t>
  </si>
  <si>
    <t>&lt;EXPL.KBOB.23.14&gt;</t>
  </si>
  <si>
    <t>Glasfasern, einschliesslich Glaswolle und nichtgewebten Erzeugnissen daraus</t>
  </si>
  <si>
    <t>Fibre de verre, y compris la laine de verre et les produits non-tissés en ces matières</t>
  </si>
  <si>
    <t>&lt;EXPL.KBOB.23.31&gt;</t>
  </si>
  <si>
    <t>Nichtfeuerfeste keramische Wandfliesen und -platten, Würfel für Mosaike usw. Nichtfeuerfeste keramische Bodenfliesen und -platten.</t>
  </si>
  <si>
    <t>Carreaux en céramique non réfractaire pour le revêtement des murs et des cheminées, d'abacules, etc. Carreaux et dalles de pavement en céramique non réfractaire</t>
  </si>
  <si>
    <t>&lt;EXPL.KBOB.23.32&gt;</t>
  </si>
  <si>
    <t>Nichtfeuerfeste keramische Baumaterialien: Mauerziegel, Hourdis, Deckenziegel, Dachziegel, Schornsteinaufsätze, Rohre, Rohrleitungen usw. Bodenplatten aus gebranntem Ton.</t>
  </si>
  <si>
    <t xml:space="preserve">Matériaux de construction en céramique non réfractaire: briques, tuiles, éléments de cheminée, tubes, tuyaux, etc. Hourdis en terre cuite </t>
  </si>
  <si>
    <t>&lt;EXPL.KBOB.23.32.1&gt;</t>
  </si>
  <si>
    <t>Backsteine, Backsteine Swissmodul</t>
  </si>
  <si>
    <t>Briques, Briques Swissmodul</t>
  </si>
  <si>
    <t>&lt;EXPL.KBOB.23.32.2&gt;</t>
  </si>
  <si>
    <t>Dachziegel, Falzziegel, Biberschwanzziegel</t>
  </si>
  <si>
    <t>Tuiles, tuiles à emboîtement, tuiles plates</t>
  </si>
  <si>
    <t>&lt;EXPL.KBOB.23.5&gt;</t>
  </si>
  <si>
    <t>Klinker und hydraulischer Zementen einschliesslich Portlandzement, Tonerdeschmelzzement, Hüttenzement und Superphosphatzement</t>
  </si>
  <si>
    <t>Ciments dits "clinkers" et ciments hydrauliques, y compris les ciments Portland, les ciments alumineux, les ciments de laitier et les ciments surphosphatés.</t>
  </si>
  <si>
    <t>&lt;EXPL.KBOB.23.6&gt;</t>
  </si>
  <si>
    <t>Produits en béton, ciment ou plâtre</t>
  </si>
  <si>
    <t>&lt;EXPL.KBOB.23.61&gt;</t>
  </si>
  <si>
    <t>Waren aus Betonfertigteilen, Zement oder Kunststein für Bauzwecke (Platten, Mauersteine, Tafeln, Dielen, Rohre, Pfosten usw.). Vorgefertigte Bauelemente aus Beton, Zement oder Kunststein.</t>
  </si>
  <si>
    <t>Ouvrages préfabriqués en béton, en ciment ou en pierre artificielle utilisés en construction: tuiles, carreaux, dalles, briques, plaques, panneaux, tuyaux, piliers, etc. Éléments préfabriqués en béton, en ciment ou en pierre artificielle pour le bâtiment et le génie civil</t>
  </si>
  <si>
    <t>&lt;EXPL.KBOB.23.62&gt;</t>
  </si>
  <si>
    <t>Waren aus Gips für Bauzwecke: Platten, Tafeln, Dielen usw.</t>
  </si>
  <si>
    <t>Ouvrages en plâtre utilisés en construction: plaques, panneaux, etc.</t>
  </si>
  <si>
    <t>&lt;EXPL.KBOB.23.63&gt;</t>
  </si>
  <si>
    <t>Transportbeton und -mörtel</t>
  </si>
  <si>
    <t>Bétons et mortiers prêts à l'emploi</t>
  </si>
  <si>
    <t>&lt;EXPL.KBOB.23.65&gt;</t>
  </si>
  <si>
    <t>Zement, Gips oder andere mineralische Bindemittel, vermischte Baumaterialien aus pflanzlichen Stoffen (Holzwolle, Stroh, Schilfrohr, Binsen). Waren aus Asbestzement, Cellulosezement oder dergleichen (Wellplatten, andere Platten, Tafeln, Fliesen, Rohre, Becken, Tröge, Schalen, Ausgüsse, Gefässe, Möbel, Fensterrahmen usw.)</t>
  </si>
  <si>
    <t>Matériaux de construction en substances végétales (laine de bois, paille, roseaux, joncs) agglomérés avec du ciment, du plâtre ou d'autres liants minéraux. Ouvrages en amiante-ciment (plaques ondulées ou autres, panneaux, carreaux, tuiles, tuyaux, gaines, réservoirs, auges, bassins, éviers, cruchons, meubles, cadres de fenêtres, etc.)</t>
  </si>
  <si>
    <t>&lt;EXPL.KBOB.23.7&gt;</t>
  </si>
  <si>
    <t>Bearbeiteter Naturwerkstein und daraus hergestellte Erzeugnisse aus Marmor, Travertin und Alabaster. Pflastersteine, Bordsteine und Pflasterplatten, aus Naturstein. Fliesen, Würfel und dergleichen aus Naturstein; Körnungen, Splitter und Mehl aus Naturstein, künstlich gefärbt. Bearbeiteter Naturwerkstein und daraus hergestellte Erzeugnisse aus Granit. Bearbeiteter Tonschiefer und Waren aus Tonschiefer oder aus Pressschiefer.</t>
  </si>
  <si>
    <t>Pierre naturelle travaillée et produits dérivés du marbre, du travertin et de l'albâtre. Pavés, bordures de trottoirs et dalles de pavage, en pierre naturelle. Carreaux, cubes et articles similaires en pierre naturelle ; granulés, éclats et poudres de pierre naturelle, colorés artificiellement. Pierre naturelle travaillée et produits dérivés du granit. Ardoise travaillée et ouvrages en ardoise naturelle ou agglomérée</t>
  </si>
  <si>
    <t>&lt;EXPL.KBOB.23.99.13.1&gt;</t>
  </si>
  <si>
    <t>&lt;EXPL.KBOB.23.99.13.11&gt;</t>
  </si>
  <si>
    <t>Belagsmischgut, Normalbitumen</t>
  </si>
  <si>
    <t>&lt;EXPL.KBOB.23.99.13.11.1&gt;</t>
  </si>
  <si>
    <t>Tragschicht, Normalbitumen</t>
  </si>
  <si>
    <t xml:space="preserve">Bitume normal, couche de base </t>
  </si>
  <si>
    <t>&lt;EXPL.KBOB.23.99.13.11.2&gt;</t>
  </si>
  <si>
    <t>Deckschicht, Normalbitumen</t>
  </si>
  <si>
    <t>Bitume normal, couche d'usure</t>
  </si>
  <si>
    <t>&lt;EXPL.KBOB.23.99.13.12&gt;</t>
  </si>
  <si>
    <t>Belagsmischgut, Polymerbitumen</t>
  </si>
  <si>
    <t>&lt;EXPL.KBOB.23.99.13.12.1&gt;</t>
  </si>
  <si>
    <t>Tragschicht, Polymerbitumen</t>
  </si>
  <si>
    <t xml:space="preserve">Bitume polymère, couche de base </t>
  </si>
  <si>
    <t>&lt;EXPL.KBOB.23.99.13.12.2&gt;</t>
  </si>
  <si>
    <t>Deckschicht, Polymerbitumen</t>
  </si>
  <si>
    <t>Bitume polymère, couche d'usure</t>
  </si>
  <si>
    <t>&lt;EXPL.KBOB.23.99.13.2&gt;</t>
  </si>
  <si>
    <t>Normale und polymermodifizierte Bitumenemulsion</t>
  </si>
  <si>
    <t>Emulsions bitumineuses normales, modifiées aux polymères</t>
  </si>
  <si>
    <t>&lt;EXPL.KBOB.23.99.13.3&gt;</t>
  </si>
  <si>
    <t>Gussasphalt Hochbau, Strassenbau</t>
  </si>
  <si>
    <t>Asphalte coulé pour le bâtiment, pour la construction de routes</t>
  </si>
  <si>
    <t>&lt;EXPL.KBOB.23.99.14&gt;</t>
  </si>
  <si>
    <t xml:space="preserve">Dichtungsbahnen, Polymerbitumen-Dichtungsbahnen </t>
  </si>
  <si>
    <t>Lés d'étanchéité, lés d'étanchéité en bitumen polymère</t>
  </si>
  <si>
    <t>&lt;EXPL.KBOB.23.99.2&gt;</t>
  </si>
  <si>
    <t>Steinwollplatten, Dämmplatten, Isolationsplatten</t>
  </si>
  <si>
    <t>Panneaux en laine de roche, plaques d'isolation, panneaux isolants</t>
  </si>
  <si>
    <t>&lt;EXPL.KBOB.MEMP&gt;</t>
  </si>
  <si>
    <t>&lt;EXPL.KBOB.24&gt;</t>
  </si>
  <si>
    <t>Metallurgie</t>
  </si>
  <si>
    <t>&lt;EXPL.KBOB.24.10&gt;</t>
  </si>
  <si>
    <t>Stahl, Ferrolegierungen und Stahlerzeugnisse.</t>
  </si>
  <si>
    <t>Acier, ferroalliages et produits en acier</t>
  </si>
  <si>
    <t>&lt;EXPL.KBOB.FLACH&gt;</t>
  </si>
  <si>
    <t>&lt;EXPL.KBOB.24.10.61&gt;</t>
  </si>
  <si>
    <t>Walzdraht, Panzertüre</t>
  </si>
  <si>
    <t>Fil machine, portes blindées</t>
  </si>
  <si>
    <t>&lt;EXPL.KBOB.24.10.62&gt;</t>
  </si>
  <si>
    <t>T-Stahl, Winkelstahl, Rundstahl</t>
  </si>
  <si>
    <t>Acier en T, profilés angulaires, acier rond</t>
  </si>
  <si>
    <t>&lt;EXPL.KBOB.24.10.621&gt;</t>
  </si>
  <si>
    <t>Betonstahl, Bewerungsstahl Stangen, Bewerungsstahl Ringe</t>
  </si>
  <si>
    <t>Acier à béton, barres d'acier d'armature, anneaux d'acier d'armature</t>
  </si>
  <si>
    <t>&lt;EXPL.KBOB.24.10.64&gt;</t>
  </si>
  <si>
    <t>Stahl rostfrei, Stabstahl</t>
  </si>
  <si>
    <t>Acier inoxydable, barres d'acier</t>
  </si>
  <si>
    <t>&lt;EXPL.KBOB.24.10.66&gt;</t>
  </si>
  <si>
    <t>Edelbaustahl / Stab roh, Stabstahl roh, Flachstahl, Werkzeugstahl</t>
  </si>
  <si>
    <t>Acier de construction noble / barres brutes, barres d'acier brutes, acier plat, acier à outils</t>
  </si>
  <si>
    <t>&lt;EXPL.KBOB.24.2&gt;</t>
  </si>
  <si>
    <t>Nahtlose Rohre mit kreisförmigem oder anderem Querschnitt; nahtlose Präzisionsrohre und andere nahtlose Rohre; geschweisste Rohre mit kreisförmigem Querschnitt; geschweisste Präzisionsrohre; Form-, Verbindungs- und Verschlussstücke zum Stumpfschweissen durch Verarbeiten von warm gewalzten Flacherzeugnissen aus Stahl; Rohrformstücke, Rohrverschlussstücke und Rohrverbindungsstücke zum Stumpfschweissen durch Schmieden von warm gewalzten, nahtlosen Stahlrohren.</t>
  </si>
  <si>
    <t>Tubes et tuyaux sans soudure de section circulaire ou autre; tubes et tuyaux sans soudure, de précision ou autres;  tubes et tuyaux soudés longitudinalement ou en spirale; tubes et tuyaux de section circulaire soudés longitudinalement ou en spirale et de section autre que circulaire; brides plates ou à collerette; accessoires à souder bout à bout en acier, tels que coudes et manchons, par forgeage de tubes sans soudure en acier; accessoires filetés et d'autres accessoires de tuyauterie en acier.</t>
  </si>
  <si>
    <t>&lt;EXPL.KBOB.24.3&gt;</t>
  </si>
  <si>
    <t>Stäbe und Vollprofile aus Stahl durch Kaltziehen, Schleifen oder Drehen; Flacherzeugnisse aus Stahl in Rollen oder Tafeln mit oder ohne Überzug, durch erneutes Kaltwalzen von warm gewalzten Flacherzeugnissen oder von Stabstahl; Profile durch Kaltumformung in einem Walzwerk oder durch Biegen von Flachstahl in einer Presse; kalt hergestellte, profilierte Bleche und Sandwich-Platten; Stahldraht durch Kaltziehen.</t>
  </si>
  <si>
    <t>Barres ou profilés de section pleine en acier obtenus par étirage à froid, rectification ou tournage; produits laminés plats en acier, nus ou revêtus, enroulés ou non, obtenus par relaminage à froid de produits plats laminés à chaud ou de fil d'acier; profilés ouverts par déformation progressive à froid sur machines à galets ou pliage sur presse plieuse de produits laminés plats en acier; produits formés ou pliés à froid, de tôles nervurées et de panneaux-sandwichs; fils d'acier par étirage à froid du fil machine.</t>
  </si>
  <si>
    <t>&lt;EXPL.KBOB.24.4&gt;</t>
  </si>
  <si>
    <t>&lt;EXPL.KBOB.24.42&gt;</t>
  </si>
  <si>
    <t>Erzeugung von Aluminium aus Aluminiumoxid (Tonerde), Erzeugung von Aluminium und Aluminiumlegierungen durch elektrolytische Raffination von Reststoffen und Schrott, Aluminiumlegierungen, Aluminiumhalbzeug, gezogenem Draht aus Aluminium, Aluminiumfolie, laminierten Aluminiumfolien mit Aluminium als Hauptbestandteil</t>
  </si>
  <si>
    <t>Production d'aluminium à partir d'alumine; production d'aluminium par affinage électrolytique de déchets et débris d'aluminium; alliages d'aluminium; demi-produits en aluminium (tôles, barres, fils, profilés, etc.); fils à partir d'aluminium par étirage; oxyde d'aluminium (alumine); feuilles d'emballage en aluminium; stratifiés métalliques à base d'aluminium avec l'aluminium comme composant principal.</t>
  </si>
  <si>
    <t>&lt;EXPL.KBOB.24.42.2&gt;</t>
  </si>
  <si>
    <t>&lt;EXPL.KBOB.24.42.22&gt;</t>
  </si>
  <si>
    <t>Pressprodukt Winkel/Flach, Winkel, Rundstahl, Rundstangen, Standardprofile, Metallbauprofile</t>
  </si>
  <si>
    <t>Produits de presse: produits plats, cornières, acier rond, barres rondes, profilés standard, profilés de construction metallique</t>
  </si>
  <si>
    <t>&lt;EXPL.KBOB.24.42.24&gt;</t>
  </si>
  <si>
    <t>Walzprodukte (Blech, Coils, Band), Platten, Alu-Legierung</t>
  </si>
  <si>
    <t>Produits laminés (tôles, bobines, bandes), plaques, alliages d'aluminium</t>
  </si>
  <si>
    <t>&lt;EXPL.KBOB.24.42.25&gt;</t>
  </si>
  <si>
    <t>Aluminiumfolie, Veredlerfolien, Aluband, Aludeckel</t>
  </si>
  <si>
    <t>Feuilles d'aluminium, films de finition, bande d'aluminium, couvercles en aluminium.</t>
  </si>
  <si>
    <t>&lt;EXPL.KBOB.24.44&gt;</t>
  </si>
  <si>
    <t>Erzeugung von Kupfer aus Erzen, Errzeugung von Kupfer durch elektrolytische Raffination von Reststoffen und Schrott, Kupferlegierungen, Schmelzdraht und Schmelzstreifen, Kupferhalbzeug, gezogenem Draht aus diesen Metallen</t>
  </si>
  <si>
    <t xml:space="preserve">Production de cuivre à partir de minerai; production de cuivre par affinage électrolytique de déchets et de débris de cuivre; alliages de cuivre; fils ou lames fusibles; demi-produits en cuivre; fils tréfilés à partir de ces métaux.
</t>
  </si>
  <si>
    <t>&lt;EXPL.KBOB.24.44.2&gt;</t>
  </si>
  <si>
    <t>Giesswalzdraht aus Kupfer, Kupferdraht (Flach) lackiert, Kupferbleche und -bänder, Kupferstäbe, Kupferrohre, Kupferbolzen</t>
  </si>
  <si>
    <t>Produits en cuivre: fil machine, fil plat laqué, tôles et bandes, barres, tubes et boulons</t>
  </si>
  <si>
    <t>&lt;EXPL.KBOB.24.5&gt;</t>
  </si>
  <si>
    <t>Guss von Werkstücken aus Eisen, Guss von Produkten aus Grauguss, Guss von Produkten aus Eisenguss mit Kugelgrafit, Guss von Produkten aus Temperguss, Rohren und Hohlprofilen sowie Rohrform-, Rohrverschluss- und Rohrverbindungsstücken aus Gusseisen, Guss von Halbzeug aus Stahl, Guss von Werkstücken aus Stahl, Rohrform-, Rohrverschluss- und Rohrverbindungsstücke aus Gussstahl, Guss von Halbzeug aus Aluminium, Magnesium, Titan, Zink usw., Guss von Werkstücken aus Leichmetallen, Guss von Werkstücken aus Schwermetall, Guss von Werkstücken aus Edelmetall, Druckguss von Werkstücken aus NE-Metallen</t>
  </si>
  <si>
    <t xml:space="preserve">Demi-produits en fonte, pièces en fonte grise, pièces en fonte à graphite sphéroïdal, produits en fonte malléable, tubes, tuyaux, profilés creux et accessoires correspondants en fonte; demi-produits en acier, pièces en acier, tubes et tuyaux en acier sans soudure coulés par centrifugation, accessoires de tuyauterie en fonte d'acier; demi-produits en aluminium, magnésium, titane, zinc, etc., pièces en métaux légers; pièces en métaux lourds, pièces en métaux précieux, autres métaux non ferreux
</t>
  </si>
  <si>
    <t>&lt;EXPL.KBOB.25&gt;</t>
  </si>
  <si>
    <t>Produits metalliques</t>
  </si>
  <si>
    <t>&lt;EXPL.KBOB.25.1&gt;</t>
  </si>
  <si>
    <t>Eléments en métal, constructions en métaux légers</t>
  </si>
  <si>
    <t>&lt;EXPL.KBOB.25.11&gt;</t>
  </si>
  <si>
    <t>Metallische Tragwerke und Gerüste für den Bau (Türme, Masten, Fachwerk, Brücken usw.) und von Teilen davon, Metalltragwerke für Industrie und Gewerbe (Tragwerke für Hochöfen, Hebe- und Fördervorrichtungen usw.), vorgefertigte Metallgebäude (Bauhütten, Ausstellungsbauelemente usw.)</t>
  </si>
  <si>
    <t>Cadres métalliques ou ossatures pour la construction et leurs éléments (tours, mâts, armatures, ponts, etc.), cadres métalliques pour équipements industriels (cadres pour hauts fourneaux, matériels de manutention, etc.), constructions préfabriquées principalement en métaux: baraques de chantier, éléments modulaires pour expositions, etc.</t>
  </si>
  <si>
    <t>&lt;EXPL.KBOB.25.12&gt;</t>
  </si>
  <si>
    <t>Metalltore, -türen, -fenster und deren Rahmen und Verkleidungen, am Fussboden zu befestigende Trennwände aus Metall</t>
  </si>
  <si>
    <t>Portes et fenêtres métalliques, huisseries métalliques, rideaux métalliques de fermeture et portails métalliques; séparations métalliques de pièces destinées à être rivées au sol.</t>
  </si>
  <si>
    <t>&lt;EXPL.KBOB.25.2&gt;</t>
  </si>
  <si>
    <t>Heizkörper und -kessel für Zentralheizungen sowie von Tanks.</t>
  </si>
  <si>
    <t>Réservoirs de radiateurs et de chaudières pour le chauffage central</t>
  </si>
  <si>
    <t>&lt;EXPL.KBOB.25.5&gt;</t>
  </si>
  <si>
    <t>Schmiede-, Press-, Zieh- und Stanzteile; Teile aus Metallpulver unter Druck und durch Wärmebehandlung (Sinterung)</t>
  </si>
  <si>
    <t>Forgeage, emboutissage, estampage et profilage des métaux; objets métalliques directement à partir de poudres de métaux par traitement thermique (frittage) ou compression</t>
  </si>
  <si>
    <t>&lt;EXPL.KBOB.25.61&gt;</t>
  </si>
  <si>
    <t>Plattieren, Eloxieren usw. von Metall; Wärmebehandlung von Metall; Entgraten, Sandstrahlen, Kugelpolitur und Reinigen von Metallen; Färben und Gravieren von Metall; nichtmetallisches Beschichten von Metallen (Plastifizieren, Emaillieren, Lackieren usw.); Härten und Schwabbeln von Metall</t>
  </si>
  <si>
    <t>Placage, traitement anodique, etc., des métaux; traitement thermique des métaux; ébarbage, décapage au jet de sable, dessablage au tonneau, nettoyage des métaux; teinture et gravure des métaux; revêtement non métallique des métaux: plastifiage, émaillage, laquage, etc.; durcissement et bufflage des métaux.</t>
  </si>
  <si>
    <t>&lt;EXPL.KBOB.25.61.1&gt;</t>
  </si>
  <si>
    <t>&lt;EXPL.KBOB.25.61.2&gt;</t>
  </si>
  <si>
    <t>&lt;EXPL.KBOB.25.61.3&gt;</t>
  </si>
  <si>
    <t>&lt;EXPL.KBOB.25.62&gt;</t>
  </si>
  <si>
    <t>Bohren, Drehen, Fräsen, Erodieren, Hobeln, Läppen, Räumen, Richten, Sägen, Schleifen, Schärfen, Schweissen, Stossen usw. von metallischen Werkstücken; Schneiden und Beschriften von Metall durch Laserstrahlen</t>
  </si>
  <si>
    <t>Perçage, tournage, fraisage, arasage, rabotage, rodage, brochage, dressage, sciage, meulage, affûtage, polissage, soudage, mortaisage, etc., de pièces métalliques; découpage et écriture sur des métaux au moyen de faisceaux laser.</t>
  </si>
  <si>
    <t>&lt;EXPL.KBOB.25.73&gt;</t>
  </si>
  <si>
    <t>Messer und Schneidklingen für Maschinen oder mechanische Geräte; Handwerkzeuge wie Kneifzangen, Schraubendreher usw.; Handgeführte landwirtschaftliche Werkzeuge ohne Motorantrieb; Sägen und Sägeblätter einschliesslich Kreissägeblätter und Sägeketten; Auswechselbare Werkzeuge zur Verwendung in auch handgeführten Werkzeugen mit Motorantrieb oder in Werkzeugmaschinen (Bohr-, Stanz-, Zieh-, Fräs-, Dreh-, Reib- und Senk-, Räum-, Gewinde-, Verzahnwerkzeuge usw.); Presswerkzeuge; Schmiedewerkzeuge (Schmieden, Ambosse usw.); Formkästen und Formen (ausser Blockformen); Schraubstöcke und Schraubzwingen.</t>
  </si>
  <si>
    <t xml:space="preserve">Couteaux et lames tranchantes pour machines ou pour appareils mécaniques; outils à main tels que pinces, tournevis, etc.; outillage portatif agricole mécanique; scies et lames de scies, y compris les lames de scies circulaires et de scies à chaîne; outils interchangeables pour outillage à main, mécaniques ou non, ou pour machines- outils: forets, poinçons, matrices, fraises, etc.; outils de presse; outils de forgeron: forges, enclumes, etc.; châssis de fonderie et de moules (à l'exclusion des lingotières); étaux, serre-joints.
</t>
  </si>
  <si>
    <t>&lt;EXPL.KBOB.25.93&gt;</t>
  </si>
  <si>
    <t>Litzen, Kabel, Seile, geflochtene Bänder und ähnliche Erzeugnisse aus Metall; unisolierte Metallkabel oder isolierte, als Stromleiter ungeeignete Kabel; umhüllten oder gefüllten Draht; Erzeugnisse aus Draht (Stacheldraht, Draht für Einzäunungen, Gitter, Geflechte, Gewebe usw.); beschichtete Elektroden für das Lichtbogenschweissen; Nägel und Stifte; Federn (ausser Uhrfedern); Ketten ausser Kraftübertragungsketten.</t>
  </si>
  <si>
    <t>Câbles métalliques, tresses métalliques et articles similaires; câbles métalliques non isolés ou câbles isolés qui ne peuvent pas être utilisés comme conducteurs pour l'électricité; fil enrobé ou fourré; articles en fils métalliques: ronces artificielles, clôtures, grillages, treillis, toiles métalliques, etc.; électrodes enrobées pour le soudage à l'arc électrique; clous et punaises; ressorts (à l'exception des ressorts d'horlogerie): ressorts à lames, ressorts hélicoïdaux, barres de torsion, lames de ressorts; chaînes, à l'exception des chaînes pour la transmission de l'énergie.</t>
  </si>
  <si>
    <t>&lt;EXPL.KBOB.25.94&gt;</t>
  </si>
  <si>
    <t>Nieten, Unterlegscheiben und ähnliche Waren ohne Gewinde; Waren mit Gewinde; Bolzen, Schrauben und Muttern und ähnliche Erzeugnisse mit Gewinde.</t>
  </si>
  <si>
    <t xml:space="preserve">Rivets, rondelles et autres produits non filetés similaires; articles de visserie; boulons, vis, écrous et autres produits filetés similaires.
</t>
  </si>
  <si>
    <t>&lt;EXPL.KBOB.26.11.22&gt;</t>
  </si>
  <si>
    <t>&lt;EXPL.KBOB.26.3&gt;</t>
  </si>
  <si>
    <t>Telefon- und Datenkommunikationsgeräte mit einer kabelgestützten oder kabellosen Signalübertragung wie Geräte für Rundfunk- und Fernsehsendeeinrichtungen und für die leitungslose Kommunikation; Telefonvermittlungseinrichtungen; schnurlose Telefongeräte; Nebenstellenanlagen (PBX-Anlagen); Telefon- und Faxgeräte, einschliesslich Anrufbeantworter; Datenübertragungseinrichtungen wie Router, Brücken und Gateways; Sende- und Empfangsantennen; Kabel-TV-Geräte; Funkrufempfänger; Mobiltelefonen; mobile Telekommunikationsgeräte; Studio- und Sendegeräte für den Hör- und Fernsehfunk, einschliesslich Fernsehkameras; Modems (Übertragungsgeräte); Einbruchs- oder Diebstahlalarmgeräte und Feuermelder, bei denen ein Signal an die Kontrollstation übertragen wird; Rundfunk- und Fernsehsendegeräte; Infrarot-Kommunikationsgeräte (z. B. Fernbedienungsgeräte).</t>
  </si>
  <si>
    <t>Équipements téléphoniques et de communication des données utilisés pour transmettre électroniquement des signaux par les fils ou par les airs tels que les émissions de radio ou de télévision et les équipements de communication sans fil; équipements de commutation de central; téléphones sans fil; équipements d'autocommutateur privé; équipements téléphoniques ou télécopieurs, y compris les répondeurs téléphoniques; équipements de communication de données tels que routeurs, ponts et passerelles; antennes de transmission et de réception; équipements pour la télévision par câble; téléavertisseurs; téléphones portables; équipements de communication mobile; équipements d'enregistrement en studio et de diffusion d'émissions de radio et de télévision, y compris les caméras de télévision; modems, équipement porteur; systèmes de détection d'effraction et d'incendie, transmettant des signaux à une station de contrôle; transmetteurs de radio et de télévision; appareils de communication utilisant les signaux infrarouges (par exemple: les commandes à distance).</t>
  </si>
  <si>
    <t>&lt;EXPL.KBOB.26.51&gt;</t>
  </si>
  <si>
    <t>Instrumente für Flugzeugtriebwerke; Geräte für die Kraftfahrzeugabgasprüfung; meteorologische Instrumente; Geräte zur Prüfung und Kontrolle von physikalischen Eigenschaften; Lügendetektoren; Strahlungsdetektoren und Instrumente zur Überwachung von Strahlungen; geodätische Instrumente; Flüssigkeits- und Bimetallthermometer (mit Ausnahme von medizinischen Thermometern); Feuchtigkeitsregler; Temperatur-Grenzwertregler; Flammen- und Brennerregler; Spektrometer; pneumatische Messgeräte; Verbrauchsmessgeräten (z. B. für Wasser, Gas, Elektrizität, Strom); Durchflussmesser und Zähleinrichtungen; Handzähler; Minensuchgeräte, Signalgeneratoren, Metalldetektoren; Such-, Detektions-, Navigations-, aeronautische und nautische Geräte, einschliesslich Sonarbojen; Radargeräte; GPS-Geräte; Messgeräte für den Umweltschutz und automatische Geräteregelungsvorrichtungen; Mess- und Aufzeichnungsgeräte (z. B. Flugschreiber); Bewegungsmelder; Radargeräte; Geräte zur Laboranalyse (z. B. Blutanalysegeräte); Laborwaagen, Inkubatoren und sonstigen Mess- und Prüfgeräte für Laborzweck.</t>
  </si>
  <si>
    <t>Instruments de moteur d'aéronef, instruments de contrôle des émissions des véhicules à moteur, instruments météorologiques, instruments d'essai et de contrôle des propriétés physiques, détecteurs de mensonges, détecteurs et moniteurs de radiation, instruments de géodésie, thermomètres, genre liquide-dans-verre et bilame (sauf médical), humidistats, instruments de contrôle de limite de température, instruments de contrôle de flamme et de brûleur, spectromètres, jauges pneumatiques, compteurs de consommation (eau, gaz, électricité, etc.), débitmètres et compteurs, compteurs, détecteurs de mines, de générateurs de signaux, de détecteurs de métaux, systèmes et instruments de recherche, de détection, de navigation, de systèmes et d'instruments pour la marine ou l'aviation, y compris les balises sonores, instruments radar, instruments GPS, contrôleurs et régulateurs environnementaux automatiques, instruments de mesure et d'enregistrement (par exemple: enregistreurs de vol), détecteurs de mouvements, radars, instruments d'analyse en laboratoire (par exemple: instruments d'analyse du sang), balances, incubateurs de laboratoires et divers appareils de laboratoire de mesure, d'essai, etc.</t>
  </si>
  <si>
    <t>&lt;EXPL.KBOB.27&gt;</t>
  </si>
  <si>
    <t>&lt;EXPL.KBOB.27.11&gt;</t>
  </si>
  <si>
    <t>Alle Elektromotoren und Transformatoren: Wechselstrom-, Gleichstrom- und Allstromgeräte. Elektromotoren (mit Ausnahme von Anlassermotoren für Kolbenverbrennungsmotoren);  elektrische Verteilungstransformatoren; Transformatoren für Lichtbogenschweissen; Vorschaltgeräte für Leuchtstofflampen (d. h. Transformatoren); Umspanntransformatoren für Stromverteilungsnetze; Übertragungs- und Verteilungsspannungsregler; Stromgeneratoren (mit Ausnahme von Lichtmaschinen für Kolbenverbrennungsmotoren); Motor-Generator-Aggregate (ausser Turbinen-Generator-Aggregate); werkseitige Neuwicklung.</t>
  </si>
  <si>
    <t>Tout type de moteurs et transformateurs électriques: courant alternatif, courant continu ou alternatif-continu. Moteurs électriques (à l'exception des moteurs de démarrage pour moteurs à combustion interne); transformateurs électriques de distribution; transformateurs pour soudure à l'arc; ballasts fluorescents (transformateurs); transformateurs de sous-station pour la distribution de l'électricité; régulateurs de voltage, transmission et distribution; groupes électrogènes (à l'exception des alternateurs charge batterie pour moteurs à combustion interne); groupes électrogènes à moteur (à l'exception des turbines génératrices); rebobinage d'armatures en usine.</t>
  </si>
  <si>
    <t>&lt;EXPL.KBOB.27.12&gt;</t>
  </si>
  <si>
    <t>Leistungsschalter; Überspannungsableiter (für Verteilernetzspannungen); Apparatetische für Stromverteilung; elektrische Relais; Leitungen für elektrische Schalttafeln; elektrische Sicherungen; Stromschaltergeräte; elektrische Schalter (ausser Druck- und Druckknopfschalter, elektromagnetische Schalter, Schnapp- und Kippschalter); Kraftmaschinen-Generator-Aggregate.</t>
  </si>
  <si>
    <t>Disjoncteurs de puissance; pupitres de commande pour la distribution de l'électricité; relais électriques; compartiments pour appareillage de tableaux de distribution électrique; fusibles électriques; équipements électriques de commutation; interrupteurs électriques (sauf à poussoir, à bouton poussoir, à bascule ou à solénoïde); groupes électrogènes à moteur.</t>
  </si>
  <si>
    <t>&lt;EXPL.KBOB.27.2&gt;</t>
  </si>
  <si>
    <t>Wiederaufladbare und nicht wiederaufladbare Batterien. Primärelemente und Primärbatterien (Primärelemente, die Mangandioxyd, Quecksilberdioxid, Silberoxid usw. enthalten); elektrische Akkumulatoren und Teile davon (Separatoren, Gehäuse, Abdeckungen); Bleibatterien; Nickel-Cadmium-Batterien; NiMH-Batterien; Lithium-Batterien; Trockenzellenbatterien; Nasszellenbatterien.</t>
  </si>
  <si>
    <t>Batteries, rechargeables ou non. Piles et batteries électriques (piles au bioxyde de manganèse, au dioxyde de mercure, à l'oxyde d'argent ou contenant d'autres matières); accumulateurs électriques et parties de ces appareils (séparateurs, bacs, couvercles); accumulateurs au plomb; accumulateurs au nickel-cadmium (Ni/Cd); accumulateurs au nickel-hydrure métallique (NiMH); accumulateurs au lithium; accumulateurs à pile sèche; accumulateurs à pile humide.</t>
  </si>
  <si>
    <t>&lt;EXPL.KBOB.27.3&gt;</t>
  </si>
  <si>
    <t>Stromführendes und nichtstromführendes Installationsmaterial, unabhängig davon, aus welchem Material es hergestellt wird, für die Installation von Stromkreisen. Isolierte elektrische Drähte und Glasfaserkabeln.</t>
  </si>
  <si>
    <t>Dispositifs de câblage porteurs et non porteurs de courant pour le câblage d'installations électriques, quel que soit le matériau utilisé. Fils et câbles électriques isolés, câbles en fibres optiques.</t>
  </si>
  <si>
    <t>&lt;EXPL.KBOB.27.31&gt;</t>
  </si>
  <si>
    <t>Lichtleitfaserkabel für die Datenübertragung und die Direktübertragung von Bildern.</t>
  </si>
  <si>
    <t>Câbles à fibres optiques pour la transmission des données ou la transmission en direct d'images.</t>
  </si>
  <si>
    <t>&lt;EXPL.KBOB.27.32&gt;</t>
  </si>
  <si>
    <t>Isolierte Elektrokabel, -leitungen und -drähte aus Stahl, Kupfer oder Aluminium.</t>
  </si>
  <si>
    <t>Fils et câbles isolés, en acier, cuivre, aluminium.</t>
  </si>
  <si>
    <t>&lt;EXPL.KBOB.27.33&gt;</t>
  </si>
  <si>
    <t>Stromführendes und nichtstromführendes Installationsmaterial, unabhängig davon, aus welchem Material es hergestellt wird, für die Installation von elektrischen Stromkreisen. Stromschienen, elektrische Leiter (ohne solche für Schaltanlagen); FI-Schutzschalter; Lampenfassungen; Blitzschutzeinrichtungen und -spulen; Schalter für Stromkreise (z. B. Druck-, Druckknopf-, Schnapp- und Kippschalter); Steckdosen; Kästen für die Installation von Stromkreisen (z. B. Anschlusskästen, Verteilungskästen, Schaltkästen); Isolierrohre und Rohrverbindungsstücke; Bauelemente aus Metall für Strommasten und -leitungen; nichtstromführendes Installationsmaterial aus Kunststoff einschliesslich Anschlusskästen aus Kunststoff, Frontplatten u. Ä., Bauelemente aus Kunststoff für Überlandleitungen und Schalterabdeckungen.</t>
  </si>
  <si>
    <t>Dispositifs de câblage porteurs et non porteurs de courant pour le câblage d'installations électriques, quel que soit le matériau utilisé. Barres, conducteurs électriques (sauf de type commutateurs); disjoncteurs différentiels; douilles pour lampes; coupe-circuits et bobines; interrupteurs pour câblages électriques (tels que interrupteurs à poussoir, à bouton poussoir, à bascule, etc.); prises de courant; boîtiers pour les câblages électriques (par exemple: jonctions, prises de courant, interrupteurs); canalisations et accessoires électriques; quincaillerie de ligne électrique suspendue; dispositifs de câblage non porteurs de courant fait de plastique, boîtes de connexion, plaques, raccords de lignes de poteaux.</t>
  </si>
  <si>
    <t>&lt;EXPL.KBOB.27.4&gt;</t>
  </si>
  <si>
    <t>Glühlampen und Leuchtröhren und Teile davon (ohne Glasrohlinge für Glühlampen) sowie Beleuchtungskörper und Teile davon (ohne stromführendes elektrisches Installationsmaterial). Entladungslampen, Glühlampen, Leuchtstofflampen, Ultraviolettlampen, Infrarotlampen und andere Lampen und Beleuchtungskörper; Decken- und Wandleuchten; Kronleuchter; Tischlampen; Weihnachtsbaum-Lichterketten; Elektrokamine; Blitzlichtgeräte; elektrische Insektenlampen; Laternen (z. B. Karbid-, Gas-, Benzin-, Petroleum- und elektrische Laternen); Scheinwerfer; Strassenlampen (ohne Verkehrsampeln); Fahrzeugbeleuchtungen (z. B. für Pkw, Flugzeuge, Schiffe).</t>
  </si>
  <si>
    <t>Ampoules et tubes électriques et leurs pièces (à l'exception des ébauches de verre pour ampoules électriques), appareils d'éclairage ainsi que lampes de table et lampadaires (à l'exception des dispositifs de câblage porteurs et non porteurs de courant). Lampes à décharge, à incandescence, à fluorescence, à ultraviolet, à infrarouge, etc., leurs ampoules et accessoires; plafonniers et appliques; chandeliers, lustres; lampes de table (dispositifs d'éclairage); ornements électriques pour arbres de Noël; dispositifs lumineux décoratifs pour foyers; appareils et dispositifs pour la production de la lumière-éclair; lampes anti-insectes; lanternes (au carbure, électriques, au gaz, à l'essence, au kérosène, etc.); projecteurs; appareils d'éclairage de rue (à l'exception des feux de signalisation); appareils d'éclairage pour le matériel de transport (véhicules à moteur, avions, navires, etc.).</t>
  </si>
  <si>
    <t>&lt;EXPL.KBOB.27.51&gt;</t>
  </si>
  <si>
    <t>Elektrische Klein- und Haushaltsgeräte, Haushaltsventilatoren, Haushaltsstaubsauger, elektrische Haushalts-Bodenpflegemaschinen, Haushaltskochgeräte, Haushalts-Wäschepflegegeräte, Haushaltskühlschränke, Gefrierschränke und Kühltruhen und sonstige elektrische oder nichtelektrische Haushaltsgeräte wie Geschirrspülmaschinen, Warmwasserbereiter und Mülltrennsysteme. Geräte, die mit Strom, Gas oder durch eine andere Energiequelle betrieben werden.</t>
  </si>
  <si>
    <t>Petits appareils électroménagers, ventilateurs de type ménager, aspirateurs de ménage, cireuses électriques, chauffe-plats domestiques, machines de blanchisserie, réfrigérateurs de ménage, congélateurs verticaux et congélateurs bahuts, autres appareils ménagers électriques ou non, tels que machines à laver la vaisselle, chauffe-eau et broyeurs pour déchets. Appareils fonctionnant à l'électricité, au gaz ou avec d'autres sources d'énergie.</t>
  </si>
  <si>
    <t>&lt;EXPL.KBOB.27.9&gt;</t>
  </si>
  <si>
    <t>Verschiedene andere elektrische Geräte und Vorrichtungen als Motoren, Generatoren, Transformatoren, Batterien und Akkumulatoren, elektrisches Installationsmaterial, Beleuchtungen und Haushaltsgeräte. Akku-Ladegeräte, transistoriert; elektrisch betätigte Türöffnungs- und Schliessvorrichtungen; elektrische Klingeln; Verlängerungskabel aus zugekauftem isoliertem Draht; Ultraschall-Reinigungsgeräte (ausser für Dental- und andere Laboratorien); Halbleiter-Wechselrichter, -Gleichrichter, Brennstoffzellen, geregelte und ungeregelte Stromversorgungseinheiten; unterbrechungsfreie Stromversorgungen; Überspannungsableiter (ausser für die Spannung auf der Verteilungsebene); Geräteanschlusskabel, Verlängerungskabel und andere Elektrokabelsätze aus isolierten Drähten und Anschlüssen; Kohle- und Grafitelektroden, Kontakte und andere Erzeugnissen aus Kohle und Grafit für elektrische Anwendungen; Teilchenbeschleuniger; elektrischen Kondensatoren, Widerstände und ähnliche Bauteile; Elektromagnete; Sirenen; elektronische Anzeigetafeln; elektrische Zeichen und Schilder; elektrische Signaleinrichtungen wie Verkehrsampeln und Signaleinrichtungen für Fussgänger; elektrische Isolatoren und Isolierteile (ausser aus Glas oder Keramik), Isolierrohre und Isolierteile aus unedlen Metallen; elektrische Löt- und Schweissgeräte, einschliesslich handgeführter Lötkolben.</t>
  </si>
  <si>
    <t>Divers appareils électriques autres que moteurs, générateurs et transformateurs, piles et accumulateurs, câbles et câblages d'installations électriques, appareils d'éclairage ou appareils ménagers. Chargeurs de batterie à semi-conducteurs; dispositifs électriques d'ouverture et de fermeture des portes; carillons électriques; prolongateurs électriques à partir de fils isolés achetés; appareils de nettoyage par ultrasons (autres que ceux destinés à un usage en laboratoire ou dentaire); onduleurs à semi-conducteurs, de redresseurs, de piles à combustible, de générateurs électriques; sources d'alimentation électrique ininterruptibles; limiteurs de tension; câbles d'appareils, de prolongateurs électriques et d'autres jeux de fils électriques avec des fils isolés et des connecteurs; électrodes et de contacts en carbone et en graphite et d'autres produits électriques constitués de carbone et de graphite; accélérateurs de particules; condensateurs électriques et de composants similaires; fabrication d'électro-aimants; fabrication de sirènes; fabrication de tableaux d'affichage électroniques; fabrication de signaux électriques; fabrication d'appareils électriques de signalisation, tels que les feux de signalisation et les équipements de signalisation pour piétons; isolateurs pour l'électricité (sauf en verre ou en céramique), de tubes et installations en métaux communs; matériel électrique à souder et à braser, y compris les fers à souder portatifs.</t>
  </si>
  <si>
    <t>&lt;EXPL.KBOB.28.12&gt;</t>
  </si>
  <si>
    <t>Hydraulische und pneumatische Bauteile (einschliesslich hydraulische Pumpen und Motoren sowie hydraulische und pneumatische Zylinder, hydraulische und pneumatische Ventile, hydraulische und pneumatische Schläuche und Verbinder); Luftaufbereitungseinrichtungen für pneumatische Systeme; Hydrosysteme; Hydraulikgetriebe; hydrostatische Antriebe.</t>
  </si>
  <si>
    <t>Appareils hydrauliques et pneumatiques (y compris pompes hydrauliques, moteurs hydrauliques, cylindres hydrauliques et pneumatiques, valves hydrauliques et pneumatiques et accessoires); systèmes de préparation de l'air pour une utilisation dans des systèmes pneumatiques; systèmes hydrauliques et pneumatiques; organes hydrauliques de transmission; transmissions hydrostatiques.</t>
  </si>
  <si>
    <t>&lt;EXPL.KBOB.28.13&gt;</t>
  </si>
  <si>
    <t>Luft- und Vakuumpumpen, Luft- und anderen Gaskompressoren; Pumpen für Flüssigkeiten, auch mit Messvorrichtung; Pumpen für den Anbau an Kolbenverbrennungsmotoren: Öl-, Wasser- und Kraftstoffpumpen für Motorfahrzeuge.</t>
  </si>
  <si>
    <t>Pompes à air ou à vide et compresseurs d'air ou d'autres gaz; pompes pour liquides, même comportant un dispositif mesureur; pompes pour moteurs à combustion interne: pompes à huile, à eau, à carburant pour véhicules automobiles, etc.</t>
  </si>
  <si>
    <t>&lt;EXPL.KBOB.28.14&gt;</t>
  </si>
  <si>
    <t>Industriearmaturen einschliesslich Drossel- und Einlassventile; Sanitärarmaturen; Heizungsarmaturen.</t>
  </si>
  <si>
    <t>Robinetterie et vannes industrielles, y compris les vannes de régulation et la robinetterie d'adduction; robinetterie sanitaire; robinetterie pour le chauffage.</t>
  </si>
  <si>
    <t>&lt;EXPL.KBOB.28.22&gt;</t>
  </si>
  <si>
    <t>Hand- oder kraftbetriebene Hebezeuge und Fördermittel sowie Be- und Entladevorrichtungen (Flaschenzüge, Hebezeuge, Winden und Spillen, Derricks, Kräne, fahrbare Hubvorrichtungen, Portalhubwagen usw., Kraftkarren, auch mit Eigenantrieb, Hebezeuge und Fördermittel, für industrielle Zwecke (einschliesslich Hand- und Schubkarren), eigens für Hebe-, Förder- sowie Be- und Entladetätigkeiten ausgelegte mechanische Greifer und Industrieroboter; Stetigförderer, Seilbahnen usw.; Aufzüge, Fahrtreppen und Fahrsteige; Spezialteile für Hebezeuge und Fördermittel.</t>
  </si>
  <si>
    <t>Machines et appareils de levage, de chargement, de déchargement ou de manutention actionnés par moteur ou à la main (palans, treuils et cabestans, crics et vérins, bigues, grues, portiques mobiles, chariots-cavaliers, etc., chariots, même automobiles, munis ou non d'un dispositif de levage ou de manutention, des types utilisés dans les usines (y compris diables et brouettes), manipulateurs mécaniques et robots industriels spécialement conçus pour des opérations de levage, de manutention, de chargement ou de déchargement); appareils transporteurs ou convoyeurs, de téléphériques, etc.; ascenseurs, d'escaliers mécaniques et de trottoirs roulants; éléments spécialisés de matériels de levage et de manutention.</t>
  </si>
  <si>
    <t>&lt;EXPL.KBOB.28.92&gt;</t>
  </si>
  <si>
    <t>Stetigförderer für den Untertageeinsatz; Bohr-, Schneid-, Abteuf- und Streckenvortriebsmaschinen (auch für den Untertageeinsatz); Maschinen für die Mineralaufbereitung durch Sieben, Sortieren, Trennen, Waschen, Brechen usw.; Beton- und Mörtelmischmaschinen; Erdbewegungsmaschinen (Planiermaschinen ("Bulldozer" und "Angledozer"), Erd- oder Strassenhobel "Grader", Schürfwagen, Schürf- und andere Schaufellader usw.); Pfahlrammen und -zieher, Mörtelverteiler, Bitumenverteiler, Maschinen zum Bearbeiten von Betonflächen usw.; Gleiskettenzugmaschinen und Zugmaschinen für den Einsatz am Bau oder im Bergbau; Planierschilde; geländegängige Muldenkipper.</t>
  </si>
  <si>
    <t>Appareils élévateurs, transporteurs ou convoyeurs à action continue pour mines au fond ou autres travaux souterrains; machines de sondage, haveuses, machines de forage et machines à creuser les tunnels ou les galeries (destinées ou non aux travaux souterrains); machines et appareils à traiter les minéraux par criblage, triage, séparation, lavage, concassage, etc.; bétonnières et appareils à gâcher le ciment; machines et appareils de terrassement (bouteurs (bulldozers), bouteurs biais (angledozers), niveleuses, décapeuses (scrapers), pelles mécaniques, chargeuses et chargeuses-pelleteuses, etc.); sonnettes de battage et machines pour l'arrachage des pieux, épandeurs de mortier et de bitume, machines pour le surfaçage du béton, etc.; tracteurs poseurs de voies et tracteurs utilisés dans la construction et les mines; lames de bouteurs et bouteurs biais; camions à benne tout-terrain.</t>
  </si>
  <si>
    <t>&lt;EXPL.KBOB.35.1&gt;</t>
  </si>
  <si>
    <t>Elektrizität: Haushalte, Gewerbe, Industrie, Dienstleistungen Typ I-VI, Typ GEK</t>
  </si>
  <si>
    <t>Electricité: ménages, artisanat, commerce, industrie, services Type I-VI, Type GEK</t>
  </si>
  <si>
    <t>&lt;EXPL.KBOB.35.10.2&gt;</t>
  </si>
  <si>
    <t>Elektrizität: Gewerbe, Industrie, Dienstleistungen Typ I-VI, Typ GEK</t>
  </si>
  <si>
    <t>Electricité: artisanat, commerce, industrie, services Type I-VI, Type GEK</t>
  </si>
  <si>
    <t>&lt;EXPL.KBOB.35.2&gt;</t>
  </si>
  <si>
    <t>Gas: Haushalte, Gewerbe, Industrie, Dienstleistungen Typ II-X</t>
  </si>
  <si>
    <t>Gaz: ménages, artisanat, commerce, industrie, services Type II-X</t>
  </si>
  <si>
    <t>&lt;EXPL.KBOB.35.20.2&gt;</t>
  </si>
  <si>
    <t>Gas: Gewerbe, Industrie, Dienstleistungen Typ II-X</t>
  </si>
  <si>
    <t>Gaz: artisanat, commerce, industrie, services Type II-X</t>
  </si>
  <si>
    <t>&lt;EXPL.KBOB.38.32.1&gt;</t>
  </si>
  <si>
    <t>Recycling-Kies, Recycling Betongranulatgemisch, Recycling Asphatsgranulat, etc.</t>
  </si>
  <si>
    <t>Gravier recyclé, mélange de granulats de béton recyclé, granulats d'asphate recyclés, etc.</t>
  </si>
  <si>
    <t>&lt;EXPL.KBOB.DEP&gt;</t>
  </si>
  <si>
    <t>&lt;EXPL.KBOB.DM&gt;</t>
  </si>
  <si>
    <t>Aggregierung der NOGA-Codes 23.14 und 23.99.2</t>
  </si>
  <si>
    <t>Agrégation des codes NOGA 23.14 et 23.99.2</t>
  </si>
  <si>
    <t>&lt;EXPL.KBOB.MAT.BS&gt;</t>
  </si>
  <si>
    <t>Fenster, Aussentüren (35%), Innenausbau (40%), Vollholz (Konstruktionsholz) (5%), Holzplatten (15%), Parkett (5%).</t>
  </si>
  <si>
    <t>Fenêtres, portes extérieures (35%), aménagement intérieur (40%), bois de charpente (5%), panneaux de bois (15%), parquet (5%).</t>
  </si>
  <si>
    <t>&lt;EXPL.KBOB.MAT.HB&gt;</t>
  </si>
  <si>
    <t>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</si>
  <si>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</si>
  <si>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&lt;EXPL.KBOB.MAT.TB&gt;</t>
  </si>
  <si>
    <t>Sand und Kies (23%), Schalungskantholz (5%), Gerüstbretter (5%), Belagsmischgut (3%), Kunststoffrohre (6%), Geokunststoffe (3%), Betonwaren (16%), Transportbeton (12%), Profilstahl (3%), Armierungsstahl einbaufertig (7%), Gusserzeugnisse (2%), Güterverkehr Strasse: Bautransporte (15%).</t>
  </si>
  <si>
    <t>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</si>
  <si>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&lt;EXPL.KBOB.MAT.HZB&gt;</t>
  </si>
  <si>
    <t>Vollholz (Konstruktionsholz) (50%), Holzplatten (50%).</t>
  </si>
  <si>
    <t>Bois de charpente (50%), panneaux de bois (50%).</t>
  </si>
  <si>
    <t>&lt;PPI.24.42.25&gt;</t>
  </si>
  <si>
    <t>...</t>
  </si>
  <si>
    <r>
      <t xml:space="preserve">Verkettungsmonate: August 1939, Januar 1963, Mai 1993, Mai 2003, Dezember 2010, </t>
    </r>
    <r>
      <rPr>
        <sz val="10"/>
        <color rgb="FFFF0000"/>
        <rFont val="Arial"/>
        <family val="2"/>
      </rPr>
      <t>Dezember 2015, Dezember 2020.</t>
    </r>
  </si>
  <si>
    <r>
      <t xml:space="preserve">Mois d'enchaînements (raccordements) mathématiques: août 1939, janvier 1963, mai 1993, mai 2003, décembre 2010, </t>
    </r>
    <r>
      <rPr>
        <sz val="10"/>
        <color rgb="FFFF0000"/>
        <rFont val="Arial"/>
        <family val="2"/>
      </rPr>
      <t>décembre 2015, décembre 2020.</t>
    </r>
  </si>
  <si>
    <r>
      <t xml:space="preserve">Mesi di concatenamento: agosto 1939, gennaio 1963, maggio 1993, maggio 2003, dicembre 2010, </t>
    </r>
    <r>
      <rPr>
        <sz val="10"/>
        <color rgb="FFFF0000"/>
        <rFont val="Arial"/>
        <family val="2"/>
      </rPr>
      <t>dicembre 2015, dicembre 2020.</t>
    </r>
  </si>
  <si>
    <r>
      <t xml:space="preserve">Chaining periods: August 1939, January 1963, May 1993, May 2003, December 2010, </t>
    </r>
    <r>
      <rPr>
        <sz val="10"/>
        <color rgb="FFFF0000"/>
        <rFont val="Arial"/>
        <family val="2"/>
      </rPr>
      <t>December 2015, December 2020.</t>
    </r>
  </si>
  <si>
    <t>2) Total von Produzentenpreisindex (Anteil: 70,0136%) und Importpreisindex (Anteil: 29,9864%).</t>
  </si>
  <si>
    <t>2) Total de l'indice des prix à la production (pour 70,0136%) et de l'indice des prix à l'importation (pour 29,9864%).</t>
  </si>
  <si>
    <t>2) Total of producer price index (70.0136%) and import price index (29.9864%).</t>
  </si>
  <si>
    <t>2) Total de l'indice des prix à la production, marché intérieur (pour 55,3075%), et de l'indice des prix à l'importation (pour 44,6925%).</t>
  </si>
  <si>
    <t>2) Totale dell'indice dei prezzi alla produzione, vendite sul mercato interno (per 55,3075%), e dell'indice dei prezzi all'importazione (per 44,6925%).</t>
  </si>
  <si>
    <t>2) Total of producer price index, domestic supply (55.3075%), and import price index (44.6925%).</t>
  </si>
  <si>
    <t>&lt;ALT.PPI.11.07.1&gt;</t>
  </si>
  <si>
    <t>&lt;ALT.PPI.11.07.2&gt;</t>
  </si>
  <si>
    <t>&lt;PPI.11.07.11&gt;</t>
  </si>
  <si>
    <t>Mineral waters</t>
  </si>
  <si>
    <t>&lt;PPI.11.07.19&gt;</t>
  </si>
  <si>
    <t>&lt;ALT.PPI.14.12/13&gt;</t>
  </si>
  <si>
    <t>&lt;PPI.14.13&gt;</t>
  </si>
  <si>
    <t>&lt;PPI.16.24.1&gt;</t>
  </si>
  <si>
    <t>&lt;PPI.22.21.1&gt;</t>
  </si>
  <si>
    <t>Monofile aus Kunststoffen (&gt; 1 mm)</t>
  </si>
  <si>
    <t>Monofilaments en matières plastiques (&gt; 1 mm)</t>
  </si>
  <si>
    <t>Monofilamenti di più di 1 mm, verghe, bastoni e profilati, di materie plastiche</t>
  </si>
  <si>
    <t>Monofilament &gt; 1 mm, rods, sticks and profile shapes, of plastics</t>
  </si>
  <si>
    <t>&lt;PPI.22.21.21&gt;</t>
  </si>
  <si>
    <t>Kunstdärme, starre Kunststoffrohre/-schläuche</t>
  </si>
  <si>
    <t>Boyaux artificiels, tubes et tuyaux rigides en matières plastiques</t>
  </si>
  <si>
    <t>Budella artificiali di proteine indurite o di materie plastiche cellulosiche, tubi rigidi di materie plastiche</t>
  </si>
  <si>
    <t>Artificial guts, of hardened proteins or of cellulosic materials, tubes, pipes and hoses, rigid, of plastics</t>
  </si>
  <si>
    <t>&lt;PPI.22.21.22&gt;</t>
  </si>
  <si>
    <t>&lt;PPI.22.21.41&gt;</t>
  </si>
  <si>
    <t>Andere Platten und Folien, aus Zellkunststoff</t>
  </si>
  <si>
    <t>Autres plaques et feuilles alvéolaires</t>
  </si>
  <si>
    <t>Altre lastre, fogli, pellicole, strisce e lamelle, di materie plastiche, alveolari</t>
  </si>
  <si>
    <t>Other plates, sheets, film, foil and strip, of plastics, cellular</t>
  </si>
  <si>
    <t>&lt;PPI.22.21.42&gt;</t>
  </si>
  <si>
    <t>Andere Platten und Folien, aus anderen Kunststoffen</t>
  </si>
  <si>
    <t>Autres plaques et feuilles non alvéolaires</t>
  </si>
  <si>
    <t>Altre lastre, fogli, pellicole, strisce e lamelle, di materie plastiche, non alveolari</t>
  </si>
  <si>
    <t>Other plates, sheets, film, foil and strip, of plastics, non-cellular</t>
  </si>
  <si>
    <t>&lt;PPI.22.23.1&gt;</t>
  </si>
  <si>
    <t>Boden-, Wand- und Deckenbeläge, Behälter und Sanitäreinrichtungen aus Kunststoffen</t>
  </si>
  <si>
    <t>Revêtements en matières plastiques et revêtements durs sans plastique, récipients et installations sanitaires en matières plastiques</t>
  </si>
  <si>
    <t>Rivestimenti per pavimenti, per pareti o per soffitti, di materie plastiche o altrimenti rigidi non di materie plastiche, contenitori e articoli per usi sanitari o igienici di materie plastiche</t>
  </si>
  <si>
    <t>Plastic and hard non-plastic floor, wall or ceiling coverings, containers and sanitary ware, of plastics</t>
  </si>
  <si>
    <t>&lt;PPI.22.23.11&gt;</t>
  </si>
  <si>
    <t>Bodenbeläge, Wand- oder Deckenverkleidungen, aus Kunststoffen</t>
  </si>
  <si>
    <t>Revêtements en matières plastiques, en rouleaux ou en dalles</t>
  </si>
  <si>
    <t>Rivestimenti per pavimenti, per pareti o per soffitti, di materie plastiche, in rotoli o in forma di piastrelle o di lastre</t>
  </si>
  <si>
    <t>Floor, wall or ceiling coverings of plastics, in rolls or in the form of tiles</t>
  </si>
  <si>
    <t>&lt;PPI.22.23.12&gt;</t>
  </si>
  <si>
    <t>Badewannen, Duschen und ähnliche Waren, aus Kunststoffen</t>
  </si>
  <si>
    <t>Baignoires, lavabos et articles similaires en matières plastiques</t>
  </si>
  <si>
    <t>Vasche da bagno, lavabi, tazze per gabinetti e loro coperchi, cassette di scarico e altri articoli simili per usi sanitari o igienici, di materie plastiche</t>
  </si>
  <si>
    <t>Baths, wash-basins, lavatory pans and covers, flushing cisterns and similar sanitary ware, of plastics</t>
  </si>
  <si>
    <t>&lt;PPI.22.23.14&gt;</t>
  </si>
  <si>
    <t>Türen, Fenster und ähnliche Waren und Teile dafür, aus Kunststoffen</t>
  </si>
  <si>
    <t>Portes, fenêtres et articles similaires en matières plastiques</t>
  </si>
  <si>
    <t xml:space="preserve"> imposte, persiane, tende, oggetti simili e loro parti, di materie plastiche</t>
  </si>
  <si>
    <t xml:space="preserve"> shutters, blinds and similar articles and parts thereof, of plastics</t>
  </si>
  <si>
    <t>&lt;PPI.22.23.19&gt;</t>
  </si>
  <si>
    <t>Éléments en matières plastiques pour la construction n.c.a.</t>
  </si>
  <si>
    <t>&lt;ALT.PPI.22.23.2&gt;</t>
  </si>
  <si>
    <t>Vorgefertigte Gebäude aus Kunststoffen</t>
  </si>
  <si>
    <t>Constructions préfabriquées en matières plastiques</t>
  </si>
  <si>
    <t>Costruzioni prefabbricate in materie plastiche</t>
  </si>
  <si>
    <t>Prefabricated buildings of plastics</t>
  </si>
  <si>
    <t>&lt;PPI.22.23.20&gt;</t>
  </si>
  <si>
    <t>&lt;ALT.PPI.22.29.1&gt;</t>
  </si>
  <si>
    <t>&lt;ALT.PPI.22.29.2&gt;</t>
  </si>
  <si>
    <t>Sonstige Kunststoffwaren a. n. g.</t>
  </si>
  <si>
    <t>Autres produits en matières plastiques n.c.a.</t>
  </si>
  <si>
    <t>Altri prodotti in materie plastiche n.c.a.</t>
  </si>
  <si>
    <t>Other plastic products n.e.c.</t>
  </si>
  <si>
    <t>&lt;PPI.22.29.21&gt;</t>
  </si>
  <si>
    <t>Platten und Folien, selbstklebend, mit einer Breite &gt; 20 cm</t>
  </si>
  <si>
    <t>Plaques et feuilles, auto-adhésives avec une largeur de &gt; 20 cm</t>
  </si>
  <si>
    <t>Lastre, fogli, strisce, nastri e pellicole, autoadesivi e altre forme piatte di materie plastiche in rotoli di larghezza uguale o inferiore a 20 cm</t>
  </si>
  <si>
    <t>Self-adhesive plates, sheets, film, foil, tapes, strip and other flat shapes of plastics, in rolls of width &lt;= 20 cm</t>
  </si>
  <si>
    <t>&lt;PPI.22.29.23&gt;</t>
  </si>
  <si>
    <t>Geschirr, Haushalts- und Toilettenartikel aus Kunststoff</t>
  </si>
  <si>
    <t>Articles de table et de cuisine, autres articles ménagers et de toilette</t>
  </si>
  <si>
    <t>Articoli per la tavola e per la cucina e altri articoli per la casa e da toletta, di materie plastiche</t>
  </si>
  <si>
    <t>Tableware, kitchenware, other household articles and toilet articles, of plastics</t>
  </si>
  <si>
    <t>&lt;PPI.22.29.29&gt;</t>
  </si>
  <si>
    <t>Andere Waren aus Kunststoff</t>
  </si>
  <si>
    <t>Altri oggetti di materie plastiche</t>
  </si>
  <si>
    <t>Other articles of plastics</t>
  </si>
  <si>
    <t>&lt;ALT.PPI.23.11/12&gt;</t>
  </si>
  <si>
    <t>&lt;PPI.23.12&gt;</t>
  </si>
  <si>
    <t>Veredeltes und bearbeitetes Flachglas</t>
  </si>
  <si>
    <t>Verre plat travaillé</t>
  </si>
  <si>
    <t>Vetro piano lavorato e trasformato</t>
  </si>
  <si>
    <t>Shaped and processed flat glass</t>
  </si>
  <si>
    <t>&lt;ALT.PPI.23.13&gt;</t>
  </si>
  <si>
    <t>&lt;PPI.23.19&gt;</t>
  </si>
  <si>
    <t>Other glass products</t>
  </si>
  <si>
    <t>&lt;ALT.PPI.23.2&gt;</t>
  </si>
  <si>
    <t>&lt;ALT.PPI.23.20&gt;</t>
  </si>
  <si>
    <t>&lt;ALT.PPI.23.41&gt;</t>
  </si>
  <si>
    <t>&lt;ALT.PPI.23.43/44/49&gt;</t>
  </si>
  <si>
    <t>&lt;ALT.PPI.23.61.1&gt;</t>
  </si>
  <si>
    <t>&lt;ALT.PPI.23.61.2&gt;</t>
  </si>
  <si>
    <t>&lt;ALT.PPI.23.61.3&gt;</t>
  </si>
  <si>
    <t>Bituminöse Mischungen</t>
  </si>
  <si>
    <t>Bituminous mixtures</t>
  </si>
  <si>
    <t>Andere Produkte aus nichtmetallischen Mineralien</t>
  </si>
  <si>
    <t>&lt;PPI.23.99.21&gt;</t>
  </si>
  <si>
    <t>&lt;ALT.PPI.23.99.111&gt;</t>
  </si>
  <si>
    <t>&lt;ALT.PPI.23.99.1111&gt;</t>
  </si>
  <si>
    <t>&lt;ALT.PPI.23.99.1112&gt;</t>
  </si>
  <si>
    <t>&lt;ALT.PPI.23.99.112&gt;</t>
  </si>
  <si>
    <t>&lt;ALT.PPI.23.99.1121&gt;</t>
  </si>
  <si>
    <t>&lt;ALT.PPI.23.99.1122&gt;</t>
  </si>
  <si>
    <t>&lt;ALT.PPI.23.99.12&gt;</t>
  </si>
  <si>
    <t>&lt;ALT.PPI.23.99.13&gt;</t>
  </si>
  <si>
    <t>&lt;ALT.PPI.23.99.2&gt;</t>
  </si>
  <si>
    <t>&lt;ALT.PPI.24.10.2&gt;</t>
  </si>
  <si>
    <t>&lt;ALT.PPI.24.10.21&gt;</t>
  </si>
  <si>
    <t>&lt;ALT.PPI.24.10.4&gt;</t>
  </si>
  <si>
    <t>&lt;PPI.24.10.3&gt;</t>
  </si>
  <si>
    <t>Flacherzeugnisse aus Stahl, nur warm gewalzt</t>
  </si>
  <si>
    <t>Produits plats en acier laminés à chaud</t>
  </si>
  <si>
    <t>Prodotti piatti di acciaio, laminati a caldo</t>
  </si>
  <si>
    <t>Flat rolled products of steel (hot rolled)</t>
  </si>
  <si>
    <t>&lt;PPI.24.10.6&gt;</t>
  </si>
  <si>
    <t>Stabstahl warm verarbeitet</t>
  </si>
  <si>
    <t>Barres en acier laminées à chaud</t>
  </si>
  <si>
    <t>Barre di acciaio laminate a caldo</t>
  </si>
  <si>
    <t>Hot processed bars and rods of steel</t>
  </si>
  <si>
    <t>&lt;PPI.24.10.61&gt;</t>
  </si>
  <si>
    <t>Fil machine, laminé à chaud, en acier non allié</t>
  </si>
  <si>
    <t>Barre laminate a caldo, di acciai non legati</t>
  </si>
  <si>
    <t>Bars and rods, hot rolled, of non alloy steel</t>
  </si>
  <si>
    <t>&lt;PPI.24.10.62&gt;</t>
  </si>
  <si>
    <t>Barres en acier non allié, simplement forgées, laminées à chaud</t>
  </si>
  <si>
    <t>Altre barre di acciaio non legato, semplicemente fucinate, laminate a caldo</t>
  </si>
  <si>
    <t>Other bars and rods of steel, not further worked than forged, hot rolled</t>
  </si>
  <si>
    <t>&lt;PPI.24.10.621&gt;</t>
  </si>
  <si>
    <t>Barres d'armature (acier d'armature)</t>
  </si>
  <si>
    <t>Barre d'armatura (Acciaio d'armatura)</t>
  </si>
  <si>
    <t>Reinforcing bar (rebar)</t>
  </si>
  <si>
    <t>&lt;PPI.24.10.622&gt;</t>
  </si>
  <si>
    <t>Anderer Stabstahl, nur geschmiedet, warm gewalzt (darunter Edelbaustahl)</t>
  </si>
  <si>
    <t>Autres barres en acier non allié, simplement forgées, laminées à chaud (dont acier fin de construction)</t>
  </si>
  <si>
    <t>Altre barre di acciaio non legato, semplicemente fucinate, laminate a caldo (compreso l'acciaio fine di costruzione)</t>
  </si>
  <si>
    <t>Other bars and rods of non-alloy steel, not further worked than forged, hot-rolled (including high-strength structural steel)</t>
  </si>
  <si>
    <t>&lt;PPI.24.10.7&gt;</t>
  </si>
  <si>
    <t>Offene Profile, warm verarbeitet, aus Stahl</t>
  </si>
  <si>
    <t>Profilés ouverts, laminés à chaud, en acier</t>
  </si>
  <si>
    <t>Profilati a sezione aperta, laminati a caldo, in acciaio</t>
  </si>
  <si>
    <t>Hot processed open sections of steel</t>
  </si>
  <si>
    <t>&lt;PPI.24.10.79&gt;</t>
  </si>
  <si>
    <t>Andere offene Profile, warm verarbeitet, aus Stahl</t>
  </si>
  <si>
    <t>Autres profilés ouverts, laminés à chaud, en acier</t>
  </si>
  <si>
    <t>Altri profilati a sezione aperta, laminati a caldo, in acciaio</t>
  </si>
  <si>
    <t>Other hot processed open sections of steel</t>
  </si>
  <si>
    <t>&lt;ALT.PPI.24.42.21&gt;</t>
  </si>
  <si>
    <t>&lt;PPI.24.42.24&gt;</t>
  </si>
  <si>
    <t>Tôles et bandes en aluminium (&gt; 0.2mm)</t>
  </si>
  <si>
    <t>Lamiere e nastri di alluminio (&gt; 0,2 mm)</t>
  </si>
  <si>
    <t>Aluminium plates, sheets and strip (&gt; 0,2 mm)</t>
  </si>
  <si>
    <t>&lt;PPI.24.44.22&gt;</t>
  </si>
  <si>
    <t>Stangen (Stäbe) und Profile, aus Kupfer</t>
  </si>
  <si>
    <t>Barres et profilés en cuivre</t>
  </si>
  <si>
    <t>Barre e profilati di rame</t>
  </si>
  <si>
    <t>Copper bars, rods and profiles</t>
  </si>
  <si>
    <t>&lt;PPI.24.44.23&gt;</t>
  </si>
  <si>
    <t>Fili di rame</t>
  </si>
  <si>
    <t>&lt;PPI.24.44.24&gt;</t>
  </si>
  <si>
    <t>Copper plates, sheets and strip</t>
  </si>
  <si>
    <t>&lt;PPI.24.44.26&gt;</t>
  </si>
  <si>
    <t>Rohre, Rohrform-, Rohrverschluss- und Rohrverbindungsstücke, aus Kupfer</t>
  </si>
  <si>
    <t>Tubes, tuyaux et accessoires de tuyauterie en cuivre</t>
  </si>
  <si>
    <t>Tubi e accessori per tubi, di rame</t>
  </si>
  <si>
    <t>Copper tubes, pipes and tube or pipe fittings</t>
  </si>
  <si>
    <t>&lt;PPI.24.45&gt;</t>
  </si>
  <si>
    <t>Other non-ferrous metal</t>
  </si>
  <si>
    <t>&lt;PPI.24.45.3&gt;</t>
  </si>
  <si>
    <t>Sonstige NE-Metalle und Erzeugnisse daraus</t>
  </si>
  <si>
    <t>Autres métaux non ferreux et ouvrages en ces métaux</t>
  </si>
  <si>
    <t>Altri metalli non ferrosi e articoli in tali materie</t>
  </si>
  <si>
    <t>Other non-ferrous metals and articles thereof</t>
  </si>
  <si>
    <t>Casting products of metals</t>
  </si>
  <si>
    <t>&lt;ALT.PPI.25.29&gt;</t>
  </si>
  <si>
    <t>&lt;PPI.26.11.99&gt;</t>
  </si>
  <si>
    <t>Elektronische Bauelemente (ohne Photovoltaikmodule)</t>
  </si>
  <si>
    <t>Composants électroniques (sans panneaux photovoltaïques)</t>
  </si>
  <si>
    <t>Elementi elettronici (senza pannelli fotovoltaici)</t>
  </si>
  <si>
    <t>Electronic components (without photovoltaic panels)</t>
  </si>
  <si>
    <t>&lt;ALT.PPI.27.31&gt;</t>
  </si>
  <si>
    <t>&lt;ALT.PPI.27.51.1&gt;</t>
  </si>
  <si>
    <t>&lt;ALT.PPI.27.51.2&gt;</t>
  </si>
  <si>
    <t>&lt;ALT.PPI.28.23&gt;</t>
  </si>
  <si>
    <t>&lt;ALT.PPI.28.24&gt;</t>
  </si>
  <si>
    <t>&lt;ALT.PPI.28.91&gt;</t>
  </si>
  <si>
    <t>&lt;ALT.PPI.28.99.1&gt;</t>
  </si>
  <si>
    <t>&lt;ALT.PPI.28.99.2&gt;</t>
  </si>
  <si>
    <t>&lt;ALT.PPI.32.2&gt;</t>
  </si>
  <si>
    <t>&lt;ALT.PPI.32.20&gt;</t>
  </si>
  <si>
    <t>&lt;ALT.PPI.32.4&gt;</t>
  </si>
  <si>
    <t>&lt;ALT.PPI.32.40&gt;</t>
  </si>
  <si>
    <t>&lt;PPI.32.50.4&gt;</t>
  </si>
  <si>
    <t>&lt;ALT.PPI.35.20.21&gt;</t>
  </si>
  <si>
    <t>&lt;ALT.PPI.35.20.212&gt;</t>
  </si>
  <si>
    <t>&lt;ALT.PPI.35.20.213&gt;</t>
  </si>
  <si>
    <t>&lt;ALT.PPI.35.20.214&gt;</t>
  </si>
  <si>
    <t>&lt;ALT.PPI.35.20.215&gt;</t>
  </si>
  <si>
    <t>&lt;ALT.PPI.35.20.26&gt;</t>
  </si>
  <si>
    <t>&lt;ALT.PPI.35.20.27&gt;</t>
  </si>
  <si>
    <t>&lt;ALT.PPI.35.20.28&gt;</t>
  </si>
  <si>
    <t>&lt;ALT.PPI.35.20.29&gt;</t>
  </si>
  <si>
    <t>&lt;ALT.PPI.35.20.30&gt;</t>
  </si>
  <si>
    <t>Typen II-V (&lt; 280 MWh)</t>
  </si>
  <si>
    <t>Types II-V (&lt; 280 MWh)</t>
  </si>
  <si>
    <t>Tipi II-V (&lt; 280 MWh)</t>
  </si>
  <si>
    <t>&lt;PPI.35.20.21.1&gt;</t>
  </si>
  <si>
    <t>Typen II-V (&lt; 280 MWh), Tarif</t>
  </si>
  <si>
    <t>Types II-V (&lt; 280 MWh), Tarif</t>
  </si>
  <si>
    <t>Tipi II-V (&lt; 280 MWh), Tariffa</t>
  </si>
  <si>
    <t>Types II-V (&lt; 280 MWh), Tariff</t>
  </si>
  <si>
    <t>&lt;PPI.35.20.21.2&gt;</t>
  </si>
  <si>
    <t>Typen II-V (&lt; 280 MWh), Marktpreis</t>
  </si>
  <si>
    <t>Types II-V (&lt; 280 MWh), Prix de marché</t>
  </si>
  <si>
    <t>Tipi II-V (&lt; 280 MWh), Prezzo di mercato</t>
  </si>
  <si>
    <t>Types II-V (&lt; 280 MWh), Market price</t>
  </si>
  <si>
    <t>Typ VI: 280-725 MWh</t>
  </si>
  <si>
    <t>Type VI: 280-725 MWh</t>
  </si>
  <si>
    <t>Tipo VI: 280-725 MWh</t>
  </si>
  <si>
    <t>&lt;PPI.35.20.26.1&gt;</t>
  </si>
  <si>
    <t>Typ VI: 280-725 MWh, Tarif</t>
  </si>
  <si>
    <t>Type VI: 280-725 MWh, Tarif</t>
  </si>
  <si>
    <t>Tipo VI: 280-725 MWh, Tariffa</t>
  </si>
  <si>
    <t>Type VI: 280-725 MWh, Tariff</t>
  </si>
  <si>
    <t>&lt;PPI.35.20.26.2&gt;</t>
  </si>
  <si>
    <t>Typ VI: 280-725 MWh, Marktpreis</t>
  </si>
  <si>
    <t>Type VI: 280-725 MWh, Prix de marché</t>
  </si>
  <si>
    <t>Tipo VI: 280-725 MWh, Prezzo di mercato</t>
  </si>
  <si>
    <t>Type VI: 280-725 MWh, Market price</t>
  </si>
  <si>
    <t>Typ VII: 725-2'800 MWh</t>
  </si>
  <si>
    <t>Type VII: 725-2'800 MWh</t>
  </si>
  <si>
    <t>Tipo VII: 725-2'800 MWh</t>
  </si>
  <si>
    <t>&lt;PPI.35.20.27.1&gt;</t>
  </si>
  <si>
    <t>Typ VII: 725-2'800 MWh, Tarif</t>
  </si>
  <si>
    <t>Type VII: 725-2'800 MWh, Tarif</t>
  </si>
  <si>
    <t>Tipo VII: 725-2'800 MWh, Tariffa</t>
  </si>
  <si>
    <t>Type VII: 725-2'800 MWh, Tariff</t>
  </si>
  <si>
    <t>&lt;PPI.35.20.27.2&gt;</t>
  </si>
  <si>
    <t>Typ VII: 725-2'800 MWh, Marktpreis</t>
  </si>
  <si>
    <t>Type VII: 725-2'800 MWh, Prix de marché</t>
  </si>
  <si>
    <t>Tipo VII: 725-2'800 MWh, Prezzo di mercato</t>
  </si>
  <si>
    <t>Type VII: 725-2'800 MWh, Market price</t>
  </si>
  <si>
    <t>Typ VIII: 2'800-28'000 MWh</t>
  </si>
  <si>
    <t>Type VIII: 2'800-28'000 MWh</t>
  </si>
  <si>
    <t>Tipo VIII: 2'800-28'000 MWh</t>
  </si>
  <si>
    <t>&lt;PPI.35.20.28.1&gt;</t>
  </si>
  <si>
    <t>Typ VIII: 2'800-28'000 MWh, Tarif</t>
  </si>
  <si>
    <t>Type VIII: 2'800-28'000 MWh, Tarif</t>
  </si>
  <si>
    <t>Tipo VIII: 2'800-28'000 MWh, Tariffa</t>
  </si>
  <si>
    <t>Type VIII: 2'800-28'000 MWh, Tariff</t>
  </si>
  <si>
    <t>&lt;PPI.35.20.28.2&gt;</t>
  </si>
  <si>
    <t>Typ VIII: 2'800-28'000 MWh, Marktpreis</t>
  </si>
  <si>
    <t>Type VIII: 2'800-28'000 MWh, Prix de marché</t>
  </si>
  <si>
    <t>Tipo VIII: 2'800-28'000 MWh, Prezzo di mercato</t>
  </si>
  <si>
    <t>Type VIII: 2'800-28'000 MWh, Market price</t>
  </si>
  <si>
    <t>Typ IX: 28'000-150'000 MWh</t>
  </si>
  <si>
    <t>Type IX: 28'000-150'000 MWh</t>
  </si>
  <si>
    <t>Tipo IX: 28'000-150'000 MWh</t>
  </si>
  <si>
    <t>&lt;PPI.35.20.29.1&gt;</t>
  </si>
  <si>
    <t>Typ IX: 28'000-150'000 MWh, Tarif</t>
  </si>
  <si>
    <t>Type IX: 28'000-150'000 MWh, Tarif</t>
  </si>
  <si>
    <t>Tipo IX: 28'000-150'000 MWh, Tariffa</t>
  </si>
  <si>
    <t>Type IX: 28'000-150'000 MWh, Tariff</t>
  </si>
  <si>
    <t>&lt;PPI.35.20.29.2&gt;</t>
  </si>
  <si>
    <t>Typ IX: 28'000-150'000 MWh, Marktpreis</t>
  </si>
  <si>
    <t>Type IX: 28'000-150'000 MWh, Prix de marché</t>
  </si>
  <si>
    <t>Tipo IX: 28'000-150'000 MWh, Prezzo di mercato</t>
  </si>
  <si>
    <t>Type IX: 28'000-150'000 MWh, Market price</t>
  </si>
  <si>
    <t>Typ X: &gt;150'000 MWh</t>
  </si>
  <si>
    <t>Type X: &gt;150'000 MWh</t>
  </si>
  <si>
    <t>Tipo X: &gt;150'000 MWh</t>
  </si>
  <si>
    <t>&lt;PPI.35.20.30.1&gt;</t>
  </si>
  <si>
    <t>Typ X: &gt;150'000 MWh, Tarif</t>
  </si>
  <si>
    <t>Type X: &gt;150'000 MWh, Tarif</t>
  </si>
  <si>
    <t>Tipo X: &gt;150'000 MWh, Tariffa</t>
  </si>
  <si>
    <t>Type X: &gt;150'000 MWh, Tariff</t>
  </si>
  <si>
    <t>&lt;PPI.35.20.30.2&gt;</t>
  </si>
  <si>
    <t>Typ X: &gt;150'000 MWh, Marktpreis</t>
  </si>
  <si>
    <t>Type X: &gt;150'000 MWh, Prix de marché</t>
  </si>
  <si>
    <t>Tipo X: &gt;150'000 MWh, Prezzo di mercato</t>
  </si>
  <si>
    <t>Type X: &gt;150'000 MWh, Market price</t>
  </si>
  <si>
    <t>&lt;ALT.PPI.36.00.21&gt;</t>
  </si>
  <si>
    <t>&lt;ALT.PPI.36.00.22&gt;</t>
  </si>
  <si>
    <t>&lt;ALT.PPI.37.00.21&gt;</t>
  </si>
  <si>
    <t>&lt;ALT.PPI.37.00.22&gt;</t>
  </si>
  <si>
    <t>&lt;ALT.IPI.01.11.11&gt;</t>
  </si>
  <si>
    <t>&lt;ALT.IPI.01.11.11.1&gt;</t>
  </si>
  <si>
    <t>&lt;IPI.01.11.1&gt;</t>
  </si>
  <si>
    <t>Weizen</t>
  </si>
  <si>
    <t>Blé</t>
  </si>
  <si>
    <t>Grano</t>
  </si>
  <si>
    <t>Wheat</t>
  </si>
  <si>
    <t>&lt;IPI.01.11.5&gt;</t>
  </si>
  <si>
    <t>&lt;IPI.01.11.6&gt;</t>
  </si>
  <si>
    <t>&lt;IPI.01.11.7&gt;</t>
  </si>
  <si>
    <t>&lt;ALT.IPI.01.11.4&gt;</t>
  </si>
  <si>
    <t>&lt;IPI.01.11.8&gt;</t>
  </si>
  <si>
    <t>&lt;IPI.01.11.9&gt;</t>
  </si>
  <si>
    <t>&lt;ALT.IPI.01.13.12&gt;</t>
  </si>
  <si>
    <t>Kohl</t>
  </si>
  <si>
    <t>Choux</t>
  </si>
  <si>
    <t>Cavoli</t>
  </si>
  <si>
    <t>Cabbages</t>
  </si>
  <si>
    <t>&lt;ALT.IPI.01.13.13&gt;</t>
  </si>
  <si>
    <t>Blumenkohl und Broccoli</t>
  </si>
  <si>
    <t>Choux-fleurs et brocolis</t>
  </si>
  <si>
    <t>Cavolfiori e broccoli</t>
  </si>
  <si>
    <t>Cauliflowers and broccoli</t>
  </si>
  <si>
    <t>&lt;IPI.01.13.13.1&gt;</t>
  </si>
  <si>
    <t>Choux-fleurs</t>
  </si>
  <si>
    <t>Cavolfiori</t>
  </si>
  <si>
    <t>Cauliflowers</t>
  </si>
  <si>
    <t>&lt;IPI.01.13.13.2&gt;</t>
  </si>
  <si>
    <t>Broccolis</t>
  </si>
  <si>
    <t>&lt;IPI.01.13.16&gt;</t>
  </si>
  <si>
    <t>Spinat</t>
  </si>
  <si>
    <t>Épinards</t>
  </si>
  <si>
    <t>Spinaci</t>
  </si>
  <si>
    <t>Spinach</t>
  </si>
  <si>
    <t>&lt;IPI.01.13.39&gt;</t>
  </si>
  <si>
    <t>&lt;IPI.01.13.41&gt;</t>
  </si>
  <si>
    <t>Karotten</t>
  </si>
  <si>
    <t>Carottes</t>
  </si>
  <si>
    <t>Carote</t>
  </si>
  <si>
    <t>Carrots</t>
  </si>
  <si>
    <t>&lt;IPI.01.13.42&gt;</t>
  </si>
  <si>
    <t>Knoblauch</t>
  </si>
  <si>
    <t>Ail</t>
  </si>
  <si>
    <t>Aglio</t>
  </si>
  <si>
    <t>Garlic</t>
  </si>
  <si>
    <t>&lt;IPI.01.13.43&gt;</t>
  </si>
  <si>
    <t>Speisezwiebeln</t>
  </si>
  <si>
    <t>Oignons</t>
  </si>
  <si>
    <t>Cipolle</t>
  </si>
  <si>
    <t>Onions</t>
  </si>
  <si>
    <t>&lt;IPI.01.13.44&gt;</t>
  </si>
  <si>
    <t>Porree</t>
  </si>
  <si>
    <t>Poireaux</t>
  </si>
  <si>
    <t>Porri</t>
  </si>
  <si>
    <t>Leeks</t>
  </si>
  <si>
    <t>Wurzeln und Knollen (mit hohem Gehalt an Stärke)</t>
  </si>
  <si>
    <t>Racines et tubercules (à amidon)</t>
  </si>
  <si>
    <t>Radici e tuberi (ad alto tenore di amido)</t>
  </si>
  <si>
    <t>Edible roots and tubers (with high starch)</t>
  </si>
  <si>
    <t>&lt;IPI.01.13.51&gt;</t>
  </si>
  <si>
    <t>Zuckerrüben und Samen</t>
  </si>
  <si>
    <t>Betteraves sucrières et semences de betteraves sucrières</t>
  </si>
  <si>
    <t>Barbabietole da zucchero e semi di barbabietole da zucchero</t>
  </si>
  <si>
    <t>Sugar beet and sugar beet seeds</t>
  </si>
  <si>
    <t>&lt;IPI.01.13.71&gt;</t>
  </si>
  <si>
    <t>&lt;IPI.01.13.72&gt;</t>
  </si>
  <si>
    <t>Samen von Zuckerrüben</t>
  </si>
  <si>
    <t>Semences de betteraves sucrières</t>
  </si>
  <si>
    <t>Semi di barbabietole da zucchero</t>
  </si>
  <si>
    <t>Sugar beet seeds</t>
  </si>
  <si>
    <t>&lt;IPI.01.21.11&gt;</t>
  </si>
  <si>
    <t>&lt;IPI.01.22.11&gt;</t>
  </si>
  <si>
    <t>&lt;IPI.01.22.12&gt;</t>
  </si>
  <si>
    <t>&lt;IPI.01.22.13&gt;</t>
  </si>
  <si>
    <t>&lt;IPI.01.22.19&gt;</t>
  </si>
  <si>
    <t>Andere tropische und subtropische Früchte</t>
  </si>
  <si>
    <t>Autres fruits tropicaux et subtropicaux</t>
  </si>
  <si>
    <t>Altri frutti di origine tropicale e subtropicale</t>
  </si>
  <si>
    <t>Other tropical and subtropical fruits</t>
  </si>
  <si>
    <t>&lt;IPI.01.22.19.1&gt;</t>
  </si>
  <si>
    <t>&lt;IPI.01.22.19.2&gt;</t>
  </si>
  <si>
    <t>Feigen</t>
  </si>
  <si>
    <t>Figues</t>
  </si>
  <si>
    <t>Fichi</t>
  </si>
  <si>
    <t>Figs</t>
  </si>
  <si>
    <t>&lt;IPI.01.22.19.3&gt;</t>
  </si>
  <si>
    <t>Papaya</t>
  </si>
  <si>
    <t>Papaye</t>
  </si>
  <si>
    <t>&lt;IPI.01.22.19.4&gt;</t>
  </si>
  <si>
    <t>Mangos, Guaven, Mangostanfrüchte</t>
  </si>
  <si>
    <t>Mangues, goyaves, mangoustans</t>
  </si>
  <si>
    <t>Mango, guava, mangostano</t>
  </si>
  <si>
    <t>Mangoes, guavas, mangosteens</t>
  </si>
  <si>
    <t>&lt;IPI.01.23.11&gt;</t>
  </si>
  <si>
    <t>&lt;IPI.01.23.12&gt;</t>
  </si>
  <si>
    <t>&lt;IPI.01.23.13&gt;</t>
  </si>
  <si>
    <t>&lt;IPI.01.23.14&gt;</t>
  </si>
  <si>
    <t>Anderes Kern- und Steinobst</t>
  </si>
  <si>
    <t>Autres fruits à pépins et à noyau</t>
  </si>
  <si>
    <t>Altri frutti a semi e a nocciolo</t>
  </si>
  <si>
    <t>Other pome fruits and stone fruits</t>
  </si>
  <si>
    <t>&lt;IPI.01.24.21&gt;</t>
  </si>
  <si>
    <t>&lt;IPI.01.24.23&gt;</t>
  </si>
  <si>
    <t>&lt;IPI.01.24.24&gt;</t>
  </si>
  <si>
    <t>&lt;IPI.01.24.25&gt;</t>
  </si>
  <si>
    <t>&lt;IPI.01.24.26&gt;</t>
  </si>
  <si>
    <t>&lt;IPI.01.24.27&gt;</t>
  </si>
  <si>
    <t>&lt;IPI.01.24.29&gt;</t>
  </si>
  <si>
    <t>Anderes Kern- und Steinobst, a.n.g.</t>
  </si>
  <si>
    <t>Autres fruits à pépins et à noyau n.c.a.</t>
  </si>
  <si>
    <t>Altri frutti a semi e a nocciolo n.c.a.</t>
  </si>
  <si>
    <t>Other pome fruits and stone fruits n.e.c.</t>
  </si>
  <si>
    <t>&lt;IPI.01.25.19&gt;</t>
  </si>
  <si>
    <t>Sonstige Beeren</t>
  </si>
  <si>
    <t>Autres baies</t>
  </si>
  <si>
    <t>Altre bacche</t>
  </si>
  <si>
    <t>Other berries</t>
  </si>
  <si>
    <t>&lt;ALT.IPI.01.25.3&gt;</t>
  </si>
  <si>
    <t>Nüsse (außer Erdnüssen)</t>
  </si>
  <si>
    <t>Fruits à coque (sans arachides)</t>
  </si>
  <si>
    <t>Frutta a guscio (senza arachidi)</t>
  </si>
  <si>
    <t>&lt;IPI.01.25.9&gt;</t>
  </si>
  <si>
    <t>Sonstiges Baum- und Strauchobst, a.n.g.</t>
  </si>
  <si>
    <t>Autres fruits d'arbres ou d'arbustes n.c.a.</t>
  </si>
  <si>
    <t>Altri frutti di alberi e cespugli n.c.a.</t>
  </si>
  <si>
    <t>Other tree and bush fruits n.e.c.</t>
  </si>
  <si>
    <t>&lt;IPI.01.25.91&gt;</t>
  </si>
  <si>
    <t>Kaki</t>
  </si>
  <si>
    <t>Kakis</t>
  </si>
  <si>
    <t>Cachi</t>
  </si>
  <si>
    <t>Persimmons</t>
  </si>
  <si>
    <t>&lt;IPI.01.25.92&gt;</t>
  </si>
  <si>
    <t>Johannisbrotkerne</t>
  </si>
  <si>
    <t>Graines de caroube</t>
  </si>
  <si>
    <t>Semi du carruba</t>
  </si>
  <si>
    <t>Carob seeds</t>
  </si>
  <si>
    <t>&lt;IPI.01.26&gt;</t>
  </si>
  <si>
    <t>Ölhaltige Früchte</t>
  </si>
  <si>
    <t>Fruits oléagineux</t>
  </si>
  <si>
    <t>Frutti oleosi</t>
  </si>
  <si>
    <t>Oleaginous fruits</t>
  </si>
  <si>
    <t>&lt;IPI.01.26.20&gt;</t>
  </si>
  <si>
    <t>Kokosnüsse</t>
  </si>
  <si>
    <t>Noix de coco</t>
  </si>
  <si>
    <t>Noci di cocco</t>
  </si>
  <si>
    <t>Coconuts</t>
  </si>
  <si>
    <t>&lt;IPI.01.28.11&gt;</t>
  </si>
  <si>
    <t>Pfeffer</t>
  </si>
  <si>
    <t>Poivre</t>
  </si>
  <si>
    <t>Pepe</t>
  </si>
  <si>
    <t>Pepper</t>
  </si>
  <si>
    <t>&lt;IPI.01.28.17&gt;</t>
  </si>
  <si>
    <t>Ingwer</t>
  </si>
  <si>
    <t>Gingembre</t>
  </si>
  <si>
    <t>Zenzero</t>
  </si>
  <si>
    <t>Ginger</t>
  </si>
  <si>
    <t>&lt;IPI.01.28.18&gt;</t>
  </si>
  <si>
    <t>Vanille, roh</t>
  </si>
  <si>
    <t>Vanille, brute</t>
  </si>
  <si>
    <t>Vaniglia, non lavorata</t>
  </si>
  <si>
    <t>Vanilla, raw</t>
  </si>
  <si>
    <t>&lt;IPI.01.28.19&gt;</t>
  </si>
  <si>
    <t>Sonstige Gewürze, unverarbeitet</t>
  </si>
  <si>
    <t>Autres épices, brutes</t>
  </si>
  <si>
    <t>Altre spezie, non preparate</t>
  </si>
  <si>
    <t>Other spices, not processed</t>
  </si>
  <si>
    <t>&lt;ALT.IPI.05-08&gt;</t>
  </si>
  <si>
    <t>&lt;IPI.06-08&gt;</t>
  </si>
  <si>
    <t>&lt;ALT.IPI.10.52&gt;</t>
  </si>
  <si>
    <t>&lt;ALT.IPI.10.73&gt;</t>
  </si>
  <si>
    <t>&lt;ALT.IPI.10.91&gt;</t>
  </si>
  <si>
    <t>&lt;ALT.IPI.11.07.1&gt;</t>
  </si>
  <si>
    <t>&lt;ALT.IPI.11.07.2&gt;</t>
  </si>
  <si>
    <t>&lt;IPI.11.07.11&gt;</t>
  </si>
  <si>
    <t>&lt;IPI.11.07.19&gt;</t>
  </si>
  <si>
    <t>&lt;IPI.16.10&gt;</t>
  </si>
  <si>
    <t>&lt;IPI.16.10.11&gt;</t>
  </si>
  <si>
    <t>Nadelholz, in Längsrichtung gesägt, gesäumt, gemessert, geschält, Dicke &gt; 6 mm</t>
  </si>
  <si>
    <t>Bois de conifères, sciés ou dédossés longitudinalement, tranchés ou déroulés, d’une épaisseur supérieure à 6 mm</t>
  </si>
  <si>
    <t>Legno segato o tagliato per il lungo, tranciato o sfogliato, di spessore superiore a 6 mm, di conifere</t>
  </si>
  <si>
    <t>Wood, sawn or chipped lengthwise, sliced or peeled, of a thickness &gt; 6 mm, of coniferous wood</t>
  </si>
  <si>
    <t>&lt;IPI.16.23.1&gt;</t>
  </si>
  <si>
    <t>Falegnameria per l’edilizia, finestre e porte</t>
  </si>
  <si>
    <t>&lt;IPI.16.23.11&gt;</t>
  </si>
  <si>
    <t>&lt;IPI.16.23.12&gt;</t>
  </si>
  <si>
    <t>Doors</t>
  </si>
  <si>
    <t>&lt;IPI.16.23.13&gt;</t>
  </si>
  <si>
    <t>Andere Bautischlerwaren aus Holz</t>
  </si>
  <si>
    <t>Autres éléments de menuiserie et de charpente, en bois,</t>
  </si>
  <si>
    <t>Altri lavori di falegnameria e di carpenteria per l'edilizia, di legno</t>
  </si>
  <si>
    <t>Other builders' joinery and carpentry, of wood</t>
  </si>
  <si>
    <t>&lt;IPI.16.23.19&gt;</t>
  </si>
  <si>
    <t>Sonstige Produkte der Bauschreinerei und des Innenausbaus</t>
  </si>
  <si>
    <t>Autres produits de menuiserie et d'aménagement intérieur</t>
  </si>
  <si>
    <t>Altri prodotti della falegnameria edile e dell'arredamento d'interni</t>
  </si>
  <si>
    <t>other products of joinery and interior design</t>
  </si>
  <si>
    <t>&lt;IPI.16.24.1&gt;</t>
  </si>
  <si>
    <t>&lt;IPI.16.29.14&gt;</t>
  </si>
  <si>
    <t>Holzrahmen für Bilder und Ähnliches</t>
  </si>
  <si>
    <t>Cadres en bois pour tableaux ou objets similaires</t>
  </si>
  <si>
    <t>Cornici di legno per quadri o articoli simili</t>
  </si>
  <si>
    <t>Wooden frames for paintings or similar objects</t>
  </si>
  <si>
    <t>&lt;IPI.16.29.99&gt;</t>
  </si>
  <si>
    <t>Andere Korb-, Flecht- und Holzwaren</t>
  </si>
  <si>
    <t>Autres Objets en bois et en liège, vannerie et sparterie</t>
  </si>
  <si>
    <t>Further woodenware and wickerwork</t>
  </si>
  <si>
    <t>&lt;IPI.17.12.14&gt;</t>
  </si>
  <si>
    <t>Grafische Papiere und Pappen</t>
  </si>
  <si>
    <t>Papiers et cartons à usage graphique</t>
  </si>
  <si>
    <t>Carta e cartone utilizzati per scopi grafici</t>
  </si>
  <si>
    <t>Paper and paperboard for graphic purposes</t>
  </si>
  <si>
    <t>&lt;IPI.17.12.73&gt;</t>
  </si>
  <si>
    <t>Mit Kaolin oder anderen anorganischen Stoffen gestrichene Papiere und Pappen</t>
  </si>
  <si>
    <t>Papiers et cartons couchés au kaolin ou à d’autres substances inorganiques</t>
  </si>
  <si>
    <t>Carta e cartone patinati al caolino o con altre sostanze inorganiche</t>
  </si>
  <si>
    <t>Paper and paperboard coated with kaolin or with other inorganic substances</t>
  </si>
  <si>
    <t>&lt;IPI.17.12.77&gt;</t>
  </si>
  <si>
    <t>Papiere, Pappen, Zellstoffwatte und Vlies aus Zellstofffasern</t>
  </si>
  <si>
    <t>Papiers, cartons, ouate de cellulose et nappes de fibres de cellulose</t>
  </si>
  <si>
    <t>Carta, cartone, ovatta di cellulosa e strati di fibre di cellulosa</t>
  </si>
  <si>
    <t>Paper, paperboard, cellulose wadding and webs of cellulose fibres</t>
  </si>
  <si>
    <t>&lt;IPI.17.12.99&gt;</t>
  </si>
  <si>
    <t>Papier und Karton, sonstige</t>
  </si>
  <si>
    <t>Papier et carton, autres</t>
  </si>
  <si>
    <t>Carta e cartone, altri</t>
  </si>
  <si>
    <t>Paper and paperboard, others</t>
  </si>
  <si>
    <t>&lt;IPI.17.21.1&gt;</t>
  </si>
  <si>
    <t>&lt;IPI.17.21.2&gt;</t>
  </si>
  <si>
    <t>&lt;IPI.17.29.11&gt;</t>
  </si>
  <si>
    <t>Etiketten aus Papier oder Pappe</t>
  </si>
  <si>
    <t>Étiquettes en papier ou carton</t>
  </si>
  <si>
    <t>Etichette di carta o di cartone</t>
  </si>
  <si>
    <t>Labels of paper or paperboard</t>
  </si>
  <si>
    <t>&lt;IPI.17.29.19&gt;</t>
  </si>
  <si>
    <t>Zigarettenpapier und sonstige Waren aus Papier und Karton</t>
  </si>
  <si>
    <t>Papier à cigarette et autres articles en papier et carton</t>
  </si>
  <si>
    <t>Carta da sigarette e altri articoli in carta e cartone</t>
  </si>
  <si>
    <t>Cigarette paper and other goods made of paper or paperboard</t>
  </si>
  <si>
    <t>&lt;ALT.IPI.20.17&gt;</t>
  </si>
  <si>
    <t>&lt;ALT.IPI.22.11.11&gt;</t>
  </si>
  <si>
    <t>&lt;ALT.IPI.22.11.12&gt;</t>
  </si>
  <si>
    <t>&lt;IPI.22.11.111&gt;</t>
  </si>
  <si>
    <t>Sommer-/Ganzjahresreifen für Personenwagen und leichte Nutzfahrzeuge</t>
  </si>
  <si>
    <t>Pneus d’été / toutes saisons pour voitures et utilitaires légers</t>
  </si>
  <si>
    <t>Pneumatici estivi / quattro stagioni per autovetture e veicoli commerciali leggeri</t>
  </si>
  <si>
    <t>Summer / all-season tyres for passenger cars and light commercial vehicles</t>
  </si>
  <si>
    <t>&lt;IPI.22.11.112&gt;</t>
  </si>
  <si>
    <t>Pneus d'hiver pour automobiles et véhicules utilitaires légers</t>
  </si>
  <si>
    <t>Winter tyres for passenger cars and light commercial vehicles</t>
  </si>
  <si>
    <t>&lt;ALT.IPI.22.11.21&gt;</t>
  </si>
  <si>
    <t>&lt;IPI.22.11.131&gt;</t>
  </si>
  <si>
    <t>Sommer-/Ganzjahresreifen für schwere Nutzfahrzeuge</t>
  </si>
  <si>
    <t>Pneus d’été / toutes saisons pour véhicules utilitaires lourds</t>
  </si>
  <si>
    <t>Pneumatici estivi / quattro stagioni per veicoli commerciali pesanti</t>
  </si>
  <si>
    <t>Summer / all-season tyres for heavy commercial vehicles</t>
  </si>
  <si>
    <t>&lt;IPI.22.11.132&gt;</t>
  </si>
  <si>
    <t>&lt;ALT.IPI.22.21.1&gt;</t>
  </si>
  <si>
    <t>Monofilamenti di più di 1 mm di materie plastiche</t>
  </si>
  <si>
    <t>Monofilament &gt; 1 mm of plastics</t>
  </si>
  <si>
    <t>&lt;ALT.IPI.22.21.11&gt;</t>
  </si>
  <si>
    <t>&lt;ALT.IPI.22.21.12&gt;</t>
  </si>
  <si>
    <t>&lt;IPI.22.21.21&gt;</t>
  </si>
  <si>
    <t>Budella artificiali, tubi rigidi di materie plastiche</t>
  </si>
  <si>
    <t>Artificial guts, tubes, pipes and hoses, rigid, of plastics</t>
  </si>
  <si>
    <t>&lt;IPI.22.21.22&gt;</t>
  </si>
  <si>
    <t>&lt;IPI.22.21.41&gt;</t>
  </si>
  <si>
    <t>Altre lastre e fogli alveolari</t>
  </si>
  <si>
    <t>Other plates and sheets, cellular</t>
  </si>
  <si>
    <t>&lt;IPI.22.21.42&gt;</t>
  </si>
  <si>
    <t>Altre lastre e fogli non alveolari</t>
  </si>
  <si>
    <t>Other plates and sheets, non-cellular</t>
  </si>
  <si>
    <t>&lt;ALT.IPI.22.23.1&gt;</t>
  </si>
  <si>
    <t>Revêtements plastiques et durs, récipients et installations sanitaires en plastique</t>
  </si>
  <si>
    <t>Rivestimenti per pavimenti di materie plastiche o altrimenti rigidi, contenitori e articoli per usi sanitari di materie plastiche</t>
  </si>
  <si>
    <t>&lt;IPI.22.23.11&gt;</t>
  </si>
  <si>
    <t>&lt;IPI.22.23.12&gt;</t>
  </si>
  <si>
    <t>&lt;IPI.22.23.14&gt;</t>
  </si>
  <si>
    <t>Porte, finestre e loro intelaiature, stipiti e soglie, imposte, persiane, tende, oggetti simili e loro parti, di materie plastiche</t>
  </si>
  <si>
    <t>Doors, windows and their frames and thresholds for doors, shutters, blinds and similar articles and parts thereof, of plastics</t>
  </si>
  <si>
    <t>&lt;IPI.22.23.19&gt;</t>
  </si>
  <si>
    <t>&lt;ALT.IPI.22.23.2&gt;</t>
  </si>
  <si>
    <t>&lt;IPI.22.23.20&gt;</t>
  </si>
  <si>
    <t>&lt;ALT.IPI.22.29.1&gt;</t>
  </si>
  <si>
    <t>&lt;ALT.IPI.22.29.2&gt;</t>
  </si>
  <si>
    <t>&lt;IPI.22.29.22&gt;</t>
  </si>
  <si>
    <t>Andere Platten und Folien, selbstklebend</t>
  </si>
  <si>
    <t>Autres plaques et feuilles, auto-adhésives</t>
  </si>
  <si>
    <t>Altre lastre e fogli, autoadesivi</t>
  </si>
  <si>
    <t>Other self-adhesive plates and sheets</t>
  </si>
  <si>
    <t>&lt;IPI.22.29.23&gt;</t>
  </si>
  <si>
    <t>Articoli per la tavola e per la cucina e altri articoli per la casa e da toletta</t>
  </si>
  <si>
    <t>Tableware, kitchenware, other household articles and toilet articles</t>
  </si>
  <si>
    <t>&lt;IPI.22.29.29&gt;</t>
  </si>
  <si>
    <t>&lt;ALT.IPI.23.11/12&gt;</t>
  </si>
  <si>
    <t>&lt;ALT.IPI.23.43/44/49&gt;</t>
  </si>
  <si>
    <t>&lt;IPI.23.99.21&gt;</t>
  </si>
  <si>
    <t>&lt;ALT.IPI.24.10.1&gt;</t>
  </si>
  <si>
    <t>&lt;ALT.IPI.24.10.21&gt;</t>
  </si>
  <si>
    <t>&lt;ALT.IPI.24.10.22&gt;</t>
  </si>
  <si>
    <t>&lt;ALT.IPI.24.10.31&gt;</t>
  </si>
  <si>
    <t>&lt;ALT.IPI.24.10.32&gt;</t>
  </si>
  <si>
    <t>&lt;ALT.IPI.24.10.4&gt;</t>
  </si>
  <si>
    <t>&lt;ALT.IPI.24.10.51&gt;</t>
  </si>
  <si>
    <t>&lt;ALT.IPI.24.10.511&gt;</t>
  </si>
  <si>
    <t>&lt;ALT.IPI.24.10.512&gt;</t>
  </si>
  <si>
    <t>&lt;ALT.IPI.24.10.52&gt;</t>
  </si>
  <si>
    <t>&lt;ALT.IPI.24.10.53&gt;</t>
  </si>
  <si>
    <t>&lt;ALT.IPI.24.10.6&gt;</t>
  </si>
  <si>
    <t>&lt;IPI.24.10.3&gt;</t>
  </si>
  <si>
    <t>Flacherzeugnisse aus Stahl, nur kalt gewalzt</t>
  </si>
  <si>
    <t>Produits plats en acier, laminés à froid</t>
  </si>
  <si>
    <t>Prodotti piatti di acciaio, laminati a freddo</t>
  </si>
  <si>
    <t>Flat rolled products of steel (cold rolled)</t>
  </si>
  <si>
    <t>&lt;IPI.24.10.5&gt;</t>
  </si>
  <si>
    <t>Flacherzeugnisse aus Stahl, plattiert oder überzogen</t>
  </si>
  <si>
    <t>Produits plats en acier, plaqués ou revêtus</t>
  </si>
  <si>
    <t>Prodotti piatti di acciaio, placcati o rivestiti</t>
  </si>
  <si>
    <t>Flat rolled products of steel, clad, plated or coated</t>
  </si>
  <si>
    <t>&lt;IPI.24.10.61&gt;</t>
  </si>
  <si>
    <t>&lt;IPI.24.10.62&gt;</t>
  </si>
  <si>
    <t>&lt;IPI.24.10.621&gt;</t>
  </si>
  <si>
    <t>Barre d'armatura (acciaio d'armatura)</t>
  </si>
  <si>
    <t>&lt;IPI.24.10.622&gt;</t>
  </si>
  <si>
    <t>&lt;IPI.24.10.64&gt;</t>
  </si>
  <si>
    <t>Barre di acciaio inossidabile</t>
  </si>
  <si>
    <t>Bars and rods of stainless steel</t>
  </si>
  <si>
    <t>&lt;IPI.24.10.66&gt;</t>
  </si>
  <si>
    <t>Barres en autres aciers alliés</t>
  </si>
  <si>
    <t>Altre barre di altri acciai legati</t>
  </si>
  <si>
    <t>Other bars and rods of other alloy steel</t>
  </si>
  <si>
    <t>&lt;IPI.24.10.661&gt;</t>
  </si>
  <si>
    <t>Stabstahl aus anderem legiertem Stahl für den Werkzeugbau</t>
  </si>
  <si>
    <t>Barres en acier allié pour outillage</t>
  </si>
  <si>
    <t>Barre in acciaio legato per la costruzione di utensili</t>
  </si>
  <si>
    <t>Bars of alloyed steel for toolmaking</t>
  </si>
  <si>
    <t>&lt;IPI.24.10.662&gt;</t>
  </si>
  <si>
    <t>Anderer Stabstahl aus anderem legiertem Stahl (darunter Edelbaustahl)</t>
  </si>
  <si>
    <t>Autres barres en acier allié (dont acier fin de construction)</t>
  </si>
  <si>
    <t>Altre barre di acciaio legato (compreso l'acciaio fine di costruzione)</t>
  </si>
  <si>
    <t>Other bars and rods of alloyed steel (including high-strength structural steel)</t>
  </si>
  <si>
    <t>&lt;IPI.24.10.7&gt;</t>
  </si>
  <si>
    <t>&lt;IPI.24.10.75&gt;</t>
  </si>
  <si>
    <t>Oberbaumaterial für Bahnen aus Eisen oder Stahl</t>
  </si>
  <si>
    <t>Éléments de voie ferrée en fer ou en acier</t>
  </si>
  <si>
    <t>Elementi per la costruzione di strade ferrate, di acciaio</t>
  </si>
  <si>
    <t>Railway or tramway track construction material of steel</t>
  </si>
  <si>
    <t>&lt;IPI.24.10.79&gt;</t>
  </si>
  <si>
    <t>&lt;IPI.24.31&gt;</t>
  </si>
  <si>
    <t>Blankstahl</t>
  </si>
  <si>
    <t>Barres étirées à froid</t>
  </si>
  <si>
    <t>Barre trafilate a freddo</t>
  </si>
  <si>
    <t>Cold drawn bars</t>
  </si>
  <si>
    <t>&lt;IPI.24.32&gt;</t>
  </si>
  <si>
    <t>Bandstahl, kaltgewalzt</t>
  </si>
  <si>
    <t>Feuillards laminés à froid</t>
  </si>
  <si>
    <t>Nastri laminati a freddo</t>
  </si>
  <si>
    <t>Cold rolled narrow strip</t>
  </si>
  <si>
    <t>&lt;IPI.24.34&gt;</t>
  </si>
  <si>
    <t>Kaltgezogener Draht</t>
  </si>
  <si>
    <t>Fils tréfilés à froid</t>
  </si>
  <si>
    <t>Fili trafilati a freddo</t>
  </si>
  <si>
    <t>Cold drawn wire</t>
  </si>
  <si>
    <t>&lt;ALT.IPI.24.42.21&gt;</t>
  </si>
  <si>
    <t>&lt;IPI.24.42.24&gt;</t>
  </si>
  <si>
    <t>&lt;ALT.IPI.24.43&gt;</t>
  </si>
  <si>
    <t>&lt;ALT.IPI.24.43.1&gt;</t>
  </si>
  <si>
    <t>&lt;ALT.IPI.24.43.2&gt;</t>
  </si>
  <si>
    <t>&lt;ALT.IPI.24.43.3&gt;</t>
  </si>
  <si>
    <t>&lt;IPI.24.44.24&gt;</t>
  </si>
  <si>
    <t>&lt;IPI.24.44.26&gt;</t>
  </si>
  <si>
    <t>&lt;ALT.IPI.24.44.23&gt;</t>
  </si>
  <si>
    <t>&lt;IPI.24.45.1&gt;</t>
  </si>
  <si>
    <t>Nickel in Rohform und Zwischenerzeugnisse aus Nickel</t>
  </si>
  <si>
    <t>Nickel brut et produits intermédiaires du nickel</t>
  </si>
  <si>
    <t>Nichel greggio e prodotti intermedi del nichel</t>
  </si>
  <si>
    <t>Nickel, unwrought and intermediate products of nickel</t>
  </si>
  <si>
    <t>&lt;IPI.24.45.11&gt;</t>
  </si>
  <si>
    <t>Nickel in Rohform</t>
  </si>
  <si>
    <t>Nickel brut</t>
  </si>
  <si>
    <t>Nichel greggio</t>
  </si>
  <si>
    <t>Nickel, unwrought</t>
  </si>
  <si>
    <t>&lt;IPI.24.45.2&gt;</t>
  </si>
  <si>
    <t>Halbzeug aus Nickel</t>
  </si>
  <si>
    <t>Produits semi-finis en nickel</t>
  </si>
  <si>
    <t>Semilavorati di nichel</t>
  </si>
  <si>
    <t>Semi-finished products of nickel</t>
  </si>
  <si>
    <t>&lt;IPI.24.45.22&gt;</t>
  </si>
  <si>
    <t>Stangen (Stäbe), Profile und Draht, aus Nickel</t>
  </si>
  <si>
    <t>Barres, profilés et fils en nickel</t>
  </si>
  <si>
    <t>Barre, profilati e fili, di nichel</t>
  </si>
  <si>
    <t>Nickel bars, rods, profiles and wire</t>
  </si>
  <si>
    <t>&lt;IPI.24.45.3&gt;</t>
  </si>
  <si>
    <t>&lt;ALT.IPI.25.11.1&gt;</t>
  </si>
  <si>
    <t>Vorgefertigte Gebäude aus Metall</t>
  </si>
  <si>
    <t>Constructions métalliques préfabriquées</t>
  </si>
  <si>
    <t>Costruzioni prefabbricate in metallo</t>
  </si>
  <si>
    <t>Prefabricated buildings of metal</t>
  </si>
  <si>
    <t>Verpackungen und Verschlüsse aus Eisen, Stahl und NE-Metall</t>
  </si>
  <si>
    <t>Emballages légers métalliques</t>
  </si>
  <si>
    <t>Imballaggi in metallo leggero</t>
  </si>
  <si>
    <t>Light metal packaging</t>
  </si>
  <si>
    <t>&lt;IPI.26.11.99&gt;</t>
  </si>
  <si>
    <t>&lt;ALT.IPI.26.12&gt;</t>
  </si>
  <si>
    <t>&lt;IPI.27.52&gt;</t>
  </si>
  <si>
    <t>Nichtelektrische Haushaltsgeräte</t>
  </si>
  <si>
    <t>Appareils ménagers non électriques</t>
  </si>
  <si>
    <t>Apparecchi non elettrici per uso domestico</t>
  </si>
  <si>
    <t>Non-electric domestic appliances</t>
  </si>
  <si>
    <t>&lt;ALT.IPI.28.30.1&gt;</t>
  </si>
  <si>
    <t>&lt;ALT.IPI.28.30.2&gt;</t>
  </si>
  <si>
    <t>&lt;ALT.IPI.28.95&gt;</t>
  </si>
  <si>
    <t>&lt;ALT.IPI.28.99.1&gt;</t>
  </si>
  <si>
    <t>&lt;ALT.IPI.28.99.2&gt;</t>
  </si>
  <si>
    <t>&lt;ALT.IPI.32.1&gt;</t>
  </si>
  <si>
    <t>&lt;ALT.IPI.32.11&gt;</t>
  </si>
  <si>
    <t>1) Gewichtung des Produzenten- und Importpreisindexes auf der Basis Dezember 2025 = 100.</t>
  </si>
  <si>
    <t>1) Pondération de l'indice des prix à la production et à l'importation, base décembre 2025 = 100.</t>
  </si>
  <si>
    <t>1) Ponderazione dell'indice dei prezzi alla produzione e all'importazione, base dicembre 2025 = 100.</t>
  </si>
  <si>
    <t>1) Weighting of the producer and import price index, December 2025 = 100.</t>
  </si>
  <si>
    <t>1) Gewichtung der Preisindizes des Gesamtangebots auf der Basis Dezember 2025 = 100.</t>
  </si>
  <si>
    <t>1) Pondération des indices des prix de l'offre totale, base décembre 2025 = 100.</t>
  </si>
  <si>
    <t>1) Ponderazione dell'indice dei prezzi dell'offerta totale, base dicembre 2025 = 100.</t>
  </si>
  <si>
    <t>1) Weighting of the producer price index, December 2025 = 100.</t>
  </si>
  <si>
    <t>2) Totale dell'indice dei prezzi alla produzione (per 70,0136%) e dell'indice dei prezzi all'importazione (per 29,9864%).</t>
  </si>
  <si>
    <t>1) Gewichtung der Preisindizes des Gesamtangebots im Inland auf der Basis Dezember 2025 = 100.</t>
  </si>
  <si>
    <t>1) Pondération de l'indice de prix de l'offre totale sur le marché intérieur, base décembre 2025 = 100.</t>
  </si>
  <si>
    <t>1) Ponderazione dell'indice dei prezzi dell'offerta totale, mercato interno, base dicembre 2025 = 100.</t>
  </si>
  <si>
    <t>1) Weighting of the producer price index, domestic supply, December 2025 = 100.</t>
  </si>
  <si>
    <t>2) Total von Produzentenpreisindex, Inlandabsatz (Anteil: 55,3075%) und Importpreisindex (Anteil:44,6925%).</t>
  </si>
  <si>
    <t>&lt;ALT.PPI.23.99.11&gt;</t>
  </si>
  <si>
    <t>&lt;ALT.PPI.24.42.22&gt;</t>
  </si>
  <si>
    <t>Barres et profilés en aluminium</t>
  </si>
  <si>
    <t>Barre e profilati di alluminio</t>
  </si>
  <si>
    <t>Aluminium bars, rods and profiles</t>
  </si>
  <si>
    <t>&lt;ALT.IPI.24.3&gt;</t>
  </si>
  <si>
    <t>Sonstige Erzeugnisse der ersten Bearbeitung von Eisen und Stahl</t>
  </si>
  <si>
    <t>Autres produits de première transformation de l'acier</t>
  </si>
  <si>
    <t>Altri prodotti della prima trasformazione dell'acciaio</t>
  </si>
  <si>
    <t>Other products of the first processing of steel</t>
  </si>
  <si>
    <t>&lt;ALT.IPI.24.42.22&gt;</t>
  </si>
  <si>
    <t>&lt;ALT.PGA.01.25&gt;</t>
  </si>
  <si>
    <t>&lt;PGA.01.26&gt;</t>
  </si>
  <si>
    <t>&lt;PGA.06-08&gt;</t>
  </si>
  <si>
    <t>&lt;ALT.PGA.05&gt;</t>
  </si>
  <si>
    <t>&lt;ALT.PGA.06.10&gt;</t>
  </si>
  <si>
    <t>&lt;ALT.PGA.06.20&gt;</t>
  </si>
  <si>
    <t>&lt;ALT.PGA.10.11.9&gt;</t>
  </si>
  <si>
    <t>&lt;ALT.PGA.10.73&gt;</t>
  </si>
  <si>
    <t>&lt;PGA.11.05.3&gt;</t>
  </si>
  <si>
    <t>&lt;PGA.11.07.11&gt;</t>
  </si>
  <si>
    <t>&lt;PGA.11.07.19&gt;</t>
  </si>
  <si>
    <t>&lt;ALT.PGA.13.1&gt;</t>
  </si>
  <si>
    <t>&lt;ALT.PGA.13.10&gt;</t>
  </si>
  <si>
    <t>&lt;ALT.PGA.13.3&gt;</t>
  </si>
  <si>
    <t>&lt;ALT.PGA.13.30&gt;</t>
  </si>
  <si>
    <t>&lt;ALT.PGA.13.91&gt;</t>
  </si>
  <si>
    <t>&lt;ALT.PGA.14.11&gt;</t>
  </si>
  <si>
    <t>&lt;ALT.PGA.14.12/13&gt;</t>
  </si>
  <si>
    <t>&lt;PGA.14.13&gt;</t>
  </si>
  <si>
    <t>&lt;ALT.PGA.15.11&gt;</t>
  </si>
  <si>
    <t>&lt;ALT.PGA.16.10.111&gt;</t>
  </si>
  <si>
    <t>&lt;ALT.PGA.16.10.1111&gt;</t>
  </si>
  <si>
    <t>&lt;ALT.PGA.16.10.1112&gt;</t>
  </si>
  <si>
    <t>&lt;ALT.PGA.16.10.1113&gt;</t>
  </si>
  <si>
    <t>&lt;ALT.PGA.16.10.1114&gt;</t>
  </si>
  <si>
    <t>&lt;ALT.PGA.16.10.1115&gt;</t>
  </si>
  <si>
    <t>&lt;ALT.PGA.16.10.112&gt;</t>
  </si>
  <si>
    <t>&lt;ALT.PGA.16.10.1121&gt;</t>
  </si>
  <si>
    <t>&lt;ALT.PGA.16.10.1122&gt;</t>
  </si>
  <si>
    <t>&lt;ALT.PGA.16.10.1123&gt;</t>
  </si>
  <si>
    <t>&lt;ALT.PGA.16.10.113&gt;</t>
  </si>
  <si>
    <t>&lt;ALT.PGA.16.10.1131&gt;</t>
  </si>
  <si>
    <t>&lt;ALT.PGA.16.10.1132&gt;</t>
  </si>
  <si>
    <t>&lt;ALT.PGA.16.10.1133&gt;</t>
  </si>
  <si>
    <t>&lt;ALT.PGA.16.10.1134&gt;</t>
  </si>
  <si>
    <t>&lt;ALT.PGA.16.10.2&gt;</t>
  </si>
  <si>
    <t>&lt;ALT.PGA.18.14&gt;</t>
  </si>
  <si>
    <t>&lt;ALT.PGA.19.20.22&gt;</t>
  </si>
  <si>
    <t>&lt;ALT.PGA.20.17&gt;</t>
  </si>
  <si>
    <t>&lt;ALT.PGA.22.11.11&gt;</t>
  </si>
  <si>
    <t>&lt;ALT.PGA.22.11.12&gt;</t>
  </si>
  <si>
    <t>&lt;PGA.22.11.111&gt;</t>
  </si>
  <si>
    <t>&lt;PGA.22.11.112&gt;</t>
  </si>
  <si>
    <t>&lt;PGA.22.11.13&gt;</t>
  </si>
  <si>
    <t>&lt;ALT.PGA.22.11.21&gt;</t>
  </si>
  <si>
    <t>&lt;PGA.22.11.131&gt;</t>
  </si>
  <si>
    <t>&lt;PGA.22.11.132&gt;</t>
  </si>
  <si>
    <t>&lt;ALT.PGA.22.21.1&gt;</t>
  </si>
  <si>
    <t>&lt;ALT.PGA.22.21.11&gt;</t>
  </si>
  <si>
    <t>&lt;ALT.PGA.22.21.12&gt;</t>
  </si>
  <si>
    <t>&lt;ALT.PGA.22.21.2&gt;</t>
  </si>
  <si>
    <t>&lt;ALT.PGA.22.21.3&gt;</t>
  </si>
  <si>
    <t>&lt;ALT.PGA.22.21.4&gt;</t>
  </si>
  <si>
    <t>&lt;ALT.PGA.22.21.9&gt;</t>
  </si>
  <si>
    <t>&lt;PGA.22.21.21&gt;</t>
  </si>
  <si>
    <t>&lt;PGA.22.21.22&gt;</t>
  </si>
  <si>
    <t>&lt;PGA.22.21.41&gt;</t>
  </si>
  <si>
    <t>&lt;PGA.22.21.42&gt;</t>
  </si>
  <si>
    <t>&lt;ALT.PGA.22.23.1&gt;</t>
  </si>
  <si>
    <t>&lt;PGA.22.23.11&gt;</t>
  </si>
  <si>
    <t>&lt;PGA.22.23.12&gt;</t>
  </si>
  <si>
    <t>&lt;PGA.22.23.14&gt;</t>
  </si>
  <si>
    <t>&lt;PGA.22.23.19&gt;</t>
  </si>
  <si>
    <t>&lt;ALT.PGA.22.23.2&gt;</t>
  </si>
  <si>
    <t>&lt;PGA.22.23.20&gt;</t>
  </si>
  <si>
    <t>&lt;ALT.PGA.22.29.1&gt;</t>
  </si>
  <si>
    <t>&lt;ALT.PGA.22.29.2&gt;</t>
  </si>
  <si>
    <t>&lt;PGA.22.29.21&gt;</t>
  </si>
  <si>
    <t>&lt;PGA.22.29.22&gt;</t>
  </si>
  <si>
    <t>&lt;PGA.22.29.23&gt;</t>
  </si>
  <si>
    <t>&lt;PGA.22.29.29&gt;</t>
  </si>
  <si>
    <t>&lt;ALT.PGA.23.11/12&gt;</t>
  </si>
  <si>
    <t>&lt;PGA.23.12&gt;</t>
  </si>
  <si>
    <t>&lt;ALT.PGA.23.2&gt;</t>
  </si>
  <si>
    <t>&lt;ALT.PGA.23.20&gt;</t>
  </si>
  <si>
    <t>&lt;ALT.PGA.23.43/44/49&gt;</t>
  </si>
  <si>
    <t>&lt;ALT.PGA.23.99.11&gt;</t>
  </si>
  <si>
    <t>&lt;ALT.PGA.23.99.111&gt;</t>
  </si>
  <si>
    <t>&lt;ALT.PGA.23.99.1111&gt;</t>
  </si>
  <si>
    <t>&lt;ALT.PGA.23.99.1112&gt;</t>
  </si>
  <si>
    <t>&lt;ALT.PGA.23.99.112&gt;</t>
  </si>
  <si>
    <t>&lt;ALT.PGA.23.99.1121&gt;</t>
  </si>
  <si>
    <t>&lt;ALT.PGA.23.99.1122&gt;</t>
  </si>
  <si>
    <t>&lt;ALT.PGA.23.99.12&gt;</t>
  </si>
  <si>
    <t>&lt;ALT.PGA.23.99.13&gt;</t>
  </si>
  <si>
    <t>&lt;PGA.23.99.21&gt;</t>
  </si>
  <si>
    <t>&lt;ALT.PGA.24.10.1&gt;</t>
  </si>
  <si>
    <t>&lt;ALT.PGA.24.10.2&gt;</t>
  </si>
  <si>
    <t>&lt;ALT.PGA.24.10.21&gt;</t>
  </si>
  <si>
    <t>&lt;ALT.PGA.24.10.22&gt;</t>
  </si>
  <si>
    <t>&lt;ALT.PGA.24.10.3&gt;</t>
  </si>
  <si>
    <t>&lt;ALT.PGA.24.10.31&gt;</t>
  </si>
  <si>
    <t>&lt;ALT.PGA.24.10.32&gt;</t>
  </si>
  <si>
    <t>&lt;ALT.PGA.24.10.4&gt;</t>
  </si>
  <si>
    <t>&lt;ALT.PGA.24.10.5&gt;</t>
  </si>
  <si>
    <t>&lt;ALT.PGA.24.10.51&gt;</t>
  </si>
  <si>
    <t>&lt;ALT.PGA.24.10.511&gt;</t>
  </si>
  <si>
    <t>&lt;ALT.PGA.24.10.512&gt;</t>
  </si>
  <si>
    <t>&lt;ALT.PGA.24.10.52&gt;</t>
  </si>
  <si>
    <t>&lt;ALT.PGA.24.10.53&gt;</t>
  </si>
  <si>
    <t>&lt;ALT.PGA.24.10.6&gt;</t>
  </si>
  <si>
    <t>&lt;PGA.24.10.7&gt;</t>
  </si>
  <si>
    <t>&lt;ALT.PGA.24.3&gt;</t>
  </si>
  <si>
    <t>&lt;ALT.PGA.24.42.21&gt;</t>
  </si>
  <si>
    <t>&lt;ALT.PGA.24.42.22&gt;</t>
  </si>
  <si>
    <t>&lt;PGA.24.42.24&gt;</t>
  </si>
  <si>
    <t>&lt;PGA.24.42.25&gt;</t>
  </si>
  <si>
    <t>Feuilles et bandes minces en aluminium (&lt;= 0.2mm)</t>
  </si>
  <si>
    <t>Fogli e nastri sottili di alluminio (&lt;= 0,2 mm)</t>
  </si>
  <si>
    <t>Aluminium foil (&lt;= 0,2 mm)</t>
  </si>
  <si>
    <t>&lt;ALT.PGA.24.42.3&gt;</t>
  </si>
  <si>
    <t>&lt;ALT.PGA.24.43&gt;</t>
  </si>
  <si>
    <t>&lt;ALT.PGA.24.43.1&gt;</t>
  </si>
  <si>
    <t>&lt;ALT.PGA.24.43.2&gt;</t>
  </si>
  <si>
    <t>&lt;ALT.PGA.24.43.3&gt;</t>
  </si>
  <si>
    <t>&lt;PGA.24.45.1&gt;</t>
  </si>
  <si>
    <t>&lt;PGA.24.45.2&gt;</t>
  </si>
  <si>
    <t>&lt;PGA.24.45.3&gt;</t>
  </si>
  <si>
    <t>&lt;ALT.PGA.25.91/92&gt;</t>
  </si>
  <si>
    <t>&lt;PGA.25.92&gt;</t>
  </si>
  <si>
    <t>&lt;PGA.26.11.22&gt;</t>
  </si>
  <si>
    <t>&lt;PGA.26.11.99&gt;</t>
  </si>
  <si>
    <t>&lt;PGA.27.52&gt;</t>
  </si>
  <si>
    <t>&lt;ALT.PGA.27.51.1&gt;</t>
  </si>
  <si>
    <t>&lt;ALT.PGA.27.51.2&gt;</t>
  </si>
  <si>
    <t>&lt;ALT.PGA.28.91&gt;</t>
  </si>
  <si>
    <t>&lt;ALT.PGA.28.99.1&gt;</t>
  </si>
  <si>
    <t>&lt;ALT.PGA.28.99.2&gt;</t>
  </si>
  <si>
    <t>&lt;ALT.PGA.32.1&gt;</t>
  </si>
  <si>
    <t>&lt;ALT.PGA.32.11&gt;</t>
  </si>
  <si>
    <t>&lt;ALT.PGA.35.20.21&gt;</t>
  </si>
  <si>
    <t>&lt;ALT.PGA.35.20.212&gt;</t>
  </si>
  <si>
    <t>&lt;ALT.PGA.35.20.213&gt;</t>
  </si>
  <si>
    <t>&lt;ALT.PGA.35.20.214&gt;</t>
  </si>
  <si>
    <t>&lt;ALT.PGA.35.20.215&gt;</t>
  </si>
  <si>
    <t>&lt;ALT.PGA.35.20.26&gt;</t>
  </si>
  <si>
    <t>&lt;ALT.PGA.35.20.27&gt;</t>
  </si>
  <si>
    <t>&lt;ALT.PGA.35.20.28&gt;</t>
  </si>
  <si>
    <t>&lt;ALT.PGA.35.20.29&gt;</t>
  </si>
  <si>
    <t>&lt;ALT.PGA.35.20.30&gt;</t>
  </si>
  <si>
    <t>&lt;PGA.35.20.21.1&gt;</t>
  </si>
  <si>
    <t>&lt;PGA.35.20.21.2&gt;</t>
  </si>
  <si>
    <t>&lt;PGA.35.20.26.1&gt;</t>
  </si>
  <si>
    <t>&lt;PGA.35.20.26.2&gt;</t>
  </si>
  <si>
    <t>&lt;PGA.35.20.27.1&gt;</t>
  </si>
  <si>
    <t>&lt;PGA.35.20.27.2&gt;</t>
  </si>
  <si>
    <t>&lt;PGA.35.20.28.1&gt;</t>
  </si>
  <si>
    <t>&lt;PGA.35.20.28.2&gt;</t>
  </si>
  <si>
    <t>&lt;PGA.35.20.29.1&gt;</t>
  </si>
  <si>
    <t>&lt;PGA.35.20.29.2&gt;</t>
  </si>
  <si>
    <t>&lt;PGA.35.20.30.1&gt;</t>
  </si>
  <si>
    <t>&lt;PGA.35.20.30.2&gt;</t>
  </si>
  <si>
    <t>&lt;ALT.PGA.36.00.21&gt;</t>
  </si>
  <si>
    <t>&lt;ALT.PGA.36.00.22&gt;</t>
  </si>
  <si>
    <t>&lt;ALT.PGA.37.00.21&gt;</t>
  </si>
  <si>
    <t>&lt;ALT.PGA.37.00.22&gt;</t>
  </si>
  <si>
    <t>&lt;ALT.PGAI.01.25&gt;</t>
  </si>
  <si>
    <t>&lt;PGAI.01.26&gt;</t>
  </si>
  <si>
    <t>&lt;PGAI.06-08&gt;</t>
  </si>
  <si>
    <t>&lt;ALT.PGAI.05&gt;</t>
  </si>
  <si>
    <t>&lt;ALT.PGAI.10.73&gt;</t>
  </si>
  <si>
    <t>&lt;PGAI.11.07.11&gt;</t>
  </si>
  <si>
    <t>&lt;PGAI.11.07.19&gt;</t>
  </si>
  <si>
    <t>&lt;ALT.PGAI.13.1&gt;</t>
  </si>
  <si>
    <t>&lt;ALT.PGAI.13.10&gt;</t>
  </si>
  <si>
    <t>&lt;ALT.PGAI.14.11&gt;</t>
  </si>
  <si>
    <t>&lt;ALT.PGAI.14.12/13&gt;</t>
  </si>
  <si>
    <t>&lt;PGAI.14.13&gt;</t>
  </si>
  <si>
    <t>&lt;ALT.PGAI.15.11&gt;</t>
  </si>
  <si>
    <t>&lt;ALT.PGAI.16.10.111&gt;</t>
  </si>
  <si>
    <t>&lt;ALT.PGAI.16.10.1111&gt;</t>
  </si>
  <si>
    <t>&lt;ALT.PGAI.16.10.1112&gt;</t>
  </si>
  <si>
    <t>&lt;ALT.PGAI.16.10.1113&gt;</t>
  </si>
  <si>
    <t>&lt;ALT.PGAI.16.10.1114&gt;</t>
  </si>
  <si>
    <t>&lt;ALT.PGAI.16.10.1115&gt;</t>
  </si>
  <si>
    <t>&lt;ALT.PGAI.16.10.112&gt;</t>
  </si>
  <si>
    <t>&lt;ALT.PGAI.16.10.1121&gt;</t>
  </si>
  <si>
    <t>&lt;ALT.PGAI.16.10.1122&gt;</t>
  </si>
  <si>
    <t>&lt;ALT.PGAI.16.10.1123&gt;</t>
  </si>
  <si>
    <t>&lt;ALT.PGAI.16.10.113&gt;</t>
  </si>
  <si>
    <t>&lt;ALT.PGAI.16.10.1131&gt;</t>
  </si>
  <si>
    <t>&lt;ALT.PGAI.16.10.1132&gt;</t>
  </si>
  <si>
    <t>&lt;ALT.PGAI.16.10.1133&gt;</t>
  </si>
  <si>
    <t>&lt;ALT.PGAI.16.10.1134&gt;</t>
  </si>
  <si>
    <t>&lt;ALT.PGAI.16.10.2&gt;</t>
  </si>
  <si>
    <t>&lt;PGAI.16.23.1&gt;</t>
  </si>
  <si>
    <t>&lt;PGAI.16.23.11&gt;</t>
  </si>
  <si>
    <t>&lt;PGAI.16.23.12&gt;</t>
  </si>
  <si>
    <t>&lt;PGAI.16.23.13&gt;</t>
  </si>
  <si>
    <t>&lt;PGAI.16.23.19&gt;</t>
  </si>
  <si>
    <t>&lt;PGAI.16.23.2&gt;</t>
  </si>
  <si>
    <t>Éléments d'aménagement intérieur</t>
  </si>
  <si>
    <t>Interiors' joinery</t>
  </si>
  <si>
    <t>&lt;PGAI.16.24.1&gt;</t>
  </si>
  <si>
    <t>&lt;PGAI.16.29.14&gt;</t>
  </si>
  <si>
    <t>&lt;PGAI.16.29.99&gt;</t>
  </si>
  <si>
    <t>&lt;ALT.PGAI.18.14&gt;</t>
  </si>
  <si>
    <t>&lt;ALT.PGAI.20.17&gt;</t>
  </si>
  <si>
    <t>&lt;ALT.PGAI.22.11.11&gt;</t>
  </si>
  <si>
    <t>&lt;ALT.PGAI.22.11.12&gt;</t>
  </si>
  <si>
    <t>&lt;PGAI.22.11.111&gt;</t>
  </si>
  <si>
    <t>&lt;PGAI.22.11.112&gt;</t>
  </si>
  <si>
    <t>&lt;PGAI.22.11.13&gt;</t>
  </si>
  <si>
    <t>&lt;ALT.PGAI.22.11.21&gt;</t>
  </si>
  <si>
    <t>&lt;PGAI.22.11.131&gt;</t>
  </si>
  <si>
    <t>&lt;PGAI.22.11.132&gt;</t>
  </si>
  <si>
    <t>&lt;ALT.PGAI.22.21.1&gt;</t>
  </si>
  <si>
    <t>&lt;ALT.PGAI.22.21.11&gt;</t>
  </si>
  <si>
    <t>&lt;ALT.PGAI.22.21.12&gt;</t>
  </si>
  <si>
    <t>&lt;ALT.PGAI.22.21.2&gt;</t>
  </si>
  <si>
    <t>&lt;ALT.PGAI.22.21.3&gt;</t>
  </si>
  <si>
    <t>&lt;ALT.PGAI.22.21.4&gt;</t>
  </si>
  <si>
    <t>&lt;ALT.PGAI.22.21.9&gt;</t>
  </si>
  <si>
    <t>&lt;PGAI.22.21.21&gt;</t>
  </si>
  <si>
    <t>&lt;PGAI.22.21.22&gt;</t>
  </si>
  <si>
    <t>&lt;PGAI.22.21.41&gt;</t>
  </si>
  <si>
    <t>&lt;PGAI.22.21.42&gt;</t>
  </si>
  <si>
    <t>&lt;ALT.PGAI.22.23.1&gt;</t>
  </si>
  <si>
    <t>&lt;PGAI.22.23.11&gt;</t>
  </si>
  <si>
    <t>&lt;PGAI.22.23.12&gt;</t>
  </si>
  <si>
    <t>&lt;PGAI.22.23.14&gt;</t>
  </si>
  <si>
    <t>&lt;PGAI.22.23.19&gt;</t>
  </si>
  <si>
    <t>&lt;ALT.PGAI.22.23.2&gt;</t>
  </si>
  <si>
    <t>&lt;PGAI.22.23.20&gt;</t>
  </si>
  <si>
    <t>&lt;ALT.PGAI.22.29.1&gt;</t>
  </si>
  <si>
    <t>&lt;ALT.PGAI.22.29.2&gt;</t>
  </si>
  <si>
    <t>&lt;PGAI.22.29.21&gt;</t>
  </si>
  <si>
    <t>&lt;PGAI.22.29.22&gt;</t>
  </si>
  <si>
    <t>&lt;PGAI.22.29.23&gt;</t>
  </si>
  <si>
    <t>&lt;PGAI.22.29.29&gt;</t>
  </si>
  <si>
    <t>&lt;ALT.PGAI.23.11/12&gt;</t>
  </si>
  <si>
    <t>&lt;PGAI.23.12&gt;</t>
  </si>
  <si>
    <t>&lt;ALT.PGAI.23.2&gt;</t>
  </si>
  <si>
    <t>&lt;ALT.PGAI.23.20&gt;</t>
  </si>
  <si>
    <t>&lt;ALT.PGAI.23.43/44/49&gt;</t>
  </si>
  <si>
    <t>&lt;ALT.PGAI.23.99.11&gt;</t>
  </si>
  <si>
    <t>&lt;ALT.PGAI.23.99.111&gt;</t>
  </si>
  <si>
    <t>&lt;ALT.PGAI.23.99.1111&gt;</t>
  </si>
  <si>
    <t>&lt;ALT.PGAI.23.99.1112&gt;</t>
  </si>
  <si>
    <t>&lt;ALT.PGAI.23.99.112&gt;</t>
  </si>
  <si>
    <t>&lt;ALT.PGAI.23.99.1121&gt;</t>
  </si>
  <si>
    <t>&lt;ALT.PGAI.23.99.1122&gt;</t>
  </si>
  <si>
    <t>&lt;ALT.PGAI.23.99.12&gt;</t>
  </si>
  <si>
    <t>&lt;ALT.PGAI.23.99.13&gt;</t>
  </si>
  <si>
    <t>&lt;PGAI.23.99.21&gt;</t>
  </si>
  <si>
    <t>&lt;ALT.PGAI.24.10.1&gt;</t>
  </si>
  <si>
    <t>&lt;ALT.PGAI.24.10.2&gt;</t>
  </si>
  <si>
    <t>&lt;ALT.PGAI.24.10.21&gt;</t>
  </si>
  <si>
    <t>&lt;ALT.PGAI.24.10.22&gt;</t>
  </si>
  <si>
    <t>&lt;ALT.PGAI.24.10.3&gt;</t>
  </si>
  <si>
    <t>&lt;ALT.PGAI.24.10.31&gt;</t>
  </si>
  <si>
    <t>&lt;ALT.PGAI.24.10.32&gt;</t>
  </si>
  <si>
    <t>&lt;ALT.PGAI.24.10.4&gt;</t>
  </si>
  <si>
    <t>&lt;ALT.PGAI.24.10.5&gt;</t>
  </si>
  <si>
    <t>&lt;ALT.PGAI.24.10.51&gt;</t>
  </si>
  <si>
    <t>&lt;ALT.PGAI.24.10.511&gt;</t>
  </si>
  <si>
    <t>&lt;ALT.PGAI.24.10.512&gt;</t>
  </si>
  <si>
    <t>&lt;ALT.PGAI.24.10.52&gt;</t>
  </si>
  <si>
    <t>&lt;ALT.PGAI.24.10.53&gt;</t>
  </si>
  <si>
    <t>&lt;ALT.PGAI.24.10.6&gt;</t>
  </si>
  <si>
    <t>&lt;PGAI.24.10.61&gt;</t>
  </si>
  <si>
    <t>&lt;PGAI.24.10.62&gt;</t>
  </si>
  <si>
    <t>&lt;PGAI.24.10.621&gt;</t>
  </si>
  <si>
    <t>&lt;PGAI.24.10.622&gt;</t>
  </si>
  <si>
    <t>&lt;PGAI.24.10.64&gt;</t>
  </si>
  <si>
    <t>&lt;PGAI.24.10.66&gt;</t>
  </si>
  <si>
    <t>&lt;PGAI.24.10.661&gt;</t>
  </si>
  <si>
    <t>&lt;PGAI.24.10.662&gt;</t>
  </si>
  <si>
    <t>&lt;PGAI.24.10.7&gt;</t>
  </si>
  <si>
    <t>&lt;PGAI.24.10.75&gt;</t>
  </si>
  <si>
    <t>&lt;PGAI.24.10.79&gt;</t>
  </si>
  <si>
    <t>&lt;ALT.PGAI.24.3&gt;</t>
  </si>
  <si>
    <t>&lt;ALT.PGAI.24.42.21&gt;</t>
  </si>
  <si>
    <t>&lt;ALT.PGAI.24.42.22&gt;</t>
  </si>
  <si>
    <t>&lt;PGAI.24.42.24&gt;</t>
  </si>
  <si>
    <t>&lt;PGAI.24.42.25&gt;</t>
  </si>
  <si>
    <t>&lt;ALT.PGAI.24.42.3&gt;</t>
  </si>
  <si>
    <t>&lt;ALT.PGAI.24.43&gt;</t>
  </si>
  <si>
    <t>&lt;ALT.PGAI.24.43.1&gt;</t>
  </si>
  <si>
    <t>&lt;ALT.PGAI.24.43.2&gt;</t>
  </si>
  <si>
    <t>&lt;ALT.PGAI.24.43.3&gt;</t>
  </si>
  <si>
    <t>&lt;PGAI.24.44.24&gt;</t>
  </si>
  <si>
    <t>&lt;ALT.PGAI.24.44.23&gt;</t>
  </si>
  <si>
    <t>&lt;PGAI.24.44.26&gt;</t>
  </si>
  <si>
    <t>&lt;PGAI.24.45.1&gt;</t>
  </si>
  <si>
    <t>&lt;PGAI.24.45.11&gt;</t>
  </si>
  <si>
    <t>&lt;PGAI.24.45.2&gt;</t>
  </si>
  <si>
    <t>&lt;PGAI.24.45.22&gt;</t>
  </si>
  <si>
    <t>&lt;PGAI.24.45.3&gt;</t>
  </si>
  <si>
    <t>&lt;ALT.PGAI.25.11.1&gt;</t>
  </si>
  <si>
    <t>&lt;PGAI.25.92&gt;</t>
  </si>
  <si>
    <t>&lt;PGAI.26.22&gt;</t>
  </si>
  <si>
    <t>&lt;PGAI.26.99&gt;</t>
  </si>
  <si>
    <t>&lt;ALT.PGAI.27.51.1&gt;</t>
  </si>
  <si>
    <t>&lt;ALT.PGAI.27.51.2&gt;</t>
  </si>
  <si>
    <t>&lt;PGAI.27.52&gt;</t>
  </si>
  <si>
    <t>&lt;ALT.PGAI.28.91&gt;</t>
  </si>
  <si>
    <t>&lt;ALT.PGAI.28.99.1&gt;</t>
  </si>
  <si>
    <t>&lt;ALT.PGAI.28.99.2&gt;</t>
  </si>
  <si>
    <t>&lt;ALT.PGAI.32.1&gt;</t>
  </si>
  <si>
    <t>&lt;ALT.PGAI.32.11&gt;</t>
  </si>
  <si>
    <t>&lt;ALT.PGAI.35.20.21&gt;</t>
  </si>
  <si>
    <t>&lt;ALT.PGAI.35.20.212&gt;</t>
  </si>
  <si>
    <t>&lt;ALT.PGAI.35.20.213&gt;</t>
  </si>
  <si>
    <t>&lt;ALT.PGAI.35.20.214&gt;</t>
  </si>
  <si>
    <t>&lt;ALT.PGAI.35.20.215&gt;</t>
  </si>
  <si>
    <t>&lt;ALT.PGAI.35.20.26&gt;</t>
  </si>
  <si>
    <t>&lt;ALT.PGAI.35.20.27&gt;</t>
  </si>
  <si>
    <t>&lt;ALT.PGAI.35.20.28&gt;</t>
  </si>
  <si>
    <t>&lt;ALT.PGAI.35.20.29&gt;</t>
  </si>
  <si>
    <t>&lt;ALT.PGAI.35.20.30&gt;</t>
  </si>
  <si>
    <t>&lt;PGAI.35.20.21.1&gt;</t>
  </si>
  <si>
    <t>&lt;PGAI.35.20.21.2&gt;</t>
  </si>
  <si>
    <t>&lt;PGAI.35.20.26.1&gt;</t>
  </si>
  <si>
    <t>&lt;PGAI.35.20.26.2&gt;</t>
  </si>
  <si>
    <t>&lt;PGAI.35.20.27.1&gt;</t>
  </si>
  <si>
    <t>&lt;PGAI.35.20.27.2&gt;</t>
  </si>
  <si>
    <t>&lt;PGAI.35.20.28.1&gt;</t>
  </si>
  <si>
    <t>&lt;PGAI.35.20.28.2&gt;</t>
  </si>
  <si>
    <t>&lt;PGAI.35.20.29.1&gt;</t>
  </si>
  <si>
    <t>&lt;PGAI.35.20.29.2&gt;</t>
  </si>
  <si>
    <t>&lt;PGAI.35.20.30.1&gt;</t>
  </si>
  <si>
    <t>&lt;PGAI.35.20.30.2&gt;</t>
  </si>
  <si>
    <t>&lt;ALT.PGAI.36.00.21&gt;</t>
  </si>
  <si>
    <t>&lt;ALT.PGAI.36.00.22&gt;</t>
  </si>
  <si>
    <t>&lt;ALT.PGAI.37.00.21&gt;</t>
  </si>
  <si>
    <t>&lt;ALT.PGAI.37.00.22&gt;</t>
  </si>
  <si>
    <t>Platten und Folien, aus anderen Kunststoffen</t>
  </si>
  <si>
    <t>Plaques et feuilles en matières plastiques, non alvéolaires</t>
  </si>
  <si>
    <t>Lastre, fogli, pellicole, strisce e lamelle, in materie plastiche non alveolari</t>
  </si>
  <si>
    <t>Plates, sheets, film, foil and strip, of non-cellular plastics</t>
  </si>
  <si>
    <t>Materiali da costruzione in legno</t>
  </si>
  <si>
    <t>Wooden building materials</t>
  </si>
  <si>
    <t>Wooden auxiliary materials</t>
  </si>
  <si>
    <t>Sprengstoffe und Zündemittel</t>
  </si>
  <si>
    <t>Explosifs et produits d'allumage</t>
  </si>
  <si>
    <t>Esplosivi e dispositivi di innesco</t>
  </si>
  <si>
    <t>Explosives and ignition devices</t>
  </si>
  <si>
    <r>
      <rPr>
        <b/>
        <sz val="8"/>
        <rFont val="Arial"/>
        <family val="2"/>
      </rPr>
      <t>Index fett markiert</t>
    </r>
    <r>
      <rPr>
        <sz val="8"/>
        <rFont val="Arial"/>
        <family val="2"/>
      </rPr>
      <t xml:space="preserve"> =</t>
    </r>
  </si>
  <si>
    <t>Indice en gras =</t>
  </si>
  <si>
    <t>&lt;KBOB.FETT2&gt;</t>
  </si>
  <si>
    <t>Preise wurden erhoben</t>
  </si>
  <si>
    <t>les prix ont été relevés</t>
  </si>
  <si>
    <t>Tablettes</t>
  </si>
  <si>
    <t>Berechnung einer globalen Teuerung auf Produktionsstufe ausgelegt ist. Trotz der stabilen und bewährten Qualitätssicherung kann die</t>
  </si>
  <si>
    <t>Genauigkeit der in der KBOB veröffentlichten, sehr detaillierten Indizes, nicht garantiert werden. Dies liegt daran, dass die Preisstatistik keine</t>
  </si>
  <si>
    <t>Vollerhebung ist. Die Umfrage basiert auf einer gezielten Stichprobe, die repräsentativ für alle Typen von Akteuren in den verschiedenen</t>
  </si>
  <si>
    <t xml:space="preserve">Branchen ist. Auf einer sehr detaillierten Ebene hängt die Qualität der Ergebnisse stark von der Homogenität der Branche </t>
  </si>
  <si>
    <t>&lt;KBOB.24.10.7&gt;</t>
  </si>
  <si>
    <r>
      <t xml:space="preserve">1) = zurzeit ist eine Erhebung des Schweizer Bahntransportkostenindexes aufgrund fehlender Daten nicht möglich. Als Lösungsmöglichkeiten empfiehlt die KBOB folgendes:
- einen individuellen Bahntransportindex zu entwickeln;
- die Vertragsnorm SIA 124 </t>
    </r>
    <r>
      <rPr>
        <i/>
        <sz val="8"/>
        <rFont val="Arial"/>
        <family val="2"/>
      </rPr>
      <t>Mengennachweisverfahren</t>
    </r>
    <r>
      <rPr>
        <sz val="8"/>
        <rFont val="Arial"/>
        <family val="2"/>
      </rPr>
      <t xml:space="preserve"> anzuwenden.</t>
    </r>
  </si>
  <si>
    <r>
      <t xml:space="preserve">1) = actuellement, une enquête sur l'indice suisse des coûts des transports ferroviaires n'est pas possible en raison d'un manque de données. Comme alternative, la KBOB recommande:
- de développer un indice de transport ferroviaire individuel ou
- d'utiliser la norme contractuelle SIA 124 </t>
    </r>
    <r>
      <rPr>
        <i/>
        <sz val="8"/>
        <rFont val="Arial"/>
        <family val="2"/>
      </rPr>
      <t>Procédure selon la méthode des pièces justificatives.</t>
    </r>
  </si>
  <si>
    <t>Kunststoffrohre, Kanalisationsrohre, Druckrohre für Industrie, Fernleitungsrohre, PVC-Rohre, PE-Kanalrohre mit Muffe, PP-Rohrleitungen, glatt, Kupplung, Schläuche aus Kunststoff gewebeverstärkt, Formstücke , Schlauch, Halbschlauch, Bogen 90°, Hydraulikschlauch kompakt, Hydraulikschlauch hochflexibel, Wasserdruckrohre, Ablaufrohre, Druckschläuche , Formstücke PVC Winkel, Schläuche für Mantelrohre, Anbohrschelle aus PE, Sprossenverbinder</t>
  </si>
  <si>
    <t>Tuyaux en plastique, Tuyaux d'égout, Tuyaux sous pression pour l'industrie, Tuyaux de transport, Tubes en PVC, Tubes de canalisation PE avec emboîtement, Tubes de canalisation PP, lisses, Raccord, Tuyaux en plastique renforcés de tissu, Raccords, Tuyau, demi-tuyau, Coude 90°, Tuyau hydraulique compact, Tuyau hydraulique hautement flexible, Tuyaux à pression d'eau, Tuyaux d'évacuation, Tuyaux à pression , Raccords PVC coudés, Tuyaux pour gaines, Collier de prise en PE, Raccord d'échelle</t>
  </si>
  <si>
    <t>Polyester (PET) Folien, Peel (PE-Folie), PET-Films, Folie Standard PC, Sichtmappen, Sichthüllen, Kunststoff-Bezeichnungsstreifen, Dichtungsbahnen , Kunststofffolie für Kaffeesahnebecher, Membran</t>
  </si>
  <si>
    <t xml:space="preserve">Films polyester (PET), Peel (film PE), Films PET, Film PC standard, Pochettes transparentes, Bandes d'étiquetage en plastique, Bandes d'étanchéité, Feuille de plastique pour gobelets de crème à café, Membrane </t>
  </si>
  <si>
    <t>Bauplatte XPS, Extrudierter Polystyrol, Styroporplatten, Schaumstoffplatten, Weich-Schaumstoffe, Kunstharzplatten (Formica, etc.), Platten aus PTFE , Wellplatten aus GFK, Polycarbonat-Massivplatte, Kunststoffplatten aus PVC, Acrylglasplatten, Gitterarmierte PE-Folie, Frontgitter, PE-Schaum, Zellkautschuk, PS- Schaumplatten für Isolationen, Schaumstoff-Dämmplatte, Baufolie, Polyethylenplatten mit Klebstoff</t>
  </si>
  <si>
    <t>Panneau de construction XPS, Polystyrène extrudé, Panneaux de polystyrène, Panneaux en mousse, Mousses souples, Panneaux en résine synthétique (Formica, etc.), Panneaux en PTFE, Panneaux ondulés en PRV, Panneaux massifs en polycarbonate, Panneaux en plastique PVC, Panneaux en verre acrylique, Film PE renforcé par treillis, Grille frontale, Mousse PE, Caoutchouc cellulaire, Panneaux en mousse PS pour isolations, Plaque mousse isolation, Film de construction, Plaques de polyethylène avec adhésif</t>
  </si>
  <si>
    <t>&lt;EXPL.KBOB.25.93.13&gt;</t>
  </si>
  <si>
    <t>Distanzkörbe, Z-Matten, K-Netze, Anschlusskörbe, Spezialnetze, Artec-Netze, Bewehrungsmatten</t>
  </si>
  <si>
    <t>Paniers de support, treillis Z, treillis K, paniers de raccordement, treillis spéciaux, treillis de stock artec, treillis d'armature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</si>
</sst>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34"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
      <sz val="8"/>
      <color theme="1"/>
      <name val="Cambria"/>
      <family val="1"/>
    </font>
    <font>
      <sz val="10"/>
      <color theme="1"/>
      <name val="Cambria"/>
      <family val="1"/>
    </font>
    <font>
      <strike/>
      <sz val="10"/>
      <color rgb="FFFF0000"/>
      <name val="Arial"/>
      <family val="2"/>
    </font>
    <font>
      <sz val="8"/>
      <color indexed="8"/>
      <name val="Arial Narrow"/>
      <family val="2"/>
    </font>
    <font>
      <sz val="8"/>
      <color indexed="8"/>
      <name val="Arial"/>
      <family val="2"/>
    </font>
    <font>
      <b/>
      <sz val="8"/>
      <color indexed="8"/>
      <name val="Arial Narrow"/>
      <family val="2"/>
    </font>
    <font>
      <strike/>
      <sz val="10"/>
      <color theme="1"/>
      <name val="Arial"/>
      <family val="2"/>
    </font>
    <font>
      <strike/>
      <sz val="8"/>
      <color rgb="FFFF0000"/>
      <name val="Arial"/>
      <family val="2"/>
    </font>
  </fonts>
  <fills count="1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s>
  <borders count="3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40">
    <xf numFmtId="0" fontId="0" fillId="0" borderId="0" xfId="0"/>
    <xf numFmtId="0" fontId="13" fillId="0" borderId="0" xfId="0" applyFont="1"/>
    <xf numFmtId="0" fontId="6" fillId="2" borderId="0" xfId="0" applyFont="1" applyFill="1"/>
    <xf numFmtId="168" fontId="6" fillId="2" borderId="4" xfId="0" applyNumberFormat="1" applyFont="1" applyFill="1" applyBorder="1" applyAlignment="1">
      <alignment horizontal="right"/>
    </xf>
    <xf numFmtId="165" fontId="7" fillId="0" borderId="0" xfId="0" applyNumberFormat="1" applyFont="1"/>
    <xf numFmtId="166" fontId="7" fillId="0" borderId="0" xfId="0" applyNumberFormat="1" applyFont="1"/>
    <xf numFmtId="0" fontId="7" fillId="0" borderId="0" xfId="0" applyFont="1"/>
    <xf numFmtId="0" fontId="4" fillId="0" borderId="0" xfId="0" applyFont="1"/>
    <xf numFmtId="0" fontId="6" fillId="0" borderId="0" xfId="0" applyFont="1"/>
    <xf numFmtId="168" fontId="8" fillId="0" borderId="4" xfId="0" applyNumberFormat="1" applyFont="1" applyBorder="1" applyAlignment="1">
      <alignment horizontal="right"/>
    </xf>
    <xf numFmtId="168" fontId="6" fillId="0" borderId="4" xfId="0" applyNumberFormat="1" applyFont="1" applyBorder="1" applyAlignment="1">
      <alignment horizontal="right"/>
    </xf>
    <xf numFmtId="168" fontId="7" fillId="0" borderId="0" xfId="0" applyNumberFormat="1" applyFont="1"/>
    <xf numFmtId="168" fontId="6" fillId="0" borderId="0" xfId="0" applyNumberFormat="1" applyFont="1"/>
    <xf numFmtId="165" fontId="6" fillId="0" borderId="0" xfId="0" applyNumberFormat="1" applyFont="1"/>
    <xf numFmtId="166" fontId="6" fillId="0" borderId="0" xfId="0" applyNumberFormat="1" applyFont="1"/>
    <xf numFmtId="168" fontId="8" fillId="2" borderId="4" xfId="0" applyNumberFormat="1" applyFont="1" applyFill="1" applyBorder="1" applyAlignment="1">
      <alignment horizontal="right"/>
    </xf>
    <xf numFmtId="169" fontId="6" fillId="0" borderId="0" xfId="0" applyNumberFormat="1" applyFont="1"/>
    <xf numFmtId="0" fontId="8" fillId="5" borderId="0" xfId="0" applyFont="1" applyFill="1"/>
    <xf numFmtId="165" fontId="6" fillId="0" borderId="23" xfId="0" applyNumberFormat="1" applyFont="1" applyBorder="1"/>
    <xf numFmtId="169" fontId="6" fillId="0" borderId="23" xfId="0" applyNumberFormat="1" applyFont="1" applyBorder="1"/>
    <xf numFmtId="0" fontId="13" fillId="0" borderId="0" xfId="0" applyFont="1" applyProtection="1">
      <protection hidden="1"/>
    </xf>
    <xf numFmtId="170" fontId="13" fillId="0" borderId="0" xfId="0" applyNumberFormat="1" applyFont="1" applyProtection="1">
      <protection hidden="1"/>
    </xf>
    <xf numFmtId="0" fontId="6" fillId="0" borderId="0" xfId="0" applyFont="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Font="1" applyFill="1" applyAlignment="1" applyProtection="1">
      <alignment horizontal="left"/>
      <protection hidden="1"/>
    </xf>
    <xf numFmtId="0" fontId="8" fillId="2" borderId="6" xfId="2" applyFont="1" applyFill="1" applyBorder="1" applyProtection="1">
      <protection hidden="1"/>
    </xf>
    <xf numFmtId="0" fontId="8" fillId="0" borderId="1" xfId="0" quotePrefix="1" applyFont="1" applyBorder="1" applyAlignment="1" applyProtection="1">
      <alignment horizontal="left"/>
      <protection hidden="1"/>
    </xf>
    <xf numFmtId="0" fontId="8" fillId="0" borderId="5" xfId="0" quotePrefix="1" applyFont="1" applyBorder="1" applyAlignment="1" applyProtection="1">
      <alignment horizontal="left"/>
      <protection hidden="1"/>
    </xf>
    <xf numFmtId="0" fontId="8" fillId="0" borderId="0" xfId="0" applyFont="1" applyProtection="1">
      <protection hidden="1"/>
    </xf>
    <xf numFmtId="0" fontId="8" fillId="0" borderId="0" xfId="0" quotePrefix="1" applyFont="1" applyAlignment="1" applyProtection="1">
      <alignment horizontal="left"/>
      <protection hidden="1"/>
    </xf>
    <xf numFmtId="0" fontId="8" fillId="0" borderId="6" xfId="0" applyFont="1" applyBorder="1" applyProtection="1">
      <protection hidden="1"/>
    </xf>
    <xf numFmtId="0" fontId="6" fillId="0" borderId="1" xfId="0" quotePrefix="1" applyFont="1" applyBorder="1" applyAlignment="1" applyProtection="1">
      <alignment horizontal="left"/>
      <protection hidden="1"/>
    </xf>
    <xf numFmtId="0" fontId="6" fillId="0" borderId="0" xfId="0" quotePrefix="1" applyFont="1" applyAlignment="1" applyProtection="1">
      <alignment horizontal="left"/>
      <protection hidden="1"/>
    </xf>
    <xf numFmtId="0" fontId="6" fillId="0" borderId="5" xfId="0" quotePrefix="1" applyFont="1" applyBorder="1" applyAlignment="1" applyProtection="1">
      <alignment horizontal="left"/>
      <protection hidden="1"/>
    </xf>
    <xf numFmtId="0" fontId="6" fillId="0" borderId="0" xfId="2" applyFont="1" applyProtection="1">
      <protection hidden="1"/>
    </xf>
    <xf numFmtId="0" fontId="6" fillId="0" borderId="6" xfId="2" applyFont="1" applyBorder="1" applyProtection="1">
      <protection hidden="1"/>
    </xf>
    <xf numFmtId="0" fontId="6" fillId="0" borderId="1" xfId="3" quotePrefix="1" applyFont="1" applyBorder="1" applyProtection="1">
      <protection hidden="1"/>
    </xf>
    <xf numFmtId="0" fontId="6" fillId="0" borderId="5" xfId="3" quotePrefix="1" applyFont="1" applyBorder="1" applyProtection="1">
      <protection hidden="1"/>
    </xf>
    <xf numFmtId="0" fontId="6" fillId="0" borderId="0" xfId="3" quotePrefix="1" applyFont="1" applyProtection="1">
      <protection hidden="1"/>
    </xf>
    <xf numFmtId="0" fontId="6" fillId="0" borderId="0" xfId="3" applyFont="1" applyProtection="1">
      <protection hidden="1"/>
    </xf>
    <xf numFmtId="0" fontId="6" fillId="0" borderId="6" xfId="3" applyFont="1" applyBorder="1" applyProtection="1">
      <protection hidden="1"/>
    </xf>
    <xf numFmtId="0" fontId="6" fillId="0" borderId="6" xfId="0" applyFont="1" applyBorder="1" applyProtection="1">
      <protection hidden="1"/>
    </xf>
    <xf numFmtId="0" fontId="10" fillId="0" borderId="1" xfId="3" quotePrefix="1" applyFont="1" applyBorder="1" applyProtection="1">
      <protection hidden="1"/>
    </xf>
    <xf numFmtId="0" fontId="11" fillId="0" borderId="0" xfId="3" applyFont="1" applyProtection="1">
      <protection hidden="1"/>
    </xf>
    <xf numFmtId="0" fontId="6" fillId="0" borderId="1" xfId="0" quotePrefix="1" applyFont="1" applyBorder="1" applyProtection="1">
      <protection hidden="1"/>
    </xf>
    <xf numFmtId="0" fontId="6" fillId="0" borderId="5" xfId="0" quotePrefix="1" applyFont="1" applyBorder="1" applyProtection="1">
      <protection hidden="1"/>
    </xf>
    <xf numFmtId="0" fontId="6" fillId="0" borderId="0" xfId="0" quotePrefix="1" applyFont="1" applyProtection="1">
      <protection hidden="1"/>
    </xf>
    <xf numFmtId="0" fontId="6" fillId="0" borderId="1" xfId="3" quotePrefix="1" applyFont="1" applyBorder="1" applyAlignment="1" applyProtection="1">
      <alignment horizontal="left"/>
      <protection hidden="1"/>
    </xf>
    <xf numFmtId="0" fontId="6" fillId="0" borderId="5" xfId="3" quotePrefix="1" applyFont="1" applyBorder="1" applyAlignment="1" applyProtection="1">
      <alignment horizontal="left"/>
      <protection hidden="1"/>
    </xf>
    <xf numFmtId="0" fontId="6" fillId="0" borderId="0" xfId="3" quotePrefix="1" applyFont="1" applyAlignment="1" applyProtection="1">
      <alignment horizontal="left"/>
      <protection hidden="1"/>
    </xf>
    <xf numFmtId="0" fontId="11" fillId="0" borderId="1" xfId="0" quotePrefix="1" applyFont="1" applyBorder="1" applyAlignment="1" applyProtection="1">
      <alignment horizontal="left"/>
      <protection hidden="1"/>
    </xf>
    <xf numFmtId="0" fontId="11" fillId="0" borderId="5" xfId="0" quotePrefix="1" applyFont="1" applyBorder="1" applyAlignment="1" applyProtection="1">
      <alignment horizontal="left"/>
      <protection hidden="1"/>
    </xf>
    <xf numFmtId="0" fontId="11" fillId="0" borderId="0" xfId="0" quotePrefix="1" applyFont="1" applyAlignment="1" applyProtection="1">
      <alignment horizontal="left"/>
      <protection hidden="1"/>
    </xf>
    <xf numFmtId="166" fontId="6" fillId="0" borderId="1" xfId="0" quotePrefix="1" applyNumberFormat="1" applyFont="1" applyBorder="1" applyAlignment="1" applyProtection="1">
      <alignment horizontal="left"/>
      <protection hidden="1"/>
    </xf>
    <xf numFmtId="0" fontId="6" fillId="0" borderId="0" xfId="0" applyFont="1" applyAlignment="1" applyProtection="1">
      <alignment horizontal="left"/>
      <protection hidden="1"/>
    </xf>
    <xf numFmtId="0" fontId="6" fillId="0" borderId="0" xfId="4" applyFont="1" applyProtection="1">
      <protection hidden="1"/>
    </xf>
    <xf numFmtId="0" fontId="6" fillId="0" borderId="1" xfId="4" quotePrefix="1" applyFont="1" applyBorder="1" applyProtection="1">
      <protection hidden="1"/>
    </xf>
    <xf numFmtId="0" fontId="6" fillId="0" borderId="5" xfId="4" quotePrefix="1" applyFont="1" applyBorder="1" applyProtection="1">
      <protection hidden="1"/>
    </xf>
    <xf numFmtId="0" fontId="6" fillId="0" borderId="0" xfId="4" quotePrefix="1" applyFont="1" applyProtection="1">
      <protection hidden="1"/>
    </xf>
    <xf numFmtId="0" fontId="6" fillId="0" borderId="0" xfId="5" applyFont="1" applyProtection="1">
      <protection hidden="1"/>
    </xf>
    <xf numFmtId="0" fontId="6" fillId="2" borderId="1" xfId="4" quotePrefix="1" applyFont="1" applyFill="1" applyBorder="1" applyProtection="1">
      <protection hidden="1"/>
    </xf>
    <xf numFmtId="0" fontId="6" fillId="2" borderId="5" xfId="4" quotePrefix="1" applyFont="1" applyFill="1" applyBorder="1" applyProtection="1">
      <protection hidden="1"/>
    </xf>
    <xf numFmtId="0" fontId="8" fillId="2" borderId="0" xfId="4" quotePrefix="1" applyFont="1" applyFill="1" applyProtection="1">
      <protection hidden="1"/>
    </xf>
    <xf numFmtId="0" fontId="6" fillId="2" borderId="0" xfId="4" quotePrefix="1" applyFont="1" applyFill="1" applyProtection="1">
      <protection hidden="1"/>
    </xf>
    <xf numFmtId="0" fontId="6" fillId="2" borderId="0" xfId="5" applyFont="1" applyFill="1" applyProtection="1">
      <protection hidden="1"/>
    </xf>
    <xf numFmtId="0" fontId="6" fillId="0" borderId="1" xfId="0" applyFont="1" applyBorder="1" applyProtection="1">
      <protection hidden="1"/>
    </xf>
    <xf numFmtId="0" fontId="6" fillId="0" borderId="1" xfId="0" applyFont="1" applyBorder="1" applyAlignment="1" applyProtection="1">
      <alignment horizontal="left" indent="1"/>
      <protection hidden="1"/>
    </xf>
    <xf numFmtId="0" fontId="14" fillId="0" borderId="0" xfId="0" applyFont="1" applyProtection="1">
      <protection locked="0" hidden="1"/>
    </xf>
    <xf numFmtId="0" fontId="13" fillId="0" borderId="0" xfId="6" applyFont="1"/>
    <xf numFmtId="0" fontId="13" fillId="0" borderId="0" xfId="0" applyFont="1" applyAlignment="1" applyProtection="1">
      <alignment horizontal="right"/>
      <protection hidden="1"/>
    </xf>
    <xf numFmtId="165" fontId="13" fillId="0" borderId="0" xfId="0" applyNumberFormat="1" applyFont="1"/>
    <xf numFmtId="166" fontId="13" fillId="0" borderId="0" xfId="0" applyNumberFormat="1" applyFont="1"/>
    <xf numFmtId="0" fontId="16" fillId="0" borderId="0" xfId="0" applyFont="1" applyProtection="1">
      <protection hidden="1"/>
    </xf>
    <xf numFmtId="0" fontId="17" fillId="0" borderId="0" xfId="1" applyFont="1" applyFill="1" applyBorder="1" applyAlignment="1" applyProtection="1">
      <alignment horizontal="right"/>
      <protection hidden="1"/>
    </xf>
    <xf numFmtId="0" fontId="16" fillId="0" borderId="0" xfId="0" applyFont="1"/>
    <xf numFmtId="0" fontId="16" fillId="0" borderId="0" xfId="0" applyFont="1" applyAlignment="1" applyProtection="1">
      <alignment horizontal="left"/>
      <protection hidden="1"/>
    </xf>
    <xf numFmtId="0" fontId="18" fillId="0" borderId="0" xfId="0" applyFont="1" applyProtection="1">
      <protection hidden="1"/>
    </xf>
    <xf numFmtId="167" fontId="19" fillId="0" borderId="0" xfId="0" applyNumberFormat="1" applyFont="1" applyProtection="1">
      <protection hidden="1"/>
    </xf>
    <xf numFmtId="0" fontId="19" fillId="0" borderId="0" xfId="0" applyFont="1" applyProtection="1">
      <protection hidden="1"/>
    </xf>
    <xf numFmtId="169" fontId="19" fillId="0" borderId="0" xfId="0" applyNumberFormat="1" applyFont="1" applyProtection="1">
      <protection hidden="1"/>
    </xf>
    <xf numFmtId="165" fontId="19" fillId="0" borderId="0" xfId="0" applyNumberFormat="1" applyFont="1" applyProtection="1">
      <protection hidden="1"/>
    </xf>
    <xf numFmtId="167" fontId="19" fillId="0" borderId="0" xfId="0" applyNumberFormat="1" applyFont="1"/>
    <xf numFmtId="0" fontId="18" fillId="0" borderId="0" xfId="0" applyFont="1"/>
    <xf numFmtId="0" fontId="20" fillId="0" borderId="0" xfId="1" applyFont="1" applyFill="1" applyBorder="1" applyAlignment="1" applyProtection="1">
      <alignment horizontal="right"/>
      <protection hidden="1"/>
    </xf>
    <xf numFmtId="170" fontId="6" fillId="2" borderId="0" xfId="0" applyNumberFormat="1" applyFont="1" applyFill="1" applyProtection="1">
      <protection hidden="1"/>
    </xf>
    <xf numFmtId="0" fontId="6" fillId="2" borderId="0" xfId="0" applyFont="1" applyFill="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xf numFmtId="0" fontId="8" fillId="0" borderId="0" xfId="0" applyFont="1"/>
    <xf numFmtId="164" fontId="6" fillId="0" borderId="0" xfId="0" applyNumberFormat="1" applyFont="1"/>
    <xf numFmtId="164" fontId="9" fillId="0" borderId="0" xfId="0" applyNumberFormat="1" applyFont="1"/>
    <xf numFmtId="0" fontId="9" fillId="0" borderId="0" xfId="0" applyFont="1"/>
    <xf numFmtId="0" fontId="11" fillId="0" borderId="6" xfId="0" applyFont="1" applyBorder="1" applyProtection="1">
      <protection hidden="1"/>
    </xf>
    <xf numFmtId="0" fontId="6" fillId="0" borderId="1" xfId="0" applyFont="1" applyBorder="1"/>
    <xf numFmtId="0" fontId="6" fillId="2" borderId="6" xfId="0" applyFont="1" applyFill="1" applyBorder="1" applyProtection="1">
      <protection hidden="1"/>
    </xf>
    <xf numFmtId="0" fontId="6" fillId="0" borderId="5" xfId="0" applyFont="1" applyBorder="1" applyProtection="1">
      <protection hidden="1"/>
    </xf>
    <xf numFmtId="0" fontId="6" fillId="0" borderId="2" xfId="0" applyFont="1" applyBorder="1"/>
    <xf numFmtId="0" fontId="6" fillId="0" borderId="3" xfId="0" applyFont="1" applyBorder="1"/>
    <xf numFmtId="0" fontId="6" fillId="2" borderId="0" xfId="6" applyFont="1" applyFill="1"/>
    <xf numFmtId="0" fontId="6" fillId="2" borderId="1" xfId="0" applyFont="1" applyFill="1" applyBorder="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65" fontId="6" fillId="0" borderId="4" xfId="0" applyNumberFormat="1" applyFont="1" applyBorder="1" applyAlignment="1">
      <alignment horizontal="right"/>
    </xf>
    <xf numFmtId="0" fontId="6" fillId="0" borderId="7" xfId="0" applyFont="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Border="1" applyAlignment="1">
      <alignment horizontal="right" indent="1"/>
    </xf>
    <xf numFmtId="166" fontId="8" fillId="0" borderId="0" xfId="0" applyNumberFormat="1" applyFont="1" applyAlignment="1">
      <alignment horizontal="right" indent="1"/>
    </xf>
    <xf numFmtId="166" fontId="8" fillId="0" borderId="23" xfId="0" applyNumberFormat="1" applyFont="1" applyBorder="1" applyAlignment="1">
      <alignment horizontal="right" indent="1"/>
    </xf>
    <xf numFmtId="166" fontId="6" fillId="0" borderId="1" xfId="0" applyNumberFormat="1" applyFont="1" applyBorder="1" applyAlignment="1">
      <alignment horizontal="right" indent="1"/>
    </xf>
    <xf numFmtId="166" fontId="6" fillId="0" borderId="0" xfId="0" applyNumberFormat="1" applyFont="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Protection="1">
      <protection hidden="1"/>
    </xf>
    <xf numFmtId="0" fontId="11" fillId="0" borderId="0" xfId="0" applyFont="1" applyProtection="1">
      <protection hidden="1"/>
    </xf>
    <xf numFmtId="0" fontId="8" fillId="0" borderId="1" xfId="3" quotePrefix="1" applyFont="1" applyBorder="1" applyProtection="1">
      <protection hidden="1"/>
    </xf>
    <xf numFmtId="0" fontId="8" fillId="0" borderId="5" xfId="3" quotePrefix="1" applyFont="1" applyBorder="1" applyProtection="1">
      <protection hidden="1"/>
    </xf>
    <xf numFmtId="0" fontId="8" fillId="0" borderId="0" xfId="3" quotePrefix="1" applyFont="1" applyProtection="1">
      <protection hidden="1"/>
    </xf>
    <xf numFmtId="0" fontId="8" fillId="0" borderId="0" xfId="3" applyFont="1" applyProtection="1">
      <protection hidden="1"/>
    </xf>
    <xf numFmtId="0" fontId="8" fillId="0" borderId="6" xfId="3" applyFont="1" applyBorder="1" applyProtection="1">
      <protection hidden="1"/>
    </xf>
    <xf numFmtId="0" fontId="8" fillId="0" borderId="1" xfId="3" quotePrefix="1" applyFont="1" applyBorder="1" applyAlignment="1" applyProtection="1">
      <alignment horizontal="left"/>
      <protection hidden="1"/>
    </xf>
    <xf numFmtId="0" fontId="8" fillId="0" borderId="5" xfId="3" quotePrefix="1" applyFont="1" applyBorder="1" applyAlignment="1" applyProtection="1">
      <alignment horizontal="left"/>
      <protection hidden="1"/>
    </xf>
    <xf numFmtId="0" fontId="13" fillId="0" borderId="0" xfId="0" applyFont="1" applyAlignment="1">
      <alignment horizontal="right"/>
    </xf>
    <xf numFmtId="0" fontId="13" fillId="0" borderId="0" xfId="6" applyFont="1" applyAlignment="1">
      <alignment horizontal="right"/>
    </xf>
    <xf numFmtId="0" fontId="16" fillId="0" borderId="0" xfId="0" applyFont="1" applyAlignment="1">
      <alignment horizontal="right"/>
    </xf>
    <xf numFmtId="0" fontId="8" fillId="5" borderId="0" xfId="0" applyFont="1" applyFill="1" applyAlignment="1">
      <alignment horizontal="right"/>
    </xf>
    <xf numFmtId="0" fontId="6" fillId="2" borderId="0" xfId="0" applyFont="1" applyFill="1" applyAlignment="1">
      <alignment horizontal="right"/>
    </xf>
    <xf numFmtId="0" fontId="0" fillId="0" borderId="0" xfId="0" applyAlignment="1">
      <alignment horizontal="right"/>
    </xf>
    <xf numFmtId="0" fontId="6" fillId="0" borderId="0" xfId="0" applyFont="1" applyAlignment="1">
      <alignment horizontal="right"/>
    </xf>
    <xf numFmtId="0" fontId="7" fillId="0" borderId="0" xfId="0" applyFont="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8" fillId="0" borderId="0" xfId="2" applyFont="1" applyProtection="1">
      <protection hidden="1"/>
    </xf>
    <xf numFmtId="0" fontId="8" fillId="0" borderId="6" xfId="2" applyFont="1" applyBorder="1" applyProtection="1">
      <protection hidden="1"/>
    </xf>
    <xf numFmtId="166" fontId="19" fillId="0" borderId="0" xfId="0" applyNumberFormat="1" applyFont="1"/>
    <xf numFmtId="166" fontId="8" fillId="2" borderId="0" xfId="0" applyNumberFormat="1" applyFont="1" applyFill="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5" fillId="0" borderId="0" xfId="0" applyFont="1"/>
    <xf numFmtId="0" fontId="8" fillId="2" borderId="27" xfId="0" quotePrefix="1" applyFont="1" applyFill="1" applyBorder="1" applyAlignment="1" applyProtection="1">
      <alignment horizontal="left"/>
      <protection hidden="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 fontId="6" fillId="5" borderId="20" xfId="0" quotePrefix="1" applyNumberFormat="1" applyFont="1" applyFill="1" applyBorder="1" applyAlignment="1">
      <alignment horizontal="center"/>
    </xf>
    <xf numFmtId="1" fontId="6" fillId="5" borderId="19" xfId="0" quotePrefix="1" applyNumberFormat="1" applyFont="1" applyFill="1" applyBorder="1" applyAlignment="1">
      <alignment horizontal="center"/>
    </xf>
    <xf numFmtId="0" fontId="4" fillId="7" borderId="0" xfId="0" applyFont="1" applyFill="1" applyAlignment="1">
      <alignment horizontal="left" vertical="center"/>
    </xf>
    <xf numFmtId="0" fontId="4" fillId="7" borderId="0" xfId="0" applyFont="1" applyFill="1" applyAlignment="1">
      <alignment vertical="center"/>
    </xf>
    <xf numFmtId="0" fontId="4" fillId="7" borderId="0" xfId="0" applyFont="1" applyFill="1"/>
    <xf numFmtId="0" fontId="26" fillId="0" borderId="0" xfId="0" applyFont="1"/>
    <xf numFmtId="0" fontId="27" fillId="0" borderId="0" xfId="0" applyFont="1"/>
    <xf numFmtId="0" fontId="26" fillId="0" borderId="5" xfId="3" quotePrefix="1" applyFont="1" applyBorder="1" applyAlignment="1" applyProtection="1">
      <alignment horizontal="left"/>
      <protection hidden="1"/>
    </xf>
    <xf numFmtId="0" fontId="26" fillId="0" borderId="0" xfId="3" quotePrefix="1" applyFont="1" applyAlignment="1" applyProtection="1">
      <alignment horizontal="left"/>
      <protection hidden="1"/>
    </xf>
    <xf numFmtId="0" fontId="4" fillId="8" borderId="0" xfId="0" applyFont="1" applyFill="1" applyAlignment="1">
      <alignment horizontal="left" vertical="center"/>
    </xf>
    <xf numFmtId="0" fontId="4" fillId="8" borderId="0" xfId="0" applyFont="1" applyFill="1" applyAlignment="1">
      <alignment vertical="center"/>
    </xf>
    <xf numFmtId="0" fontId="4" fillId="8" borderId="0" xfId="0" applyFont="1" applyFill="1"/>
    <xf numFmtId="0" fontId="28" fillId="0" borderId="0" xfId="0" applyFont="1" applyAlignment="1">
      <alignment horizontal="left" vertical="center"/>
    </xf>
    <xf numFmtId="0" fontId="28" fillId="0" borderId="0" xfId="0" applyFont="1" applyAlignment="1">
      <alignment vertical="center"/>
    </xf>
    <xf numFmtId="0" fontId="28" fillId="0" borderId="0" xfId="0" applyFont="1"/>
    <xf numFmtId="0" fontId="12" fillId="8" borderId="0" xfId="0" applyFont="1" applyFill="1"/>
    <xf numFmtId="0" fontId="6" fillId="0" borderId="0" xfId="0" applyFont="1" applyAlignment="1">
      <alignment vertical="center"/>
    </xf>
    <xf numFmtId="0" fontId="8" fillId="9" borderId="28" xfId="0" applyFont="1" applyFill="1" applyBorder="1"/>
    <xf numFmtId="0" fontId="6" fillId="9" borderId="0" xfId="0" applyFont="1" applyFill="1" applyAlignment="1">
      <alignment vertical="center"/>
    </xf>
    <xf numFmtId="0" fontId="6" fillId="9" borderId="0" xfId="0" applyFont="1" applyFill="1" applyAlignment="1">
      <alignment vertical="center" wrapText="1"/>
    </xf>
    <xf numFmtId="0" fontId="6" fillId="9" borderId="29" xfId="0" applyFont="1" applyFill="1" applyBorder="1" applyAlignment="1">
      <alignment vertical="center" wrapText="1"/>
    </xf>
    <xf numFmtId="0" fontId="6" fillId="9" borderId="0" xfId="0" applyFont="1" applyFill="1" applyAlignment="1">
      <alignment horizontal="left" vertical="center"/>
    </xf>
    <xf numFmtId="0" fontId="8" fillId="9" borderId="0" xfId="0" applyFont="1" applyFill="1" applyAlignment="1">
      <alignment horizontal="left" vertical="center"/>
    </xf>
    <xf numFmtId="0" fontId="8" fillId="9" borderId="0" xfId="0" applyFont="1" applyFill="1" applyAlignment="1">
      <alignment vertical="center"/>
    </xf>
    <xf numFmtId="0" fontId="6" fillId="0" borderId="0" xfId="0" applyFont="1" applyAlignment="1">
      <alignment horizontal="left" vertical="center"/>
    </xf>
    <xf numFmtId="0" fontId="29" fillId="0" borderId="0" xfId="0" applyFont="1" applyAlignment="1" applyProtection="1">
      <alignment horizontal="left" vertical="center"/>
      <protection locked="0"/>
    </xf>
    <xf numFmtId="0" fontId="30" fillId="10" borderId="30" xfId="0" applyFont="1" applyFill="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0" xfId="0" applyFont="1" applyAlignment="1">
      <alignment horizontal="left" vertical="center"/>
    </xf>
    <xf numFmtId="0" fontId="31" fillId="0" borderId="0" xfId="0" applyFont="1" applyAlignment="1" applyProtection="1">
      <alignment horizontal="left" vertical="center"/>
      <protection locked="0"/>
    </xf>
    <xf numFmtId="0" fontId="31" fillId="0" borderId="0" xfId="0" applyFont="1" applyAlignment="1">
      <alignment horizontal="left" vertical="center"/>
    </xf>
    <xf numFmtId="0" fontId="30" fillId="0" borderId="0" xfId="0" quotePrefix="1" applyFont="1" applyAlignment="1">
      <alignment horizontal="left" vertical="center"/>
    </xf>
    <xf numFmtId="0" fontId="30" fillId="0" borderId="0" xfId="0" quotePrefix="1" applyFont="1" applyAlignment="1" applyProtection="1">
      <alignment horizontal="left" vertical="center"/>
      <protection locked="0"/>
    </xf>
    <xf numFmtId="165" fontId="6" fillId="0" borderId="0" xfId="0" applyNumberFormat="1" applyFont="1" applyAlignment="1">
      <alignment vertical="center"/>
    </xf>
    <xf numFmtId="14" fontId="6" fillId="0" borderId="0" xfId="0" quotePrefix="1" applyNumberFormat="1" applyFont="1"/>
    <xf numFmtId="0" fontId="22" fillId="0" borderId="0" xfId="0" applyFont="1" applyAlignment="1">
      <alignment vertical="center"/>
    </xf>
    <xf numFmtId="0" fontId="22" fillId="4" borderId="8" xfId="6" applyFont="1" applyFill="1" applyBorder="1" applyAlignment="1">
      <alignment horizontal="left" vertical="center" wrapText="1"/>
    </xf>
    <xf numFmtId="166" fontId="8" fillId="2" borderId="31" xfId="0" applyNumberFormat="1" applyFont="1" applyFill="1" applyBorder="1" applyAlignment="1">
      <alignment horizontal="right" indent="1"/>
    </xf>
    <xf numFmtId="166" fontId="11" fillId="0" borderId="0" xfId="0" applyNumberFormat="1" applyFont="1" applyAlignment="1">
      <alignment horizontal="right" indent="1"/>
    </xf>
    <xf numFmtId="166" fontId="8" fillId="2" borderId="32" xfId="0" applyNumberFormat="1" applyFont="1" applyFill="1" applyBorder="1" applyAlignment="1">
      <alignment horizontal="right" indent="1"/>
    </xf>
    <xf numFmtId="0" fontId="6" fillId="0" borderId="23" xfId="0" applyFont="1" applyBorder="1" applyProtection="1">
      <protection hidden="1"/>
    </xf>
    <xf numFmtId="0" fontId="6" fillId="0" borderId="5" xfId="0" applyFont="1" applyBorder="1"/>
    <xf numFmtId="0" fontId="32" fillId="0" borderId="0" xfId="0" applyFont="1"/>
    <xf numFmtId="0" fontId="28" fillId="3" borderId="0" xfId="0" applyFont="1" applyFill="1"/>
    <xf numFmtId="0" fontId="11" fillId="0" borderId="0" xfId="0" applyFont="1"/>
    <xf numFmtId="0" fontId="33" fillId="0" borderId="0" xfId="0" applyFont="1"/>
    <xf numFmtId="0" fontId="33" fillId="0" borderId="0" xfId="0" applyFont="1" applyAlignment="1">
      <alignment horizontal="left" vertical="center"/>
    </xf>
    <xf numFmtId="0" fontId="6" fillId="0" borderId="0" xfId="0" applyFont="1" applyAlignment="1">
      <alignment vertical="center" wrapText="1"/>
    </xf>
    <xf numFmtId="0" fontId="6" fillId="10" borderId="0" xfId="0" applyFont="1" applyFill="1" applyAlignment="1">
      <alignment vertical="center"/>
    </xf>
    <xf numFmtId="0" fontId="6" fillId="10" borderId="0" xfId="0" applyFont="1" applyFill="1"/>
    <xf numFmtId="0" fontId="4" fillId="10" borderId="0" xfId="0" applyFont="1" applyFill="1"/>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6" fillId="0" borderId="0" xfId="0" applyFont="1" applyAlignment="1">
      <alignment horizontal="left" vertical="top"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165" fontId="6" fillId="0" borderId="0" xfId="0" applyNumberFormat="1" applyFont="1" applyAlignment="1">
      <alignment vertical="center" wrapText="1"/>
    </xf>
  </cellXfs>
  <cellStyles count="9">
    <cellStyle name="Link" xfId="1" builtinId="8"/>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 name="Standard"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257</xdr:row>
      <xdr:rowOff>0</xdr:rowOff>
    </xdr:from>
    <xdr:to>
      <xdr:col>12</xdr:col>
      <xdr:colOff>0</xdr:colOff>
      <xdr:row>257</xdr:row>
      <xdr:rowOff>0</xdr:rowOff>
    </xdr:to>
    <xdr:sp macro="" textlink="">
      <xdr:nvSpPr>
        <xdr:cNvPr id="2" name="Line 15">
          <a:extLst>
            <a:ext uri="{FF2B5EF4-FFF2-40B4-BE49-F238E27FC236}">
              <a16:creationId xmlns:a16="http://schemas.microsoft.com/office/drawing/2014/main" id="{BCF2B940-71A2-41DC-92A3-0ED7EA212D99}"/>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3" name="Line 16">
          <a:extLst>
            <a:ext uri="{FF2B5EF4-FFF2-40B4-BE49-F238E27FC236}">
              <a16:creationId xmlns:a16="http://schemas.microsoft.com/office/drawing/2014/main" id="{83FABAE6-8A35-4E2D-9EB0-06ADEEF760E9}"/>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4" name="Line 27">
          <a:extLst>
            <a:ext uri="{FF2B5EF4-FFF2-40B4-BE49-F238E27FC236}">
              <a16:creationId xmlns:a16="http://schemas.microsoft.com/office/drawing/2014/main" id="{03F8F90F-DF8C-4B57-909C-6DA25F0DD74A}"/>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5" name="Line 28">
          <a:extLst>
            <a:ext uri="{FF2B5EF4-FFF2-40B4-BE49-F238E27FC236}">
              <a16:creationId xmlns:a16="http://schemas.microsoft.com/office/drawing/2014/main" id="{0D32A6C5-D701-45F0-935E-FD86D47F8BD5}"/>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6" name="Line 29">
          <a:extLst>
            <a:ext uri="{FF2B5EF4-FFF2-40B4-BE49-F238E27FC236}">
              <a16:creationId xmlns:a16="http://schemas.microsoft.com/office/drawing/2014/main" id="{2F08BAD8-72E5-4D3D-84D1-1C5507E2E2B1}"/>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7" name="Line 30">
          <a:extLst>
            <a:ext uri="{FF2B5EF4-FFF2-40B4-BE49-F238E27FC236}">
              <a16:creationId xmlns:a16="http://schemas.microsoft.com/office/drawing/2014/main" id="{1999C2CE-CBA9-480E-83FF-83CA3F2F14CA}"/>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171450</xdr:colOff>
          <xdr:row>3</xdr:row>
          <xdr:rowOff>66675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171450</xdr:colOff>
          <xdr:row>4</xdr:row>
          <xdr:rowOff>57150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171450</xdr:colOff>
          <xdr:row>4</xdr:row>
          <xdr:rowOff>180975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171450</xdr:colOff>
          <xdr:row>6</xdr:row>
          <xdr:rowOff>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257</xdr:row>
      <xdr:rowOff>0</xdr:rowOff>
    </xdr:from>
    <xdr:to>
      <xdr:col>12</xdr:col>
      <xdr:colOff>0</xdr:colOff>
      <xdr:row>257</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219075</xdr:colOff>
          <xdr:row>4</xdr:row>
          <xdr:rowOff>57150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FF62-80A0-4C89-A7A1-25B231ADAA95}">
  <sheetPr codeName="Feuil3">
    <tabColor rgb="FFFF0000"/>
  </sheetPr>
  <dimension ref="A1:KD320"/>
  <sheetViews>
    <sheetView tabSelected="1" zoomScaleNormal="100" workbookViewId="0">
      <pane xSplit="18" ySplit="8" topLeftCell="JS9" activePane="bottomRight" state="frozen"/>
      <selection activeCell="C1" sqref="C1"/>
      <selection pane="topRight" activeCell="Q1" sqref="Q1"/>
      <selection pane="bottomLeft" activeCell="C9" sqref="C9"/>
      <selection pane="bottomRight" activeCell="KD8" sqref="KD8"/>
    </sheetView>
  </sheetViews>
  <sheetFormatPr baseColWidth="10" defaultColWidth="11.42578125" defaultRowHeight="11.1" customHeight="1" x14ac:dyDescent="0.2"/>
  <cols>
    <col min="1" max="1" width="14.5703125" style="7" hidden="1" customWidth="1"/>
    <col min="2" max="2" width="12.7109375" style="6" hidden="1" customWidth="1"/>
    <col min="3" max="3" width="12.28515625" style="143" hidden="1" customWidth="1"/>
    <col min="4" max="4" width="13.5703125" style="6" customWidth="1"/>
    <col min="5" max="11" width="1.5703125" style="6" customWidth="1"/>
    <col min="12" max="12" width="71.5703125" style="6" customWidth="1"/>
    <col min="13" max="13" width="13.5703125" style="11" customWidth="1"/>
    <col min="14" max="165" width="8.42578125" style="4" customWidth="1"/>
    <col min="166" max="290" width="8.42578125" style="5" customWidth="1"/>
    <col min="291" max="16384" width="11.42578125" style="6"/>
  </cols>
  <sheetData>
    <row r="1" spans="1:290" s="1" customFormat="1" ht="5.0999999999999996" hidden="1" customHeight="1" thickBot="1" x14ac:dyDescent="0.3">
      <c r="C1" s="136"/>
      <c r="D1" s="20"/>
      <c r="E1" s="21"/>
      <c r="F1" s="20"/>
      <c r="G1" s="20"/>
      <c r="H1" s="20"/>
      <c r="I1" s="71">
        <v>1</v>
      </c>
      <c r="J1" s="20"/>
      <c r="K1" s="20"/>
      <c r="L1" s="20"/>
      <c r="M1" s="20"/>
    </row>
    <row r="2" spans="1:290" s="1" customFormat="1" ht="15" customHeight="1" thickTop="1" x14ac:dyDescent="0.25">
      <c r="A2" s="1" t="s">
        <v>3401</v>
      </c>
      <c r="B2" s="72" t="s">
        <v>3495</v>
      </c>
      <c r="C2" s="137"/>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227" t="s">
        <v>3497</v>
      </c>
      <c r="P2" s="228"/>
      <c r="Q2" s="228"/>
      <c r="R2" s="229"/>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c r="JY2" s="75"/>
      <c r="JZ2" s="75"/>
      <c r="KA2" s="75"/>
      <c r="KB2" s="75"/>
      <c r="KC2" s="75"/>
      <c r="KD2" s="75"/>
    </row>
    <row r="3" spans="1:290" s="1" customFormat="1" ht="15" customHeight="1" x14ac:dyDescent="0.25">
      <c r="B3" s="72" t="s">
        <v>3496</v>
      </c>
      <c r="C3" s="137"/>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230"/>
      <c r="P3" s="231"/>
      <c r="Q3" s="231"/>
      <c r="R3" s="232"/>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75"/>
      <c r="JT3" s="75"/>
      <c r="JU3" s="75"/>
      <c r="JV3" s="75"/>
      <c r="JW3" s="75"/>
      <c r="JX3" s="75"/>
      <c r="JY3" s="75"/>
      <c r="JZ3" s="75"/>
      <c r="KA3" s="75"/>
      <c r="KB3" s="75"/>
      <c r="KC3" s="75"/>
      <c r="KD3" s="75"/>
    </row>
    <row r="4" spans="1:290" s="1" customFormat="1" ht="15" customHeight="1" x14ac:dyDescent="0.25">
      <c r="A4" s="1" t="s">
        <v>3479</v>
      </c>
      <c r="C4" s="136"/>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545</v>
      </c>
      <c r="N4" s="74"/>
      <c r="O4" s="230"/>
      <c r="P4" s="231"/>
      <c r="Q4" s="231"/>
      <c r="R4" s="232"/>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c r="JS4" s="75"/>
      <c r="JT4" s="75"/>
      <c r="JU4" s="75"/>
      <c r="JV4" s="75"/>
      <c r="JW4" s="75"/>
      <c r="JX4" s="75"/>
      <c r="JY4" s="75"/>
      <c r="JZ4" s="75"/>
      <c r="KA4" s="75"/>
      <c r="KB4" s="75"/>
      <c r="KC4" s="75"/>
      <c r="KD4" s="75"/>
    </row>
    <row r="5" spans="1:290" s="1" customFormat="1" ht="15" customHeight="1" x14ac:dyDescent="0.25">
      <c r="C5" s="136"/>
      <c r="D5" s="20"/>
      <c r="E5" s="20"/>
      <c r="F5" s="20"/>
      <c r="G5" s="20"/>
      <c r="H5" s="20"/>
      <c r="I5" s="20"/>
      <c r="J5" s="20"/>
      <c r="K5" s="20"/>
      <c r="L5" s="20"/>
      <c r="M5" s="77"/>
      <c r="N5" s="74"/>
      <c r="O5" s="230"/>
      <c r="P5" s="231"/>
      <c r="Q5" s="231"/>
      <c r="R5" s="232"/>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t="s">
        <v>5441</v>
      </c>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c r="JS5" s="75"/>
      <c r="JT5" s="75"/>
      <c r="JU5" s="75"/>
      <c r="JV5" s="75"/>
      <c r="JW5" s="75"/>
      <c r="JX5" s="75"/>
      <c r="JY5" s="75"/>
      <c r="JZ5" s="75"/>
      <c r="KA5" s="75"/>
      <c r="KB5" s="75"/>
      <c r="KC5" s="75"/>
      <c r="KD5" s="75"/>
    </row>
    <row r="6" spans="1:290" s="1" customFormat="1" ht="11.25" customHeight="1" thickBot="1" x14ac:dyDescent="0.3">
      <c r="C6" s="136"/>
      <c r="D6" s="20"/>
      <c r="E6" s="20"/>
      <c r="F6" s="20"/>
      <c r="G6" s="20"/>
      <c r="H6" s="20"/>
      <c r="I6" s="20"/>
      <c r="J6" s="20"/>
      <c r="K6" s="20"/>
      <c r="L6" s="20"/>
      <c r="M6" s="20"/>
      <c r="N6" s="74"/>
      <c r="O6" s="233"/>
      <c r="P6" s="234"/>
      <c r="Q6" s="234"/>
      <c r="R6" s="235"/>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c r="JT6" s="75"/>
      <c r="JU6" s="75"/>
      <c r="JV6" s="75"/>
      <c r="JW6" s="75"/>
      <c r="JX6" s="75"/>
      <c r="JY6" s="75"/>
      <c r="JZ6" s="75"/>
      <c r="KA6" s="75"/>
      <c r="KB6" s="75"/>
      <c r="KC6" s="75"/>
      <c r="KD6" s="75"/>
    </row>
    <row r="7" spans="1:290" s="86" customFormat="1" ht="13.15" customHeight="1" thickTop="1" x14ac:dyDescent="0.25">
      <c r="A7" s="1" t="s">
        <v>5550</v>
      </c>
      <c r="B7" s="78"/>
      <c r="C7" s="138"/>
      <c r="D7" s="20" t="str">
        <f>IF(LEFT($I$1,1)="1",VLOOKUP($A7,PPI_IPI_PGA_PGAI!$A:$E,2,FALSE),IF(LEFT($I$1,1)="2",VLOOKUP($A7,PPI_IPI_PGA_PGAI!$A:$E,3,FALSE),IF(LEFT($I$1,1)="3",VLOOKUP($A7,PPI_IPI_PGA_PGAI!$A:$E,4,FALSE),VLOOKUP($A7,PPI_IPI_PGA_PGAI!$A:$E,5,FALSE))))</f>
        <v xml:space="preserve">Basis Dez. 2025 = 100 </v>
      </c>
      <c r="E7" s="79"/>
      <c r="F7" s="79"/>
      <c r="G7" s="79"/>
      <c r="H7" s="79"/>
      <c r="I7" s="79"/>
      <c r="J7" s="79"/>
      <c r="K7" s="20"/>
      <c r="L7" s="20"/>
      <c r="M7" s="80" t="s">
        <v>3564</v>
      </c>
      <c r="N7" s="81" t="s">
        <v>3418</v>
      </c>
      <c r="O7" s="82" t="s">
        <v>3419</v>
      </c>
      <c r="P7" s="81" t="s">
        <v>3420</v>
      </c>
      <c r="Q7" s="82" t="s">
        <v>3421</v>
      </c>
      <c r="R7" s="81" t="s">
        <v>3422</v>
      </c>
      <c r="S7" s="81" t="s">
        <v>3423</v>
      </c>
      <c r="T7" s="83" t="s">
        <v>3424</v>
      </c>
      <c r="U7" s="84" t="s">
        <v>3425</v>
      </c>
      <c r="V7" s="84" t="s">
        <v>3414</v>
      </c>
      <c r="W7" s="84" t="s">
        <v>3415</v>
      </c>
      <c r="X7" s="84" t="s">
        <v>3416</v>
      </c>
      <c r="Y7" s="84" t="s">
        <v>3417</v>
      </c>
      <c r="Z7" s="81" t="s">
        <v>3418</v>
      </c>
      <c r="AA7" s="82" t="s">
        <v>3419</v>
      </c>
      <c r="AB7" s="81" t="s">
        <v>3420</v>
      </c>
      <c r="AC7" s="82" t="s">
        <v>3421</v>
      </c>
      <c r="AD7" s="81" t="s">
        <v>3422</v>
      </c>
      <c r="AE7" s="81" t="s">
        <v>3423</v>
      </c>
      <c r="AF7" s="83" t="s">
        <v>3424</v>
      </c>
      <c r="AG7" s="84" t="s">
        <v>3425</v>
      </c>
      <c r="AH7" s="84" t="s">
        <v>3414</v>
      </c>
      <c r="AI7" s="84" t="s">
        <v>3415</v>
      </c>
      <c r="AJ7" s="84" t="s">
        <v>3416</v>
      </c>
      <c r="AK7" s="84" t="s">
        <v>3417</v>
      </c>
      <c r="AL7" s="81" t="s">
        <v>3418</v>
      </c>
      <c r="AM7" s="82" t="s">
        <v>3419</v>
      </c>
      <c r="AN7" s="81" t="s">
        <v>3420</v>
      </c>
      <c r="AO7" s="82" t="s">
        <v>3421</v>
      </c>
      <c r="AP7" s="81" t="s">
        <v>3422</v>
      </c>
      <c r="AQ7" s="81" t="s">
        <v>3423</v>
      </c>
      <c r="AR7" s="83" t="s">
        <v>3424</v>
      </c>
      <c r="AS7" s="84" t="s">
        <v>3425</v>
      </c>
      <c r="AT7" s="84" t="s">
        <v>3414</v>
      </c>
      <c r="AU7" s="84" t="s">
        <v>3415</v>
      </c>
      <c r="AV7" s="84" t="s">
        <v>3416</v>
      </c>
      <c r="AW7" s="84" t="s">
        <v>3417</v>
      </c>
      <c r="AX7" s="81" t="s">
        <v>3418</v>
      </c>
      <c r="AY7" s="82" t="s">
        <v>3419</v>
      </c>
      <c r="AZ7" s="81" t="s">
        <v>3420</v>
      </c>
      <c r="BA7" s="82" t="s">
        <v>3421</v>
      </c>
      <c r="BB7" s="81" t="s">
        <v>3422</v>
      </c>
      <c r="BC7" s="81" t="s">
        <v>3423</v>
      </c>
      <c r="BD7" s="83" t="s">
        <v>3424</v>
      </c>
      <c r="BE7" s="84" t="s">
        <v>3425</v>
      </c>
      <c r="BF7" s="84" t="s">
        <v>3414</v>
      </c>
      <c r="BG7" s="84" t="s">
        <v>3415</v>
      </c>
      <c r="BH7" s="84" t="s">
        <v>3416</v>
      </c>
      <c r="BI7" s="84" t="s">
        <v>3417</v>
      </c>
      <c r="BJ7" s="81" t="s">
        <v>3418</v>
      </c>
      <c r="BK7" s="82" t="s">
        <v>3419</v>
      </c>
      <c r="BL7" s="81" t="s">
        <v>3420</v>
      </c>
      <c r="BM7" s="82" t="s">
        <v>3421</v>
      </c>
      <c r="BN7" s="81" t="s">
        <v>3422</v>
      </c>
      <c r="BO7" s="81" t="s">
        <v>3423</v>
      </c>
      <c r="BP7" s="83" t="s">
        <v>3424</v>
      </c>
      <c r="BQ7" s="84" t="s">
        <v>3425</v>
      </c>
      <c r="BR7" s="84" t="s">
        <v>3414</v>
      </c>
      <c r="BS7" s="84" t="s">
        <v>3415</v>
      </c>
      <c r="BT7" s="84" t="s">
        <v>3416</v>
      </c>
      <c r="BU7" s="84" t="s">
        <v>3417</v>
      </c>
      <c r="BV7" s="81" t="s">
        <v>3418</v>
      </c>
      <c r="BW7" s="82" t="s">
        <v>3419</v>
      </c>
      <c r="BX7" s="81" t="s">
        <v>3420</v>
      </c>
      <c r="BY7" s="82" t="s">
        <v>3421</v>
      </c>
      <c r="BZ7" s="81" t="s">
        <v>3422</v>
      </c>
      <c r="CA7" s="81" t="s">
        <v>3423</v>
      </c>
      <c r="CB7" s="83" t="s">
        <v>3424</v>
      </c>
      <c r="CC7" s="84" t="s">
        <v>3425</v>
      </c>
      <c r="CD7" s="84" t="s">
        <v>3414</v>
      </c>
      <c r="CE7" s="84" t="s">
        <v>3415</v>
      </c>
      <c r="CF7" s="84" t="s">
        <v>3416</v>
      </c>
      <c r="CG7" s="84" t="s">
        <v>3417</v>
      </c>
      <c r="CH7" s="81" t="s">
        <v>3418</v>
      </c>
      <c r="CI7" s="82" t="s">
        <v>3419</v>
      </c>
      <c r="CJ7" s="81" t="s">
        <v>3420</v>
      </c>
      <c r="CK7" s="82" t="s">
        <v>3421</v>
      </c>
      <c r="CL7" s="81" t="s">
        <v>3422</v>
      </c>
      <c r="CM7" s="81" t="s">
        <v>3423</v>
      </c>
      <c r="CN7" s="83" t="s">
        <v>3424</v>
      </c>
      <c r="CO7" s="84" t="s">
        <v>3425</v>
      </c>
      <c r="CP7" s="84" t="s">
        <v>3414</v>
      </c>
      <c r="CQ7" s="84" t="s">
        <v>3415</v>
      </c>
      <c r="CR7" s="84" t="s">
        <v>3416</v>
      </c>
      <c r="CS7" s="84" t="s">
        <v>3417</v>
      </c>
      <c r="CT7" s="81" t="s">
        <v>3418</v>
      </c>
      <c r="CU7" s="82" t="s">
        <v>3419</v>
      </c>
      <c r="CV7" s="81" t="s">
        <v>3420</v>
      </c>
      <c r="CW7" s="82" t="s">
        <v>3421</v>
      </c>
      <c r="CX7" s="81" t="s">
        <v>3422</v>
      </c>
      <c r="CY7" s="81" t="s">
        <v>3423</v>
      </c>
      <c r="CZ7" s="83" t="s">
        <v>3424</v>
      </c>
      <c r="DA7" s="84" t="s">
        <v>3425</v>
      </c>
      <c r="DB7" s="84" t="s">
        <v>3414</v>
      </c>
      <c r="DC7" s="84" t="s">
        <v>3415</v>
      </c>
      <c r="DD7" s="84" t="s">
        <v>3416</v>
      </c>
      <c r="DE7" s="84" t="s">
        <v>3417</v>
      </c>
      <c r="DF7" s="81" t="s">
        <v>3418</v>
      </c>
      <c r="DG7" s="82" t="s">
        <v>3419</v>
      </c>
      <c r="DH7" s="81" t="s">
        <v>3420</v>
      </c>
      <c r="DI7" s="82" t="s">
        <v>3421</v>
      </c>
      <c r="DJ7" s="81" t="s">
        <v>3422</v>
      </c>
      <c r="DK7" s="81" t="s">
        <v>3423</v>
      </c>
      <c r="DL7" s="83" t="s">
        <v>3424</v>
      </c>
      <c r="DM7" s="84" t="s">
        <v>3425</v>
      </c>
      <c r="DN7" s="84" t="s">
        <v>3414</v>
      </c>
      <c r="DO7" s="84" t="s">
        <v>3415</v>
      </c>
      <c r="DP7" s="84" t="s">
        <v>3416</v>
      </c>
      <c r="DQ7" s="84" t="s">
        <v>3417</v>
      </c>
      <c r="DR7" s="81" t="s">
        <v>3418</v>
      </c>
      <c r="DS7" s="82" t="s">
        <v>3419</v>
      </c>
      <c r="DT7" s="81" t="s">
        <v>3420</v>
      </c>
      <c r="DU7" s="82" t="s">
        <v>3421</v>
      </c>
      <c r="DV7" s="81" t="s">
        <v>3422</v>
      </c>
      <c r="DW7" s="81" t="s">
        <v>3423</v>
      </c>
      <c r="DX7" s="83" t="s">
        <v>3424</v>
      </c>
      <c r="DY7" s="84" t="s">
        <v>3425</v>
      </c>
      <c r="DZ7" s="84" t="s">
        <v>3414</v>
      </c>
      <c r="EA7" s="84" t="s">
        <v>3415</v>
      </c>
      <c r="EB7" s="84" t="s">
        <v>3416</v>
      </c>
      <c r="EC7" s="84" t="s">
        <v>3417</v>
      </c>
      <c r="ED7" s="81" t="s">
        <v>3418</v>
      </c>
      <c r="EE7" s="82" t="s">
        <v>3419</v>
      </c>
      <c r="EF7" s="81" t="s">
        <v>3420</v>
      </c>
      <c r="EG7" s="82" t="s">
        <v>3421</v>
      </c>
      <c r="EH7" s="81" t="s">
        <v>3422</v>
      </c>
      <c r="EI7" s="81" t="s">
        <v>3423</v>
      </c>
      <c r="EJ7" s="83" t="s">
        <v>3424</v>
      </c>
      <c r="EK7" s="84" t="s">
        <v>3425</v>
      </c>
      <c r="EL7" s="84" t="s">
        <v>3414</v>
      </c>
      <c r="EM7" s="84" t="s">
        <v>3415</v>
      </c>
      <c r="EN7" s="84" t="s">
        <v>3416</v>
      </c>
      <c r="EO7" s="84" t="s">
        <v>3417</v>
      </c>
      <c r="EP7" s="81" t="s">
        <v>3418</v>
      </c>
      <c r="EQ7" s="82" t="s">
        <v>3419</v>
      </c>
      <c r="ER7" s="81" t="s">
        <v>3420</v>
      </c>
      <c r="ES7" s="82" t="s">
        <v>3421</v>
      </c>
      <c r="ET7" s="81" t="s">
        <v>3422</v>
      </c>
      <c r="EU7" s="81" t="s">
        <v>3423</v>
      </c>
      <c r="EV7" s="83" t="s">
        <v>3424</v>
      </c>
      <c r="EW7" s="84" t="s">
        <v>3425</v>
      </c>
      <c r="EX7" s="84" t="s">
        <v>3414</v>
      </c>
      <c r="EY7" s="84" t="s">
        <v>3415</v>
      </c>
      <c r="EZ7" s="84" t="s">
        <v>3416</v>
      </c>
      <c r="FA7" s="84" t="s">
        <v>3417</v>
      </c>
      <c r="FB7" s="81" t="s">
        <v>3418</v>
      </c>
      <c r="FC7" s="82" t="s">
        <v>3419</v>
      </c>
      <c r="FD7" s="81" t="s">
        <v>3420</v>
      </c>
      <c r="FE7" s="82" t="s">
        <v>3421</v>
      </c>
      <c r="FF7" s="81" t="s">
        <v>3422</v>
      </c>
      <c r="FG7" s="81" t="s">
        <v>3423</v>
      </c>
      <c r="FH7" s="83" t="s">
        <v>3424</v>
      </c>
      <c r="FI7" s="84" t="s">
        <v>3425</v>
      </c>
      <c r="FJ7" s="84" t="s">
        <v>3414</v>
      </c>
      <c r="FK7" s="84" t="s">
        <v>3415</v>
      </c>
      <c r="FL7" s="84" t="s">
        <v>3416</v>
      </c>
      <c r="FM7" s="84" t="s">
        <v>3417</v>
      </c>
      <c r="FN7" s="81" t="s">
        <v>3418</v>
      </c>
      <c r="FO7" s="82" t="s">
        <v>3419</v>
      </c>
      <c r="FP7" s="81" t="s">
        <v>3420</v>
      </c>
      <c r="FQ7" s="82" t="s">
        <v>3421</v>
      </c>
      <c r="FR7" s="81" t="s">
        <v>3422</v>
      </c>
      <c r="FS7" s="81" t="s">
        <v>3423</v>
      </c>
      <c r="FT7" s="83" t="s">
        <v>3424</v>
      </c>
      <c r="FU7" s="84" t="s">
        <v>3425</v>
      </c>
      <c r="FV7" s="84" t="s">
        <v>3414</v>
      </c>
      <c r="FW7" s="84" t="s">
        <v>3415</v>
      </c>
      <c r="FX7" s="84" t="s">
        <v>3416</v>
      </c>
      <c r="FY7" s="84" t="s">
        <v>3417</v>
      </c>
      <c r="FZ7" s="81" t="s">
        <v>3418</v>
      </c>
      <c r="GA7" s="82" t="s">
        <v>3419</v>
      </c>
      <c r="GB7" s="81" t="s">
        <v>3420</v>
      </c>
      <c r="GC7" s="82" t="s">
        <v>3421</v>
      </c>
      <c r="GD7" s="81" t="s">
        <v>3422</v>
      </c>
      <c r="GE7" s="81" t="s">
        <v>3423</v>
      </c>
      <c r="GF7" s="83" t="s">
        <v>3424</v>
      </c>
      <c r="GG7" s="84" t="s">
        <v>3425</v>
      </c>
      <c r="GH7" s="84" t="s">
        <v>3414</v>
      </c>
      <c r="GI7" s="84" t="s">
        <v>3415</v>
      </c>
      <c r="GJ7" s="84" t="s">
        <v>3416</v>
      </c>
      <c r="GK7" s="84" t="s">
        <v>3417</v>
      </c>
      <c r="GL7" s="81" t="s">
        <v>3418</v>
      </c>
      <c r="GM7" s="82" t="s">
        <v>3419</v>
      </c>
      <c r="GN7" s="81" t="s">
        <v>3420</v>
      </c>
      <c r="GO7" s="82" t="s">
        <v>3421</v>
      </c>
      <c r="GP7" s="81" t="s">
        <v>3422</v>
      </c>
      <c r="GQ7" s="81" t="s">
        <v>3423</v>
      </c>
      <c r="GR7" s="83" t="s">
        <v>3424</v>
      </c>
      <c r="GS7" s="84" t="s">
        <v>3425</v>
      </c>
      <c r="GT7" s="84" t="s">
        <v>3414</v>
      </c>
      <c r="GU7" s="84" t="s">
        <v>3415</v>
      </c>
      <c r="GV7" s="84" t="s">
        <v>3416</v>
      </c>
      <c r="GW7" s="84" t="s">
        <v>3417</v>
      </c>
      <c r="GX7" s="84" t="s">
        <v>3418</v>
      </c>
      <c r="GY7" s="84" t="s">
        <v>3419</v>
      </c>
      <c r="GZ7" s="84" t="s">
        <v>3420</v>
      </c>
      <c r="HA7" s="84" t="s">
        <v>3421</v>
      </c>
      <c r="HB7" s="84" t="s">
        <v>3422</v>
      </c>
      <c r="HC7" s="84" t="s">
        <v>3423</v>
      </c>
      <c r="HD7" s="84" t="s">
        <v>3424</v>
      </c>
      <c r="HE7" s="84" t="s">
        <v>3425</v>
      </c>
      <c r="HF7" s="84" t="s">
        <v>3414</v>
      </c>
      <c r="HG7" s="84" t="s">
        <v>3415</v>
      </c>
      <c r="HH7" s="84" t="s">
        <v>3416</v>
      </c>
      <c r="HI7" s="84" t="s">
        <v>3417</v>
      </c>
      <c r="HJ7" s="84" t="s">
        <v>3418</v>
      </c>
      <c r="HK7" s="84" t="s">
        <v>3419</v>
      </c>
      <c r="HL7" s="84" t="s">
        <v>3420</v>
      </c>
      <c r="HM7" s="84" t="s">
        <v>3421</v>
      </c>
      <c r="HN7" s="84" t="s">
        <v>3422</v>
      </c>
      <c r="HO7" s="84" t="s">
        <v>3423</v>
      </c>
      <c r="HP7" s="84" t="s">
        <v>3424</v>
      </c>
      <c r="HQ7" s="84" t="s">
        <v>3425</v>
      </c>
      <c r="HR7" s="84" t="s">
        <v>3414</v>
      </c>
      <c r="HS7" s="84" t="s">
        <v>3415</v>
      </c>
      <c r="HT7" s="84" t="s">
        <v>3416</v>
      </c>
      <c r="HU7" s="84" t="s">
        <v>3417</v>
      </c>
      <c r="HV7" s="84" t="s">
        <v>3418</v>
      </c>
      <c r="HW7" s="84" t="s">
        <v>3419</v>
      </c>
      <c r="HX7" s="84" t="s">
        <v>3420</v>
      </c>
      <c r="HY7" s="84" t="s">
        <v>3421</v>
      </c>
      <c r="HZ7" s="84" t="s">
        <v>3422</v>
      </c>
      <c r="IA7" s="84" t="s">
        <v>3423</v>
      </c>
      <c r="IB7" s="84" t="s">
        <v>3424</v>
      </c>
      <c r="IC7" s="84" t="s">
        <v>3425</v>
      </c>
      <c r="ID7" s="84" t="s">
        <v>3414</v>
      </c>
      <c r="IE7" s="84" t="s">
        <v>3415</v>
      </c>
      <c r="IF7" s="84" t="s">
        <v>3416</v>
      </c>
      <c r="IG7" s="84" t="s">
        <v>3417</v>
      </c>
      <c r="IH7" s="84" t="s">
        <v>3418</v>
      </c>
      <c r="II7" s="84" t="s">
        <v>3419</v>
      </c>
      <c r="IJ7" s="84" t="s">
        <v>3420</v>
      </c>
      <c r="IK7" s="84" t="s">
        <v>3421</v>
      </c>
      <c r="IL7" s="84" t="s">
        <v>3422</v>
      </c>
      <c r="IM7" s="84" t="s">
        <v>3423</v>
      </c>
      <c r="IN7" s="84" t="s">
        <v>3424</v>
      </c>
      <c r="IO7" s="84" t="s">
        <v>3425</v>
      </c>
      <c r="IP7" s="84" t="s">
        <v>3414</v>
      </c>
      <c r="IQ7" s="84" t="s">
        <v>3415</v>
      </c>
      <c r="IR7" s="84" t="s">
        <v>3416</v>
      </c>
      <c r="IS7" s="84" t="s">
        <v>3417</v>
      </c>
      <c r="IT7" s="84" t="s">
        <v>3418</v>
      </c>
      <c r="IU7" s="84" t="s">
        <v>3419</v>
      </c>
      <c r="IV7" s="84" t="s">
        <v>3420</v>
      </c>
      <c r="IW7" s="84" t="s">
        <v>3421</v>
      </c>
      <c r="IX7" s="84" t="s">
        <v>3422</v>
      </c>
      <c r="IY7" s="84" t="s">
        <v>3423</v>
      </c>
      <c r="IZ7" s="84" t="s">
        <v>3424</v>
      </c>
      <c r="JA7" s="84" t="s">
        <v>3425</v>
      </c>
      <c r="JB7" s="84" t="s">
        <v>3414</v>
      </c>
      <c r="JC7" s="84" t="s">
        <v>3415</v>
      </c>
      <c r="JD7" s="84" t="s">
        <v>3416</v>
      </c>
      <c r="JE7" s="84" t="s">
        <v>3417</v>
      </c>
      <c r="JF7" s="84" t="s">
        <v>3418</v>
      </c>
      <c r="JG7" s="84" t="s">
        <v>3419</v>
      </c>
      <c r="JH7" s="84" t="s">
        <v>3420</v>
      </c>
      <c r="JI7" s="84" t="s">
        <v>3421</v>
      </c>
      <c r="JJ7" s="84" t="s">
        <v>3422</v>
      </c>
      <c r="JK7" s="84" t="s">
        <v>3423</v>
      </c>
      <c r="JL7" s="84" t="s">
        <v>3424</v>
      </c>
      <c r="JM7" s="84" t="s">
        <v>3425</v>
      </c>
      <c r="JN7" s="84" t="s">
        <v>3414</v>
      </c>
      <c r="JO7" s="84" t="s">
        <v>3415</v>
      </c>
      <c r="JP7" s="84" t="s">
        <v>3416</v>
      </c>
      <c r="JQ7" s="84" t="s">
        <v>3417</v>
      </c>
      <c r="JR7" s="84" t="s">
        <v>3418</v>
      </c>
      <c r="JS7" s="84" t="s">
        <v>3419</v>
      </c>
      <c r="JT7" s="84" t="s">
        <v>3420</v>
      </c>
      <c r="JU7" s="84" t="s">
        <v>3421</v>
      </c>
      <c r="JV7" s="84" t="s">
        <v>3422</v>
      </c>
      <c r="JW7" s="84" t="s">
        <v>3423</v>
      </c>
      <c r="JX7" s="84" t="s">
        <v>3424</v>
      </c>
      <c r="JY7" s="84" t="s">
        <v>3425</v>
      </c>
      <c r="JZ7" s="84" t="s">
        <v>3414</v>
      </c>
      <c r="KA7" s="84" t="s">
        <v>3415</v>
      </c>
      <c r="KB7" s="84" t="s">
        <v>3416</v>
      </c>
      <c r="KC7" s="84" t="s">
        <v>3417</v>
      </c>
      <c r="KD7" s="84" t="s">
        <v>3418</v>
      </c>
    </row>
    <row r="8" spans="1:290" s="8" customFormat="1" ht="12.75" customHeight="1" x14ac:dyDescent="0.2">
      <c r="A8" s="17" t="s">
        <v>3533</v>
      </c>
      <c r="B8" s="17" t="s">
        <v>3426</v>
      </c>
      <c r="C8" s="139"/>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95" t="str">
        <f>CONCATENATE(IF(LEFT($I$1,1)="1",VLOOKUP(N$7,PPI_IPI_PGA_PGAI!$A:$E,2,FALSE),IF(LEFT($I$1,1)="2",VLOOKUP(N$7,PPI_IPI_PGA_PGAI!$A:$E,3,FALSE),IF(LEFT($I$1,1)="3",VLOOKUP(N$7,PPI_IPI_PGA_PGAI!$A:$E,4,FALSE),VLOOKUP(N$7,PPI_IPI_PGA_PGAI!$A:$E,5,FALSE))))," ",2003)</f>
        <v>Mai 2003</v>
      </c>
      <c r="O8" s="96" t="str">
        <f>CONCATENATE(IF(LEFT($I$1,1)="1",VLOOKUP(O$7,PPI_IPI_PGA_PGAI!$A:$E,2,FALSE),IF(LEFT($I$1,1)="2",VLOOKUP(O$7,PPI_IPI_PGA_PGAI!$A:$E,3,FALSE),IF(LEFT($I$1,1)="3",VLOOKUP(O$7,PPI_IPI_PGA_PGAI!$A:$E,4,FALSE),VLOOKUP(O$7,PPI_IPI_PGA_PGAI!$A:$E,5,FALSE))))," ",2003)</f>
        <v>Juni 2003</v>
      </c>
      <c r="P8" s="96" t="str">
        <f>CONCATENATE(IF(LEFT($I$1,1)="1",VLOOKUP(P$7,PPI_IPI_PGA_PGAI!$A:$E,2,FALSE),IF(LEFT($I$1,1)="2",VLOOKUP(P$7,PPI_IPI_PGA_PGAI!$A:$E,3,FALSE),IF(LEFT($I$1,1)="3",VLOOKUP(P$7,PPI_IPI_PGA_PGAI!$A:$E,4,FALSE),VLOOKUP(P$7,PPI_IPI_PGA_PGAI!$A:$E,5,FALSE))))," ",2003)</f>
        <v>Juli 2003</v>
      </c>
      <c r="Q8" s="96" t="str">
        <f>CONCATENATE(IF(LEFT($I$1,1)="1",VLOOKUP(Q$7,PPI_IPI_PGA_PGAI!$A:$E,2,FALSE),IF(LEFT($I$1,1)="2",VLOOKUP(Q$7,PPI_IPI_PGA_PGAI!$A:$E,3,FALSE),IF(LEFT($I$1,1)="3",VLOOKUP(Q$7,PPI_IPI_PGA_PGAI!$A:$E,4,FALSE),VLOOKUP(Q$7,PPI_IPI_PGA_PGAI!$A:$E,5,FALSE))))," ",2003)</f>
        <v>Aug. 2003</v>
      </c>
      <c r="R8" s="96" t="str">
        <f>CONCATENATE(IF(LEFT($I$1,1)="1",VLOOKUP(R$7,PPI_IPI_PGA_PGAI!$A:$E,2,FALSE),IF(LEFT($I$1,1)="2",VLOOKUP(R$7,PPI_IPI_PGA_PGAI!$A:$E,3,FALSE),IF(LEFT($I$1,1)="3",VLOOKUP(R$7,PPI_IPI_PGA_PGAI!$A:$E,4,FALSE),VLOOKUP(R$7,PPI_IPI_PGA_PGAI!$A:$E,5,FALSE))))," ",2003)</f>
        <v>Sept. 2003</v>
      </c>
      <c r="S8" s="96" t="str">
        <f>CONCATENATE(IF(LEFT($I$1,1)="1",VLOOKUP(S$7,PPI_IPI_PGA_PGAI!$A:$E,2,FALSE),IF(LEFT($I$1,1)="2",VLOOKUP(S$7,PPI_IPI_PGA_PGAI!$A:$E,3,FALSE),IF(LEFT($I$1,1)="3",VLOOKUP(S$7,PPI_IPI_PGA_PGAI!$A:$E,4,FALSE),VLOOKUP(S$7,PPI_IPI_PGA_PGAI!$A:$E,5,FALSE))))," ",2003)</f>
        <v>Okt. 2003</v>
      </c>
      <c r="T8" s="96" t="str">
        <f>CONCATENATE(IF(LEFT($I$1,1)="1",VLOOKUP(T$7,PPI_IPI_PGA_PGAI!$A:$E,2,FALSE),IF(LEFT($I$1,1)="2",VLOOKUP(T$7,PPI_IPI_PGA_PGAI!$A:$E,3,FALSE),IF(LEFT($I$1,1)="3",VLOOKUP(T$7,PPI_IPI_PGA_PGAI!$A:$E,4,FALSE),VLOOKUP(T$7,PPI_IPI_PGA_PGAI!$A:$E,5,FALSE))))," ",2003)</f>
        <v>Nov. 2003</v>
      </c>
      <c r="U8" s="96" t="str">
        <f>CONCATENATE(IF(LEFT($I$1,1)="1",VLOOKUP(U$7,PPI_IPI_PGA_PGAI!$A:$E,2,FALSE),IF(LEFT($I$1,1)="2",VLOOKUP(U$7,PPI_IPI_PGA_PGAI!$A:$E,3,FALSE),IF(LEFT($I$1,1)="3",VLOOKUP(U$7,PPI_IPI_PGA_PGAI!$A:$E,4,FALSE),VLOOKUP(U$7,PPI_IPI_PGA_PGAI!$A:$E,5,FALSE))))," ",2003)</f>
        <v>Dez. 2003</v>
      </c>
      <c r="V8" s="96" t="str">
        <f>CONCATENATE(IF(LEFT($I$1,1)="1",VLOOKUP(V$7,PPI_IPI_PGA_PGAI!$A:$E,2,FALSE),IF(LEFT($I$1,1)="2",VLOOKUP(V$7,PPI_IPI_PGA_PGAI!$A:$E,3,FALSE),IF(LEFT($I$1,1)="3",VLOOKUP(V$7,PPI_IPI_PGA_PGAI!$A:$E,4,FALSE),VLOOKUP(V$7,PPI_IPI_PGA_PGAI!$A:$E,5,FALSE))))," ",2004)</f>
        <v>Jan. 2004</v>
      </c>
      <c r="W8" s="96" t="str">
        <f>CONCATENATE(IF(LEFT($I$1,1)="1",VLOOKUP(W$7,PPI_IPI_PGA_PGAI!$A:$E,2,FALSE),IF(LEFT($I$1,1)="2",VLOOKUP(W$7,PPI_IPI_PGA_PGAI!$A:$E,3,FALSE),IF(LEFT($I$1,1)="3",VLOOKUP(W$7,PPI_IPI_PGA_PGAI!$A:$E,4,FALSE),VLOOKUP(W$7,PPI_IPI_PGA_PGAI!$A:$E,5,FALSE))))," ",2004)</f>
        <v>Feb. 2004</v>
      </c>
      <c r="X8" s="96" t="str">
        <f>CONCATENATE(IF(LEFT($I$1,1)="1",VLOOKUP(X$7,PPI_IPI_PGA_PGAI!$A:$E,2,FALSE),IF(LEFT($I$1,1)="2",VLOOKUP(X$7,PPI_IPI_PGA_PGAI!$A:$E,3,FALSE),IF(LEFT($I$1,1)="3",VLOOKUP(X$7,PPI_IPI_PGA_PGAI!$A:$E,4,FALSE),VLOOKUP(X$7,PPI_IPI_PGA_PGAI!$A:$E,5,FALSE))))," ",2004)</f>
        <v>März 2004</v>
      </c>
      <c r="Y8" s="96" t="str">
        <f>CONCATENATE(IF(LEFT($I$1,1)="1",VLOOKUP(Y$7,PPI_IPI_PGA_PGAI!$A:$E,2,FALSE),IF(LEFT($I$1,1)="2",VLOOKUP(Y$7,PPI_IPI_PGA_PGAI!$A:$E,3,FALSE),IF(LEFT($I$1,1)="3",VLOOKUP(Y$7,PPI_IPI_PGA_PGAI!$A:$E,4,FALSE),VLOOKUP(Y$7,PPI_IPI_PGA_PGAI!$A:$E,5,FALSE))))," ",2004)</f>
        <v>April 2004</v>
      </c>
      <c r="Z8" s="96" t="str">
        <f>CONCATENATE(IF(LEFT($I$1,1)="1",VLOOKUP(Z$7,PPI_IPI_PGA_PGAI!$A:$E,2,FALSE),IF(LEFT($I$1,1)="2",VLOOKUP(Z$7,PPI_IPI_PGA_PGAI!$A:$E,3,FALSE),IF(LEFT($I$1,1)="3",VLOOKUP(Z$7,PPI_IPI_PGA_PGAI!$A:$E,4,FALSE),VLOOKUP(Z$7,PPI_IPI_PGA_PGAI!$A:$E,5,FALSE))))," ",2004)</f>
        <v>Mai 2004</v>
      </c>
      <c r="AA8" s="96" t="str">
        <f>CONCATENATE(IF(LEFT($I$1,1)="1",VLOOKUP(AA$7,PPI_IPI_PGA_PGAI!$A:$E,2,FALSE),IF(LEFT($I$1,1)="2",VLOOKUP(AA$7,PPI_IPI_PGA_PGAI!$A:$E,3,FALSE),IF(LEFT($I$1,1)="3",VLOOKUP(AA$7,PPI_IPI_PGA_PGAI!$A:$E,4,FALSE),VLOOKUP(AA$7,PPI_IPI_PGA_PGAI!$A:$E,5,FALSE))))," ",2004)</f>
        <v>Juni 2004</v>
      </c>
      <c r="AB8" s="96" t="str">
        <f>CONCATENATE(IF(LEFT($I$1,1)="1",VLOOKUP(AB$7,PPI_IPI_PGA_PGAI!$A:$E,2,FALSE),IF(LEFT($I$1,1)="2",VLOOKUP(AB$7,PPI_IPI_PGA_PGAI!$A:$E,3,FALSE),IF(LEFT($I$1,1)="3",VLOOKUP(AB$7,PPI_IPI_PGA_PGAI!$A:$E,4,FALSE),VLOOKUP(AB$7,PPI_IPI_PGA_PGAI!$A:$E,5,FALSE))))," ",2004)</f>
        <v>Juli 2004</v>
      </c>
      <c r="AC8" s="96" t="str">
        <f>CONCATENATE(IF(LEFT($I$1,1)="1",VLOOKUP(AC$7,PPI_IPI_PGA_PGAI!$A:$E,2,FALSE),IF(LEFT($I$1,1)="2",VLOOKUP(AC$7,PPI_IPI_PGA_PGAI!$A:$E,3,FALSE),IF(LEFT($I$1,1)="3",VLOOKUP(AC$7,PPI_IPI_PGA_PGAI!$A:$E,4,FALSE),VLOOKUP(AC$7,PPI_IPI_PGA_PGAI!$A:$E,5,FALSE))))," ",2004)</f>
        <v>Aug. 2004</v>
      </c>
      <c r="AD8" s="96" t="str">
        <f>CONCATENATE(IF(LEFT($I$1,1)="1",VLOOKUP(AD$7,PPI_IPI_PGA_PGAI!$A:$E,2,FALSE),IF(LEFT($I$1,1)="2",VLOOKUP(AD$7,PPI_IPI_PGA_PGAI!$A:$E,3,FALSE),IF(LEFT($I$1,1)="3",VLOOKUP(AD$7,PPI_IPI_PGA_PGAI!$A:$E,4,FALSE),VLOOKUP(AD$7,PPI_IPI_PGA_PGAI!$A:$E,5,FALSE))))," ",2004)</f>
        <v>Sept. 2004</v>
      </c>
      <c r="AE8" s="96" t="str">
        <f>CONCATENATE(IF(LEFT($I$1,1)="1",VLOOKUP(AE$7,PPI_IPI_PGA_PGAI!$A:$E,2,FALSE),IF(LEFT($I$1,1)="2",VLOOKUP(AE$7,PPI_IPI_PGA_PGAI!$A:$E,3,FALSE),IF(LEFT($I$1,1)="3",VLOOKUP(AE$7,PPI_IPI_PGA_PGAI!$A:$E,4,FALSE),VLOOKUP(AE$7,PPI_IPI_PGA_PGAI!$A:$E,5,FALSE))))," ",2004)</f>
        <v>Okt. 2004</v>
      </c>
      <c r="AF8" s="96" t="str">
        <f>CONCATENATE(IF(LEFT($I$1,1)="1",VLOOKUP(AF$7,PPI_IPI_PGA_PGAI!$A:$E,2,FALSE),IF(LEFT($I$1,1)="2",VLOOKUP(AF$7,PPI_IPI_PGA_PGAI!$A:$E,3,FALSE),IF(LEFT($I$1,1)="3",VLOOKUP(AF$7,PPI_IPI_PGA_PGAI!$A:$E,4,FALSE),VLOOKUP(AF$7,PPI_IPI_PGA_PGAI!$A:$E,5,FALSE))))," ",2004)</f>
        <v>Nov. 2004</v>
      </c>
      <c r="AG8" s="96" t="str">
        <f>CONCATENATE(IF(LEFT($I$1,1)="1",VLOOKUP(AG$7,PPI_IPI_PGA_PGAI!$A:$E,2,FALSE),IF(LEFT($I$1,1)="2",VLOOKUP(AG$7,PPI_IPI_PGA_PGAI!$A:$E,3,FALSE),IF(LEFT($I$1,1)="3",VLOOKUP(AG$7,PPI_IPI_PGA_PGAI!$A:$E,4,FALSE),VLOOKUP(AG$7,PPI_IPI_PGA_PGAI!$A:$E,5,FALSE))))," ",2004)</f>
        <v>Dez. 2004</v>
      </c>
      <c r="AH8" s="96" t="str">
        <f>CONCATENATE(IF(LEFT($I$1,1)="1",VLOOKUP(AH$7,PPI_IPI_PGA_PGAI!$A:$E,2,FALSE),IF(LEFT($I$1,1)="2",VLOOKUP(AH$7,PPI_IPI_PGA_PGAI!$A:$E,3,FALSE),IF(LEFT($I$1,1)="3",VLOOKUP(AH$7,PPI_IPI_PGA_PGAI!$A:$E,4,FALSE),VLOOKUP(AH$7,PPI_IPI_PGA_PGAI!$A:$E,5,FALSE))))," ",2005)</f>
        <v>Jan. 2005</v>
      </c>
      <c r="AI8" s="96" t="str">
        <f>CONCATENATE(IF(LEFT($I$1,1)="1",VLOOKUP(AI$7,PPI_IPI_PGA_PGAI!$A:$E,2,FALSE),IF(LEFT($I$1,1)="2",VLOOKUP(AI$7,PPI_IPI_PGA_PGAI!$A:$E,3,FALSE),IF(LEFT($I$1,1)="3",VLOOKUP(AI$7,PPI_IPI_PGA_PGAI!$A:$E,4,FALSE),VLOOKUP(AI$7,PPI_IPI_PGA_PGAI!$A:$E,5,FALSE))))," ",2005)</f>
        <v>Feb. 2005</v>
      </c>
      <c r="AJ8" s="96" t="str">
        <f>CONCATENATE(IF(LEFT($I$1,1)="1",VLOOKUP(AJ$7,PPI_IPI_PGA_PGAI!$A:$E,2,FALSE),IF(LEFT($I$1,1)="2",VLOOKUP(AJ$7,PPI_IPI_PGA_PGAI!$A:$E,3,FALSE),IF(LEFT($I$1,1)="3",VLOOKUP(AJ$7,PPI_IPI_PGA_PGAI!$A:$E,4,FALSE),VLOOKUP(AJ$7,PPI_IPI_PGA_PGAI!$A:$E,5,FALSE))))," ",2005)</f>
        <v>März 2005</v>
      </c>
      <c r="AK8" s="96" t="str">
        <f>CONCATENATE(IF(LEFT($I$1,1)="1",VLOOKUP(AK$7,PPI_IPI_PGA_PGAI!$A:$E,2,FALSE),IF(LEFT($I$1,1)="2",VLOOKUP(AK$7,PPI_IPI_PGA_PGAI!$A:$E,3,FALSE),IF(LEFT($I$1,1)="3",VLOOKUP(AK$7,PPI_IPI_PGA_PGAI!$A:$E,4,FALSE),VLOOKUP(AK$7,PPI_IPI_PGA_PGAI!$A:$E,5,FALSE))))," ",2005)</f>
        <v>April 2005</v>
      </c>
      <c r="AL8" s="96" t="str">
        <f>CONCATENATE(IF(LEFT($I$1,1)="1",VLOOKUP(AL$7,PPI_IPI_PGA_PGAI!$A:$E,2,FALSE),IF(LEFT($I$1,1)="2",VLOOKUP(AL$7,PPI_IPI_PGA_PGAI!$A:$E,3,FALSE),IF(LEFT($I$1,1)="3",VLOOKUP(AL$7,PPI_IPI_PGA_PGAI!$A:$E,4,FALSE),VLOOKUP(AL$7,PPI_IPI_PGA_PGAI!$A:$E,5,FALSE))))," ",2005)</f>
        <v>Mai 2005</v>
      </c>
      <c r="AM8" s="96" t="str">
        <f>CONCATENATE(IF(LEFT($I$1,1)="1",VLOOKUP(AM$7,PPI_IPI_PGA_PGAI!$A:$E,2,FALSE),IF(LEFT($I$1,1)="2",VLOOKUP(AM$7,PPI_IPI_PGA_PGAI!$A:$E,3,FALSE),IF(LEFT($I$1,1)="3",VLOOKUP(AM$7,PPI_IPI_PGA_PGAI!$A:$E,4,FALSE),VLOOKUP(AM$7,PPI_IPI_PGA_PGAI!$A:$E,5,FALSE))))," ",2005)</f>
        <v>Juni 2005</v>
      </c>
      <c r="AN8" s="96" t="str">
        <f>CONCATENATE(IF(LEFT($I$1,1)="1",VLOOKUP(AN$7,PPI_IPI_PGA_PGAI!$A:$E,2,FALSE),IF(LEFT($I$1,1)="2",VLOOKUP(AN$7,PPI_IPI_PGA_PGAI!$A:$E,3,FALSE),IF(LEFT($I$1,1)="3",VLOOKUP(AN$7,PPI_IPI_PGA_PGAI!$A:$E,4,FALSE),VLOOKUP(AN$7,PPI_IPI_PGA_PGAI!$A:$E,5,FALSE))))," ",2005)</f>
        <v>Juli 2005</v>
      </c>
      <c r="AO8" s="96" t="str">
        <f>CONCATENATE(IF(LEFT($I$1,1)="1",VLOOKUP(AO$7,PPI_IPI_PGA_PGAI!$A:$E,2,FALSE),IF(LEFT($I$1,1)="2",VLOOKUP(AO$7,PPI_IPI_PGA_PGAI!$A:$E,3,FALSE),IF(LEFT($I$1,1)="3",VLOOKUP(AO$7,PPI_IPI_PGA_PGAI!$A:$E,4,FALSE),VLOOKUP(AO$7,PPI_IPI_PGA_PGAI!$A:$E,5,FALSE))))," ",2005)</f>
        <v>Aug. 2005</v>
      </c>
      <c r="AP8" s="96" t="str">
        <f>CONCATENATE(IF(LEFT($I$1,1)="1",VLOOKUP(AP$7,PPI_IPI_PGA_PGAI!$A:$E,2,FALSE),IF(LEFT($I$1,1)="2",VLOOKUP(AP$7,PPI_IPI_PGA_PGAI!$A:$E,3,FALSE),IF(LEFT($I$1,1)="3",VLOOKUP(AP$7,PPI_IPI_PGA_PGAI!$A:$E,4,FALSE),VLOOKUP(AP$7,PPI_IPI_PGA_PGAI!$A:$E,5,FALSE))))," ",2005)</f>
        <v>Sept. 2005</v>
      </c>
      <c r="AQ8" s="96" t="str">
        <f>CONCATENATE(IF(LEFT($I$1,1)="1",VLOOKUP(AQ$7,PPI_IPI_PGA_PGAI!$A:$E,2,FALSE),IF(LEFT($I$1,1)="2",VLOOKUP(AQ$7,PPI_IPI_PGA_PGAI!$A:$E,3,FALSE),IF(LEFT($I$1,1)="3",VLOOKUP(AQ$7,PPI_IPI_PGA_PGAI!$A:$E,4,FALSE),VLOOKUP(AQ$7,PPI_IPI_PGA_PGAI!$A:$E,5,FALSE))))," ",2005)</f>
        <v>Okt. 2005</v>
      </c>
      <c r="AR8" s="96" t="str">
        <f>CONCATENATE(IF(LEFT($I$1,1)="1",VLOOKUP(AR$7,PPI_IPI_PGA_PGAI!$A:$E,2,FALSE),IF(LEFT($I$1,1)="2",VLOOKUP(AR$7,PPI_IPI_PGA_PGAI!$A:$E,3,FALSE),IF(LEFT($I$1,1)="3",VLOOKUP(AR$7,PPI_IPI_PGA_PGAI!$A:$E,4,FALSE),VLOOKUP(AR$7,PPI_IPI_PGA_PGAI!$A:$E,5,FALSE))))," ",2005)</f>
        <v>Nov. 2005</v>
      </c>
      <c r="AS8" s="96" t="str">
        <f>CONCATENATE(IF(LEFT($I$1,1)="1",VLOOKUP(AS$7,PPI_IPI_PGA_PGAI!$A:$E,2,FALSE),IF(LEFT($I$1,1)="2",VLOOKUP(AS$7,PPI_IPI_PGA_PGAI!$A:$E,3,FALSE),IF(LEFT($I$1,1)="3",VLOOKUP(AS$7,PPI_IPI_PGA_PGAI!$A:$E,4,FALSE),VLOOKUP(AS$7,PPI_IPI_PGA_PGAI!$A:$E,5,FALSE))))," ",2005)</f>
        <v>Dez. 2005</v>
      </c>
      <c r="AT8" s="96" t="str">
        <f>CONCATENATE(IF(LEFT($I$1,1)="1",VLOOKUP(AT$7,PPI_IPI_PGA_PGAI!$A:$E,2,FALSE),IF(LEFT($I$1,1)="2",VLOOKUP(AT$7,PPI_IPI_PGA_PGAI!$A:$E,3,FALSE),IF(LEFT($I$1,1)="3",VLOOKUP(AT$7,PPI_IPI_PGA_PGAI!$A:$E,4,FALSE),VLOOKUP(AT$7,PPI_IPI_PGA_PGAI!$A:$E,5,FALSE))))," ",2006)</f>
        <v>Jan. 2006</v>
      </c>
      <c r="AU8" s="96" t="str">
        <f>CONCATENATE(IF(LEFT($I$1,1)="1",VLOOKUP(AU$7,PPI_IPI_PGA_PGAI!$A:$E,2,FALSE),IF(LEFT($I$1,1)="2",VLOOKUP(AU$7,PPI_IPI_PGA_PGAI!$A:$E,3,FALSE),IF(LEFT($I$1,1)="3",VLOOKUP(AU$7,PPI_IPI_PGA_PGAI!$A:$E,4,FALSE),VLOOKUP(AU$7,PPI_IPI_PGA_PGAI!$A:$E,5,FALSE))))," ",2006)</f>
        <v>Feb. 2006</v>
      </c>
      <c r="AV8" s="96" t="str">
        <f>CONCATENATE(IF(LEFT($I$1,1)="1",VLOOKUP(AV$7,PPI_IPI_PGA_PGAI!$A:$E,2,FALSE),IF(LEFT($I$1,1)="2",VLOOKUP(AV$7,PPI_IPI_PGA_PGAI!$A:$E,3,FALSE),IF(LEFT($I$1,1)="3",VLOOKUP(AV$7,PPI_IPI_PGA_PGAI!$A:$E,4,FALSE),VLOOKUP(AV$7,PPI_IPI_PGA_PGAI!$A:$E,5,FALSE))))," ",2006)</f>
        <v>März 2006</v>
      </c>
      <c r="AW8" s="96" t="str">
        <f>CONCATENATE(IF(LEFT($I$1,1)="1",VLOOKUP(AW$7,PPI_IPI_PGA_PGAI!$A:$E,2,FALSE),IF(LEFT($I$1,1)="2",VLOOKUP(AW$7,PPI_IPI_PGA_PGAI!$A:$E,3,FALSE),IF(LEFT($I$1,1)="3",VLOOKUP(AW$7,PPI_IPI_PGA_PGAI!$A:$E,4,FALSE),VLOOKUP(AW$7,PPI_IPI_PGA_PGAI!$A:$E,5,FALSE))))," ",2006)</f>
        <v>April 2006</v>
      </c>
      <c r="AX8" s="96" t="str">
        <f>CONCATENATE(IF(LEFT($I$1,1)="1",VLOOKUP(AX$7,PPI_IPI_PGA_PGAI!$A:$E,2,FALSE),IF(LEFT($I$1,1)="2",VLOOKUP(AX$7,PPI_IPI_PGA_PGAI!$A:$E,3,FALSE),IF(LEFT($I$1,1)="3",VLOOKUP(AX$7,PPI_IPI_PGA_PGAI!$A:$E,4,FALSE),VLOOKUP(AX$7,PPI_IPI_PGA_PGAI!$A:$E,5,FALSE))))," ",2006)</f>
        <v>Mai 2006</v>
      </c>
      <c r="AY8" s="96" t="str">
        <f>CONCATENATE(IF(LEFT($I$1,1)="1",VLOOKUP(AY$7,PPI_IPI_PGA_PGAI!$A:$E,2,FALSE),IF(LEFT($I$1,1)="2",VLOOKUP(AY$7,PPI_IPI_PGA_PGAI!$A:$E,3,FALSE),IF(LEFT($I$1,1)="3",VLOOKUP(AY$7,PPI_IPI_PGA_PGAI!$A:$E,4,FALSE),VLOOKUP(AY$7,PPI_IPI_PGA_PGAI!$A:$E,5,FALSE))))," ",2006)</f>
        <v>Juni 2006</v>
      </c>
      <c r="AZ8" s="96" t="str">
        <f>CONCATENATE(IF(LEFT($I$1,1)="1",VLOOKUP(AZ$7,PPI_IPI_PGA_PGAI!$A:$E,2,FALSE),IF(LEFT($I$1,1)="2",VLOOKUP(AZ$7,PPI_IPI_PGA_PGAI!$A:$E,3,FALSE),IF(LEFT($I$1,1)="3",VLOOKUP(AZ$7,PPI_IPI_PGA_PGAI!$A:$E,4,FALSE),VLOOKUP(AZ$7,PPI_IPI_PGA_PGAI!$A:$E,5,FALSE))))," ",2006)</f>
        <v>Juli 2006</v>
      </c>
      <c r="BA8" s="96" t="str">
        <f>CONCATENATE(IF(LEFT($I$1,1)="1",VLOOKUP(BA$7,PPI_IPI_PGA_PGAI!$A:$E,2,FALSE),IF(LEFT($I$1,1)="2",VLOOKUP(BA$7,PPI_IPI_PGA_PGAI!$A:$E,3,FALSE),IF(LEFT($I$1,1)="3",VLOOKUP(BA$7,PPI_IPI_PGA_PGAI!$A:$E,4,FALSE),VLOOKUP(BA$7,PPI_IPI_PGA_PGAI!$A:$E,5,FALSE))))," ",2006)</f>
        <v>Aug. 2006</v>
      </c>
      <c r="BB8" s="96" t="str">
        <f>CONCATENATE(IF(LEFT($I$1,1)="1",VLOOKUP(BB$7,PPI_IPI_PGA_PGAI!$A:$E,2,FALSE),IF(LEFT($I$1,1)="2",VLOOKUP(BB$7,PPI_IPI_PGA_PGAI!$A:$E,3,FALSE),IF(LEFT($I$1,1)="3",VLOOKUP(BB$7,PPI_IPI_PGA_PGAI!$A:$E,4,FALSE),VLOOKUP(BB$7,PPI_IPI_PGA_PGAI!$A:$E,5,FALSE))))," ",2006)</f>
        <v>Sept. 2006</v>
      </c>
      <c r="BC8" s="96" t="str">
        <f>CONCATENATE(IF(LEFT($I$1,1)="1",VLOOKUP(BC$7,PPI_IPI_PGA_PGAI!$A:$E,2,FALSE),IF(LEFT($I$1,1)="2",VLOOKUP(BC$7,PPI_IPI_PGA_PGAI!$A:$E,3,FALSE),IF(LEFT($I$1,1)="3",VLOOKUP(BC$7,PPI_IPI_PGA_PGAI!$A:$E,4,FALSE),VLOOKUP(BC$7,PPI_IPI_PGA_PGAI!$A:$E,5,FALSE))))," ",2006)</f>
        <v>Okt. 2006</v>
      </c>
      <c r="BD8" s="96" t="str">
        <f>CONCATENATE(IF(LEFT($I$1,1)="1",VLOOKUP(BD$7,PPI_IPI_PGA_PGAI!$A:$E,2,FALSE),IF(LEFT($I$1,1)="2",VLOOKUP(BD$7,PPI_IPI_PGA_PGAI!$A:$E,3,FALSE),IF(LEFT($I$1,1)="3",VLOOKUP(BD$7,PPI_IPI_PGA_PGAI!$A:$E,4,FALSE),VLOOKUP(BD$7,PPI_IPI_PGA_PGAI!$A:$E,5,FALSE))))," ",2006)</f>
        <v>Nov. 2006</v>
      </c>
      <c r="BE8" s="96" t="str">
        <f>CONCATENATE(IF(LEFT($I$1,1)="1",VLOOKUP(BE$7,PPI_IPI_PGA_PGAI!$A:$E,2,FALSE),IF(LEFT($I$1,1)="2",VLOOKUP(BE$7,PPI_IPI_PGA_PGAI!$A:$E,3,FALSE),IF(LEFT($I$1,1)="3",VLOOKUP(BE$7,PPI_IPI_PGA_PGAI!$A:$E,4,FALSE),VLOOKUP(BE$7,PPI_IPI_PGA_PGAI!$A:$E,5,FALSE))))," ",2006)</f>
        <v>Dez. 2006</v>
      </c>
      <c r="BF8" s="96" t="str">
        <f>CONCATENATE(IF(LEFT($I$1,1)="1",VLOOKUP(BF$7,PPI_IPI_PGA_PGAI!$A:$E,2,FALSE),IF(LEFT($I$1,1)="2",VLOOKUP(BF$7,PPI_IPI_PGA_PGAI!$A:$E,3,FALSE),IF(LEFT($I$1,1)="3",VLOOKUP(BF$7,PPI_IPI_PGA_PGAI!$A:$E,4,FALSE),VLOOKUP(BF$7,PPI_IPI_PGA_PGAI!$A:$E,5,FALSE))))," ",2007)</f>
        <v>Jan. 2007</v>
      </c>
      <c r="BG8" s="96" t="str">
        <f>CONCATENATE(IF(LEFT($I$1,1)="1",VLOOKUP(BG$7,PPI_IPI_PGA_PGAI!$A:$E,2,FALSE),IF(LEFT($I$1,1)="2",VLOOKUP(BG$7,PPI_IPI_PGA_PGAI!$A:$E,3,FALSE),IF(LEFT($I$1,1)="3",VLOOKUP(BG$7,PPI_IPI_PGA_PGAI!$A:$E,4,FALSE),VLOOKUP(BG$7,PPI_IPI_PGA_PGAI!$A:$E,5,FALSE))))," ",2007)</f>
        <v>Feb. 2007</v>
      </c>
      <c r="BH8" s="96" t="str">
        <f>CONCATENATE(IF(LEFT($I$1,1)="1",VLOOKUP(BH$7,PPI_IPI_PGA_PGAI!$A:$E,2,FALSE),IF(LEFT($I$1,1)="2",VLOOKUP(BH$7,PPI_IPI_PGA_PGAI!$A:$E,3,FALSE),IF(LEFT($I$1,1)="3",VLOOKUP(BH$7,PPI_IPI_PGA_PGAI!$A:$E,4,FALSE),VLOOKUP(BH$7,PPI_IPI_PGA_PGAI!$A:$E,5,FALSE))))," ",2007)</f>
        <v>März 2007</v>
      </c>
      <c r="BI8" s="96" t="str">
        <f>CONCATENATE(IF(LEFT($I$1,1)="1",VLOOKUP(BI$7,PPI_IPI_PGA_PGAI!$A:$E,2,FALSE),IF(LEFT($I$1,1)="2",VLOOKUP(BI$7,PPI_IPI_PGA_PGAI!$A:$E,3,FALSE),IF(LEFT($I$1,1)="3",VLOOKUP(BI$7,PPI_IPI_PGA_PGAI!$A:$E,4,FALSE),VLOOKUP(BI$7,PPI_IPI_PGA_PGAI!$A:$E,5,FALSE))))," ",2007)</f>
        <v>April 2007</v>
      </c>
      <c r="BJ8" s="96" t="str">
        <f>CONCATENATE(IF(LEFT($I$1,1)="1",VLOOKUP(BJ$7,PPI_IPI_PGA_PGAI!$A:$E,2,FALSE),IF(LEFT($I$1,1)="2",VLOOKUP(BJ$7,PPI_IPI_PGA_PGAI!$A:$E,3,FALSE),IF(LEFT($I$1,1)="3",VLOOKUP(BJ$7,PPI_IPI_PGA_PGAI!$A:$E,4,FALSE),VLOOKUP(BJ$7,PPI_IPI_PGA_PGAI!$A:$E,5,FALSE))))," ",2007)</f>
        <v>Mai 2007</v>
      </c>
      <c r="BK8" s="96" t="str">
        <f>CONCATENATE(IF(LEFT($I$1,1)="1",VLOOKUP(BK$7,PPI_IPI_PGA_PGAI!$A:$E,2,FALSE),IF(LEFT($I$1,1)="2",VLOOKUP(BK$7,PPI_IPI_PGA_PGAI!$A:$E,3,FALSE),IF(LEFT($I$1,1)="3",VLOOKUP(BK$7,PPI_IPI_PGA_PGAI!$A:$E,4,FALSE),VLOOKUP(BK$7,PPI_IPI_PGA_PGAI!$A:$E,5,FALSE))))," ",2007)</f>
        <v>Juni 2007</v>
      </c>
      <c r="BL8" s="96" t="str">
        <f>CONCATENATE(IF(LEFT($I$1,1)="1",VLOOKUP(BL$7,PPI_IPI_PGA_PGAI!$A:$E,2,FALSE),IF(LEFT($I$1,1)="2",VLOOKUP(BL$7,PPI_IPI_PGA_PGAI!$A:$E,3,FALSE),IF(LEFT($I$1,1)="3",VLOOKUP(BL$7,PPI_IPI_PGA_PGAI!$A:$E,4,FALSE),VLOOKUP(BL$7,PPI_IPI_PGA_PGAI!$A:$E,5,FALSE))))," ",2007)</f>
        <v>Juli 2007</v>
      </c>
      <c r="BM8" s="96" t="str">
        <f>CONCATENATE(IF(LEFT($I$1,1)="1",VLOOKUP(BM$7,PPI_IPI_PGA_PGAI!$A:$E,2,FALSE),IF(LEFT($I$1,1)="2",VLOOKUP(BM$7,PPI_IPI_PGA_PGAI!$A:$E,3,FALSE),IF(LEFT($I$1,1)="3",VLOOKUP(BM$7,PPI_IPI_PGA_PGAI!$A:$E,4,FALSE),VLOOKUP(BM$7,PPI_IPI_PGA_PGAI!$A:$E,5,FALSE))))," ",2007)</f>
        <v>Aug. 2007</v>
      </c>
      <c r="BN8" s="96" t="str">
        <f>CONCATENATE(IF(LEFT($I$1,1)="1",VLOOKUP(BN$7,PPI_IPI_PGA_PGAI!$A:$E,2,FALSE),IF(LEFT($I$1,1)="2",VLOOKUP(BN$7,PPI_IPI_PGA_PGAI!$A:$E,3,FALSE),IF(LEFT($I$1,1)="3",VLOOKUP(BN$7,PPI_IPI_PGA_PGAI!$A:$E,4,FALSE),VLOOKUP(BN$7,PPI_IPI_PGA_PGAI!$A:$E,5,FALSE))))," ",2007)</f>
        <v>Sept. 2007</v>
      </c>
      <c r="BO8" s="96" t="str">
        <f>CONCATENATE(IF(LEFT($I$1,1)="1",VLOOKUP(BO$7,PPI_IPI_PGA_PGAI!$A:$E,2,FALSE),IF(LEFT($I$1,1)="2",VLOOKUP(BO$7,PPI_IPI_PGA_PGAI!$A:$E,3,FALSE),IF(LEFT($I$1,1)="3",VLOOKUP(BO$7,PPI_IPI_PGA_PGAI!$A:$E,4,FALSE),VLOOKUP(BO$7,PPI_IPI_PGA_PGAI!$A:$E,5,FALSE))))," ",2007)</f>
        <v>Okt. 2007</v>
      </c>
      <c r="BP8" s="96" t="str">
        <f>CONCATENATE(IF(LEFT($I$1,1)="1",VLOOKUP(BP$7,PPI_IPI_PGA_PGAI!$A:$E,2,FALSE),IF(LEFT($I$1,1)="2",VLOOKUP(BP$7,PPI_IPI_PGA_PGAI!$A:$E,3,FALSE),IF(LEFT($I$1,1)="3",VLOOKUP(BP$7,PPI_IPI_PGA_PGAI!$A:$E,4,FALSE),VLOOKUP(BP$7,PPI_IPI_PGA_PGAI!$A:$E,5,FALSE))))," ",2007)</f>
        <v>Nov. 2007</v>
      </c>
      <c r="BQ8" s="96" t="str">
        <f>CONCATENATE(IF(LEFT($I$1,1)="1",VLOOKUP(BQ$7,PPI_IPI_PGA_PGAI!$A:$E,2,FALSE),IF(LEFT($I$1,1)="2",VLOOKUP(BQ$7,PPI_IPI_PGA_PGAI!$A:$E,3,FALSE),IF(LEFT($I$1,1)="3",VLOOKUP(BQ$7,PPI_IPI_PGA_PGAI!$A:$E,4,FALSE),VLOOKUP(BQ$7,PPI_IPI_PGA_PGAI!$A:$E,5,FALSE))))," ",2007)</f>
        <v>Dez. 2007</v>
      </c>
      <c r="BR8" s="96" t="str">
        <f>CONCATENATE(IF(LEFT($I$1,1)="1",VLOOKUP(BR$7,PPI_IPI_PGA_PGAI!$A:$E,2,FALSE),IF(LEFT($I$1,1)="2",VLOOKUP(BR$7,PPI_IPI_PGA_PGAI!$A:$E,3,FALSE),IF(LEFT($I$1,1)="3",VLOOKUP(BR$7,PPI_IPI_PGA_PGAI!$A:$E,4,FALSE),VLOOKUP(BR$7,PPI_IPI_PGA_PGAI!$A:$E,5,FALSE))))," ",2008)</f>
        <v>Jan. 2008</v>
      </c>
      <c r="BS8" s="96" t="str">
        <f>CONCATENATE(IF(LEFT($I$1,1)="1",VLOOKUP(BS$7,PPI_IPI_PGA_PGAI!$A:$E,2,FALSE),IF(LEFT($I$1,1)="2",VLOOKUP(BS$7,PPI_IPI_PGA_PGAI!$A:$E,3,FALSE),IF(LEFT($I$1,1)="3",VLOOKUP(BS$7,PPI_IPI_PGA_PGAI!$A:$E,4,FALSE),VLOOKUP(BS$7,PPI_IPI_PGA_PGAI!$A:$E,5,FALSE))))," ",2008)</f>
        <v>Feb. 2008</v>
      </c>
      <c r="BT8" s="96" t="str">
        <f>CONCATENATE(IF(LEFT($I$1,1)="1",VLOOKUP(BT$7,PPI_IPI_PGA_PGAI!$A:$E,2,FALSE),IF(LEFT($I$1,1)="2",VLOOKUP(BT$7,PPI_IPI_PGA_PGAI!$A:$E,3,FALSE),IF(LEFT($I$1,1)="3",VLOOKUP(BT$7,PPI_IPI_PGA_PGAI!$A:$E,4,FALSE),VLOOKUP(BT$7,PPI_IPI_PGA_PGAI!$A:$E,5,FALSE))))," ",2008)</f>
        <v>März 2008</v>
      </c>
      <c r="BU8" s="96" t="str">
        <f>CONCATENATE(IF(LEFT($I$1,1)="1",VLOOKUP(BU$7,PPI_IPI_PGA_PGAI!$A:$E,2,FALSE),IF(LEFT($I$1,1)="2",VLOOKUP(BU$7,PPI_IPI_PGA_PGAI!$A:$E,3,FALSE),IF(LEFT($I$1,1)="3",VLOOKUP(BU$7,PPI_IPI_PGA_PGAI!$A:$E,4,FALSE),VLOOKUP(BU$7,PPI_IPI_PGA_PGAI!$A:$E,5,FALSE))))," ",2008)</f>
        <v>April 2008</v>
      </c>
      <c r="BV8" s="96" t="str">
        <f>CONCATENATE(IF(LEFT($I$1,1)="1",VLOOKUP(BV$7,PPI_IPI_PGA_PGAI!$A:$E,2,FALSE),IF(LEFT($I$1,1)="2",VLOOKUP(BV$7,PPI_IPI_PGA_PGAI!$A:$E,3,FALSE),IF(LEFT($I$1,1)="3",VLOOKUP(BV$7,PPI_IPI_PGA_PGAI!$A:$E,4,FALSE),VLOOKUP(BV$7,PPI_IPI_PGA_PGAI!$A:$E,5,FALSE))))," ",2008)</f>
        <v>Mai 2008</v>
      </c>
      <c r="BW8" s="96" t="str">
        <f>CONCATENATE(IF(LEFT($I$1,1)="1",VLOOKUP(BW$7,PPI_IPI_PGA_PGAI!$A:$E,2,FALSE),IF(LEFT($I$1,1)="2",VLOOKUP(BW$7,PPI_IPI_PGA_PGAI!$A:$E,3,FALSE),IF(LEFT($I$1,1)="3",VLOOKUP(BW$7,PPI_IPI_PGA_PGAI!$A:$E,4,FALSE),VLOOKUP(BW$7,PPI_IPI_PGA_PGAI!$A:$E,5,FALSE))))," ",2008)</f>
        <v>Juni 2008</v>
      </c>
      <c r="BX8" s="96" t="str">
        <f>CONCATENATE(IF(LEFT($I$1,1)="1",VLOOKUP(BX$7,PPI_IPI_PGA_PGAI!$A:$E,2,FALSE),IF(LEFT($I$1,1)="2",VLOOKUP(BX$7,PPI_IPI_PGA_PGAI!$A:$E,3,FALSE),IF(LEFT($I$1,1)="3",VLOOKUP(BX$7,PPI_IPI_PGA_PGAI!$A:$E,4,FALSE),VLOOKUP(BX$7,PPI_IPI_PGA_PGAI!$A:$E,5,FALSE))))," ",2008)</f>
        <v>Juli 2008</v>
      </c>
      <c r="BY8" s="96" t="str">
        <f>CONCATENATE(IF(LEFT($I$1,1)="1",VLOOKUP(BY$7,PPI_IPI_PGA_PGAI!$A:$E,2,FALSE),IF(LEFT($I$1,1)="2",VLOOKUP(BY$7,PPI_IPI_PGA_PGAI!$A:$E,3,FALSE),IF(LEFT($I$1,1)="3",VLOOKUP(BY$7,PPI_IPI_PGA_PGAI!$A:$E,4,FALSE),VLOOKUP(BY$7,PPI_IPI_PGA_PGAI!$A:$E,5,FALSE))))," ",2008)</f>
        <v>Aug. 2008</v>
      </c>
      <c r="BZ8" s="96" t="str">
        <f>CONCATENATE(IF(LEFT($I$1,1)="1",VLOOKUP(BZ$7,PPI_IPI_PGA_PGAI!$A:$E,2,FALSE),IF(LEFT($I$1,1)="2",VLOOKUP(BZ$7,PPI_IPI_PGA_PGAI!$A:$E,3,FALSE),IF(LEFT($I$1,1)="3",VLOOKUP(BZ$7,PPI_IPI_PGA_PGAI!$A:$E,4,FALSE),VLOOKUP(BZ$7,PPI_IPI_PGA_PGAI!$A:$E,5,FALSE))))," ",2008)</f>
        <v>Sept. 2008</v>
      </c>
      <c r="CA8" s="96" t="str">
        <f>CONCATENATE(IF(LEFT($I$1,1)="1",VLOOKUP(CA$7,PPI_IPI_PGA_PGAI!$A:$E,2,FALSE),IF(LEFT($I$1,1)="2",VLOOKUP(CA$7,PPI_IPI_PGA_PGAI!$A:$E,3,FALSE),IF(LEFT($I$1,1)="3",VLOOKUP(CA$7,PPI_IPI_PGA_PGAI!$A:$E,4,FALSE),VLOOKUP(CA$7,PPI_IPI_PGA_PGAI!$A:$E,5,FALSE))))," ",2008)</f>
        <v>Okt. 2008</v>
      </c>
      <c r="CB8" s="96" t="str">
        <f>CONCATENATE(IF(LEFT($I$1,1)="1",VLOOKUP(CB$7,PPI_IPI_PGA_PGAI!$A:$E,2,FALSE),IF(LEFT($I$1,1)="2",VLOOKUP(CB$7,PPI_IPI_PGA_PGAI!$A:$E,3,FALSE),IF(LEFT($I$1,1)="3",VLOOKUP(CB$7,PPI_IPI_PGA_PGAI!$A:$E,4,FALSE),VLOOKUP(CB$7,PPI_IPI_PGA_PGAI!$A:$E,5,FALSE))))," ",2008)</f>
        <v>Nov. 2008</v>
      </c>
      <c r="CC8" s="96" t="str">
        <f>CONCATENATE(IF(LEFT($I$1,1)="1",VLOOKUP(CC$7,PPI_IPI_PGA_PGAI!$A:$E,2,FALSE),IF(LEFT($I$1,1)="2",VLOOKUP(CC$7,PPI_IPI_PGA_PGAI!$A:$E,3,FALSE),IF(LEFT($I$1,1)="3",VLOOKUP(CC$7,PPI_IPI_PGA_PGAI!$A:$E,4,FALSE),VLOOKUP(CC$7,PPI_IPI_PGA_PGAI!$A:$E,5,FALSE))))," ",2008)</f>
        <v>Dez. 2008</v>
      </c>
      <c r="CD8" s="96" t="str">
        <f>CONCATENATE(IF(LEFT($I$1,1)="1",VLOOKUP(CD$7,PPI_IPI_PGA_PGAI!$A:$E,2,FALSE),IF(LEFT($I$1,1)="2",VLOOKUP(CD$7,PPI_IPI_PGA_PGAI!$A:$E,3,FALSE),IF(LEFT($I$1,1)="3",VLOOKUP(CD$7,PPI_IPI_PGA_PGAI!$A:$E,4,FALSE),VLOOKUP(CD$7,PPI_IPI_PGA_PGAI!$A:$E,5,FALSE))))," ",2009)</f>
        <v>Jan. 2009</v>
      </c>
      <c r="CE8" s="96" t="str">
        <f>CONCATENATE(IF(LEFT($I$1,1)="1",VLOOKUP(CE$7,PPI_IPI_PGA_PGAI!$A:$E,2,FALSE),IF(LEFT($I$1,1)="2",VLOOKUP(CE$7,PPI_IPI_PGA_PGAI!$A:$E,3,FALSE),IF(LEFT($I$1,1)="3",VLOOKUP(CE$7,PPI_IPI_PGA_PGAI!$A:$E,4,FALSE),VLOOKUP(CE$7,PPI_IPI_PGA_PGAI!$A:$E,5,FALSE))))," ",2009)</f>
        <v>Feb. 2009</v>
      </c>
      <c r="CF8" s="96" t="str">
        <f>CONCATENATE(IF(LEFT($I$1,1)="1",VLOOKUP(CF$7,PPI_IPI_PGA_PGAI!$A:$E,2,FALSE),IF(LEFT($I$1,1)="2",VLOOKUP(CF$7,PPI_IPI_PGA_PGAI!$A:$E,3,FALSE),IF(LEFT($I$1,1)="3",VLOOKUP(CF$7,PPI_IPI_PGA_PGAI!$A:$E,4,FALSE),VLOOKUP(CF$7,PPI_IPI_PGA_PGAI!$A:$E,5,FALSE))))," ",2009)</f>
        <v>März 2009</v>
      </c>
      <c r="CG8" s="96" t="str">
        <f>CONCATENATE(IF(LEFT($I$1,1)="1",VLOOKUP(CG$7,PPI_IPI_PGA_PGAI!$A:$E,2,FALSE),IF(LEFT($I$1,1)="2",VLOOKUP(CG$7,PPI_IPI_PGA_PGAI!$A:$E,3,FALSE),IF(LEFT($I$1,1)="3",VLOOKUP(CG$7,PPI_IPI_PGA_PGAI!$A:$E,4,FALSE),VLOOKUP(CG$7,PPI_IPI_PGA_PGAI!$A:$E,5,FALSE))))," ",2009)</f>
        <v>April 2009</v>
      </c>
      <c r="CH8" s="96" t="str">
        <f>CONCATENATE(IF(LEFT($I$1,1)="1",VLOOKUP(CH$7,PPI_IPI_PGA_PGAI!$A:$E,2,FALSE),IF(LEFT($I$1,1)="2",VLOOKUP(CH$7,PPI_IPI_PGA_PGAI!$A:$E,3,FALSE),IF(LEFT($I$1,1)="3",VLOOKUP(CH$7,PPI_IPI_PGA_PGAI!$A:$E,4,FALSE),VLOOKUP(CH$7,PPI_IPI_PGA_PGAI!$A:$E,5,FALSE))))," ",2009)</f>
        <v>Mai 2009</v>
      </c>
      <c r="CI8" s="96" t="str">
        <f>CONCATENATE(IF(LEFT($I$1,1)="1",VLOOKUP(CI$7,PPI_IPI_PGA_PGAI!$A:$E,2,FALSE),IF(LEFT($I$1,1)="2",VLOOKUP(CI$7,PPI_IPI_PGA_PGAI!$A:$E,3,FALSE),IF(LEFT($I$1,1)="3",VLOOKUP(CI$7,PPI_IPI_PGA_PGAI!$A:$E,4,FALSE),VLOOKUP(CI$7,PPI_IPI_PGA_PGAI!$A:$E,5,FALSE))))," ",2009)</f>
        <v>Juni 2009</v>
      </c>
      <c r="CJ8" s="96" t="str">
        <f>CONCATENATE(IF(LEFT($I$1,1)="1",VLOOKUP(CJ$7,PPI_IPI_PGA_PGAI!$A:$E,2,FALSE),IF(LEFT($I$1,1)="2",VLOOKUP(CJ$7,PPI_IPI_PGA_PGAI!$A:$E,3,FALSE),IF(LEFT($I$1,1)="3",VLOOKUP(CJ$7,PPI_IPI_PGA_PGAI!$A:$E,4,FALSE),VLOOKUP(CJ$7,PPI_IPI_PGA_PGAI!$A:$E,5,FALSE))))," ",2009)</f>
        <v>Juli 2009</v>
      </c>
      <c r="CK8" s="96" t="str">
        <f>CONCATENATE(IF(LEFT($I$1,1)="1",VLOOKUP(CK$7,PPI_IPI_PGA_PGAI!$A:$E,2,FALSE),IF(LEFT($I$1,1)="2",VLOOKUP(CK$7,PPI_IPI_PGA_PGAI!$A:$E,3,FALSE),IF(LEFT($I$1,1)="3",VLOOKUP(CK$7,PPI_IPI_PGA_PGAI!$A:$E,4,FALSE),VLOOKUP(CK$7,PPI_IPI_PGA_PGAI!$A:$E,5,FALSE))))," ",2009)</f>
        <v>Aug. 2009</v>
      </c>
      <c r="CL8" s="96" t="str">
        <f>CONCATENATE(IF(LEFT($I$1,1)="1",VLOOKUP(CL$7,PPI_IPI_PGA_PGAI!$A:$E,2,FALSE),IF(LEFT($I$1,1)="2",VLOOKUP(CL$7,PPI_IPI_PGA_PGAI!$A:$E,3,FALSE),IF(LEFT($I$1,1)="3",VLOOKUP(CL$7,PPI_IPI_PGA_PGAI!$A:$E,4,FALSE),VLOOKUP(CL$7,PPI_IPI_PGA_PGAI!$A:$E,5,FALSE))))," ",2009)</f>
        <v>Sept. 2009</v>
      </c>
      <c r="CM8" s="96" t="str">
        <f>CONCATENATE(IF(LEFT($I$1,1)="1",VLOOKUP(CM$7,PPI_IPI_PGA_PGAI!$A:$E,2,FALSE),IF(LEFT($I$1,1)="2",VLOOKUP(CM$7,PPI_IPI_PGA_PGAI!$A:$E,3,FALSE),IF(LEFT($I$1,1)="3",VLOOKUP(CM$7,PPI_IPI_PGA_PGAI!$A:$E,4,FALSE),VLOOKUP(CM$7,PPI_IPI_PGA_PGAI!$A:$E,5,FALSE))))," ",2009)</f>
        <v>Okt. 2009</v>
      </c>
      <c r="CN8" s="96" t="str">
        <f>CONCATENATE(IF(LEFT($I$1,1)="1",VLOOKUP(CN$7,PPI_IPI_PGA_PGAI!$A:$E,2,FALSE),IF(LEFT($I$1,1)="2",VLOOKUP(CN$7,PPI_IPI_PGA_PGAI!$A:$E,3,FALSE),IF(LEFT($I$1,1)="3",VLOOKUP(CN$7,PPI_IPI_PGA_PGAI!$A:$E,4,FALSE),VLOOKUP(CN$7,PPI_IPI_PGA_PGAI!$A:$E,5,FALSE))))," ",2009)</f>
        <v>Nov. 2009</v>
      </c>
      <c r="CO8" s="96" t="str">
        <f>CONCATENATE(IF(LEFT($I$1,1)="1",VLOOKUP(CO$7,PPI_IPI_PGA_PGAI!$A:$E,2,FALSE),IF(LEFT($I$1,1)="2",VLOOKUP(CO$7,PPI_IPI_PGA_PGAI!$A:$E,3,FALSE),IF(LEFT($I$1,1)="3",VLOOKUP(CO$7,PPI_IPI_PGA_PGAI!$A:$E,4,FALSE),VLOOKUP(CO$7,PPI_IPI_PGA_PGAI!$A:$E,5,FALSE))))," ",2009)</f>
        <v>Dez. 2009</v>
      </c>
      <c r="CP8" s="96" t="str">
        <f>CONCATENATE(IF(LEFT($I$1,1)="1",VLOOKUP(CP$7,PPI_IPI_PGA_PGAI!$A:$E,2,FALSE),IF(LEFT($I$1,1)="2",VLOOKUP(CP$7,PPI_IPI_PGA_PGAI!$A:$E,3,FALSE),IF(LEFT($I$1,1)="3",VLOOKUP(CP$7,PPI_IPI_PGA_PGAI!$A:$E,4,FALSE),VLOOKUP(CP$7,PPI_IPI_PGA_PGAI!$A:$E,5,FALSE))))," ",2010)</f>
        <v>Jan. 2010</v>
      </c>
      <c r="CQ8" s="96" t="str">
        <f>CONCATENATE(IF(LEFT($I$1,1)="1",VLOOKUP(CQ$7,PPI_IPI_PGA_PGAI!$A:$E,2,FALSE),IF(LEFT($I$1,1)="2",VLOOKUP(CQ$7,PPI_IPI_PGA_PGAI!$A:$E,3,FALSE),IF(LEFT($I$1,1)="3",VLOOKUP(CQ$7,PPI_IPI_PGA_PGAI!$A:$E,4,FALSE),VLOOKUP(CQ$7,PPI_IPI_PGA_PGAI!$A:$E,5,FALSE))))," ",2010)</f>
        <v>Feb. 2010</v>
      </c>
      <c r="CR8" s="96" t="str">
        <f>CONCATENATE(IF(LEFT($I$1,1)="1",VLOOKUP(CR$7,PPI_IPI_PGA_PGAI!$A:$E,2,FALSE),IF(LEFT($I$1,1)="2",VLOOKUP(CR$7,PPI_IPI_PGA_PGAI!$A:$E,3,FALSE),IF(LEFT($I$1,1)="3",VLOOKUP(CR$7,PPI_IPI_PGA_PGAI!$A:$E,4,FALSE),VLOOKUP(CR$7,PPI_IPI_PGA_PGAI!$A:$E,5,FALSE))))," ",2010)</f>
        <v>März 2010</v>
      </c>
      <c r="CS8" s="96" t="str">
        <f>CONCATENATE(IF(LEFT($I$1,1)="1",VLOOKUP(CS$7,PPI_IPI_PGA_PGAI!$A:$E,2,FALSE),IF(LEFT($I$1,1)="2",VLOOKUP(CS$7,PPI_IPI_PGA_PGAI!$A:$E,3,FALSE),IF(LEFT($I$1,1)="3",VLOOKUP(CS$7,PPI_IPI_PGA_PGAI!$A:$E,4,FALSE),VLOOKUP(CS$7,PPI_IPI_PGA_PGAI!$A:$E,5,FALSE))))," ",2010)</f>
        <v>April 2010</v>
      </c>
      <c r="CT8" s="96" t="str">
        <f>CONCATENATE(IF(LEFT($I$1,1)="1",VLOOKUP(CT$7,PPI_IPI_PGA_PGAI!$A:$E,2,FALSE),IF(LEFT($I$1,1)="2",VLOOKUP(CT$7,PPI_IPI_PGA_PGAI!$A:$E,3,FALSE),IF(LEFT($I$1,1)="3",VLOOKUP(CT$7,PPI_IPI_PGA_PGAI!$A:$E,4,FALSE),VLOOKUP(CT$7,PPI_IPI_PGA_PGAI!$A:$E,5,FALSE))))," ",2010)</f>
        <v>Mai 2010</v>
      </c>
      <c r="CU8" s="96" t="str">
        <f>CONCATENATE(IF(LEFT($I$1,1)="1",VLOOKUP(CU$7,PPI_IPI_PGA_PGAI!$A:$E,2,FALSE),IF(LEFT($I$1,1)="2",VLOOKUP(CU$7,PPI_IPI_PGA_PGAI!$A:$E,3,FALSE),IF(LEFT($I$1,1)="3",VLOOKUP(CU$7,PPI_IPI_PGA_PGAI!$A:$E,4,FALSE),VLOOKUP(CU$7,PPI_IPI_PGA_PGAI!$A:$E,5,FALSE))))," ",2010)</f>
        <v>Juni 2010</v>
      </c>
      <c r="CV8" s="96" t="str">
        <f>CONCATENATE(IF(LEFT($I$1,1)="1",VLOOKUP(CV$7,PPI_IPI_PGA_PGAI!$A:$E,2,FALSE),IF(LEFT($I$1,1)="2",VLOOKUP(CV$7,PPI_IPI_PGA_PGAI!$A:$E,3,FALSE),IF(LEFT($I$1,1)="3",VLOOKUP(CV$7,PPI_IPI_PGA_PGAI!$A:$E,4,FALSE),VLOOKUP(CV$7,PPI_IPI_PGA_PGAI!$A:$E,5,FALSE))))," ",2010)</f>
        <v>Juli 2010</v>
      </c>
      <c r="CW8" s="96" t="str">
        <f>CONCATENATE(IF(LEFT($I$1,1)="1",VLOOKUP(CW$7,PPI_IPI_PGA_PGAI!$A:$E,2,FALSE),IF(LEFT($I$1,1)="2",VLOOKUP(CW$7,PPI_IPI_PGA_PGAI!$A:$E,3,FALSE),IF(LEFT($I$1,1)="3",VLOOKUP(CW$7,PPI_IPI_PGA_PGAI!$A:$E,4,FALSE),VLOOKUP(CW$7,PPI_IPI_PGA_PGAI!$A:$E,5,FALSE))))," ",2010)</f>
        <v>Aug. 2010</v>
      </c>
      <c r="CX8" s="96" t="str">
        <f>CONCATENATE(IF(LEFT($I$1,1)="1",VLOOKUP(CX$7,PPI_IPI_PGA_PGAI!$A:$E,2,FALSE),IF(LEFT($I$1,1)="2",VLOOKUP(CX$7,PPI_IPI_PGA_PGAI!$A:$E,3,FALSE),IF(LEFT($I$1,1)="3",VLOOKUP(CX$7,PPI_IPI_PGA_PGAI!$A:$E,4,FALSE),VLOOKUP(CX$7,PPI_IPI_PGA_PGAI!$A:$E,5,FALSE))))," ",2010)</f>
        <v>Sept. 2010</v>
      </c>
      <c r="CY8" s="96" t="str">
        <f>CONCATENATE(IF(LEFT($I$1,1)="1",VLOOKUP(CY$7,PPI_IPI_PGA_PGAI!$A:$E,2,FALSE),IF(LEFT($I$1,1)="2",VLOOKUP(CY$7,PPI_IPI_PGA_PGAI!$A:$E,3,FALSE),IF(LEFT($I$1,1)="3",VLOOKUP(CY$7,PPI_IPI_PGA_PGAI!$A:$E,4,FALSE),VLOOKUP(CY$7,PPI_IPI_PGA_PGAI!$A:$E,5,FALSE))))," ",2010)</f>
        <v>Okt. 2010</v>
      </c>
      <c r="CZ8" s="96" t="str">
        <f>CONCATENATE(IF(LEFT($I$1,1)="1",VLOOKUP(CZ$7,PPI_IPI_PGA_PGAI!$A:$E,2,FALSE),IF(LEFT($I$1,1)="2",VLOOKUP(CZ$7,PPI_IPI_PGA_PGAI!$A:$E,3,FALSE),IF(LEFT($I$1,1)="3",VLOOKUP(CZ$7,PPI_IPI_PGA_PGAI!$A:$E,4,FALSE),VLOOKUP(CZ$7,PPI_IPI_PGA_PGAI!$A:$E,5,FALSE))))," ",2010)</f>
        <v>Nov. 2010</v>
      </c>
      <c r="DA8" s="96" t="str">
        <f>CONCATENATE(IF(LEFT($I$1,1)="1",VLOOKUP(DA$7,PPI_IPI_PGA_PGAI!$A:$E,2,FALSE),IF(LEFT($I$1,1)="2",VLOOKUP(DA$7,PPI_IPI_PGA_PGAI!$A:$E,3,FALSE),IF(LEFT($I$1,1)="3",VLOOKUP(DA$7,PPI_IPI_PGA_PGAI!$A:$E,4,FALSE),VLOOKUP(DA$7,PPI_IPI_PGA_PGAI!$A:$E,5,FALSE))))," ",2010)</f>
        <v>Dez. 2010</v>
      </c>
      <c r="DB8" s="96" t="str">
        <f>CONCATENATE(IF(LEFT($I$1,1)="1",VLOOKUP(DB$7,PPI_IPI_PGA_PGAI!$A:$E,2,FALSE),IF(LEFT($I$1,1)="2",VLOOKUP(DB$7,PPI_IPI_PGA_PGAI!$A:$E,3,FALSE),IF(LEFT($I$1,1)="3",VLOOKUP(DB$7,PPI_IPI_PGA_PGAI!$A:$E,4,FALSE),VLOOKUP(DB$7,PPI_IPI_PGA_PGAI!$A:$E,5,FALSE))))," ",2011)</f>
        <v>Jan. 2011</v>
      </c>
      <c r="DC8" s="96" t="str">
        <f>CONCATENATE(IF(LEFT($I$1,1)="1",VLOOKUP(DC$7,PPI_IPI_PGA_PGAI!$A:$E,2,FALSE),IF(LEFT($I$1,1)="2",VLOOKUP(DC$7,PPI_IPI_PGA_PGAI!$A:$E,3,FALSE),IF(LEFT($I$1,1)="3",VLOOKUP(DC$7,PPI_IPI_PGA_PGAI!$A:$E,4,FALSE),VLOOKUP(DC$7,PPI_IPI_PGA_PGAI!$A:$E,5,FALSE))))," ",2011)</f>
        <v>Feb. 2011</v>
      </c>
      <c r="DD8" s="96" t="str">
        <f>CONCATENATE(IF(LEFT($I$1,1)="1",VLOOKUP(DD$7,PPI_IPI_PGA_PGAI!$A:$E,2,FALSE),IF(LEFT($I$1,1)="2",VLOOKUP(DD$7,PPI_IPI_PGA_PGAI!$A:$E,3,FALSE),IF(LEFT($I$1,1)="3",VLOOKUP(DD$7,PPI_IPI_PGA_PGAI!$A:$E,4,FALSE),VLOOKUP(DD$7,PPI_IPI_PGA_PGAI!$A:$E,5,FALSE))))," ",2011)</f>
        <v>März 2011</v>
      </c>
      <c r="DE8" s="96" t="str">
        <f>CONCATENATE(IF(LEFT($I$1,1)="1",VLOOKUP(DE$7,PPI_IPI_PGA_PGAI!$A:$E,2,FALSE),IF(LEFT($I$1,1)="2",VLOOKUP(DE$7,PPI_IPI_PGA_PGAI!$A:$E,3,FALSE),IF(LEFT($I$1,1)="3",VLOOKUP(DE$7,PPI_IPI_PGA_PGAI!$A:$E,4,FALSE),VLOOKUP(DE$7,PPI_IPI_PGA_PGAI!$A:$E,5,FALSE))))," ",2011)</f>
        <v>April 2011</v>
      </c>
      <c r="DF8" s="96" t="str">
        <f>CONCATENATE(IF(LEFT($I$1,1)="1",VLOOKUP(DF$7,PPI_IPI_PGA_PGAI!$A:$E,2,FALSE),IF(LEFT($I$1,1)="2",VLOOKUP(DF$7,PPI_IPI_PGA_PGAI!$A:$E,3,FALSE),IF(LEFT($I$1,1)="3",VLOOKUP(DF$7,PPI_IPI_PGA_PGAI!$A:$E,4,FALSE),VLOOKUP(DF$7,PPI_IPI_PGA_PGAI!$A:$E,5,FALSE))))," ",2011)</f>
        <v>Mai 2011</v>
      </c>
      <c r="DG8" s="96" t="str">
        <f>CONCATENATE(IF(LEFT($I$1,1)="1",VLOOKUP(DG$7,PPI_IPI_PGA_PGAI!$A:$E,2,FALSE),IF(LEFT($I$1,1)="2",VLOOKUP(DG$7,PPI_IPI_PGA_PGAI!$A:$E,3,FALSE),IF(LEFT($I$1,1)="3",VLOOKUP(DG$7,PPI_IPI_PGA_PGAI!$A:$E,4,FALSE),VLOOKUP(DG$7,PPI_IPI_PGA_PGAI!$A:$E,5,FALSE))))," ",2011)</f>
        <v>Juni 2011</v>
      </c>
      <c r="DH8" s="96" t="str">
        <f>CONCATENATE(IF(LEFT($I$1,1)="1",VLOOKUP(DH$7,PPI_IPI_PGA_PGAI!$A:$E,2,FALSE),IF(LEFT($I$1,1)="2",VLOOKUP(DH$7,PPI_IPI_PGA_PGAI!$A:$E,3,FALSE),IF(LEFT($I$1,1)="3",VLOOKUP(DH$7,PPI_IPI_PGA_PGAI!$A:$E,4,FALSE),VLOOKUP(DH$7,PPI_IPI_PGA_PGAI!$A:$E,5,FALSE))))," ",2011)</f>
        <v>Juli 2011</v>
      </c>
      <c r="DI8" s="96" t="str">
        <f>CONCATENATE(IF(LEFT($I$1,1)="1",VLOOKUP(DI$7,PPI_IPI_PGA_PGAI!$A:$E,2,FALSE),IF(LEFT($I$1,1)="2",VLOOKUP(DI$7,PPI_IPI_PGA_PGAI!$A:$E,3,FALSE),IF(LEFT($I$1,1)="3",VLOOKUP(DI$7,PPI_IPI_PGA_PGAI!$A:$E,4,FALSE),VLOOKUP(DI$7,PPI_IPI_PGA_PGAI!$A:$E,5,FALSE))))," ",2011)</f>
        <v>Aug. 2011</v>
      </c>
      <c r="DJ8" s="96" t="str">
        <f>CONCATENATE(IF(LEFT($I$1,1)="1",VLOOKUP(DJ$7,PPI_IPI_PGA_PGAI!$A:$E,2,FALSE),IF(LEFT($I$1,1)="2",VLOOKUP(DJ$7,PPI_IPI_PGA_PGAI!$A:$E,3,FALSE),IF(LEFT($I$1,1)="3",VLOOKUP(DJ$7,PPI_IPI_PGA_PGAI!$A:$E,4,FALSE),VLOOKUP(DJ$7,PPI_IPI_PGA_PGAI!$A:$E,5,FALSE))))," ",2011)</f>
        <v>Sept. 2011</v>
      </c>
      <c r="DK8" s="96" t="str">
        <f>CONCATENATE(IF(LEFT($I$1,1)="1",VLOOKUP(DK$7,PPI_IPI_PGA_PGAI!$A:$E,2,FALSE),IF(LEFT($I$1,1)="2",VLOOKUP(DK$7,PPI_IPI_PGA_PGAI!$A:$E,3,FALSE),IF(LEFT($I$1,1)="3",VLOOKUP(DK$7,PPI_IPI_PGA_PGAI!$A:$E,4,FALSE),VLOOKUP(DK$7,PPI_IPI_PGA_PGAI!$A:$E,5,FALSE))))," ",2011)</f>
        <v>Okt. 2011</v>
      </c>
      <c r="DL8" s="96" t="str">
        <f>CONCATENATE(IF(LEFT($I$1,1)="1",VLOOKUP(DL$7,PPI_IPI_PGA_PGAI!$A:$E,2,FALSE),IF(LEFT($I$1,1)="2",VLOOKUP(DL$7,PPI_IPI_PGA_PGAI!$A:$E,3,FALSE),IF(LEFT($I$1,1)="3",VLOOKUP(DL$7,PPI_IPI_PGA_PGAI!$A:$E,4,FALSE),VLOOKUP(DL$7,PPI_IPI_PGA_PGAI!$A:$E,5,FALSE))))," ",2011)</f>
        <v>Nov. 2011</v>
      </c>
      <c r="DM8" s="96" t="str">
        <f>CONCATENATE(IF(LEFT($I$1,1)="1",VLOOKUP(DM$7,PPI_IPI_PGA_PGAI!$A:$E,2,FALSE),IF(LEFT($I$1,1)="2",VLOOKUP(DM$7,PPI_IPI_PGA_PGAI!$A:$E,3,FALSE),IF(LEFT($I$1,1)="3",VLOOKUP(DM$7,PPI_IPI_PGA_PGAI!$A:$E,4,FALSE),VLOOKUP(DM$7,PPI_IPI_PGA_PGAI!$A:$E,5,FALSE))))," ",2011)</f>
        <v>Dez. 2011</v>
      </c>
      <c r="DN8" s="96" t="str">
        <f>CONCATENATE(IF(LEFT($I$1,1)="1",VLOOKUP(DN$7,PPI_IPI_PGA_PGAI!$A:$E,2,FALSE),IF(LEFT($I$1,1)="2",VLOOKUP(DN$7,PPI_IPI_PGA_PGAI!$A:$E,3,FALSE),IF(LEFT($I$1,1)="3",VLOOKUP(DN$7,PPI_IPI_PGA_PGAI!$A:$E,4,FALSE),VLOOKUP(DN$7,PPI_IPI_PGA_PGAI!$A:$E,5,FALSE))))," ",2012)</f>
        <v>Jan. 2012</v>
      </c>
      <c r="DO8" s="96" t="str">
        <f>CONCATENATE(IF(LEFT($I$1,1)="1",VLOOKUP(DO$7,PPI_IPI_PGA_PGAI!$A:$E,2,FALSE),IF(LEFT($I$1,1)="2",VLOOKUP(DO$7,PPI_IPI_PGA_PGAI!$A:$E,3,FALSE),IF(LEFT($I$1,1)="3",VLOOKUP(DO$7,PPI_IPI_PGA_PGAI!$A:$E,4,FALSE),VLOOKUP(DO$7,PPI_IPI_PGA_PGAI!$A:$E,5,FALSE))))," ",2012)</f>
        <v>Feb. 2012</v>
      </c>
      <c r="DP8" s="96" t="str">
        <f>CONCATENATE(IF(LEFT($I$1,1)="1",VLOOKUP(DP$7,PPI_IPI_PGA_PGAI!$A:$E,2,FALSE),IF(LEFT($I$1,1)="2",VLOOKUP(DP$7,PPI_IPI_PGA_PGAI!$A:$E,3,FALSE),IF(LEFT($I$1,1)="3",VLOOKUP(DP$7,PPI_IPI_PGA_PGAI!$A:$E,4,FALSE),VLOOKUP(DP$7,PPI_IPI_PGA_PGAI!$A:$E,5,FALSE))))," ",2012)</f>
        <v>März 2012</v>
      </c>
      <c r="DQ8" s="96" t="str">
        <f>CONCATENATE(IF(LEFT($I$1,1)="1",VLOOKUP(DQ$7,PPI_IPI_PGA_PGAI!$A:$E,2,FALSE),IF(LEFT($I$1,1)="2",VLOOKUP(DQ$7,PPI_IPI_PGA_PGAI!$A:$E,3,FALSE),IF(LEFT($I$1,1)="3",VLOOKUP(DQ$7,PPI_IPI_PGA_PGAI!$A:$E,4,FALSE),VLOOKUP(DQ$7,PPI_IPI_PGA_PGAI!$A:$E,5,FALSE))))," ",2012)</f>
        <v>April 2012</v>
      </c>
      <c r="DR8" s="96" t="str">
        <f>CONCATENATE(IF(LEFT($I$1,1)="1",VLOOKUP(DR$7,PPI_IPI_PGA_PGAI!$A:$E,2,FALSE),IF(LEFT($I$1,1)="2",VLOOKUP(DR$7,PPI_IPI_PGA_PGAI!$A:$E,3,FALSE),IF(LEFT($I$1,1)="3",VLOOKUP(DR$7,PPI_IPI_PGA_PGAI!$A:$E,4,FALSE),VLOOKUP(DR$7,PPI_IPI_PGA_PGAI!$A:$E,5,FALSE))))," ",2012)</f>
        <v>Mai 2012</v>
      </c>
      <c r="DS8" s="96" t="str">
        <f>CONCATENATE(IF(LEFT($I$1,1)="1",VLOOKUP(DS$7,PPI_IPI_PGA_PGAI!$A:$E,2,FALSE),IF(LEFT($I$1,1)="2",VLOOKUP(DS$7,PPI_IPI_PGA_PGAI!$A:$E,3,FALSE),IF(LEFT($I$1,1)="3",VLOOKUP(DS$7,PPI_IPI_PGA_PGAI!$A:$E,4,FALSE),VLOOKUP(DS$7,PPI_IPI_PGA_PGAI!$A:$E,5,FALSE))))," ",2012)</f>
        <v>Juni 2012</v>
      </c>
      <c r="DT8" s="96" t="str">
        <f>CONCATENATE(IF(LEFT($I$1,1)="1",VLOOKUP(DT$7,PPI_IPI_PGA_PGAI!$A:$E,2,FALSE),IF(LEFT($I$1,1)="2",VLOOKUP(DT$7,PPI_IPI_PGA_PGAI!$A:$E,3,FALSE),IF(LEFT($I$1,1)="3",VLOOKUP(DT$7,PPI_IPI_PGA_PGAI!$A:$E,4,FALSE),VLOOKUP(DT$7,PPI_IPI_PGA_PGAI!$A:$E,5,FALSE))))," ",2012)</f>
        <v>Juli 2012</v>
      </c>
      <c r="DU8" s="96" t="str">
        <f>CONCATENATE(IF(LEFT($I$1,1)="1",VLOOKUP(DU$7,PPI_IPI_PGA_PGAI!$A:$E,2,FALSE),IF(LEFT($I$1,1)="2",VLOOKUP(DU$7,PPI_IPI_PGA_PGAI!$A:$E,3,FALSE),IF(LEFT($I$1,1)="3",VLOOKUP(DU$7,PPI_IPI_PGA_PGAI!$A:$E,4,FALSE),VLOOKUP(DU$7,PPI_IPI_PGA_PGAI!$A:$E,5,FALSE))))," ",2012)</f>
        <v>Aug. 2012</v>
      </c>
      <c r="DV8" s="96" t="str">
        <f>CONCATENATE(IF(LEFT($I$1,1)="1",VLOOKUP(DV$7,PPI_IPI_PGA_PGAI!$A:$E,2,FALSE),IF(LEFT($I$1,1)="2",VLOOKUP(DV$7,PPI_IPI_PGA_PGAI!$A:$E,3,FALSE),IF(LEFT($I$1,1)="3",VLOOKUP(DV$7,PPI_IPI_PGA_PGAI!$A:$E,4,FALSE),VLOOKUP(DV$7,PPI_IPI_PGA_PGAI!$A:$E,5,FALSE))))," ",2012)</f>
        <v>Sept. 2012</v>
      </c>
      <c r="DW8" s="96" t="str">
        <f>CONCATENATE(IF(LEFT($I$1,1)="1",VLOOKUP(DW$7,PPI_IPI_PGA_PGAI!$A:$E,2,FALSE),IF(LEFT($I$1,1)="2",VLOOKUP(DW$7,PPI_IPI_PGA_PGAI!$A:$E,3,FALSE),IF(LEFT($I$1,1)="3",VLOOKUP(DW$7,PPI_IPI_PGA_PGAI!$A:$E,4,FALSE),VLOOKUP(DW$7,PPI_IPI_PGA_PGAI!$A:$E,5,FALSE))))," ",2012)</f>
        <v>Okt. 2012</v>
      </c>
      <c r="DX8" s="96" t="str">
        <f>CONCATENATE(IF(LEFT($I$1,1)="1",VLOOKUP(DX$7,PPI_IPI_PGA_PGAI!$A:$E,2,FALSE),IF(LEFT($I$1,1)="2",VLOOKUP(DX$7,PPI_IPI_PGA_PGAI!$A:$E,3,FALSE),IF(LEFT($I$1,1)="3",VLOOKUP(DX$7,PPI_IPI_PGA_PGAI!$A:$E,4,FALSE),VLOOKUP(DX$7,PPI_IPI_PGA_PGAI!$A:$E,5,FALSE))))," ",2012)</f>
        <v>Nov. 2012</v>
      </c>
      <c r="DY8" s="96" t="str">
        <f>CONCATENATE(IF(LEFT($I$1,1)="1",VLOOKUP(DY$7,PPI_IPI_PGA_PGAI!$A:$E,2,FALSE),IF(LEFT($I$1,1)="2",VLOOKUP(DY$7,PPI_IPI_PGA_PGAI!$A:$E,3,FALSE),IF(LEFT($I$1,1)="3",VLOOKUP(DY$7,PPI_IPI_PGA_PGAI!$A:$E,4,FALSE),VLOOKUP(DY$7,PPI_IPI_PGA_PGAI!$A:$E,5,FALSE))))," ",2012)</f>
        <v>Dez. 2012</v>
      </c>
      <c r="DZ8" s="96" t="str">
        <f>CONCATENATE(IF(LEFT($I$1,1)="1",VLOOKUP(DZ$7,PPI_IPI_PGA_PGAI!$A:$E,2,FALSE),IF(LEFT($I$1,1)="2",VLOOKUP(DZ$7,PPI_IPI_PGA_PGAI!$A:$E,3,FALSE),IF(LEFT($I$1,1)="3",VLOOKUP(DZ$7,PPI_IPI_PGA_PGAI!$A:$E,4,FALSE),VLOOKUP(DZ$7,PPI_IPI_PGA_PGAI!$A:$E,5,FALSE))))," ",2013)</f>
        <v>Jan. 2013</v>
      </c>
      <c r="EA8" s="96" t="str">
        <f>CONCATENATE(IF(LEFT($I$1,1)="1",VLOOKUP(EA$7,PPI_IPI_PGA_PGAI!$A:$E,2,FALSE),IF(LEFT($I$1,1)="2",VLOOKUP(EA$7,PPI_IPI_PGA_PGAI!$A:$E,3,FALSE),IF(LEFT($I$1,1)="3",VLOOKUP(EA$7,PPI_IPI_PGA_PGAI!$A:$E,4,FALSE),VLOOKUP(EA$7,PPI_IPI_PGA_PGAI!$A:$E,5,FALSE))))," ",2013)</f>
        <v>Feb. 2013</v>
      </c>
      <c r="EB8" s="96" t="str">
        <f>CONCATENATE(IF(LEFT($I$1,1)="1",VLOOKUP(EB$7,PPI_IPI_PGA_PGAI!$A:$E,2,FALSE),IF(LEFT($I$1,1)="2",VLOOKUP(EB$7,PPI_IPI_PGA_PGAI!$A:$E,3,FALSE),IF(LEFT($I$1,1)="3",VLOOKUP(EB$7,PPI_IPI_PGA_PGAI!$A:$E,4,FALSE),VLOOKUP(EB$7,PPI_IPI_PGA_PGAI!$A:$E,5,FALSE))))," ",2013)</f>
        <v>März 2013</v>
      </c>
      <c r="EC8" s="96" t="str">
        <f>CONCATENATE(IF(LEFT($I$1,1)="1",VLOOKUP(EC$7,PPI_IPI_PGA_PGAI!$A:$E,2,FALSE),IF(LEFT($I$1,1)="2",VLOOKUP(EC$7,PPI_IPI_PGA_PGAI!$A:$E,3,FALSE),IF(LEFT($I$1,1)="3",VLOOKUP(EC$7,PPI_IPI_PGA_PGAI!$A:$E,4,FALSE),VLOOKUP(EC$7,PPI_IPI_PGA_PGAI!$A:$E,5,FALSE))))," ",2013)</f>
        <v>April 2013</v>
      </c>
      <c r="ED8" s="96" t="str">
        <f>CONCATENATE(IF(LEFT($I$1,1)="1",VLOOKUP(ED$7,PPI_IPI_PGA_PGAI!$A:$E,2,FALSE),IF(LEFT($I$1,1)="2",VLOOKUP(ED$7,PPI_IPI_PGA_PGAI!$A:$E,3,FALSE),IF(LEFT($I$1,1)="3",VLOOKUP(ED$7,PPI_IPI_PGA_PGAI!$A:$E,4,FALSE),VLOOKUP(ED$7,PPI_IPI_PGA_PGAI!$A:$E,5,FALSE))))," ",2013)</f>
        <v>Mai 2013</v>
      </c>
      <c r="EE8" s="96" t="str">
        <f>CONCATENATE(IF(LEFT($I$1,1)="1",VLOOKUP(EE$7,PPI_IPI_PGA_PGAI!$A:$E,2,FALSE),IF(LEFT($I$1,1)="2",VLOOKUP(EE$7,PPI_IPI_PGA_PGAI!$A:$E,3,FALSE),IF(LEFT($I$1,1)="3",VLOOKUP(EE$7,PPI_IPI_PGA_PGAI!$A:$E,4,FALSE),VLOOKUP(EE$7,PPI_IPI_PGA_PGAI!$A:$E,5,FALSE))))," ",2013)</f>
        <v>Juni 2013</v>
      </c>
      <c r="EF8" s="96" t="str">
        <f>CONCATENATE(IF(LEFT($I$1,1)="1",VLOOKUP(EF$7,PPI_IPI_PGA_PGAI!$A:$E,2,FALSE),IF(LEFT($I$1,1)="2",VLOOKUP(EF$7,PPI_IPI_PGA_PGAI!$A:$E,3,FALSE),IF(LEFT($I$1,1)="3",VLOOKUP(EF$7,PPI_IPI_PGA_PGAI!$A:$E,4,FALSE),VLOOKUP(EF$7,PPI_IPI_PGA_PGAI!$A:$E,5,FALSE))))," ",2013)</f>
        <v>Juli 2013</v>
      </c>
      <c r="EG8" s="96" t="str">
        <f>CONCATENATE(IF(LEFT($I$1,1)="1",VLOOKUP(EG$7,PPI_IPI_PGA_PGAI!$A:$E,2,FALSE),IF(LEFT($I$1,1)="2",VLOOKUP(EG$7,PPI_IPI_PGA_PGAI!$A:$E,3,FALSE),IF(LEFT($I$1,1)="3",VLOOKUP(EG$7,PPI_IPI_PGA_PGAI!$A:$E,4,FALSE),VLOOKUP(EG$7,PPI_IPI_PGA_PGAI!$A:$E,5,FALSE))))," ",2013)</f>
        <v>Aug. 2013</v>
      </c>
      <c r="EH8" s="96" t="str">
        <f>CONCATENATE(IF(LEFT($I$1,1)="1",VLOOKUP(EH$7,PPI_IPI_PGA_PGAI!$A:$E,2,FALSE),IF(LEFT($I$1,1)="2",VLOOKUP(EH$7,PPI_IPI_PGA_PGAI!$A:$E,3,FALSE),IF(LEFT($I$1,1)="3",VLOOKUP(EH$7,PPI_IPI_PGA_PGAI!$A:$E,4,FALSE),VLOOKUP(EH$7,PPI_IPI_PGA_PGAI!$A:$E,5,FALSE))))," ",2013)</f>
        <v>Sept. 2013</v>
      </c>
      <c r="EI8" s="96" t="str">
        <f>CONCATENATE(IF(LEFT($I$1,1)="1",VLOOKUP(EI$7,PPI_IPI_PGA_PGAI!$A:$E,2,FALSE),IF(LEFT($I$1,1)="2",VLOOKUP(EI$7,PPI_IPI_PGA_PGAI!$A:$E,3,FALSE),IF(LEFT($I$1,1)="3",VLOOKUP(EI$7,PPI_IPI_PGA_PGAI!$A:$E,4,FALSE),VLOOKUP(EI$7,PPI_IPI_PGA_PGAI!$A:$E,5,FALSE))))," ",2013)</f>
        <v>Okt. 2013</v>
      </c>
      <c r="EJ8" s="96" t="str">
        <f>CONCATENATE(IF(LEFT($I$1,1)="1",VLOOKUP(EJ$7,PPI_IPI_PGA_PGAI!$A:$E,2,FALSE),IF(LEFT($I$1,1)="2",VLOOKUP(EJ$7,PPI_IPI_PGA_PGAI!$A:$E,3,FALSE),IF(LEFT($I$1,1)="3",VLOOKUP(EJ$7,PPI_IPI_PGA_PGAI!$A:$E,4,FALSE),VLOOKUP(EJ$7,PPI_IPI_PGA_PGAI!$A:$E,5,FALSE))))," ",2013)</f>
        <v>Nov. 2013</v>
      </c>
      <c r="EK8" s="96" t="str">
        <f>CONCATENATE(IF(LEFT($I$1,1)="1",VLOOKUP(EK$7,PPI_IPI_PGA_PGAI!$A:$E,2,FALSE),IF(LEFT($I$1,1)="2",VLOOKUP(EK$7,PPI_IPI_PGA_PGAI!$A:$E,3,FALSE),IF(LEFT($I$1,1)="3",VLOOKUP(EK$7,PPI_IPI_PGA_PGAI!$A:$E,4,FALSE),VLOOKUP(EK$7,PPI_IPI_PGA_PGAI!$A:$E,5,FALSE))))," ",2013)</f>
        <v>Dez. 2013</v>
      </c>
      <c r="EL8" s="96" t="str">
        <f>CONCATENATE(IF(LEFT($I$1,1)="1",VLOOKUP(EL$7,PPI_IPI_PGA_PGAI!$A:$E,2,FALSE),IF(LEFT($I$1,1)="2",VLOOKUP(EL$7,PPI_IPI_PGA_PGAI!$A:$E,3,FALSE),IF(LEFT($I$1,1)="3",VLOOKUP(EL$7,PPI_IPI_PGA_PGAI!$A:$E,4,FALSE),VLOOKUP(EL$7,PPI_IPI_PGA_PGAI!$A:$E,5,FALSE))))," ",2014)</f>
        <v>Jan. 2014</v>
      </c>
      <c r="EM8" s="96" t="str">
        <f>CONCATENATE(IF(LEFT($I$1,1)="1",VLOOKUP(EM$7,PPI_IPI_PGA_PGAI!$A:$E,2,FALSE),IF(LEFT($I$1,1)="2",VLOOKUP(EM$7,PPI_IPI_PGA_PGAI!$A:$E,3,FALSE),IF(LEFT($I$1,1)="3",VLOOKUP(EM$7,PPI_IPI_PGA_PGAI!$A:$E,4,FALSE),VLOOKUP(EM$7,PPI_IPI_PGA_PGAI!$A:$E,5,FALSE))))," ",2014)</f>
        <v>Feb. 2014</v>
      </c>
      <c r="EN8" s="96" t="str">
        <f>CONCATENATE(IF(LEFT($I$1,1)="1",VLOOKUP(EN$7,PPI_IPI_PGA_PGAI!$A:$E,2,FALSE),IF(LEFT($I$1,1)="2",VLOOKUP(EN$7,PPI_IPI_PGA_PGAI!$A:$E,3,FALSE),IF(LEFT($I$1,1)="3",VLOOKUP(EN$7,PPI_IPI_PGA_PGAI!$A:$E,4,FALSE),VLOOKUP(EN$7,PPI_IPI_PGA_PGAI!$A:$E,5,FALSE))))," ",2014)</f>
        <v>März 2014</v>
      </c>
      <c r="EO8" s="96" t="str">
        <f>CONCATENATE(IF(LEFT($I$1,1)="1",VLOOKUP(EO$7,PPI_IPI_PGA_PGAI!$A:$E,2,FALSE),IF(LEFT($I$1,1)="2",VLOOKUP(EO$7,PPI_IPI_PGA_PGAI!$A:$E,3,FALSE),IF(LEFT($I$1,1)="3",VLOOKUP(EO$7,PPI_IPI_PGA_PGAI!$A:$E,4,FALSE),VLOOKUP(EO$7,PPI_IPI_PGA_PGAI!$A:$E,5,FALSE))))," ",2014)</f>
        <v>April 2014</v>
      </c>
      <c r="EP8" s="96" t="str">
        <f>CONCATENATE(IF(LEFT($I$1,1)="1",VLOOKUP(EP$7,PPI_IPI_PGA_PGAI!$A:$E,2,FALSE),IF(LEFT($I$1,1)="2",VLOOKUP(EP$7,PPI_IPI_PGA_PGAI!$A:$E,3,FALSE),IF(LEFT($I$1,1)="3",VLOOKUP(EP$7,PPI_IPI_PGA_PGAI!$A:$E,4,FALSE),VLOOKUP(EP$7,PPI_IPI_PGA_PGAI!$A:$E,5,FALSE))))," ",2014)</f>
        <v>Mai 2014</v>
      </c>
      <c r="EQ8" s="96" t="str">
        <f>CONCATENATE(IF(LEFT($I$1,1)="1",VLOOKUP(EQ$7,PPI_IPI_PGA_PGAI!$A:$E,2,FALSE),IF(LEFT($I$1,1)="2",VLOOKUP(EQ$7,PPI_IPI_PGA_PGAI!$A:$E,3,FALSE),IF(LEFT($I$1,1)="3",VLOOKUP(EQ$7,PPI_IPI_PGA_PGAI!$A:$E,4,FALSE),VLOOKUP(EQ$7,PPI_IPI_PGA_PGAI!$A:$E,5,FALSE))))," ",2014)</f>
        <v>Juni 2014</v>
      </c>
      <c r="ER8" s="96" t="str">
        <f>CONCATENATE(IF(LEFT($I$1,1)="1",VLOOKUP(ER$7,PPI_IPI_PGA_PGAI!$A:$E,2,FALSE),IF(LEFT($I$1,1)="2",VLOOKUP(ER$7,PPI_IPI_PGA_PGAI!$A:$E,3,FALSE),IF(LEFT($I$1,1)="3",VLOOKUP(ER$7,PPI_IPI_PGA_PGAI!$A:$E,4,FALSE),VLOOKUP(ER$7,PPI_IPI_PGA_PGAI!$A:$E,5,FALSE))))," ",2014)</f>
        <v>Juli 2014</v>
      </c>
      <c r="ES8" s="96" t="str">
        <f>CONCATENATE(IF(LEFT($I$1,1)="1",VLOOKUP(ES$7,PPI_IPI_PGA_PGAI!$A:$E,2,FALSE),IF(LEFT($I$1,1)="2",VLOOKUP(ES$7,PPI_IPI_PGA_PGAI!$A:$E,3,FALSE),IF(LEFT($I$1,1)="3",VLOOKUP(ES$7,PPI_IPI_PGA_PGAI!$A:$E,4,FALSE),VLOOKUP(ES$7,PPI_IPI_PGA_PGAI!$A:$E,5,FALSE))))," ",2014)</f>
        <v>Aug. 2014</v>
      </c>
      <c r="ET8" s="96" t="str">
        <f>CONCATENATE(IF(LEFT($I$1,1)="1",VLOOKUP(ET$7,PPI_IPI_PGA_PGAI!$A:$E,2,FALSE),IF(LEFT($I$1,1)="2",VLOOKUP(ET$7,PPI_IPI_PGA_PGAI!$A:$E,3,FALSE),IF(LEFT($I$1,1)="3",VLOOKUP(ET$7,PPI_IPI_PGA_PGAI!$A:$E,4,FALSE),VLOOKUP(ET$7,PPI_IPI_PGA_PGAI!$A:$E,5,FALSE))))," ",2014)</f>
        <v>Sept. 2014</v>
      </c>
      <c r="EU8" s="96" t="str">
        <f>CONCATENATE(IF(LEFT($I$1,1)="1",VLOOKUP(EU$7,PPI_IPI_PGA_PGAI!$A:$E,2,FALSE),IF(LEFT($I$1,1)="2",VLOOKUP(EU$7,PPI_IPI_PGA_PGAI!$A:$E,3,FALSE),IF(LEFT($I$1,1)="3",VLOOKUP(EU$7,PPI_IPI_PGA_PGAI!$A:$E,4,FALSE),VLOOKUP(EU$7,PPI_IPI_PGA_PGAI!$A:$E,5,FALSE))))," ",2014)</f>
        <v>Okt. 2014</v>
      </c>
      <c r="EV8" s="96" t="str">
        <f>CONCATENATE(IF(LEFT($I$1,1)="1",VLOOKUP(EV$7,PPI_IPI_PGA_PGAI!$A:$E,2,FALSE),IF(LEFT($I$1,1)="2",VLOOKUP(EV$7,PPI_IPI_PGA_PGAI!$A:$E,3,FALSE),IF(LEFT($I$1,1)="3",VLOOKUP(EV$7,PPI_IPI_PGA_PGAI!$A:$E,4,FALSE),VLOOKUP(EV$7,PPI_IPI_PGA_PGAI!$A:$E,5,FALSE))))," ",2014)</f>
        <v>Nov. 2014</v>
      </c>
      <c r="EW8" s="96" t="str">
        <f>CONCATENATE(IF(LEFT($I$1,1)="1",VLOOKUP(EW$7,PPI_IPI_PGA_PGAI!$A:$E,2,FALSE),IF(LEFT($I$1,1)="2",VLOOKUP(EW$7,PPI_IPI_PGA_PGAI!$A:$E,3,FALSE),IF(LEFT($I$1,1)="3",VLOOKUP(EW$7,PPI_IPI_PGA_PGAI!$A:$E,4,FALSE),VLOOKUP(EW$7,PPI_IPI_PGA_PGAI!$A:$E,5,FALSE))))," ",2014)</f>
        <v>Dez. 2014</v>
      </c>
      <c r="EX8" s="96" t="str">
        <f>CONCATENATE(IF(LEFT($I$1,1)="1",VLOOKUP(EX$7,PPI_IPI_PGA_PGAI!$A:$E,2,FALSE),IF(LEFT($I$1,1)="2",VLOOKUP(EX$7,PPI_IPI_PGA_PGAI!$A:$E,3,FALSE),IF(LEFT($I$1,1)="3",VLOOKUP(EX$7,PPI_IPI_PGA_PGAI!$A:$E,4,FALSE),VLOOKUP(EX$7,PPI_IPI_PGA_PGAI!$A:$E,5,FALSE))))," ",2015)</f>
        <v>Jan. 2015</v>
      </c>
      <c r="EY8" s="96" t="str">
        <f>CONCATENATE(IF(LEFT($I$1,1)="1",VLOOKUP(EY$7,PPI_IPI_PGA_PGAI!$A:$E,2,FALSE),IF(LEFT($I$1,1)="2",VLOOKUP(EY$7,PPI_IPI_PGA_PGAI!$A:$E,3,FALSE),IF(LEFT($I$1,1)="3",VLOOKUP(EY$7,PPI_IPI_PGA_PGAI!$A:$E,4,FALSE),VLOOKUP(EY$7,PPI_IPI_PGA_PGAI!$A:$E,5,FALSE))))," ",2015)</f>
        <v>Feb. 2015</v>
      </c>
      <c r="EZ8" s="96" t="str">
        <f>CONCATENATE(IF(LEFT($I$1,1)="1",VLOOKUP(EZ$7,PPI_IPI_PGA_PGAI!$A:$E,2,FALSE),IF(LEFT($I$1,1)="2",VLOOKUP(EZ$7,PPI_IPI_PGA_PGAI!$A:$E,3,FALSE),IF(LEFT($I$1,1)="3",VLOOKUP(EZ$7,PPI_IPI_PGA_PGAI!$A:$E,4,FALSE),VLOOKUP(EZ$7,PPI_IPI_PGA_PGAI!$A:$E,5,FALSE))))," ",2015)</f>
        <v>März 2015</v>
      </c>
      <c r="FA8" s="96" t="str">
        <f>CONCATENATE(IF(LEFT($I$1,1)="1",VLOOKUP(FA$7,PPI_IPI_PGA_PGAI!$A:$E,2,FALSE),IF(LEFT($I$1,1)="2",VLOOKUP(FA$7,PPI_IPI_PGA_PGAI!$A:$E,3,FALSE),IF(LEFT($I$1,1)="3",VLOOKUP(FA$7,PPI_IPI_PGA_PGAI!$A:$E,4,FALSE),VLOOKUP(FA$7,PPI_IPI_PGA_PGAI!$A:$E,5,FALSE))))," ",2015)</f>
        <v>April 2015</v>
      </c>
      <c r="FB8" s="96" t="str">
        <f>CONCATENATE(IF(LEFT($I$1,1)="1",VLOOKUP(FB$7,PPI_IPI_PGA_PGAI!$A:$E,2,FALSE),IF(LEFT($I$1,1)="2",VLOOKUP(FB$7,PPI_IPI_PGA_PGAI!$A:$E,3,FALSE),IF(LEFT($I$1,1)="3",VLOOKUP(FB$7,PPI_IPI_PGA_PGAI!$A:$E,4,FALSE),VLOOKUP(FB$7,PPI_IPI_PGA_PGAI!$A:$E,5,FALSE))))," ",2015)</f>
        <v>Mai 2015</v>
      </c>
      <c r="FC8" s="96" t="str">
        <f>CONCATENATE(IF(LEFT($I$1,1)="1",VLOOKUP(FC$7,PPI_IPI_PGA_PGAI!$A:$E,2,FALSE),IF(LEFT($I$1,1)="2",VLOOKUP(FC$7,PPI_IPI_PGA_PGAI!$A:$E,3,FALSE),IF(LEFT($I$1,1)="3",VLOOKUP(FC$7,PPI_IPI_PGA_PGAI!$A:$E,4,FALSE),VLOOKUP(FC$7,PPI_IPI_PGA_PGAI!$A:$E,5,FALSE))))," ",2015)</f>
        <v>Juni 2015</v>
      </c>
      <c r="FD8" s="96" t="str">
        <f>CONCATENATE(IF(LEFT($I$1,1)="1",VLOOKUP(FD$7,PPI_IPI_PGA_PGAI!$A:$E,2,FALSE),IF(LEFT($I$1,1)="2",VLOOKUP(FD$7,PPI_IPI_PGA_PGAI!$A:$E,3,FALSE),IF(LEFT($I$1,1)="3",VLOOKUP(FD$7,PPI_IPI_PGA_PGAI!$A:$E,4,FALSE),VLOOKUP(FD$7,PPI_IPI_PGA_PGAI!$A:$E,5,FALSE))))," ",2015)</f>
        <v>Juli 2015</v>
      </c>
      <c r="FE8" s="96" t="str">
        <f>CONCATENATE(IF(LEFT($I$1,1)="1",VLOOKUP(FE$7,PPI_IPI_PGA_PGAI!$A:$E,2,FALSE),IF(LEFT($I$1,1)="2",VLOOKUP(FE$7,PPI_IPI_PGA_PGAI!$A:$E,3,FALSE),IF(LEFT($I$1,1)="3",VLOOKUP(FE$7,PPI_IPI_PGA_PGAI!$A:$E,4,FALSE),VLOOKUP(FE$7,PPI_IPI_PGA_PGAI!$A:$E,5,FALSE))))," ",2015)</f>
        <v>Aug. 2015</v>
      </c>
      <c r="FF8" s="96" t="str">
        <f>CONCATENATE(IF(LEFT($I$1,1)="1",VLOOKUP(FF$7,PPI_IPI_PGA_PGAI!$A:$E,2,FALSE),IF(LEFT($I$1,1)="2",VLOOKUP(FF$7,PPI_IPI_PGA_PGAI!$A:$E,3,FALSE),IF(LEFT($I$1,1)="3",VLOOKUP(FF$7,PPI_IPI_PGA_PGAI!$A:$E,4,FALSE),VLOOKUP(FF$7,PPI_IPI_PGA_PGAI!$A:$E,5,FALSE))))," ",2015)</f>
        <v>Sept. 2015</v>
      </c>
      <c r="FG8" s="96" t="str">
        <f>CONCATENATE(IF(LEFT($I$1,1)="1",VLOOKUP(FG$7,PPI_IPI_PGA_PGAI!$A:$E,2,FALSE),IF(LEFT($I$1,1)="2",VLOOKUP(FG$7,PPI_IPI_PGA_PGAI!$A:$E,3,FALSE),IF(LEFT($I$1,1)="3",VLOOKUP(FG$7,PPI_IPI_PGA_PGAI!$A:$E,4,FALSE),VLOOKUP(FG$7,PPI_IPI_PGA_PGAI!$A:$E,5,FALSE))))," ",2015)</f>
        <v>Okt. 2015</v>
      </c>
      <c r="FH8" s="96" t="str">
        <f>CONCATENATE(IF(LEFT($I$1,1)="1",VLOOKUP(FH$7,PPI_IPI_PGA_PGAI!$A:$E,2,FALSE),IF(LEFT($I$1,1)="2",VLOOKUP(FH$7,PPI_IPI_PGA_PGAI!$A:$E,3,FALSE),IF(LEFT($I$1,1)="3",VLOOKUP(FH$7,PPI_IPI_PGA_PGAI!$A:$E,4,FALSE),VLOOKUP(FH$7,PPI_IPI_PGA_PGAI!$A:$E,5,FALSE))))," ",2015)</f>
        <v>Nov. 2015</v>
      </c>
      <c r="FI8" s="96" t="str">
        <f>CONCATENATE(IF(LEFT($I$1,1)="1",VLOOKUP(FI$7,PPI_IPI_PGA_PGAI!$A:$E,2,FALSE),IF(LEFT($I$1,1)="2",VLOOKUP(FI$7,PPI_IPI_PGA_PGAI!$A:$E,3,FALSE),IF(LEFT($I$1,1)="3",VLOOKUP(FI$7,PPI_IPI_PGA_PGAI!$A:$E,4,FALSE),VLOOKUP(FI$7,PPI_IPI_PGA_PGAI!$A:$E,5,FALSE))))," ",2015)</f>
        <v>Dez. 2015</v>
      </c>
      <c r="FJ8" s="96" t="str">
        <f>CONCATENATE(IF(LEFT($I$1,1)="1",VLOOKUP(FJ$7,PPI_IPI_PGA_PGAI!$A:$E,2,FALSE),IF(LEFT($I$1,1)="2",VLOOKUP(FJ$7,PPI_IPI_PGA_PGAI!$A:$E,3,FALSE),IF(LEFT($I$1,1)="3",VLOOKUP(FJ$7,PPI_IPI_PGA_PGAI!$A:$E,4,FALSE),VLOOKUP(FJ$7,PPI_IPI_PGA_PGAI!$A:$E,5,FALSE))))," ",2016)</f>
        <v>Jan. 2016</v>
      </c>
      <c r="FK8" s="96" t="str">
        <f>CONCATENATE(IF(LEFT($I$1,1)="1",VLOOKUP(FK$7,PPI_IPI_PGA_PGAI!$A:$E,2,FALSE),IF(LEFT($I$1,1)="2",VLOOKUP(FK$7,PPI_IPI_PGA_PGAI!$A:$E,3,FALSE),IF(LEFT($I$1,1)="3",VLOOKUP(FK$7,PPI_IPI_PGA_PGAI!$A:$E,4,FALSE),VLOOKUP(FK$7,PPI_IPI_PGA_PGAI!$A:$E,5,FALSE))))," ",2016)</f>
        <v>Feb. 2016</v>
      </c>
      <c r="FL8" s="96" t="str">
        <f>CONCATENATE(IF(LEFT($I$1,1)="1",VLOOKUP(FL$7,PPI_IPI_PGA_PGAI!$A:$E,2,FALSE),IF(LEFT($I$1,1)="2",VLOOKUP(FL$7,PPI_IPI_PGA_PGAI!$A:$E,3,FALSE),IF(LEFT($I$1,1)="3",VLOOKUP(FL$7,PPI_IPI_PGA_PGAI!$A:$E,4,FALSE),VLOOKUP(FL$7,PPI_IPI_PGA_PGAI!$A:$E,5,FALSE))))," ",2016)</f>
        <v>März 2016</v>
      </c>
      <c r="FM8" s="96" t="str">
        <f>CONCATENATE(IF(LEFT($I$1,1)="1",VLOOKUP(FM$7,PPI_IPI_PGA_PGAI!$A:$E,2,FALSE),IF(LEFT($I$1,1)="2",VLOOKUP(FM$7,PPI_IPI_PGA_PGAI!$A:$E,3,FALSE),IF(LEFT($I$1,1)="3",VLOOKUP(FM$7,PPI_IPI_PGA_PGAI!$A:$E,4,FALSE),VLOOKUP(FM$7,PPI_IPI_PGA_PGAI!$A:$E,5,FALSE))))," ",2016)</f>
        <v>April 2016</v>
      </c>
      <c r="FN8" s="96" t="str">
        <f>CONCATENATE(IF(LEFT($I$1,1)="1",VLOOKUP(FN$7,PPI_IPI_PGA_PGAI!$A:$E,2,FALSE),IF(LEFT($I$1,1)="2",VLOOKUP(FN$7,PPI_IPI_PGA_PGAI!$A:$E,3,FALSE),IF(LEFT($I$1,1)="3",VLOOKUP(FN$7,PPI_IPI_PGA_PGAI!$A:$E,4,FALSE),VLOOKUP(FN$7,PPI_IPI_PGA_PGAI!$A:$E,5,FALSE))))," ",2016)</f>
        <v>Mai 2016</v>
      </c>
      <c r="FO8" s="96" t="str">
        <f>CONCATENATE(IF(LEFT($I$1,1)="1",VLOOKUP(FO$7,PPI_IPI_PGA_PGAI!$A:$E,2,FALSE),IF(LEFT($I$1,1)="2",VLOOKUP(FO$7,PPI_IPI_PGA_PGAI!$A:$E,3,FALSE),IF(LEFT($I$1,1)="3",VLOOKUP(FO$7,PPI_IPI_PGA_PGAI!$A:$E,4,FALSE),VLOOKUP(FO$7,PPI_IPI_PGA_PGAI!$A:$E,5,FALSE))))," ",2016)</f>
        <v>Juni 2016</v>
      </c>
      <c r="FP8" s="96" t="str">
        <f>CONCATENATE(IF(LEFT($I$1,1)="1",VLOOKUP(FP$7,PPI_IPI_PGA_PGAI!$A:$E,2,FALSE),IF(LEFT($I$1,1)="2",VLOOKUP(FP$7,PPI_IPI_PGA_PGAI!$A:$E,3,FALSE),IF(LEFT($I$1,1)="3",VLOOKUP(FP$7,PPI_IPI_PGA_PGAI!$A:$E,4,FALSE),VLOOKUP(FP$7,PPI_IPI_PGA_PGAI!$A:$E,5,FALSE))))," ",2016)</f>
        <v>Juli 2016</v>
      </c>
      <c r="FQ8" s="96" t="str">
        <f>CONCATENATE(IF(LEFT($I$1,1)="1",VLOOKUP(FQ$7,PPI_IPI_PGA_PGAI!$A:$E,2,FALSE),IF(LEFT($I$1,1)="2",VLOOKUP(FQ$7,PPI_IPI_PGA_PGAI!$A:$E,3,FALSE),IF(LEFT($I$1,1)="3",VLOOKUP(FQ$7,PPI_IPI_PGA_PGAI!$A:$E,4,FALSE),VLOOKUP(FQ$7,PPI_IPI_PGA_PGAI!$A:$E,5,FALSE))))," ",2016)</f>
        <v>Aug. 2016</v>
      </c>
      <c r="FR8" s="96" t="str">
        <f>CONCATENATE(IF(LEFT($I$1,1)="1",VLOOKUP(FR$7,PPI_IPI_PGA_PGAI!$A:$E,2,FALSE),IF(LEFT($I$1,1)="2",VLOOKUP(FR$7,PPI_IPI_PGA_PGAI!$A:$E,3,FALSE),IF(LEFT($I$1,1)="3",VLOOKUP(FR$7,PPI_IPI_PGA_PGAI!$A:$E,4,FALSE),VLOOKUP(FR$7,PPI_IPI_PGA_PGAI!$A:$E,5,FALSE))))," ",2016)</f>
        <v>Sept. 2016</v>
      </c>
      <c r="FS8" s="96" t="str">
        <f>CONCATENATE(IF(LEFT($I$1,1)="1",VLOOKUP(FS$7,PPI_IPI_PGA_PGAI!$A:$E,2,FALSE),IF(LEFT($I$1,1)="2",VLOOKUP(FS$7,PPI_IPI_PGA_PGAI!$A:$E,3,FALSE),IF(LEFT($I$1,1)="3",VLOOKUP(FS$7,PPI_IPI_PGA_PGAI!$A:$E,4,FALSE),VLOOKUP(FS$7,PPI_IPI_PGA_PGAI!$A:$E,5,FALSE))))," ",2016)</f>
        <v>Okt. 2016</v>
      </c>
      <c r="FT8" s="96" t="str">
        <f>CONCATENATE(IF(LEFT($I$1,1)="1",VLOOKUP(FT$7,PPI_IPI_PGA_PGAI!$A:$E,2,FALSE),IF(LEFT($I$1,1)="2",VLOOKUP(FT$7,PPI_IPI_PGA_PGAI!$A:$E,3,FALSE),IF(LEFT($I$1,1)="3",VLOOKUP(FT$7,PPI_IPI_PGA_PGAI!$A:$E,4,FALSE),VLOOKUP(FT$7,PPI_IPI_PGA_PGAI!$A:$E,5,FALSE))))," ",2016)</f>
        <v>Nov. 2016</v>
      </c>
      <c r="FU8" s="96" t="str">
        <f>CONCATENATE(IF(LEFT($I$1,1)="1",VLOOKUP(FU$7,PPI_IPI_PGA_PGAI!$A:$E,2,FALSE),IF(LEFT($I$1,1)="2",VLOOKUP(FU$7,PPI_IPI_PGA_PGAI!$A:$E,3,FALSE),IF(LEFT($I$1,1)="3",VLOOKUP(FU$7,PPI_IPI_PGA_PGAI!$A:$E,4,FALSE),VLOOKUP(FU$7,PPI_IPI_PGA_PGAI!$A:$E,5,FALSE))))," ",2016)</f>
        <v>Dez. 2016</v>
      </c>
      <c r="FV8" s="96" t="str">
        <f>CONCATENATE(IF(LEFT($I$1,1)="1",VLOOKUP(FV$7,PPI_IPI_PGA_PGAI!$A:$E,2,FALSE),IF(LEFT($I$1,1)="2",VLOOKUP(FV$7,PPI_IPI_PGA_PGAI!$A:$E,3,FALSE),IF(LEFT($I$1,1)="3",VLOOKUP(FV$7,PPI_IPI_PGA_PGAI!$A:$E,4,FALSE),VLOOKUP(FV$7,PPI_IPI_PGA_PGAI!$A:$E,5,FALSE))))," ",2017)</f>
        <v>Jan. 2017</v>
      </c>
      <c r="FW8" s="96" t="str">
        <f>CONCATENATE(IF(LEFT($I$1,1)="1",VLOOKUP(FW$7,PPI_IPI_PGA_PGAI!$A:$E,2,FALSE),IF(LEFT($I$1,1)="2",VLOOKUP(FW$7,PPI_IPI_PGA_PGAI!$A:$E,3,FALSE),IF(LEFT($I$1,1)="3",VLOOKUP(FW$7,PPI_IPI_PGA_PGAI!$A:$E,4,FALSE),VLOOKUP(FW$7,PPI_IPI_PGA_PGAI!$A:$E,5,FALSE))))," ",2017)</f>
        <v>Feb. 2017</v>
      </c>
      <c r="FX8" s="96" t="str">
        <f>CONCATENATE(IF(LEFT($I$1,1)="1",VLOOKUP(FX$7,PPI_IPI_PGA_PGAI!$A:$E,2,FALSE),IF(LEFT($I$1,1)="2",VLOOKUP(FX$7,PPI_IPI_PGA_PGAI!$A:$E,3,FALSE),IF(LEFT($I$1,1)="3",VLOOKUP(FX$7,PPI_IPI_PGA_PGAI!$A:$E,4,FALSE),VLOOKUP(FX$7,PPI_IPI_PGA_PGAI!$A:$E,5,FALSE))))," ",2017)</f>
        <v>März 2017</v>
      </c>
      <c r="FY8" s="96" t="str">
        <f>CONCATENATE(IF(LEFT($I$1,1)="1",VLOOKUP(FY$7,PPI_IPI_PGA_PGAI!$A:$E,2,FALSE),IF(LEFT($I$1,1)="2",VLOOKUP(FY$7,PPI_IPI_PGA_PGAI!$A:$E,3,FALSE),IF(LEFT($I$1,1)="3",VLOOKUP(FY$7,PPI_IPI_PGA_PGAI!$A:$E,4,FALSE),VLOOKUP(FY$7,PPI_IPI_PGA_PGAI!$A:$E,5,FALSE))))," ",2017)</f>
        <v>April 2017</v>
      </c>
      <c r="FZ8" s="96" t="str">
        <f>CONCATENATE(IF(LEFT($I$1,1)="1",VLOOKUP(FZ$7,PPI_IPI_PGA_PGAI!$A:$E,2,FALSE),IF(LEFT($I$1,1)="2",VLOOKUP(FZ$7,PPI_IPI_PGA_PGAI!$A:$E,3,FALSE),IF(LEFT($I$1,1)="3",VLOOKUP(FZ$7,PPI_IPI_PGA_PGAI!$A:$E,4,FALSE),VLOOKUP(FZ$7,PPI_IPI_PGA_PGAI!$A:$E,5,FALSE))))," ",2017)</f>
        <v>Mai 2017</v>
      </c>
      <c r="GA8" s="96" t="str">
        <f>CONCATENATE(IF(LEFT($I$1,1)="1",VLOOKUP(GA$7,PPI_IPI_PGA_PGAI!$A:$E,2,FALSE),IF(LEFT($I$1,1)="2",VLOOKUP(GA$7,PPI_IPI_PGA_PGAI!$A:$E,3,FALSE),IF(LEFT($I$1,1)="3",VLOOKUP(GA$7,PPI_IPI_PGA_PGAI!$A:$E,4,FALSE),VLOOKUP(GA$7,PPI_IPI_PGA_PGAI!$A:$E,5,FALSE))))," ",2017)</f>
        <v>Juni 2017</v>
      </c>
      <c r="GB8" s="96" t="str">
        <f>CONCATENATE(IF(LEFT($I$1,1)="1",VLOOKUP(GB$7,PPI_IPI_PGA_PGAI!$A:$E,2,FALSE),IF(LEFT($I$1,1)="2",VLOOKUP(GB$7,PPI_IPI_PGA_PGAI!$A:$E,3,FALSE),IF(LEFT($I$1,1)="3",VLOOKUP(GB$7,PPI_IPI_PGA_PGAI!$A:$E,4,FALSE),VLOOKUP(GB$7,PPI_IPI_PGA_PGAI!$A:$E,5,FALSE))))," ",2017)</f>
        <v>Juli 2017</v>
      </c>
      <c r="GC8" s="96" t="str">
        <f>CONCATENATE(IF(LEFT($I$1,1)="1",VLOOKUP(GC$7,PPI_IPI_PGA_PGAI!$A:$E,2,FALSE),IF(LEFT($I$1,1)="2",VLOOKUP(GC$7,PPI_IPI_PGA_PGAI!$A:$E,3,FALSE),IF(LEFT($I$1,1)="3",VLOOKUP(GC$7,PPI_IPI_PGA_PGAI!$A:$E,4,FALSE),VLOOKUP(GC$7,PPI_IPI_PGA_PGAI!$A:$E,5,FALSE))))," ",2017)</f>
        <v>Aug. 2017</v>
      </c>
      <c r="GD8" s="96" t="str">
        <f>CONCATENATE(IF(LEFT($I$1,1)="1",VLOOKUP(GD$7,PPI_IPI_PGA_PGAI!$A:$E,2,FALSE),IF(LEFT($I$1,1)="2",VLOOKUP(GD$7,PPI_IPI_PGA_PGAI!$A:$E,3,FALSE),IF(LEFT($I$1,1)="3",VLOOKUP(GD$7,PPI_IPI_PGA_PGAI!$A:$E,4,FALSE),VLOOKUP(GD$7,PPI_IPI_PGA_PGAI!$A:$E,5,FALSE))))," ",2017)</f>
        <v>Sept. 2017</v>
      </c>
      <c r="GE8" s="96" t="str">
        <f>CONCATENATE(IF(LEFT($I$1,1)="1",VLOOKUP(GE$7,PPI_IPI_PGA_PGAI!$A:$E,2,FALSE),IF(LEFT($I$1,1)="2",VLOOKUP(GE$7,PPI_IPI_PGA_PGAI!$A:$E,3,FALSE),IF(LEFT($I$1,1)="3",VLOOKUP(GE$7,PPI_IPI_PGA_PGAI!$A:$E,4,FALSE),VLOOKUP(GE$7,PPI_IPI_PGA_PGAI!$A:$E,5,FALSE))))," ",2017)</f>
        <v>Okt. 2017</v>
      </c>
      <c r="GF8" s="96" t="str">
        <f>CONCATENATE(IF(LEFT($I$1,1)="1",VLOOKUP(GF$7,PPI_IPI_PGA_PGAI!$A:$E,2,FALSE),IF(LEFT($I$1,1)="2",VLOOKUP(GF$7,PPI_IPI_PGA_PGAI!$A:$E,3,FALSE),IF(LEFT($I$1,1)="3",VLOOKUP(GF$7,PPI_IPI_PGA_PGAI!$A:$E,4,FALSE),VLOOKUP(GF$7,PPI_IPI_PGA_PGAI!$A:$E,5,FALSE))))," ",2017)</f>
        <v>Nov. 2017</v>
      </c>
      <c r="GG8" s="96" t="str">
        <f>CONCATENATE(IF(LEFT($I$1,1)="1",VLOOKUP(GG$7,PPI_IPI_PGA_PGAI!$A:$E,2,FALSE),IF(LEFT($I$1,1)="2",VLOOKUP(GG$7,PPI_IPI_PGA_PGAI!$A:$E,3,FALSE),IF(LEFT($I$1,1)="3",VLOOKUP(GG$7,PPI_IPI_PGA_PGAI!$A:$E,4,FALSE),VLOOKUP(GG$7,PPI_IPI_PGA_PGAI!$A:$E,5,FALSE))))," ",2017)</f>
        <v>Dez. 2017</v>
      </c>
      <c r="GH8" s="96" t="str">
        <f>CONCATENATE(IF(LEFT($I$1,1)="1",VLOOKUP(GH$7,PPI_IPI_PGA_PGAI!$A:$E,2,FALSE),IF(LEFT($I$1,1)="2",VLOOKUP(GH$7,PPI_IPI_PGA_PGAI!$A:$E,3,FALSE),IF(LEFT($I$1,1)="3",VLOOKUP(GH$7,PPI_IPI_PGA_PGAI!$A:$E,4,FALSE),VLOOKUP(GH$7,PPI_IPI_PGA_PGAI!$A:$E,5,FALSE))))," ",2018)</f>
        <v>Jan. 2018</v>
      </c>
      <c r="GI8" s="96" t="str">
        <f>CONCATENATE(IF(LEFT($I$1,1)="1",VLOOKUP(GI$7,PPI_IPI_PGA_PGAI!$A:$E,2,FALSE),IF(LEFT($I$1,1)="2",VLOOKUP(GI$7,PPI_IPI_PGA_PGAI!$A:$E,3,FALSE),IF(LEFT($I$1,1)="3",VLOOKUP(GI$7,PPI_IPI_PGA_PGAI!$A:$E,4,FALSE),VLOOKUP(GI$7,PPI_IPI_PGA_PGAI!$A:$E,5,FALSE))))," ",2018)</f>
        <v>Feb. 2018</v>
      </c>
      <c r="GJ8" s="96" t="str">
        <f>CONCATENATE(IF(LEFT($I$1,1)="1",VLOOKUP(GJ$7,PPI_IPI_PGA_PGAI!$A:$E,2,FALSE),IF(LEFT($I$1,1)="2",VLOOKUP(GJ$7,PPI_IPI_PGA_PGAI!$A:$E,3,FALSE),IF(LEFT($I$1,1)="3",VLOOKUP(GJ$7,PPI_IPI_PGA_PGAI!$A:$E,4,FALSE),VLOOKUP(GJ$7,PPI_IPI_PGA_PGAI!$A:$E,5,FALSE))))," ",2018)</f>
        <v>März 2018</v>
      </c>
      <c r="GK8" s="96" t="str">
        <f>CONCATENATE(IF(LEFT($I$1,1)="1",VLOOKUP(GK$7,PPI_IPI_PGA_PGAI!$A:$E,2,FALSE),IF(LEFT($I$1,1)="2",VLOOKUP(GK$7,PPI_IPI_PGA_PGAI!$A:$E,3,FALSE),IF(LEFT($I$1,1)="3",VLOOKUP(GK$7,PPI_IPI_PGA_PGAI!$A:$E,4,FALSE),VLOOKUP(GK$7,PPI_IPI_PGA_PGAI!$A:$E,5,FALSE))))," ",2018)</f>
        <v>April 2018</v>
      </c>
      <c r="GL8" s="96" t="str">
        <f>CONCATENATE(IF(LEFT($I$1,1)="1",VLOOKUP(GL$7,PPI_IPI_PGA_PGAI!$A:$E,2,FALSE),IF(LEFT($I$1,1)="2",VLOOKUP(GL$7,PPI_IPI_PGA_PGAI!$A:$E,3,FALSE),IF(LEFT($I$1,1)="3",VLOOKUP(GL$7,PPI_IPI_PGA_PGAI!$A:$E,4,FALSE),VLOOKUP(GL$7,PPI_IPI_PGA_PGAI!$A:$E,5,FALSE))))," ",2018)</f>
        <v>Mai 2018</v>
      </c>
      <c r="GM8" s="96" t="str">
        <f>CONCATENATE(IF(LEFT($I$1,1)="1",VLOOKUP(GM$7,PPI_IPI_PGA_PGAI!$A:$E,2,FALSE),IF(LEFT($I$1,1)="2",VLOOKUP(GM$7,PPI_IPI_PGA_PGAI!$A:$E,3,FALSE),IF(LEFT($I$1,1)="3",VLOOKUP(GM$7,PPI_IPI_PGA_PGAI!$A:$E,4,FALSE),VLOOKUP(GM$7,PPI_IPI_PGA_PGAI!$A:$E,5,FALSE))))," ",2018)</f>
        <v>Juni 2018</v>
      </c>
      <c r="GN8" s="96" t="str">
        <f>CONCATENATE(IF(LEFT($I$1,1)="1",VLOOKUP(GN$7,PPI_IPI_PGA_PGAI!$A:$E,2,FALSE),IF(LEFT($I$1,1)="2",VLOOKUP(GN$7,PPI_IPI_PGA_PGAI!$A:$E,3,FALSE),IF(LEFT($I$1,1)="3",VLOOKUP(GN$7,PPI_IPI_PGA_PGAI!$A:$E,4,FALSE),VLOOKUP(GN$7,PPI_IPI_PGA_PGAI!$A:$E,5,FALSE))))," ",2018)</f>
        <v>Juli 2018</v>
      </c>
      <c r="GO8" s="96" t="str">
        <f>CONCATENATE(IF(LEFT($I$1,1)="1",VLOOKUP(GO$7,PPI_IPI_PGA_PGAI!$A:$E,2,FALSE),IF(LEFT($I$1,1)="2",VLOOKUP(GO$7,PPI_IPI_PGA_PGAI!$A:$E,3,FALSE),IF(LEFT($I$1,1)="3",VLOOKUP(GO$7,PPI_IPI_PGA_PGAI!$A:$E,4,FALSE),VLOOKUP(GO$7,PPI_IPI_PGA_PGAI!$A:$E,5,FALSE))))," ",2018)</f>
        <v>Aug. 2018</v>
      </c>
      <c r="GP8" s="96" t="str">
        <f>CONCATENATE(IF(LEFT($I$1,1)="1",VLOOKUP(GP$7,PPI_IPI_PGA_PGAI!$A:$E,2,FALSE),IF(LEFT($I$1,1)="2",VLOOKUP(GP$7,PPI_IPI_PGA_PGAI!$A:$E,3,FALSE),IF(LEFT($I$1,1)="3",VLOOKUP(GP$7,PPI_IPI_PGA_PGAI!$A:$E,4,FALSE),VLOOKUP(GP$7,PPI_IPI_PGA_PGAI!$A:$E,5,FALSE))))," ",2018)</f>
        <v>Sept. 2018</v>
      </c>
      <c r="GQ8" s="96" t="str">
        <f>CONCATENATE(IF(LEFT($I$1,1)="1",VLOOKUP(GQ$7,PPI_IPI_PGA_PGAI!$A:$E,2,FALSE),IF(LEFT($I$1,1)="2",VLOOKUP(GQ$7,PPI_IPI_PGA_PGAI!$A:$E,3,FALSE),IF(LEFT($I$1,1)="3",VLOOKUP(GQ$7,PPI_IPI_PGA_PGAI!$A:$E,4,FALSE),VLOOKUP(GQ$7,PPI_IPI_PGA_PGAI!$A:$E,5,FALSE))))," ",2018)</f>
        <v>Okt. 2018</v>
      </c>
      <c r="GR8" s="96" t="str">
        <f>CONCATENATE(IF(LEFT($I$1,1)="1",VLOOKUP(GR$7,PPI_IPI_PGA_PGAI!$A:$E,2,FALSE),IF(LEFT($I$1,1)="2",VLOOKUP(GR$7,PPI_IPI_PGA_PGAI!$A:$E,3,FALSE),IF(LEFT($I$1,1)="3",VLOOKUP(GR$7,PPI_IPI_PGA_PGAI!$A:$E,4,FALSE),VLOOKUP(GR$7,PPI_IPI_PGA_PGAI!$A:$E,5,FALSE))))," ",2018)</f>
        <v>Nov. 2018</v>
      </c>
      <c r="GS8" s="96" t="str">
        <f>CONCATENATE(IF(LEFT($I$1,1)="1",VLOOKUP(GS$7,PPI_IPI_PGA_PGAI!$A:$E,2,FALSE),IF(LEFT($I$1,1)="2",VLOOKUP(GS$7,PPI_IPI_PGA_PGAI!$A:$E,3,FALSE),IF(LEFT($I$1,1)="3",VLOOKUP(GS$7,PPI_IPI_PGA_PGAI!$A:$E,4,FALSE),VLOOKUP(GS$7,PPI_IPI_PGA_PGAI!$A:$E,5,FALSE))))," ",2018)</f>
        <v>Dez. 2018</v>
      </c>
      <c r="GT8" s="96" t="str">
        <f>CONCATENATE(IF(LEFT($I$1,1)="1",VLOOKUP(GT$7,PPI_IPI_PGA_PGAI!$A:$E,2,FALSE),IF(LEFT($I$1,1)="2",VLOOKUP(GT$7,PPI_IPI_PGA_PGAI!$A:$E,3,FALSE),IF(LEFT($I$1,1)="3",VLOOKUP(GT$7,PPI_IPI_PGA_PGAI!$A:$E,4,FALSE),VLOOKUP(GT$7,PPI_IPI_PGA_PGAI!$A:$E,5,FALSE))))," ",2019)</f>
        <v>Jan. 2019</v>
      </c>
      <c r="GU8" s="96" t="str">
        <f>CONCATENATE(IF(LEFT($I$1,1)="1",VLOOKUP(GU$7,PPI_IPI_PGA_PGAI!$A:$E,2,FALSE),IF(LEFT($I$1,1)="2",VLOOKUP(GU$7,PPI_IPI_PGA_PGAI!$A:$E,3,FALSE),IF(LEFT($I$1,1)="3",VLOOKUP(GU$7,PPI_IPI_PGA_PGAI!$A:$E,4,FALSE),VLOOKUP(GU$7,PPI_IPI_PGA_PGAI!$A:$E,5,FALSE))))," ",2019)</f>
        <v>Feb. 2019</v>
      </c>
      <c r="GV8" s="96" t="str">
        <f>CONCATENATE(IF(LEFT($I$1,1)="1",VLOOKUP(GV$7,PPI_IPI_PGA_PGAI!$A:$E,2,FALSE),IF(LEFT($I$1,1)="2",VLOOKUP(GV$7,PPI_IPI_PGA_PGAI!$A:$E,3,FALSE),IF(LEFT($I$1,1)="3",VLOOKUP(GV$7,PPI_IPI_PGA_PGAI!$A:$E,4,FALSE),VLOOKUP(GV$7,PPI_IPI_PGA_PGAI!$A:$E,5,FALSE))))," ",2019)</f>
        <v>März 2019</v>
      </c>
      <c r="GW8" s="96" t="str">
        <f>CONCATENATE(IF(LEFT($I$1,1)="1",VLOOKUP(GW$7,PPI_IPI_PGA_PGAI!$A:$E,2,FALSE),IF(LEFT($I$1,1)="2",VLOOKUP(GW$7,PPI_IPI_PGA_PGAI!$A:$E,3,FALSE),IF(LEFT($I$1,1)="3",VLOOKUP(GW$7,PPI_IPI_PGA_PGAI!$A:$E,4,FALSE),VLOOKUP(GW$7,PPI_IPI_PGA_PGAI!$A:$E,5,FALSE))))," ",2019)</f>
        <v>April 2019</v>
      </c>
      <c r="GX8" s="96" t="str">
        <f>CONCATENATE(IF(LEFT($I$1,1)="1",VLOOKUP(GX$7,PPI_IPI_PGA_PGAI!$A:$E,2,FALSE),IF(LEFT($I$1,1)="2",VLOOKUP(GX$7,PPI_IPI_PGA_PGAI!$A:$E,3,FALSE),IF(LEFT($I$1,1)="3",VLOOKUP(GX$7,PPI_IPI_PGA_PGAI!$A:$E,4,FALSE),VLOOKUP(GX$7,PPI_IPI_PGA_PGAI!$A:$E,5,FALSE))))," ",2019)</f>
        <v>Mai 2019</v>
      </c>
      <c r="GY8" s="96" t="str">
        <f>CONCATENATE(IF(LEFT($I$1,1)="1",VLOOKUP(GY$7,PPI_IPI_PGA_PGAI!$A:$E,2,FALSE),IF(LEFT($I$1,1)="2",VLOOKUP(GY$7,PPI_IPI_PGA_PGAI!$A:$E,3,FALSE),IF(LEFT($I$1,1)="3",VLOOKUP(GY$7,PPI_IPI_PGA_PGAI!$A:$E,4,FALSE),VLOOKUP(GY$7,PPI_IPI_PGA_PGAI!$A:$E,5,FALSE))))," ",2019)</f>
        <v>Juni 2019</v>
      </c>
      <c r="GZ8" s="96" t="str">
        <f>CONCATENATE(IF(LEFT($I$1,1)="1",VLOOKUP(GZ$7,PPI_IPI_PGA_PGAI!$A:$E,2,FALSE),IF(LEFT($I$1,1)="2",VLOOKUP(GZ$7,PPI_IPI_PGA_PGAI!$A:$E,3,FALSE),IF(LEFT($I$1,1)="3",VLOOKUP(GZ$7,PPI_IPI_PGA_PGAI!$A:$E,4,FALSE),VLOOKUP(GZ$7,PPI_IPI_PGA_PGAI!$A:$E,5,FALSE))))," ",2019)</f>
        <v>Juli 2019</v>
      </c>
      <c r="HA8" s="96" t="str">
        <f>CONCATENATE(IF(LEFT($I$1,1)="1",VLOOKUP(HA$7,PPI_IPI_PGA_PGAI!$A:$E,2,FALSE),IF(LEFT($I$1,1)="2",VLOOKUP(HA$7,PPI_IPI_PGA_PGAI!$A:$E,3,FALSE),IF(LEFT($I$1,1)="3",VLOOKUP(HA$7,PPI_IPI_PGA_PGAI!$A:$E,4,FALSE),VLOOKUP(HA$7,PPI_IPI_PGA_PGAI!$A:$E,5,FALSE))))," ",2019)</f>
        <v>Aug. 2019</v>
      </c>
      <c r="HB8" s="96" t="str">
        <f>CONCATENATE(IF(LEFT($I$1,1)="1",VLOOKUP(HB$7,PPI_IPI_PGA_PGAI!$A:$E,2,FALSE),IF(LEFT($I$1,1)="2",VLOOKUP(HB$7,PPI_IPI_PGA_PGAI!$A:$E,3,FALSE),IF(LEFT($I$1,1)="3",VLOOKUP(HB$7,PPI_IPI_PGA_PGAI!$A:$E,4,FALSE),VLOOKUP(HB$7,PPI_IPI_PGA_PGAI!$A:$E,5,FALSE))))," ",2019)</f>
        <v>Sept. 2019</v>
      </c>
      <c r="HC8" s="96" t="str">
        <f>CONCATENATE(IF(LEFT($I$1,1)="1",VLOOKUP(HC$7,PPI_IPI_PGA_PGAI!$A:$E,2,FALSE),IF(LEFT($I$1,1)="2",VLOOKUP(HC$7,PPI_IPI_PGA_PGAI!$A:$E,3,FALSE),IF(LEFT($I$1,1)="3",VLOOKUP(HC$7,PPI_IPI_PGA_PGAI!$A:$E,4,FALSE),VLOOKUP(HC$7,PPI_IPI_PGA_PGAI!$A:$E,5,FALSE))))," ",2019)</f>
        <v>Okt. 2019</v>
      </c>
      <c r="HD8" s="96" t="str">
        <f>CONCATENATE(IF(LEFT($I$1,1)="1",VLOOKUP(HD$7,PPI_IPI_PGA_PGAI!$A:$E,2,FALSE),IF(LEFT($I$1,1)="2",VLOOKUP(HD$7,PPI_IPI_PGA_PGAI!$A:$E,3,FALSE),IF(LEFT($I$1,1)="3",VLOOKUP(HD$7,PPI_IPI_PGA_PGAI!$A:$E,4,FALSE),VLOOKUP(HD$7,PPI_IPI_PGA_PGAI!$A:$E,5,FALSE))))," ",2019)</f>
        <v>Nov. 2019</v>
      </c>
      <c r="HE8" s="117" t="str">
        <f>CONCATENATE(IF(LEFT($I$1,1)="1",VLOOKUP(HE$7,PPI_IPI_PGA_PGAI!$A:$E,2,FALSE),IF(LEFT($I$1,1)="2",VLOOKUP(HE$7,PPI_IPI_PGA_PGAI!$A:$E,3,FALSE),IF(LEFT($I$1,1)="3",VLOOKUP(HE$7,PPI_IPI_PGA_PGAI!$A:$E,4,FALSE),VLOOKUP(HE$7,PPI_IPI_PGA_PGAI!$A:$E,5,FALSE))))," ",2019)</f>
        <v>Dez. 2019</v>
      </c>
      <c r="HF8" s="117" t="str">
        <f>CONCATENATE(IF(LEFT($I$1,1)="1",VLOOKUP(HF$7,PPI_IPI_PGA_PGAI!$A:$E,2,FALSE),IF(LEFT($I$1,1)="2",VLOOKUP(HF$7,PPI_IPI_PGA_PGAI!$A:$E,3,FALSE),IF(LEFT($I$1,1)="3",VLOOKUP(HF$7,PPI_IPI_PGA_PGAI!$A:$E,4,FALSE),VLOOKUP(HF$7,PPI_IPI_PGA_PGAI!$A:$E,5,FALSE))))," ",2020)</f>
        <v>Jan. 2020</v>
      </c>
      <c r="HG8" s="117" t="str">
        <f>CONCATENATE(IF(LEFT($I$1,1)="1",VLOOKUP(HG$7,PPI_IPI_PGA_PGAI!$A:$E,2,FALSE),IF(LEFT($I$1,1)="2",VLOOKUP(HG$7,PPI_IPI_PGA_PGAI!$A:$E,3,FALSE),IF(LEFT($I$1,1)="3",VLOOKUP(HG$7,PPI_IPI_PGA_PGAI!$A:$E,4,FALSE),VLOOKUP(HG$7,PPI_IPI_PGA_PGAI!$A:$E,5,FALSE))))," ",2020)</f>
        <v>Feb. 2020</v>
      </c>
      <c r="HH8" s="117" t="str">
        <f>CONCATENATE(IF(LEFT($I$1,1)="1",VLOOKUP(HH$7,PPI_IPI_PGA_PGAI!$A:$E,2,FALSE),IF(LEFT($I$1,1)="2",VLOOKUP(HH$7,PPI_IPI_PGA_PGAI!$A:$E,3,FALSE),IF(LEFT($I$1,1)="3",VLOOKUP(HH$7,PPI_IPI_PGA_PGAI!$A:$E,4,FALSE),VLOOKUP(HH$7,PPI_IPI_PGA_PGAI!$A:$E,5,FALSE))))," ",2020)</f>
        <v>März 2020</v>
      </c>
      <c r="HI8" s="117" t="str">
        <f>CONCATENATE(IF(LEFT($I$1,1)="1",VLOOKUP(HI$7,PPI_IPI_PGA_PGAI!$A:$E,2,FALSE),IF(LEFT($I$1,1)="2",VLOOKUP(HI$7,PPI_IPI_PGA_PGAI!$A:$E,3,FALSE),IF(LEFT($I$1,1)="3",VLOOKUP(HI$7,PPI_IPI_PGA_PGAI!$A:$E,4,FALSE),VLOOKUP(HI$7,PPI_IPI_PGA_PGAI!$A:$E,5,FALSE))))," ",2020)</f>
        <v>April 2020</v>
      </c>
      <c r="HJ8" s="117" t="str">
        <f>CONCATENATE(IF(LEFT($I$1,1)="1",VLOOKUP(HJ$7,PPI_IPI_PGA_PGAI!$A:$E,2,FALSE),IF(LEFT($I$1,1)="2",VLOOKUP(HJ$7,PPI_IPI_PGA_PGAI!$A:$E,3,FALSE),IF(LEFT($I$1,1)="3",VLOOKUP(HJ$7,PPI_IPI_PGA_PGAI!$A:$E,4,FALSE),VLOOKUP(HJ$7,PPI_IPI_PGA_PGAI!$A:$E,5,FALSE))))," ",2020)</f>
        <v>Mai 2020</v>
      </c>
      <c r="HK8" s="117" t="str">
        <f>CONCATENATE(IF(LEFT($I$1,1)="1",VLOOKUP(HK$7,PPI_IPI_PGA_PGAI!$A:$E,2,FALSE),IF(LEFT($I$1,1)="2",VLOOKUP(HK$7,PPI_IPI_PGA_PGAI!$A:$E,3,FALSE),IF(LEFT($I$1,1)="3",VLOOKUP(HK$7,PPI_IPI_PGA_PGAI!$A:$E,4,FALSE),VLOOKUP(HK$7,PPI_IPI_PGA_PGAI!$A:$E,5,FALSE))))," ",2020)</f>
        <v>Juni 2020</v>
      </c>
      <c r="HL8" s="117" t="str">
        <f>CONCATENATE(IF(LEFT($I$1,1)="1",VLOOKUP(HL$7,PPI_IPI_PGA_PGAI!$A:$E,2,FALSE),IF(LEFT($I$1,1)="2",VLOOKUP(HL$7,PPI_IPI_PGA_PGAI!$A:$E,3,FALSE),IF(LEFT($I$1,1)="3",VLOOKUP(HL$7,PPI_IPI_PGA_PGAI!$A:$E,4,FALSE),VLOOKUP(HL$7,PPI_IPI_PGA_PGAI!$A:$E,5,FALSE))))," ",2020)</f>
        <v>Juli 2020</v>
      </c>
      <c r="HM8" s="117" t="str">
        <f>CONCATENATE(IF(LEFT($I$1,1)="1",VLOOKUP(HM$7,PPI_IPI_PGA_PGAI!$A:$E,2,FALSE),IF(LEFT($I$1,1)="2",VLOOKUP(HM$7,PPI_IPI_PGA_PGAI!$A:$E,3,FALSE),IF(LEFT($I$1,1)="3",VLOOKUP(HM$7,PPI_IPI_PGA_PGAI!$A:$E,4,FALSE),VLOOKUP(HM$7,PPI_IPI_PGA_PGAI!$A:$E,5,FALSE))))," ",2020)</f>
        <v>Aug. 2020</v>
      </c>
      <c r="HN8" s="117" t="str">
        <f>CONCATENATE(IF(LEFT($I$1,1)="1",VLOOKUP(HN$7,PPI_IPI_PGA_PGAI!$A:$E,2,FALSE),IF(LEFT($I$1,1)="2",VLOOKUP(HN$7,PPI_IPI_PGA_PGAI!$A:$E,3,FALSE),IF(LEFT($I$1,1)="3",VLOOKUP(HN$7,PPI_IPI_PGA_PGAI!$A:$E,4,FALSE),VLOOKUP(HN$7,PPI_IPI_PGA_PGAI!$A:$E,5,FALSE))))," ",2020)</f>
        <v>Sept. 2020</v>
      </c>
      <c r="HO8" s="117" t="str">
        <f>CONCATENATE(IF(LEFT($I$1,1)="1",VLOOKUP(HO$7,PPI_IPI_PGA_PGAI!$A:$E,2,FALSE),IF(LEFT($I$1,1)="2",VLOOKUP(HO$7,PPI_IPI_PGA_PGAI!$A:$E,3,FALSE),IF(LEFT($I$1,1)="3",VLOOKUP(HO$7,PPI_IPI_PGA_PGAI!$A:$E,4,FALSE),VLOOKUP(HO$7,PPI_IPI_PGA_PGAI!$A:$E,5,FALSE))))," ",2020)</f>
        <v>Okt. 2020</v>
      </c>
      <c r="HP8" s="117" t="str">
        <f>CONCATENATE(IF(LEFT($I$1,1)="1",VLOOKUP(HP$7,PPI_IPI_PGA_PGAI!$A:$E,2,FALSE),IF(LEFT($I$1,1)="2",VLOOKUP(HP$7,PPI_IPI_PGA_PGAI!$A:$E,3,FALSE),IF(LEFT($I$1,1)="3",VLOOKUP(HP$7,PPI_IPI_PGA_PGAI!$A:$E,4,FALSE),VLOOKUP(HP$7,PPI_IPI_PGA_PGAI!$A:$E,5,FALSE))))," ",2020)</f>
        <v>Nov. 2020</v>
      </c>
      <c r="HQ8" s="117" t="str">
        <f>CONCATENATE(IF(LEFT($I$1,1)="1",VLOOKUP(HQ$7,PPI_IPI_PGA_PGAI!$A:$E,2,FALSE),IF(LEFT($I$1,1)="2",VLOOKUP(HQ$7,PPI_IPI_PGA_PGAI!$A:$E,3,FALSE),IF(LEFT($I$1,1)="3",VLOOKUP(HQ$7,PPI_IPI_PGA_PGAI!$A:$E,4,FALSE),VLOOKUP(HQ$7,PPI_IPI_PGA_PGAI!$A:$E,5,FALSE))))," ",2020)</f>
        <v>Dez. 2020</v>
      </c>
      <c r="HR8" s="117" t="str">
        <f>CONCATENATE(IF(LEFT($I$1,1)="1",VLOOKUP(HR$7,PPI_IPI_PGA_PGAI!$A:$E,2,FALSE),IF(LEFT($I$1,1)="2",VLOOKUP(HR$7,PPI_IPI_PGA_PGAI!$A:$E,3,FALSE),IF(LEFT($I$1,1)="3",VLOOKUP(HR$7,PPI_IPI_PGA_PGAI!$A:$E,4,FALSE),VLOOKUP(HR$7,PPI_IPI_PGA_PGAI!$A:$E,5,FALSE))))," ",2021)</f>
        <v>Jan. 2021</v>
      </c>
      <c r="HS8" s="117" t="str">
        <f>CONCATENATE(IF(LEFT($I$1,1)="1",VLOOKUP(HS$7,PPI_IPI_PGA_PGAI!$A:$E,2,FALSE),IF(LEFT($I$1,1)="2",VLOOKUP(HS$7,PPI_IPI_PGA_PGAI!$A:$E,3,FALSE),IF(LEFT($I$1,1)="3",VLOOKUP(HS$7,PPI_IPI_PGA_PGAI!$A:$E,4,FALSE),VLOOKUP(HS$7,PPI_IPI_PGA_PGAI!$A:$E,5,FALSE))))," ",2021)</f>
        <v>Feb. 2021</v>
      </c>
      <c r="HT8" s="117" t="str">
        <f>CONCATENATE(IF(LEFT($I$1,1)="1",VLOOKUP(HT$7,PPI_IPI_PGA_PGAI!$A:$E,2,FALSE),IF(LEFT($I$1,1)="2",VLOOKUP(HT$7,PPI_IPI_PGA_PGAI!$A:$E,3,FALSE),IF(LEFT($I$1,1)="3",VLOOKUP(HT$7,PPI_IPI_PGA_PGAI!$A:$E,4,FALSE),VLOOKUP(HT$7,PPI_IPI_PGA_PGAI!$A:$E,5,FALSE))))," ",2021)</f>
        <v>März 2021</v>
      </c>
      <c r="HU8" s="117" t="str">
        <f>CONCATENATE(IF(LEFT($I$1,1)="1",VLOOKUP(HU$7,PPI_IPI_PGA_PGAI!$A:$E,2,FALSE),IF(LEFT($I$1,1)="2",VLOOKUP(HU$7,PPI_IPI_PGA_PGAI!$A:$E,3,FALSE),IF(LEFT($I$1,1)="3",VLOOKUP(HU$7,PPI_IPI_PGA_PGAI!$A:$E,4,FALSE),VLOOKUP(HU$7,PPI_IPI_PGA_PGAI!$A:$E,5,FALSE))))," ",2021)</f>
        <v>April 2021</v>
      </c>
      <c r="HV8" s="117" t="str">
        <f>CONCATENATE(IF(LEFT($I$1,1)="1",VLOOKUP(HV$7,PPI_IPI_PGA_PGAI!$A:$E,2,FALSE),IF(LEFT($I$1,1)="2",VLOOKUP(HV$7,PPI_IPI_PGA_PGAI!$A:$E,3,FALSE),IF(LEFT($I$1,1)="3",VLOOKUP(HV$7,PPI_IPI_PGA_PGAI!$A:$E,4,FALSE),VLOOKUP(HV$7,PPI_IPI_PGA_PGAI!$A:$E,5,FALSE))))," ",2021)</f>
        <v>Mai 2021</v>
      </c>
      <c r="HW8" s="117" t="str">
        <f>CONCATENATE(IF(LEFT($I$1,1)="1",VLOOKUP(HW$7,PPI_IPI_PGA_PGAI!$A:$E,2,FALSE),IF(LEFT($I$1,1)="2",VLOOKUP(HW$7,PPI_IPI_PGA_PGAI!$A:$E,3,FALSE),IF(LEFT($I$1,1)="3",VLOOKUP(HW$7,PPI_IPI_PGA_PGAI!$A:$E,4,FALSE),VLOOKUP(HW$7,PPI_IPI_PGA_PGAI!$A:$E,5,FALSE))))," ",2021)</f>
        <v>Juni 2021</v>
      </c>
      <c r="HX8" s="117" t="str">
        <f>CONCATENATE(IF(LEFT($I$1,1)="1",VLOOKUP(HX$7,PPI_IPI_PGA_PGAI!$A:$E,2,FALSE),IF(LEFT($I$1,1)="2",VLOOKUP(HX$7,PPI_IPI_PGA_PGAI!$A:$E,3,FALSE),IF(LEFT($I$1,1)="3",VLOOKUP(HX$7,PPI_IPI_PGA_PGAI!$A:$E,4,FALSE),VLOOKUP(HX$7,PPI_IPI_PGA_PGAI!$A:$E,5,FALSE))))," ",2021)</f>
        <v>Juli 2021</v>
      </c>
      <c r="HY8" s="117" t="str">
        <f>CONCATENATE(IF(LEFT($I$1,1)="1",VLOOKUP(HY$7,PPI_IPI_PGA_PGAI!$A:$E,2,FALSE),IF(LEFT($I$1,1)="2",VLOOKUP(HY$7,PPI_IPI_PGA_PGAI!$A:$E,3,FALSE),IF(LEFT($I$1,1)="3",VLOOKUP(HY$7,PPI_IPI_PGA_PGAI!$A:$E,4,FALSE),VLOOKUP(HY$7,PPI_IPI_PGA_PGAI!$A:$E,5,FALSE))))," ",2021)</f>
        <v>Aug. 2021</v>
      </c>
      <c r="HZ8" s="117" t="str">
        <f>CONCATENATE(IF(LEFT($I$1,1)="1",VLOOKUP(HZ$7,PPI_IPI_PGA_PGAI!$A:$E,2,FALSE),IF(LEFT($I$1,1)="2",VLOOKUP(HZ$7,PPI_IPI_PGA_PGAI!$A:$E,3,FALSE),IF(LEFT($I$1,1)="3",VLOOKUP(HZ$7,PPI_IPI_PGA_PGAI!$A:$E,4,FALSE),VLOOKUP(HZ$7,PPI_IPI_PGA_PGAI!$A:$E,5,FALSE))))," ",2021)</f>
        <v>Sept. 2021</v>
      </c>
      <c r="IA8" s="117" t="str">
        <f>CONCATENATE(IF(LEFT($I$1,1)="1",VLOOKUP(IA$7,PPI_IPI_PGA_PGAI!$A:$E,2,FALSE),IF(LEFT($I$1,1)="2",VLOOKUP(IA$7,PPI_IPI_PGA_PGAI!$A:$E,3,FALSE),IF(LEFT($I$1,1)="3",VLOOKUP(IA$7,PPI_IPI_PGA_PGAI!$A:$E,4,FALSE),VLOOKUP(IA$7,PPI_IPI_PGA_PGAI!$A:$E,5,FALSE))))," ",2021)</f>
        <v>Okt. 2021</v>
      </c>
      <c r="IB8" s="117" t="str">
        <f>CONCATENATE(IF(LEFT($I$1,1)="1",VLOOKUP(IB$7,PPI_IPI_PGA_PGAI!$A:$E,2,FALSE),IF(LEFT($I$1,1)="2",VLOOKUP(IB$7,PPI_IPI_PGA_PGAI!$A:$E,3,FALSE),IF(LEFT($I$1,1)="3",VLOOKUP(IB$7,PPI_IPI_PGA_PGAI!$A:$E,4,FALSE),VLOOKUP(IB$7,PPI_IPI_PGA_PGAI!$A:$E,5,FALSE))))," ",2021)</f>
        <v>Nov. 2021</v>
      </c>
      <c r="IC8" s="117" t="str">
        <f>CONCATENATE(IF(LEFT($I$1,1)="1",VLOOKUP(IC$7,PPI_IPI_PGA_PGAI!$A:$E,2,FALSE),IF(LEFT($I$1,1)="2",VLOOKUP(IC$7,PPI_IPI_PGA_PGAI!$A:$E,3,FALSE),IF(LEFT($I$1,1)="3",VLOOKUP(IC$7,PPI_IPI_PGA_PGAI!$A:$E,4,FALSE),VLOOKUP(IC$7,PPI_IPI_PGA_PGAI!$A:$E,5,FALSE))))," ",2021)</f>
        <v>Dez. 2021</v>
      </c>
      <c r="ID8" s="117" t="str">
        <f>CONCATENATE(IF(LEFT($I$1,1)="1",VLOOKUP(ID$7,PPI_IPI_PGA_PGAI!$A:$E,2,FALSE),IF(LEFT($I$1,1)="2",VLOOKUP(ID$7,PPI_IPI_PGA_PGAI!$A:$E,3,FALSE),IF(LEFT($I$1,1)="3",VLOOKUP(ID$7,PPI_IPI_PGA_PGAI!$A:$E,4,FALSE),VLOOKUP(ID$7,PPI_IPI_PGA_PGAI!$A:$E,5,FALSE))))," ",2022)</f>
        <v>Jan. 2022</v>
      </c>
      <c r="IE8" s="117" t="str">
        <f>CONCATENATE(IF(LEFT($I$1,1)="1",VLOOKUP(IE$7,PPI_IPI_PGA_PGAI!$A:$E,2,FALSE),IF(LEFT($I$1,1)="2",VLOOKUP(IE$7,PPI_IPI_PGA_PGAI!$A:$E,3,FALSE),IF(LEFT($I$1,1)="3",VLOOKUP(IE$7,PPI_IPI_PGA_PGAI!$A:$E,4,FALSE),VLOOKUP(IE$7,PPI_IPI_PGA_PGAI!$A:$E,5,FALSE))))," ",2022)</f>
        <v>Feb. 2022</v>
      </c>
      <c r="IF8" s="117" t="str">
        <f>CONCATENATE(IF(LEFT($I$1,1)="1",VLOOKUP(IF$7,PPI_IPI_PGA_PGAI!$A:$E,2,FALSE),IF(LEFT($I$1,1)="2",VLOOKUP(IF$7,PPI_IPI_PGA_PGAI!$A:$E,3,FALSE),IF(LEFT($I$1,1)="3",VLOOKUP(IF$7,PPI_IPI_PGA_PGAI!$A:$E,4,FALSE),VLOOKUP(IF$7,PPI_IPI_PGA_PGAI!$A:$E,5,FALSE))))," ",2022)</f>
        <v>März 2022</v>
      </c>
      <c r="IG8" s="117" t="str">
        <f>CONCATENATE(IF(LEFT($I$1,1)="1",VLOOKUP(IG$7,PPI_IPI_PGA_PGAI!$A:$E,2,FALSE),IF(LEFT($I$1,1)="2",VLOOKUP(IG$7,PPI_IPI_PGA_PGAI!$A:$E,3,FALSE),IF(LEFT($I$1,1)="3",VLOOKUP(IG$7,PPI_IPI_PGA_PGAI!$A:$E,4,FALSE),VLOOKUP(IG$7,PPI_IPI_PGA_PGAI!$A:$E,5,FALSE))))," ",2022)</f>
        <v>April 2022</v>
      </c>
      <c r="IH8" s="117" t="str">
        <f>CONCATENATE(IF(LEFT($I$1,1)="1",VLOOKUP(IH$7,PPI_IPI_PGA_PGAI!$A:$E,2,FALSE),IF(LEFT($I$1,1)="2",VLOOKUP(IH$7,PPI_IPI_PGA_PGAI!$A:$E,3,FALSE),IF(LEFT($I$1,1)="3",VLOOKUP(IH$7,PPI_IPI_PGA_PGAI!$A:$E,4,FALSE),VLOOKUP(IH$7,PPI_IPI_PGA_PGAI!$A:$E,5,FALSE))))," ",2022)</f>
        <v>Mai 2022</v>
      </c>
      <c r="II8" s="117" t="str">
        <f>CONCATENATE(IF(LEFT($I$1,1)="1",VLOOKUP(II$7,PPI_IPI_PGA_PGAI!$A:$E,2,FALSE),IF(LEFT($I$1,1)="2",VLOOKUP(II$7,PPI_IPI_PGA_PGAI!$A:$E,3,FALSE),IF(LEFT($I$1,1)="3",VLOOKUP(II$7,PPI_IPI_PGA_PGAI!$A:$E,4,FALSE),VLOOKUP(II$7,PPI_IPI_PGA_PGAI!$A:$E,5,FALSE))))," ",2022)</f>
        <v>Juni 2022</v>
      </c>
      <c r="IJ8" s="117" t="str">
        <f>CONCATENATE(IF(LEFT($I$1,1)="1",VLOOKUP(IJ$7,PPI_IPI_PGA_PGAI!$A:$E,2,FALSE),IF(LEFT($I$1,1)="2",VLOOKUP(IJ$7,PPI_IPI_PGA_PGAI!$A:$E,3,FALSE),IF(LEFT($I$1,1)="3",VLOOKUP(IJ$7,PPI_IPI_PGA_PGAI!$A:$E,4,FALSE),VLOOKUP(IJ$7,PPI_IPI_PGA_PGAI!$A:$E,5,FALSE))))," ",2022)</f>
        <v>Juli 2022</v>
      </c>
      <c r="IK8" s="117" t="str">
        <f>CONCATENATE(IF(LEFT($I$1,1)="1",VLOOKUP(IK$7,PPI_IPI_PGA_PGAI!$A:$E,2,FALSE),IF(LEFT($I$1,1)="2",VLOOKUP(IK$7,PPI_IPI_PGA_PGAI!$A:$E,3,FALSE),IF(LEFT($I$1,1)="3",VLOOKUP(IK$7,PPI_IPI_PGA_PGAI!$A:$E,4,FALSE),VLOOKUP(IK$7,PPI_IPI_PGA_PGAI!$A:$E,5,FALSE))))," ",2022)</f>
        <v>Aug. 2022</v>
      </c>
      <c r="IL8" s="117" t="str">
        <f>CONCATENATE(IF(LEFT($I$1,1)="1",VLOOKUP(IL$7,PPI_IPI_PGA_PGAI!$A:$E,2,FALSE),IF(LEFT($I$1,1)="2",VLOOKUP(IL$7,PPI_IPI_PGA_PGAI!$A:$E,3,FALSE),IF(LEFT($I$1,1)="3",VLOOKUP(IL$7,PPI_IPI_PGA_PGAI!$A:$E,4,FALSE),VLOOKUP(IL$7,PPI_IPI_PGA_PGAI!$A:$E,5,FALSE))))," ",2022)</f>
        <v>Sept. 2022</v>
      </c>
      <c r="IM8" s="117" t="str">
        <f>CONCATENATE(IF(LEFT($I$1,1)="1",VLOOKUP(IM$7,PPI_IPI_PGA_PGAI!$A:$E,2,FALSE),IF(LEFT($I$1,1)="2",VLOOKUP(IM$7,PPI_IPI_PGA_PGAI!$A:$E,3,FALSE),IF(LEFT($I$1,1)="3",VLOOKUP(IM$7,PPI_IPI_PGA_PGAI!$A:$E,4,FALSE),VLOOKUP(IM$7,PPI_IPI_PGA_PGAI!$A:$E,5,FALSE))))," ",2022)</f>
        <v>Okt. 2022</v>
      </c>
      <c r="IN8" s="117" t="str">
        <f>CONCATENATE(IF(LEFT($I$1,1)="1",VLOOKUP(IN$7,PPI_IPI_PGA_PGAI!$A:$E,2,FALSE),IF(LEFT($I$1,1)="2",VLOOKUP(IN$7,PPI_IPI_PGA_PGAI!$A:$E,3,FALSE),IF(LEFT($I$1,1)="3",VLOOKUP(IN$7,PPI_IPI_PGA_PGAI!$A:$E,4,FALSE),VLOOKUP(IN$7,PPI_IPI_PGA_PGAI!$A:$E,5,FALSE))))," ",2022)</f>
        <v>Nov. 2022</v>
      </c>
      <c r="IO8" s="117" t="str">
        <f>CONCATENATE(IF(LEFT($I$1,1)="1",VLOOKUP(IO$7,PPI_IPI_PGA_PGAI!$A:$E,2,FALSE),IF(LEFT($I$1,1)="2",VLOOKUP(IO$7,PPI_IPI_PGA_PGAI!$A:$E,3,FALSE),IF(LEFT($I$1,1)="3",VLOOKUP(IO$7,PPI_IPI_PGA_PGAI!$A:$E,4,FALSE),VLOOKUP(IO$7,PPI_IPI_PGA_PGAI!$A:$E,5,FALSE))))," ",2022)</f>
        <v>Dez. 2022</v>
      </c>
      <c r="IP8" s="117" t="str">
        <f>CONCATENATE(IF(LEFT($I$1,1)="1",VLOOKUP(IP$7,PPI_IPI_PGA_PGAI!$A:$E,2,FALSE),IF(LEFT($I$1,1)="2",VLOOKUP(IP$7,PPI_IPI_PGA_PGAI!$A:$E,3,FALSE),IF(LEFT($I$1,1)="3",VLOOKUP(IP$7,PPI_IPI_PGA_PGAI!$A:$E,4,FALSE),VLOOKUP(IP$7,PPI_IPI_PGA_PGAI!$A:$E,5,FALSE))))," ",2023)</f>
        <v>Jan. 2023</v>
      </c>
      <c r="IQ8" s="117" t="str">
        <f>CONCATENATE(IF(LEFT($I$1,1)="1",VLOOKUP(IQ$7,PPI_IPI_PGA_PGAI!$A:$E,2,FALSE),IF(LEFT($I$1,1)="2",VLOOKUP(IQ$7,PPI_IPI_PGA_PGAI!$A:$E,3,FALSE),IF(LEFT($I$1,1)="3",VLOOKUP(IQ$7,PPI_IPI_PGA_PGAI!$A:$E,4,FALSE),VLOOKUP(IQ$7,PPI_IPI_PGA_PGAI!$A:$E,5,FALSE))))," ",2023)</f>
        <v>Feb. 2023</v>
      </c>
      <c r="IR8" s="117" t="str">
        <f>CONCATENATE(IF(LEFT($I$1,1)="1",VLOOKUP(IR$7,PPI_IPI_PGA_PGAI!$A:$E,2,FALSE),IF(LEFT($I$1,1)="2",VLOOKUP(IR$7,PPI_IPI_PGA_PGAI!$A:$E,3,FALSE),IF(LEFT($I$1,1)="3",VLOOKUP(IR$7,PPI_IPI_PGA_PGAI!$A:$E,4,FALSE),VLOOKUP(IR$7,PPI_IPI_PGA_PGAI!$A:$E,5,FALSE))))," ",2023)</f>
        <v>März 2023</v>
      </c>
      <c r="IS8" s="117" t="str">
        <f>CONCATENATE(IF(LEFT($I$1,1)="1",VLOOKUP(IS$7,PPI_IPI_PGA_PGAI!$A:$E,2,FALSE),IF(LEFT($I$1,1)="2",VLOOKUP(IS$7,PPI_IPI_PGA_PGAI!$A:$E,3,FALSE),IF(LEFT($I$1,1)="3",VLOOKUP(IS$7,PPI_IPI_PGA_PGAI!$A:$E,4,FALSE),VLOOKUP(IS$7,PPI_IPI_PGA_PGAI!$A:$E,5,FALSE))))," ",2023)</f>
        <v>April 2023</v>
      </c>
      <c r="IT8" s="117" t="str">
        <f>CONCATENATE(IF(LEFT($I$1,1)="1",VLOOKUP(IT$7,PPI_IPI_PGA_PGAI!$A:$E,2,FALSE),IF(LEFT($I$1,1)="2",VLOOKUP(IT$7,PPI_IPI_PGA_PGAI!$A:$E,3,FALSE),IF(LEFT($I$1,1)="3",VLOOKUP(IT$7,PPI_IPI_PGA_PGAI!$A:$E,4,FALSE),VLOOKUP(IT$7,PPI_IPI_PGA_PGAI!$A:$E,5,FALSE))))," ",2023)</f>
        <v>Mai 2023</v>
      </c>
      <c r="IU8" s="117" t="str">
        <f>CONCATENATE(IF(LEFT($I$1,1)="1",VLOOKUP(IU$7,PPI_IPI_PGA_PGAI!$A:$E,2,FALSE),IF(LEFT($I$1,1)="2",VLOOKUP(IU$7,PPI_IPI_PGA_PGAI!$A:$E,3,FALSE),IF(LEFT($I$1,1)="3",VLOOKUP(IU$7,PPI_IPI_PGA_PGAI!$A:$E,4,FALSE),VLOOKUP(IU$7,PPI_IPI_PGA_PGAI!$A:$E,5,FALSE))))," ",2023)</f>
        <v>Juni 2023</v>
      </c>
      <c r="IV8" s="117" t="str">
        <f>CONCATENATE(IF(LEFT($I$1,1)="1",VLOOKUP(IV$7,PPI_IPI_PGA_PGAI!$A:$E,2,FALSE),IF(LEFT($I$1,1)="2",VLOOKUP(IV$7,PPI_IPI_PGA_PGAI!$A:$E,3,FALSE),IF(LEFT($I$1,1)="3",VLOOKUP(IV$7,PPI_IPI_PGA_PGAI!$A:$E,4,FALSE),VLOOKUP(IV$7,PPI_IPI_PGA_PGAI!$A:$E,5,FALSE))))," ",2023)</f>
        <v>Juli 2023</v>
      </c>
      <c r="IW8" s="117" t="str">
        <f>CONCATENATE(IF(LEFT($I$1,1)="1",VLOOKUP(IW$7,PPI_IPI_PGA_PGAI!$A:$E,2,FALSE),IF(LEFT($I$1,1)="2",VLOOKUP(IW$7,PPI_IPI_PGA_PGAI!$A:$E,3,FALSE),IF(LEFT($I$1,1)="3",VLOOKUP(IW$7,PPI_IPI_PGA_PGAI!$A:$E,4,FALSE),VLOOKUP(IW$7,PPI_IPI_PGA_PGAI!$A:$E,5,FALSE))))," ",2023)</f>
        <v>Aug. 2023</v>
      </c>
      <c r="IX8" s="117" t="str">
        <f>CONCATENATE(IF(LEFT($I$1,1)="1",VLOOKUP(IX$7,PPI_IPI_PGA_PGAI!$A:$E,2,FALSE),IF(LEFT($I$1,1)="2",VLOOKUP(IX$7,PPI_IPI_PGA_PGAI!$A:$E,3,FALSE),IF(LEFT($I$1,1)="3",VLOOKUP(IX$7,PPI_IPI_PGA_PGAI!$A:$E,4,FALSE),VLOOKUP(IX$7,PPI_IPI_PGA_PGAI!$A:$E,5,FALSE))))," ",2023)</f>
        <v>Sept. 2023</v>
      </c>
      <c r="IY8" s="117" t="str">
        <f>CONCATENATE(IF(LEFT($I$1,1)="1",VLOOKUP(IY$7,PPI_IPI_PGA_PGAI!$A:$E,2,FALSE),IF(LEFT($I$1,1)="2",VLOOKUP(IY$7,PPI_IPI_PGA_PGAI!$A:$E,3,FALSE),IF(LEFT($I$1,1)="3",VLOOKUP(IY$7,PPI_IPI_PGA_PGAI!$A:$E,4,FALSE),VLOOKUP(IY$7,PPI_IPI_PGA_PGAI!$A:$E,5,FALSE))))," ",2023)</f>
        <v>Okt. 2023</v>
      </c>
      <c r="IZ8" s="117" t="str">
        <f>CONCATENATE(IF(LEFT($I$1,1)="1",VLOOKUP(IZ$7,PPI_IPI_PGA_PGAI!$A:$E,2,FALSE),IF(LEFT($I$1,1)="2",VLOOKUP(IZ$7,PPI_IPI_PGA_PGAI!$A:$E,3,FALSE),IF(LEFT($I$1,1)="3",VLOOKUP(IZ$7,PPI_IPI_PGA_PGAI!$A:$E,4,FALSE),VLOOKUP(IZ$7,PPI_IPI_PGA_PGAI!$A:$E,5,FALSE))))," ",2023)</f>
        <v>Nov. 2023</v>
      </c>
      <c r="JA8" s="117" t="str">
        <f>CONCATENATE(IF(LEFT($I$1,1)="1",VLOOKUP(JA$7,PPI_IPI_PGA_PGAI!$A:$E,2,FALSE),IF(LEFT($I$1,1)="2",VLOOKUP(JA$7,PPI_IPI_PGA_PGAI!$A:$E,3,FALSE),IF(LEFT($I$1,1)="3",VLOOKUP(JA$7,PPI_IPI_PGA_PGAI!$A:$E,4,FALSE),VLOOKUP(JA$7,PPI_IPI_PGA_PGAI!$A:$E,5,FALSE))))," ",2023)</f>
        <v>Dez. 2023</v>
      </c>
      <c r="JB8" s="117" t="str">
        <f>CONCATENATE(IF(LEFT($I$1,1)="1",VLOOKUP(JB$7,PPI_IPI_PGA_PGAI!$A:$E,2,FALSE),IF(LEFT($I$1,1)="2",VLOOKUP(JB$7,PPI_IPI_PGA_PGAI!$A:$E,3,FALSE),IF(LEFT($I$1,1)="3",VLOOKUP(JB$7,PPI_IPI_PGA_PGAI!$A:$E,4,FALSE),VLOOKUP(JB$7,PPI_IPI_PGA_PGAI!$A:$E,5,FALSE))))," ",2024)</f>
        <v>Jan. 2024</v>
      </c>
      <c r="JC8" s="117" t="str">
        <f>CONCATENATE(IF(LEFT($I$1,1)="1",VLOOKUP(JC$7,PPI_IPI_PGA_PGAI!$A:$E,2,FALSE),IF(LEFT($I$1,1)="2",VLOOKUP(JC$7,PPI_IPI_PGA_PGAI!$A:$E,3,FALSE),IF(LEFT($I$1,1)="3",VLOOKUP(JC$7,PPI_IPI_PGA_PGAI!$A:$E,4,FALSE),VLOOKUP(JC$7,PPI_IPI_PGA_PGAI!$A:$E,5,FALSE))))," ",2024)</f>
        <v>Feb. 2024</v>
      </c>
      <c r="JD8" s="117" t="str">
        <f>CONCATENATE(IF(LEFT($I$1,1)="1",VLOOKUP(JD$7,PPI_IPI_PGA_PGAI!$A:$E,2,FALSE),IF(LEFT($I$1,1)="2",VLOOKUP(JD$7,PPI_IPI_PGA_PGAI!$A:$E,3,FALSE),IF(LEFT($I$1,1)="3",VLOOKUP(JD$7,PPI_IPI_PGA_PGAI!$A:$E,4,FALSE),VLOOKUP(JD$7,PPI_IPI_PGA_PGAI!$A:$E,5,FALSE))))," ",2024)</f>
        <v>März 2024</v>
      </c>
      <c r="JE8" s="117" t="str">
        <f>CONCATENATE(IF(LEFT($I$1,1)="1",VLOOKUP(JE$7,PPI_IPI_PGA_PGAI!$A:$E,2,FALSE),IF(LEFT($I$1,1)="2",VLOOKUP(JE$7,PPI_IPI_PGA_PGAI!$A:$E,3,FALSE),IF(LEFT($I$1,1)="3",VLOOKUP(JE$7,PPI_IPI_PGA_PGAI!$A:$E,4,FALSE),VLOOKUP(JE$7,PPI_IPI_PGA_PGAI!$A:$E,5,FALSE))))," ",2024)</f>
        <v>April 2024</v>
      </c>
      <c r="JF8" s="117" t="str">
        <f>CONCATENATE(IF(LEFT($I$1,1)="1",VLOOKUP(JF$7,PPI_IPI_PGA_PGAI!$A:$E,2,FALSE),IF(LEFT($I$1,1)="2",VLOOKUP(JF$7,PPI_IPI_PGA_PGAI!$A:$E,3,FALSE),IF(LEFT($I$1,1)="3",VLOOKUP(JF$7,PPI_IPI_PGA_PGAI!$A:$E,4,FALSE),VLOOKUP(JF$7,PPI_IPI_PGA_PGAI!$A:$E,5,FALSE))))," ",2024)</f>
        <v>Mai 2024</v>
      </c>
      <c r="JG8" s="117" t="str">
        <f>CONCATENATE(IF(LEFT($I$1,1)="1",VLOOKUP(JG$7,PPI_IPI_PGA_PGAI!$A:$E,2,FALSE),IF(LEFT($I$1,1)="2",VLOOKUP(JG$7,PPI_IPI_PGA_PGAI!$A:$E,3,FALSE),IF(LEFT($I$1,1)="3",VLOOKUP(JG$7,PPI_IPI_PGA_PGAI!$A:$E,4,FALSE),VLOOKUP(JG$7,PPI_IPI_PGA_PGAI!$A:$E,5,FALSE))))," ",2024)</f>
        <v>Juni 2024</v>
      </c>
      <c r="JH8" s="117" t="str">
        <f>CONCATENATE(IF(LEFT($I$1,1)="1",VLOOKUP(JH$7,PPI_IPI_PGA_PGAI!$A:$E,2,FALSE),IF(LEFT($I$1,1)="2",VLOOKUP(JH$7,PPI_IPI_PGA_PGAI!$A:$E,3,FALSE),IF(LEFT($I$1,1)="3",VLOOKUP(JH$7,PPI_IPI_PGA_PGAI!$A:$E,4,FALSE),VLOOKUP(JH$7,PPI_IPI_PGA_PGAI!$A:$E,5,FALSE))))," ",2024)</f>
        <v>Juli 2024</v>
      </c>
      <c r="JI8" s="117" t="str">
        <f>CONCATENATE(IF(LEFT($I$1,1)="1",VLOOKUP(JI$7,PPI_IPI_PGA_PGAI!$A:$E,2,FALSE),IF(LEFT($I$1,1)="2",VLOOKUP(JI$7,PPI_IPI_PGA_PGAI!$A:$E,3,FALSE),IF(LEFT($I$1,1)="3",VLOOKUP(JI$7,PPI_IPI_PGA_PGAI!$A:$E,4,FALSE),VLOOKUP(JI$7,PPI_IPI_PGA_PGAI!$A:$E,5,FALSE))))," ",2024)</f>
        <v>Aug. 2024</v>
      </c>
      <c r="JJ8" s="117" t="str">
        <f>CONCATENATE(IF(LEFT($I$1,1)="1",VLOOKUP(JJ$7,PPI_IPI_PGA_PGAI!$A:$E,2,FALSE),IF(LEFT($I$1,1)="2",VLOOKUP(JJ$7,PPI_IPI_PGA_PGAI!$A:$E,3,FALSE),IF(LEFT($I$1,1)="3",VLOOKUP(JJ$7,PPI_IPI_PGA_PGAI!$A:$E,4,FALSE),VLOOKUP(JJ$7,PPI_IPI_PGA_PGAI!$A:$E,5,FALSE))))," ",2024)</f>
        <v>Sept. 2024</v>
      </c>
      <c r="JK8" s="117" t="str">
        <f>CONCATENATE(IF(LEFT($I$1,1)="1",VLOOKUP(JK$7,PPI_IPI_PGA_PGAI!$A:$E,2,FALSE),IF(LEFT($I$1,1)="2",VLOOKUP(JK$7,PPI_IPI_PGA_PGAI!$A:$E,3,FALSE),IF(LEFT($I$1,1)="3",VLOOKUP(JK$7,PPI_IPI_PGA_PGAI!$A:$E,4,FALSE),VLOOKUP(JK$7,PPI_IPI_PGA_PGAI!$A:$E,5,FALSE))))," ",2024)</f>
        <v>Okt. 2024</v>
      </c>
      <c r="JL8" s="117" t="str">
        <f>CONCATENATE(IF(LEFT($I$1,1)="1",VLOOKUP(JL$7,PPI_IPI_PGA_PGAI!$A:$E,2,FALSE),IF(LEFT($I$1,1)="2",VLOOKUP(JL$7,PPI_IPI_PGA_PGAI!$A:$E,3,FALSE),IF(LEFT($I$1,1)="3",VLOOKUP(JL$7,PPI_IPI_PGA_PGAI!$A:$E,4,FALSE),VLOOKUP(JL$7,PPI_IPI_PGA_PGAI!$A:$E,5,FALSE))))," ",2024)</f>
        <v>Nov. 2024</v>
      </c>
      <c r="JM8" s="117" t="str">
        <f>CONCATENATE(IF(LEFT($I$1,1)="1",VLOOKUP(JM$7,PPI_IPI_PGA_PGAI!$A:$E,2,FALSE),IF(LEFT($I$1,1)="2",VLOOKUP(JM$7,PPI_IPI_PGA_PGAI!$A:$E,3,FALSE),IF(LEFT($I$1,1)="3",VLOOKUP(JM$7,PPI_IPI_PGA_PGAI!$A:$E,4,FALSE),VLOOKUP(JM$7,PPI_IPI_PGA_PGAI!$A:$E,5,FALSE))))," ",2024)</f>
        <v>Dez. 2024</v>
      </c>
      <c r="JN8" s="117" t="str">
        <f>CONCATENATE(IF(LEFT($I$1,1)="1",VLOOKUP(JN$7,PPI_IPI_PGA_PGAI!$A:$E,2,FALSE),IF(LEFT($I$1,1)="2",VLOOKUP(JN$7,PPI_IPI_PGA_PGAI!$A:$E,3,FALSE),IF(LEFT($I$1,1)="3",VLOOKUP(JN$7,PPI_IPI_PGA_PGAI!$A:$E,4,FALSE),VLOOKUP(JN$7,PPI_IPI_PGA_PGAI!$A:$E,5,FALSE))))," ",2025)</f>
        <v>Jan. 2025</v>
      </c>
      <c r="JO8" s="117" t="str">
        <f>CONCATENATE(IF(LEFT($I$1,1)="1",VLOOKUP(JO$7,PPI_IPI_PGA_PGAI!$A:$E,2,FALSE),IF(LEFT($I$1,1)="2",VLOOKUP(JO$7,PPI_IPI_PGA_PGAI!$A:$E,3,FALSE),IF(LEFT($I$1,1)="3",VLOOKUP(JO$7,PPI_IPI_PGA_PGAI!$A:$E,4,FALSE),VLOOKUP(JO$7,PPI_IPI_PGA_PGAI!$A:$E,5,FALSE))))," ",2025)</f>
        <v>Feb. 2025</v>
      </c>
      <c r="JP8" s="117" t="str">
        <f>CONCATENATE(IF(LEFT($I$1,1)="1",VLOOKUP(JP$7,PPI_IPI_PGA_PGAI!$A:$E,2,FALSE),IF(LEFT($I$1,1)="2",VLOOKUP(JP$7,PPI_IPI_PGA_PGAI!$A:$E,3,FALSE),IF(LEFT($I$1,1)="3",VLOOKUP(JP$7,PPI_IPI_PGA_PGAI!$A:$E,4,FALSE),VLOOKUP(JP$7,PPI_IPI_PGA_PGAI!$A:$E,5,FALSE))))," ",2025)</f>
        <v>März 2025</v>
      </c>
      <c r="JQ8" s="117" t="str">
        <f>CONCATENATE(IF(LEFT($I$1,1)="1",VLOOKUP(JQ$7,PPI_IPI_PGA_PGAI!$A:$E,2,FALSE),IF(LEFT($I$1,1)="2",VLOOKUP(JQ$7,PPI_IPI_PGA_PGAI!$A:$E,3,FALSE),IF(LEFT($I$1,1)="3",VLOOKUP(JQ$7,PPI_IPI_PGA_PGAI!$A:$E,4,FALSE),VLOOKUP(JQ$7,PPI_IPI_PGA_PGAI!$A:$E,5,FALSE))))," ",2025)</f>
        <v>April 2025</v>
      </c>
      <c r="JR8" s="117" t="str">
        <f>CONCATENATE(IF(LEFT($I$1,1)="1",VLOOKUP(JR$7,PPI_IPI_PGA_PGAI!$A:$E,2,FALSE),IF(LEFT($I$1,1)="2",VLOOKUP(JR$7,PPI_IPI_PGA_PGAI!$A:$E,3,FALSE),IF(LEFT($I$1,1)="3",VLOOKUP(JR$7,PPI_IPI_PGA_PGAI!$A:$E,4,FALSE),VLOOKUP(JR$7,PPI_IPI_PGA_PGAI!$A:$E,5,FALSE))))," ",2025)</f>
        <v>Mai 2025</v>
      </c>
      <c r="JS8" s="117" t="str">
        <f>CONCATENATE(IF(LEFT($I$1,1)="1",VLOOKUP(JS$7,PPI_IPI_PGA_PGAI!$A:$E,2,FALSE),IF(LEFT($I$1,1)="2",VLOOKUP(JS$7,PPI_IPI_PGA_PGAI!$A:$E,3,FALSE),IF(LEFT($I$1,1)="3",VLOOKUP(JS$7,PPI_IPI_PGA_PGAI!$A:$E,4,FALSE),VLOOKUP(JS$7,PPI_IPI_PGA_PGAI!$A:$E,5,FALSE))))," ",2025)</f>
        <v>Juni 2025</v>
      </c>
      <c r="JT8" s="117" t="str">
        <f>CONCATENATE(IF(LEFT($I$1,1)="1",VLOOKUP(JT$7,PPI_IPI_PGA_PGAI!$A:$E,2,FALSE),IF(LEFT($I$1,1)="2",VLOOKUP(JT$7,PPI_IPI_PGA_PGAI!$A:$E,3,FALSE),IF(LEFT($I$1,1)="3",VLOOKUP(JT$7,PPI_IPI_PGA_PGAI!$A:$E,4,FALSE),VLOOKUP(JT$7,PPI_IPI_PGA_PGAI!$A:$E,5,FALSE))))," ",2025)</f>
        <v>Juli 2025</v>
      </c>
      <c r="JU8" s="117" t="str">
        <f>CONCATENATE(IF(LEFT($I$1,1)="1",VLOOKUP(JU$7,PPI_IPI_PGA_PGAI!$A:$E,2,FALSE),IF(LEFT($I$1,1)="2",VLOOKUP(JU$7,PPI_IPI_PGA_PGAI!$A:$E,3,FALSE),IF(LEFT($I$1,1)="3",VLOOKUP(JU$7,PPI_IPI_PGA_PGAI!$A:$E,4,FALSE),VLOOKUP(JU$7,PPI_IPI_PGA_PGAI!$A:$E,5,FALSE))))," ",2025)</f>
        <v>Aug. 2025</v>
      </c>
      <c r="JV8" s="117" t="str">
        <f>CONCATENATE(IF(LEFT($I$1,1)="1",VLOOKUP(JV$7,PPI_IPI_PGA_PGAI!$A:$E,2,FALSE),IF(LEFT($I$1,1)="2",VLOOKUP(JV$7,PPI_IPI_PGA_PGAI!$A:$E,3,FALSE),IF(LEFT($I$1,1)="3",VLOOKUP(JV$7,PPI_IPI_PGA_PGAI!$A:$E,4,FALSE),VLOOKUP(JV$7,PPI_IPI_PGA_PGAI!$A:$E,5,FALSE))))," ",2025)</f>
        <v>Sept. 2025</v>
      </c>
      <c r="JW8" s="117" t="str">
        <f>CONCATENATE(IF(LEFT($I$1,1)="1",VLOOKUP(JW$7,PPI_IPI_PGA_PGAI!$A:$E,2,FALSE),IF(LEFT($I$1,1)="2",VLOOKUP(JW$7,PPI_IPI_PGA_PGAI!$A:$E,3,FALSE),IF(LEFT($I$1,1)="3",VLOOKUP(JW$7,PPI_IPI_PGA_PGAI!$A:$E,4,FALSE),VLOOKUP(JW$7,PPI_IPI_PGA_PGAI!$A:$E,5,FALSE))))," ",2025)</f>
        <v>Okt. 2025</v>
      </c>
      <c r="JX8" s="117" t="str">
        <f>CONCATENATE(IF(LEFT($I$1,1)="1",VLOOKUP(JX$7,PPI_IPI_PGA_PGAI!$A:$E,2,FALSE),IF(LEFT($I$1,1)="2",VLOOKUP(JX$7,PPI_IPI_PGA_PGAI!$A:$E,3,FALSE),IF(LEFT($I$1,1)="3",VLOOKUP(JX$7,PPI_IPI_PGA_PGAI!$A:$E,4,FALSE),VLOOKUP(JX$7,PPI_IPI_PGA_PGAI!$A:$E,5,FALSE))))," ",2025)</f>
        <v>Nov. 2025</v>
      </c>
      <c r="JY8" s="117" t="str">
        <f>CONCATENATE(IF(LEFT($I$1,1)="1",VLOOKUP(JY$7,PPI_IPI_PGA_PGAI!$A:$E,2,FALSE),IF(LEFT($I$1,1)="2",VLOOKUP(JY$7,PPI_IPI_PGA_PGAI!$A:$E,3,FALSE),IF(LEFT($I$1,1)="3",VLOOKUP(JY$7,PPI_IPI_PGA_PGAI!$A:$E,4,FALSE),VLOOKUP(JY$7,PPI_IPI_PGA_PGAI!$A:$E,5,FALSE))))," ",2025)</f>
        <v>Dez. 2025</v>
      </c>
      <c r="JZ8" s="117" t="str">
        <f>CONCATENATE(IF(LEFT($I$1,1)="1",VLOOKUP(JZ$7,PPI_IPI_PGA_PGAI!$A:$E,2,FALSE),IF(LEFT($I$1,1)="2",VLOOKUP(JZ$7,PPI_IPI_PGA_PGAI!$A:$E,3,FALSE),IF(LEFT($I$1,1)="3",VLOOKUP(JZ$7,PPI_IPI_PGA_PGAI!$A:$E,4,FALSE),VLOOKUP(JZ$7,PPI_IPI_PGA_PGAI!$A:$E,5,FALSE))))," ",2026)</f>
        <v>Jan. 2026</v>
      </c>
      <c r="KA8" s="117" t="str">
        <f>CONCATENATE(IF(LEFT($I$1,1)="1",VLOOKUP(KA$7,PPI_IPI_PGA_PGAI!$A:$E,2,FALSE),IF(LEFT($I$1,1)="2",VLOOKUP(KA$7,PPI_IPI_PGA_PGAI!$A:$E,3,FALSE),IF(LEFT($I$1,1)="3",VLOOKUP(KA$7,PPI_IPI_PGA_PGAI!$A:$E,4,FALSE),VLOOKUP(KA$7,PPI_IPI_PGA_PGAI!$A:$E,5,FALSE))))," ",2026)</f>
        <v>Feb. 2026</v>
      </c>
      <c r="KB8" s="117" t="str">
        <f>CONCATENATE(IF(LEFT($I$1,1)="1",VLOOKUP(KB$7,PPI_IPI_PGA_PGAI!$A:$E,2,FALSE),IF(LEFT($I$1,1)="2",VLOOKUP(KB$7,PPI_IPI_PGA_PGAI!$A:$E,3,FALSE),IF(LEFT($I$1,1)="3",VLOOKUP(KB$7,PPI_IPI_PGA_PGAI!$A:$E,4,FALSE),VLOOKUP(KB$7,PPI_IPI_PGA_PGAI!$A:$E,5,FALSE))))," ",2026)</f>
        <v>März 2026</v>
      </c>
      <c r="KC8" s="117" t="str">
        <f>CONCATENATE(IF(LEFT($I$1,1)="1",VLOOKUP(KC$7,PPI_IPI_PGA_PGAI!$A:$E,2,FALSE),IF(LEFT($I$1,1)="2",VLOOKUP(KC$7,PPI_IPI_PGA_PGAI!$A:$E,3,FALSE),IF(LEFT($I$1,1)="3",VLOOKUP(KC$7,PPI_IPI_PGA_PGAI!$A:$E,4,FALSE),VLOOKUP(KC$7,PPI_IPI_PGA_PGAI!$A:$E,5,FALSE))))," ",2026)</f>
        <v>April 2026</v>
      </c>
      <c r="KD8" s="174" t="str">
        <f>CONCATENATE(IF(LEFT($I$1,1)="1",VLOOKUP(KD$7,PPI_IPI_PGA_PGAI!$A:$E,2,FALSE),IF(LEFT($I$1,1)="2",VLOOKUP(KD$7,PPI_IPI_PGA_PGAI!$A:$E,3,FALSE),IF(LEFT($I$1,1)="3",VLOOKUP(KD$7,PPI_IPI_PGA_PGAI!$A:$E,4,FALSE),VLOOKUP(KD$7,PPI_IPI_PGA_PGAI!$A:$E,5,FALSE))))," ",2026)</f>
        <v>Mai 2026</v>
      </c>
    </row>
    <row r="9" spans="1:290" s="98" customFormat="1" ht="11.1" customHeight="1" x14ac:dyDescent="0.2">
      <c r="A9" s="97" t="s">
        <v>3485</v>
      </c>
      <c r="B9" s="156"/>
      <c r="C9" s="157" t="s">
        <v>5025</v>
      </c>
      <c r="D9" s="161"/>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5">
        <v>111.63249999999999</v>
      </c>
      <c r="O9" s="155">
        <v>110.24079999999999</v>
      </c>
      <c r="P9" s="155">
        <v>110.4558</v>
      </c>
      <c r="Q9" s="155">
        <v>110.96720000000001</v>
      </c>
      <c r="R9" s="155">
        <v>111.0596</v>
      </c>
      <c r="S9" s="155">
        <v>111.1133</v>
      </c>
      <c r="T9" s="155">
        <v>110.5416</v>
      </c>
      <c r="U9" s="155">
        <v>110.61620000000001</v>
      </c>
      <c r="V9" s="155">
        <v>110.6925</v>
      </c>
      <c r="W9" s="155">
        <v>110.6233</v>
      </c>
      <c r="X9" s="155">
        <v>111.2598</v>
      </c>
      <c r="Y9" s="155">
        <v>112.0454</v>
      </c>
      <c r="Z9" s="155">
        <v>112.9866</v>
      </c>
      <c r="AA9" s="155">
        <v>112.2028</v>
      </c>
      <c r="AB9" s="155">
        <v>112.086</v>
      </c>
      <c r="AC9" s="155">
        <v>112.99850000000001</v>
      </c>
      <c r="AD9" s="155">
        <v>113.0716</v>
      </c>
      <c r="AE9" s="155">
        <v>113.9472</v>
      </c>
      <c r="AF9" s="155">
        <v>113.2968</v>
      </c>
      <c r="AG9" s="155">
        <v>112.8245</v>
      </c>
      <c r="AH9" s="155">
        <v>112.646</v>
      </c>
      <c r="AI9" s="155">
        <v>113.3501</v>
      </c>
      <c r="AJ9" s="155">
        <v>113.9295</v>
      </c>
      <c r="AK9" s="155">
        <v>114.5296</v>
      </c>
      <c r="AL9" s="155">
        <v>114.124</v>
      </c>
      <c r="AM9" s="155">
        <v>113.24469999999999</v>
      </c>
      <c r="AN9" s="155">
        <v>114.3061</v>
      </c>
      <c r="AO9" s="155">
        <v>114.6065</v>
      </c>
      <c r="AP9" s="155">
        <v>115.57680000000001</v>
      </c>
      <c r="AQ9" s="155">
        <v>115.4971</v>
      </c>
      <c r="AR9" s="155">
        <v>114.1835</v>
      </c>
      <c r="AS9" s="155">
        <v>114.47969999999999</v>
      </c>
      <c r="AT9" s="155">
        <v>115.04349999999999</v>
      </c>
      <c r="AU9" s="155">
        <v>115.512</v>
      </c>
      <c r="AV9" s="155">
        <v>115.7855</v>
      </c>
      <c r="AW9" s="155">
        <v>116.8451</v>
      </c>
      <c r="AX9" s="155">
        <v>118.3451</v>
      </c>
      <c r="AY9" s="155">
        <v>117.9418</v>
      </c>
      <c r="AZ9" s="155">
        <v>118.3531</v>
      </c>
      <c r="BA9" s="155">
        <v>119.342</v>
      </c>
      <c r="BB9" s="155">
        <v>119.4918</v>
      </c>
      <c r="BC9" s="155">
        <v>119.0638</v>
      </c>
      <c r="BD9" s="155">
        <v>118.9358</v>
      </c>
      <c r="BE9" s="155">
        <v>118.8973</v>
      </c>
      <c r="BF9" s="155">
        <v>118.6718</v>
      </c>
      <c r="BG9" s="155">
        <v>118.56270000000001</v>
      </c>
      <c r="BH9" s="155">
        <v>119.2111</v>
      </c>
      <c r="BI9" s="155">
        <v>120.827</v>
      </c>
      <c r="BJ9" s="155">
        <v>122.1163</v>
      </c>
      <c r="BK9" s="155">
        <v>121.9843</v>
      </c>
      <c r="BL9" s="155">
        <v>122.47369999999999</v>
      </c>
      <c r="BM9" s="155">
        <v>122.7937</v>
      </c>
      <c r="BN9" s="155">
        <v>121.9747</v>
      </c>
      <c r="BO9" s="155">
        <v>122.7898</v>
      </c>
      <c r="BP9" s="155">
        <v>123.29770000000001</v>
      </c>
      <c r="BQ9" s="155">
        <v>122.9477</v>
      </c>
      <c r="BR9" s="155">
        <v>123.53360000000001</v>
      </c>
      <c r="BS9" s="155">
        <v>123.36920000000001</v>
      </c>
      <c r="BT9" s="155">
        <v>124.6777</v>
      </c>
      <c r="BU9" s="155">
        <v>125.1588</v>
      </c>
      <c r="BV9" s="155">
        <v>126.6884</v>
      </c>
      <c r="BW9" s="155">
        <v>127.74079999999999</v>
      </c>
      <c r="BX9" s="155">
        <v>129.06219999999999</v>
      </c>
      <c r="BY9" s="155">
        <v>128.77430000000001</v>
      </c>
      <c r="BZ9" s="155">
        <v>127.9211</v>
      </c>
      <c r="CA9" s="155">
        <v>126.3706</v>
      </c>
      <c r="CB9" s="155">
        <v>122.0535</v>
      </c>
      <c r="CC9" s="155">
        <v>120.1095</v>
      </c>
      <c r="CD9" s="155">
        <v>117.71720000000001</v>
      </c>
      <c r="CE9" s="155">
        <v>117.181</v>
      </c>
      <c r="CF9" s="155">
        <v>116.3203</v>
      </c>
      <c r="CG9" s="155">
        <v>115.7062</v>
      </c>
      <c r="CH9" s="155">
        <v>115.37390000000001</v>
      </c>
      <c r="CI9" s="155">
        <v>115.43049999999999</v>
      </c>
      <c r="CJ9" s="155">
        <v>115.68729999999999</v>
      </c>
      <c r="CK9" s="155">
        <v>116.0453</v>
      </c>
      <c r="CL9" s="155">
        <v>116.4204</v>
      </c>
      <c r="CM9" s="155">
        <v>115.90170000000001</v>
      </c>
      <c r="CN9" s="155">
        <v>116.0317</v>
      </c>
      <c r="CO9" s="155">
        <v>116.0671</v>
      </c>
      <c r="CP9" s="155">
        <v>116.47709999999999</v>
      </c>
      <c r="CQ9" s="155">
        <v>116.1523</v>
      </c>
      <c r="CR9" s="155">
        <v>116.9926</v>
      </c>
      <c r="CS9" s="155">
        <v>117.78440000000001</v>
      </c>
      <c r="CT9" s="155">
        <v>118.6448</v>
      </c>
      <c r="CU9" s="155">
        <v>118.0479</v>
      </c>
      <c r="CV9" s="155">
        <v>117.29940000000001</v>
      </c>
      <c r="CW9" s="155">
        <v>117.4323</v>
      </c>
      <c r="CX9" s="155">
        <v>117.1185</v>
      </c>
      <c r="CY9" s="155">
        <v>116.09050000000001</v>
      </c>
      <c r="CZ9" s="155">
        <v>116.28919999999999</v>
      </c>
      <c r="DA9" s="155">
        <v>116.65219999999999</v>
      </c>
      <c r="DB9" s="155">
        <v>116.7021</v>
      </c>
      <c r="DC9" s="155">
        <v>117.7343</v>
      </c>
      <c r="DD9" s="155">
        <v>118.8639</v>
      </c>
      <c r="DE9" s="155">
        <v>119.59050000000001</v>
      </c>
      <c r="DF9" s="155">
        <v>119.922</v>
      </c>
      <c r="DG9" s="155">
        <v>118.52800000000001</v>
      </c>
      <c r="DH9" s="155">
        <v>117.1859</v>
      </c>
      <c r="DI9" s="155">
        <v>114.8948</v>
      </c>
      <c r="DJ9" s="155">
        <v>114.5518</v>
      </c>
      <c r="DK9" s="155">
        <v>113.9464</v>
      </c>
      <c r="DL9" s="155">
        <v>113.00839999999999</v>
      </c>
      <c r="DM9" s="155">
        <v>113.584</v>
      </c>
      <c r="DN9" s="155">
        <v>113.6139</v>
      </c>
      <c r="DO9" s="155">
        <v>114.6164</v>
      </c>
      <c r="DP9" s="155">
        <v>115.4426</v>
      </c>
      <c r="DQ9" s="155">
        <v>115.4772</v>
      </c>
      <c r="DR9" s="155">
        <v>114.5241</v>
      </c>
      <c r="DS9" s="155">
        <v>113.61960000000001</v>
      </c>
      <c r="DT9" s="155">
        <v>112.7782</v>
      </c>
      <c r="DU9" s="155">
        <v>113.7557</v>
      </c>
      <c r="DV9" s="155">
        <v>114.63030000000001</v>
      </c>
      <c r="DW9" s="155">
        <v>114.30249999999999</v>
      </c>
      <c r="DX9" s="155">
        <v>113.7927</v>
      </c>
      <c r="DY9" s="155">
        <v>113.75190000000001</v>
      </c>
      <c r="DZ9" s="155">
        <v>113.4464</v>
      </c>
      <c r="EA9" s="155">
        <v>113.84990000000001</v>
      </c>
      <c r="EB9" s="155">
        <v>113.73480000000001</v>
      </c>
      <c r="EC9" s="155">
        <v>113.6947</v>
      </c>
      <c r="ED9" s="155">
        <v>113.19289999999999</v>
      </c>
      <c r="EE9" s="155">
        <v>113.2923</v>
      </c>
      <c r="EF9" s="155">
        <v>113.2687</v>
      </c>
      <c r="EG9" s="155">
        <v>113.79049999999999</v>
      </c>
      <c r="EH9" s="155">
        <v>113.9665</v>
      </c>
      <c r="EI9" s="155">
        <v>112.9652</v>
      </c>
      <c r="EJ9" s="155">
        <v>112.69750000000001</v>
      </c>
      <c r="EK9" s="155">
        <v>112.74509999999999</v>
      </c>
      <c r="EL9" s="155">
        <v>112.7115</v>
      </c>
      <c r="EM9" s="155">
        <v>111.8661</v>
      </c>
      <c r="EN9" s="155">
        <v>111.9817</v>
      </c>
      <c r="EO9" s="155">
        <v>111.4609</v>
      </c>
      <c r="EP9" s="155">
        <v>111.5928</v>
      </c>
      <c r="EQ9" s="155">
        <v>111.60809999999999</v>
      </c>
      <c r="ER9" s="155">
        <v>111.76600000000001</v>
      </c>
      <c r="ES9" s="155">
        <v>111.5959</v>
      </c>
      <c r="ET9" s="155">
        <v>111.4011</v>
      </c>
      <c r="EU9" s="155">
        <v>111.0972</v>
      </c>
      <c r="EV9" s="155">
        <v>110.36409999999999</v>
      </c>
      <c r="EW9" s="155">
        <v>109.346</v>
      </c>
      <c r="EX9" s="155">
        <v>107.4727</v>
      </c>
      <c r="EY9" s="155">
        <v>104.2877</v>
      </c>
      <c r="EZ9" s="155">
        <v>104.82989999999999</v>
      </c>
      <c r="FA9" s="155">
        <v>101.5706</v>
      </c>
      <c r="FB9" s="155">
        <v>100.5979</v>
      </c>
      <c r="FC9" s="155">
        <v>100.4072</v>
      </c>
      <c r="FD9" s="155">
        <v>100.057</v>
      </c>
      <c r="FE9" s="155">
        <v>99.078000000000003</v>
      </c>
      <c r="FF9" s="155">
        <v>98.910300000000007</v>
      </c>
      <c r="FG9" s="155">
        <v>98.846999999999994</v>
      </c>
      <c r="FH9" s="155">
        <v>99.628399999999999</v>
      </c>
      <c r="FI9" s="155">
        <v>98.792100000000005</v>
      </c>
      <c r="FJ9" s="155">
        <v>97.990099999999998</v>
      </c>
      <c r="FK9" s="155">
        <v>97.045900000000003</v>
      </c>
      <c r="FL9" s="155">
        <v>97.018900000000002</v>
      </c>
      <c r="FM9" s="155">
        <v>97.426400000000001</v>
      </c>
      <c r="FN9" s="155">
        <v>97.780299999999997</v>
      </c>
      <c r="FO9" s="155">
        <v>98.583600000000004</v>
      </c>
      <c r="FP9" s="155">
        <v>98.516000000000005</v>
      </c>
      <c r="FQ9" s="155">
        <v>97.928700000000006</v>
      </c>
      <c r="FR9" s="155">
        <v>98.534899999999993</v>
      </c>
      <c r="FS9" s="155">
        <v>98.869</v>
      </c>
      <c r="FT9" s="155">
        <v>98.810299999999998</v>
      </c>
      <c r="FU9" s="155">
        <v>99.276600000000002</v>
      </c>
      <c r="FV9" s="155">
        <v>99.953999999999994</v>
      </c>
      <c r="FW9" s="155">
        <v>100.0419</v>
      </c>
      <c r="FX9" s="155">
        <v>100.0963</v>
      </c>
      <c r="FY9" s="155">
        <v>99.665999999999997</v>
      </c>
      <c r="FZ9" s="155">
        <v>99.578400000000002</v>
      </c>
      <c r="GA9" s="155">
        <v>99.513999999999996</v>
      </c>
      <c r="GB9" s="155">
        <v>99.4499</v>
      </c>
      <c r="GC9" s="155">
        <v>100.5296</v>
      </c>
      <c r="GD9" s="155">
        <v>101.3618</v>
      </c>
      <c r="GE9" s="155">
        <v>102.4817</v>
      </c>
      <c r="GF9" s="155">
        <v>103.3939</v>
      </c>
      <c r="GG9" s="155">
        <v>103.8258</v>
      </c>
      <c r="GH9" s="155">
        <v>104.3009</v>
      </c>
      <c r="GI9" s="155">
        <v>104.5838</v>
      </c>
      <c r="GJ9" s="155">
        <v>103.8703</v>
      </c>
      <c r="GK9" s="155">
        <v>104.7343</v>
      </c>
      <c r="GL9" s="155">
        <v>105.986</v>
      </c>
      <c r="GM9" s="155">
        <v>106.2509</v>
      </c>
      <c r="GN9" s="155">
        <v>106.3052</v>
      </c>
      <c r="GO9" s="155">
        <v>106.28060000000001</v>
      </c>
      <c r="GP9" s="155">
        <v>106.26609999999999</v>
      </c>
      <c r="GQ9" s="155">
        <v>106.7911</v>
      </c>
      <c r="GR9" s="155">
        <v>106.4089</v>
      </c>
      <c r="GS9" s="155">
        <v>104.74769999999999</v>
      </c>
      <c r="GT9" s="155">
        <v>103.2809</v>
      </c>
      <c r="GU9" s="155">
        <v>103.8373</v>
      </c>
      <c r="GV9" s="155">
        <v>104.3494</v>
      </c>
      <c r="GW9" s="155">
        <v>104.2838</v>
      </c>
      <c r="GX9" s="155">
        <v>104.3116</v>
      </c>
      <c r="GY9" s="155">
        <v>103.2393</v>
      </c>
      <c r="GZ9" s="155">
        <v>103.1009</v>
      </c>
      <c r="HA9" s="155">
        <v>102.6249</v>
      </c>
      <c r="HB9" s="155">
        <v>101.9922</v>
      </c>
      <c r="HC9" s="155">
        <v>101.7389</v>
      </c>
      <c r="HD9" s="155">
        <v>101.2642</v>
      </c>
      <c r="HE9" s="155">
        <v>101.44240000000001</v>
      </c>
      <c r="HF9" s="155">
        <v>101.3249</v>
      </c>
      <c r="HG9" s="155">
        <v>99.794399999999996</v>
      </c>
      <c r="HH9" s="155">
        <v>98.948700000000002</v>
      </c>
      <c r="HI9" s="155">
        <v>96.121300000000005</v>
      </c>
      <c r="HJ9" s="155">
        <v>95.366200000000006</v>
      </c>
      <c r="HK9" s="155">
        <v>96.539400000000001</v>
      </c>
      <c r="HL9" s="155">
        <v>96.981300000000005</v>
      </c>
      <c r="HM9" s="155">
        <v>96.334000000000003</v>
      </c>
      <c r="HN9" s="155">
        <v>96.297899999999998</v>
      </c>
      <c r="HO9" s="155">
        <v>96.092200000000005</v>
      </c>
      <c r="HP9" s="155">
        <v>95.848200000000006</v>
      </c>
      <c r="HQ9" s="155">
        <v>96.885999999999996</v>
      </c>
      <c r="HR9" s="155">
        <v>97.370599999999996</v>
      </c>
      <c r="HS9" s="155">
        <v>98.096699999999998</v>
      </c>
      <c r="HT9" s="155">
        <v>99.076800000000006</v>
      </c>
      <c r="HU9" s="155">
        <v>100.0155</v>
      </c>
      <c r="HV9" s="155">
        <v>101.4954</v>
      </c>
      <c r="HW9" s="155">
        <v>101.9329</v>
      </c>
      <c r="HX9" s="155">
        <v>102.6848</v>
      </c>
      <c r="HY9" s="155">
        <v>103.672</v>
      </c>
      <c r="HZ9" s="155">
        <v>104.1048</v>
      </c>
      <c r="IA9" s="155">
        <v>105.0793</v>
      </c>
      <c r="IB9" s="155">
        <v>106.249</v>
      </c>
      <c r="IC9" s="155">
        <v>105.8244</v>
      </c>
      <c r="ID9" s="155">
        <v>106.6387</v>
      </c>
      <c r="IE9" s="155">
        <v>107.67449999999999</v>
      </c>
      <c r="IF9" s="155">
        <v>109.1632</v>
      </c>
      <c r="IG9" s="155">
        <v>111.3477</v>
      </c>
      <c r="IH9" s="155">
        <v>113.5621</v>
      </c>
      <c r="II9" s="155">
        <v>114.268</v>
      </c>
      <c r="IJ9" s="155">
        <v>113.7769</v>
      </c>
      <c r="IK9" s="155">
        <v>112.8977</v>
      </c>
      <c r="IL9" s="155">
        <v>113.3168</v>
      </c>
      <c r="IM9" s="155">
        <v>113.1467</v>
      </c>
      <c r="IN9" s="155">
        <v>112.4516</v>
      </c>
      <c r="IO9" s="155">
        <v>110.51090000000001</v>
      </c>
      <c r="IP9" s="155">
        <v>111.2251</v>
      </c>
      <c r="IQ9" s="155">
        <v>110.15770000000001</v>
      </c>
      <c r="IR9" s="155">
        <v>110.30200000000001</v>
      </c>
      <c r="IS9" s="155">
        <v>110.3751</v>
      </c>
      <c r="IT9" s="155">
        <v>108.38679999999999</v>
      </c>
      <c r="IU9" s="155">
        <v>108.5038</v>
      </c>
      <c r="IV9" s="155">
        <v>108.08759999999999</v>
      </c>
      <c r="IW9" s="155">
        <v>108.2248</v>
      </c>
      <c r="IX9" s="155">
        <v>107.9939</v>
      </c>
      <c r="IY9" s="155">
        <v>108.47790000000001</v>
      </c>
      <c r="IZ9" s="155">
        <v>107.0767</v>
      </c>
      <c r="JA9" s="155">
        <v>105.6223</v>
      </c>
      <c r="JB9" s="155">
        <v>103.97150000000001</v>
      </c>
      <c r="JC9" s="155">
        <v>104.23090000000001</v>
      </c>
      <c r="JD9" s="155">
        <v>104.30629999999999</v>
      </c>
      <c r="JE9" s="155">
        <v>105.25239999999999</v>
      </c>
      <c r="JF9" s="155">
        <v>105.2764</v>
      </c>
      <c r="JG9" s="155">
        <v>105.045</v>
      </c>
      <c r="JH9" s="155">
        <v>105.15179999999999</v>
      </c>
      <c r="JI9" s="155">
        <v>104.5902</v>
      </c>
      <c r="JJ9" s="155">
        <v>104.1645</v>
      </c>
      <c r="JK9" s="155">
        <v>103.7056</v>
      </c>
      <c r="JL9" s="155">
        <v>103.0134</v>
      </c>
      <c r="JM9" s="155">
        <v>102.9277</v>
      </c>
      <c r="JN9" s="155">
        <v>103.1431</v>
      </c>
      <c r="JO9" s="155">
        <v>103.4012</v>
      </c>
      <c r="JP9" s="155">
        <v>103.3828</v>
      </c>
      <c r="JQ9" s="155">
        <v>103.399</v>
      </c>
      <c r="JR9" s="155">
        <v>102.2662</v>
      </c>
      <c r="JS9" s="155">
        <v>102.0791</v>
      </c>
      <c r="JT9" s="155">
        <v>102.19410000000001</v>
      </c>
      <c r="JU9" s="155">
        <v>101.8163</v>
      </c>
      <c r="JV9" s="155">
        <v>101.3343</v>
      </c>
      <c r="JW9" s="155">
        <v>100.9119</v>
      </c>
      <c r="JX9" s="155">
        <v>100.4799</v>
      </c>
      <c r="JY9" s="213">
        <v>100</v>
      </c>
      <c r="JZ9" s="155">
        <v>99.5214</v>
      </c>
      <c r="KA9" s="155">
        <v>99.730999999999995</v>
      </c>
      <c r="KB9" s="155">
        <v>100.0431</v>
      </c>
      <c r="KC9" s="155">
        <v>102.36579999999999</v>
      </c>
      <c r="KD9" s="175">
        <v>102.0153</v>
      </c>
    </row>
    <row r="10" spans="1:290" s="100" customFormat="1" ht="11.1" customHeight="1" x14ac:dyDescent="0.2">
      <c r="A10" s="8" t="s">
        <v>2044</v>
      </c>
      <c r="B10"/>
      <c r="C10" s="141" t="s">
        <v>5026</v>
      </c>
      <c r="D10" s="35" t="s">
        <v>5</v>
      </c>
      <c r="E10" s="105"/>
      <c r="F10" s="32" t="str">
        <f>IF(LEFT($I$1,1)="1",VLOOKUP($A10,PPI_IPI_PGA_PGAI!$A:$I,2,FALSE),IF(LEFT($I$1,1)="2",VLOOKUP($A10,PPI_IPI_PGA_PGAI!$A:$I,3,FALSE),IF(LEFT($I$1,1)="3",VLOOKUP($A10,PPI_IPI_PGA_PGAI!$A:$I,4,FALSE),VLOOKUP($A10,PPI_IPI_PGA_PGAI!$A:$I,5,FALSE))))</f>
        <v>Land- und forstwirtschaftliche Produkte</v>
      </c>
      <c r="G10" s="22"/>
      <c r="H10" s="22"/>
      <c r="I10" s="22"/>
      <c r="J10" s="22"/>
      <c r="K10" s="22"/>
      <c r="L10" s="22"/>
      <c r="M10" s="9">
        <v>1.9815</v>
      </c>
      <c r="N10" s="119">
        <v>76.0548</v>
      </c>
      <c r="O10" s="119">
        <v>72.459599999999995</v>
      </c>
      <c r="P10" s="119">
        <v>74.082700000000003</v>
      </c>
      <c r="Q10" s="119">
        <v>75.084999999999994</v>
      </c>
      <c r="R10" s="119">
        <v>74.481700000000004</v>
      </c>
      <c r="S10" s="119">
        <v>76.698599999999999</v>
      </c>
      <c r="T10" s="119">
        <v>73.800299999999993</v>
      </c>
      <c r="U10" s="119">
        <v>74.825999999999993</v>
      </c>
      <c r="V10" s="119">
        <v>74.491699999999994</v>
      </c>
      <c r="W10" s="119">
        <v>74.594099999999997</v>
      </c>
      <c r="X10" s="119">
        <v>75.144499999999994</v>
      </c>
      <c r="Y10" s="119">
        <v>75.610299999999995</v>
      </c>
      <c r="Z10" s="119">
        <v>76.081699999999998</v>
      </c>
      <c r="AA10" s="119">
        <v>73.283199999999994</v>
      </c>
      <c r="AB10" s="119">
        <v>72.050600000000003</v>
      </c>
      <c r="AC10" s="119">
        <v>72.328699999999998</v>
      </c>
      <c r="AD10" s="119">
        <v>71.218500000000006</v>
      </c>
      <c r="AE10" s="119">
        <v>72.395300000000006</v>
      </c>
      <c r="AF10" s="119">
        <v>71.4803</v>
      </c>
      <c r="AG10" s="119">
        <v>74.404600000000002</v>
      </c>
      <c r="AH10" s="119">
        <v>74.860900000000001</v>
      </c>
      <c r="AI10" s="119">
        <v>74.894000000000005</v>
      </c>
      <c r="AJ10" s="119">
        <v>78.148899999999998</v>
      </c>
      <c r="AK10" s="119">
        <v>80.2376</v>
      </c>
      <c r="AL10" s="119">
        <v>78.911900000000003</v>
      </c>
      <c r="AM10" s="119">
        <v>78.332800000000006</v>
      </c>
      <c r="AN10" s="119">
        <v>78.514700000000005</v>
      </c>
      <c r="AO10" s="119">
        <v>77.596299999999999</v>
      </c>
      <c r="AP10" s="119">
        <v>78.316400000000002</v>
      </c>
      <c r="AQ10" s="119">
        <v>75.660799999999995</v>
      </c>
      <c r="AR10" s="119">
        <v>76.401499999999999</v>
      </c>
      <c r="AS10" s="119">
        <v>79.856200000000001</v>
      </c>
      <c r="AT10" s="119">
        <v>80.987499999999997</v>
      </c>
      <c r="AU10" s="119">
        <v>80.942700000000002</v>
      </c>
      <c r="AV10" s="119">
        <v>82.206999999999994</v>
      </c>
      <c r="AW10" s="119">
        <v>79.953000000000003</v>
      </c>
      <c r="AX10" s="119">
        <v>79.412499999999994</v>
      </c>
      <c r="AY10" s="119">
        <v>76.364800000000002</v>
      </c>
      <c r="AZ10" s="119">
        <v>78.214699999999993</v>
      </c>
      <c r="BA10" s="119">
        <v>78.712299999999999</v>
      </c>
      <c r="BB10" s="119">
        <v>81.652900000000002</v>
      </c>
      <c r="BC10" s="119">
        <v>79.401600000000002</v>
      </c>
      <c r="BD10" s="119">
        <v>76.191599999999994</v>
      </c>
      <c r="BE10" s="119">
        <v>78.173299999999998</v>
      </c>
      <c r="BF10" s="119">
        <v>80.307000000000002</v>
      </c>
      <c r="BG10" s="119">
        <v>78.960499999999996</v>
      </c>
      <c r="BH10" s="119">
        <v>80.958100000000002</v>
      </c>
      <c r="BI10" s="119">
        <v>79.9893</v>
      </c>
      <c r="BJ10" s="119">
        <v>82.052999999999997</v>
      </c>
      <c r="BK10" s="119">
        <v>80.382300000000001</v>
      </c>
      <c r="BL10" s="119">
        <v>82.937299999999993</v>
      </c>
      <c r="BM10" s="119">
        <v>83.728300000000004</v>
      </c>
      <c r="BN10" s="119">
        <v>81.142899999999997</v>
      </c>
      <c r="BO10" s="119">
        <v>85.266599999999997</v>
      </c>
      <c r="BP10" s="119">
        <v>84.296400000000006</v>
      </c>
      <c r="BQ10" s="119">
        <v>85.584400000000002</v>
      </c>
      <c r="BR10" s="119">
        <v>88.238</v>
      </c>
      <c r="BS10" s="119">
        <v>85.298599999999993</v>
      </c>
      <c r="BT10" s="119">
        <v>86.218699999999998</v>
      </c>
      <c r="BU10" s="119">
        <v>84.0244</v>
      </c>
      <c r="BV10" s="119">
        <v>85.859399999999994</v>
      </c>
      <c r="BW10" s="119">
        <v>84.111900000000006</v>
      </c>
      <c r="BX10" s="119">
        <v>83.273700000000005</v>
      </c>
      <c r="BY10" s="119">
        <v>83.759799999999998</v>
      </c>
      <c r="BZ10" s="119">
        <v>84.352800000000002</v>
      </c>
      <c r="CA10" s="119">
        <v>83.532300000000006</v>
      </c>
      <c r="CB10" s="119">
        <v>80.928700000000006</v>
      </c>
      <c r="CC10" s="119">
        <v>79.545000000000002</v>
      </c>
      <c r="CD10" s="119">
        <v>78.434100000000001</v>
      </c>
      <c r="CE10" s="119">
        <v>81.779799999999994</v>
      </c>
      <c r="CF10" s="119">
        <v>80.454599999999999</v>
      </c>
      <c r="CG10" s="119">
        <v>79.735100000000003</v>
      </c>
      <c r="CH10" s="119">
        <v>81.861699999999999</v>
      </c>
      <c r="CI10" s="119">
        <v>78.848200000000006</v>
      </c>
      <c r="CJ10" s="119">
        <v>79.013900000000007</v>
      </c>
      <c r="CK10" s="119">
        <v>76.741399999999999</v>
      </c>
      <c r="CL10" s="119">
        <v>76.201800000000006</v>
      </c>
      <c r="CM10" s="119">
        <v>76.094200000000001</v>
      </c>
      <c r="CN10" s="119">
        <v>76.963399999999993</v>
      </c>
      <c r="CO10" s="119">
        <v>77.234399999999994</v>
      </c>
      <c r="CP10" s="119">
        <v>78.072400000000002</v>
      </c>
      <c r="CQ10" s="119">
        <v>77.956400000000002</v>
      </c>
      <c r="CR10" s="119">
        <v>80.274299999999997</v>
      </c>
      <c r="CS10" s="119">
        <v>81.964600000000004</v>
      </c>
      <c r="CT10" s="119">
        <v>83.084500000000006</v>
      </c>
      <c r="CU10" s="119">
        <v>82.636700000000005</v>
      </c>
      <c r="CV10" s="119">
        <v>83.497500000000002</v>
      </c>
      <c r="CW10" s="119">
        <v>83.253299999999996</v>
      </c>
      <c r="CX10" s="119">
        <v>81.141800000000003</v>
      </c>
      <c r="CY10" s="119">
        <v>79.670699999999997</v>
      </c>
      <c r="CZ10" s="119">
        <v>79.968500000000006</v>
      </c>
      <c r="DA10" s="119">
        <v>82.561099999999996</v>
      </c>
      <c r="DB10" s="119">
        <v>82.391999999999996</v>
      </c>
      <c r="DC10" s="119">
        <v>82.176199999999994</v>
      </c>
      <c r="DD10" s="119">
        <v>83.828199999999995</v>
      </c>
      <c r="DE10" s="119">
        <v>82.937600000000003</v>
      </c>
      <c r="DF10" s="119">
        <v>85.884</v>
      </c>
      <c r="DG10" s="119">
        <v>80.800299999999993</v>
      </c>
      <c r="DH10" s="119">
        <v>78.805400000000006</v>
      </c>
      <c r="DI10" s="119">
        <v>75.733699999999999</v>
      </c>
      <c r="DJ10" s="119">
        <v>75.907899999999998</v>
      </c>
      <c r="DK10" s="119">
        <v>76.635099999999994</v>
      </c>
      <c r="DL10" s="119">
        <v>76.549300000000002</v>
      </c>
      <c r="DM10" s="119">
        <v>78.092600000000004</v>
      </c>
      <c r="DN10" s="119">
        <v>78.216399999999993</v>
      </c>
      <c r="DO10" s="119">
        <v>77.608400000000003</v>
      </c>
      <c r="DP10" s="119">
        <v>79.288200000000003</v>
      </c>
      <c r="DQ10" s="119">
        <v>79.566599999999994</v>
      </c>
      <c r="DR10" s="119">
        <v>80.588099999999997</v>
      </c>
      <c r="DS10" s="119">
        <v>78.934799999999996</v>
      </c>
      <c r="DT10" s="119">
        <v>79.757199999999997</v>
      </c>
      <c r="DU10" s="119">
        <v>78.846299999999999</v>
      </c>
      <c r="DV10" s="119">
        <v>78.552499999999995</v>
      </c>
      <c r="DW10" s="119">
        <v>77.7958</v>
      </c>
      <c r="DX10" s="119">
        <v>77.041499999999999</v>
      </c>
      <c r="DY10" s="119">
        <v>76.882800000000003</v>
      </c>
      <c r="DZ10" s="119">
        <v>76.838499999999996</v>
      </c>
      <c r="EA10" s="119">
        <v>78.158699999999996</v>
      </c>
      <c r="EB10" s="119">
        <v>78.706000000000003</v>
      </c>
      <c r="EC10" s="119">
        <v>81.215999999999994</v>
      </c>
      <c r="ED10" s="119">
        <v>81.102599999999995</v>
      </c>
      <c r="EE10" s="119">
        <v>80.511700000000005</v>
      </c>
      <c r="EF10" s="119">
        <v>80.758399999999995</v>
      </c>
      <c r="EG10" s="119">
        <v>79.051100000000005</v>
      </c>
      <c r="EH10" s="119">
        <v>77.094399999999993</v>
      </c>
      <c r="EI10" s="119">
        <v>75.838700000000003</v>
      </c>
      <c r="EJ10" s="119">
        <v>73.348299999999995</v>
      </c>
      <c r="EK10" s="119">
        <v>74.408900000000003</v>
      </c>
      <c r="EL10" s="119">
        <v>74.427400000000006</v>
      </c>
      <c r="EM10" s="119">
        <v>74.983900000000006</v>
      </c>
      <c r="EN10" s="119">
        <v>78.584900000000005</v>
      </c>
      <c r="EO10" s="119">
        <v>78.848299999999995</v>
      </c>
      <c r="EP10" s="119">
        <v>81.407300000000006</v>
      </c>
      <c r="EQ10" s="119">
        <v>78.120400000000004</v>
      </c>
      <c r="ER10" s="119">
        <v>78.058199999999999</v>
      </c>
      <c r="ES10" s="119">
        <v>80.280699999999996</v>
      </c>
      <c r="ET10" s="119">
        <v>80.512600000000006</v>
      </c>
      <c r="EU10" s="119">
        <v>80.606800000000007</v>
      </c>
      <c r="EV10" s="119">
        <v>80.625500000000002</v>
      </c>
      <c r="EW10" s="119">
        <v>81.125900000000001</v>
      </c>
      <c r="EX10" s="119">
        <v>80.289000000000001</v>
      </c>
      <c r="EY10" s="119">
        <v>79.622799999999998</v>
      </c>
      <c r="EZ10" s="119">
        <v>78.187700000000007</v>
      </c>
      <c r="FA10" s="119">
        <v>79.667900000000003</v>
      </c>
      <c r="FB10" s="119">
        <v>80.887</v>
      </c>
      <c r="FC10" s="119">
        <v>77.747399999999999</v>
      </c>
      <c r="FD10" s="119">
        <v>78.406700000000001</v>
      </c>
      <c r="FE10" s="119">
        <v>78.608999999999995</v>
      </c>
      <c r="FF10" s="119">
        <v>78.729900000000001</v>
      </c>
      <c r="FG10" s="119">
        <v>77.416200000000003</v>
      </c>
      <c r="FH10" s="119">
        <v>75.635300000000001</v>
      </c>
      <c r="FI10" s="119">
        <v>74.578100000000006</v>
      </c>
      <c r="FJ10" s="119">
        <v>75.4529</v>
      </c>
      <c r="FK10" s="119">
        <v>74.438800000000001</v>
      </c>
      <c r="FL10" s="119">
        <v>76.840800000000002</v>
      </c>
      <c r="FM10" s="119">
        <v>78.496300000000005</v>
      </c>
      <c r="FN10" s="119">
        <v>78.346599999999995</v>
      </c>
      <c r="FO10" s="119">
        <v>77.427099999999996</v>
      </c>
      <c r="FP10" s="119">
        <v>75.618200000000002</v>
      </c>
      <c r="FQ10" s="119">
        <v>75.994600000000005</v>
      </c>
      <c r="FR10" s="119">
        <v>75.513599999999997</v>
      </c>
      <c r="FS10" s="119">
        <v>75.475300000000004</v>
      </c>
      <c r="FT10" s="119">
        <v>74.838300000000004</v>
      </c>
      <c r="FU10" s="119">
        <v>74.925799999999995</v>
      </c>
      <c r="FV10" s="119">
        <v>76.997900000000001</v>
      </c>
      <c r="FW10" s="119">
        <v>77.610500000000002</v>
      </c>
      <c r="FX10" s="119">
        <v>79.352800000000002</v>
      </c>
      <c r="FY10" s="119">
        <v>76.768299999999996</v>
      </c>
      <c r="FZ10" s="119">
        <v>77.604299999999995</v>
      </c>
      <c r="GA10" s="119">
        <v>73.751499999999993</v>
      </c>
      <c r="GB10" s="119">
        <v>72.826599999999999</v>
      </c>
      <c r="GC10" s="119">
        <v>73.788200000000003</v>
      </c>
      <c r="GD10" s="119">
        <v>73.092100000000002</v>
      </c>
      <c r="GE10" s="119">
        <v>74.203800000000001</v>
      </c>
      <c r="GF10" s="119">
        <v>73.837800000000001</v>
      </c>
      <c r="GG10" s="119">
        <v>74.770099999999999</v>
      </c>
      <c r="GH10" s="119">
        <v>77.335099999999997</v>
      </c>
      <c r="GI10" s="119">
        <v>76.563599999999994</v>
      </c>
      <c r="GJ10" s="119">
        <v>77.953900000000004</v>
      </c>
      <c r="GK10" s="119">
        <v>78.826999999999998</v>
      </c>
      <c r="GL10" s="119">
        <v>80.285300000000007</v>
      </c>
      <c r="GM10" s="119">
        <v>79.561800000000005</v>
      </c>
      <c r="GN10" s="119">
        <v>77.899299999999997</v>
      </c>
      <c r="GO10" s="119">
        <v>75.184799999999996</v>
      </c>
      <c r="GP10" s="119">
        <v>77.045699999999997</v>
      </c>
      <c r="GQ10" s="119">
        <v>77.109099999999998</v>
      </c>
      <c r="GR10" s="119">
        <v>74.971500000000006</v>
      </c>
      <c r="GS10" s="119">
        <v>74.966800000000006</v>
      </c>
      <c r="GT10" s="119">
        <v>76.189599999999999</v>
      </c>
      <c r="GU10" s="119">
        <v>76.177000000000007</v>
      </c>
      <c r="GV10" s="119">
        <v>76.260900000000007</v>
      </c>
      <c r="GW10" s="119">
        <v>75.132000000000005</v>
      </c>
      <c r="GX10" s="119">
        <v>76.679699999999997</v>
      </c>
      <c r="GY10" s="119">
        <v>75.0959</v>
      </c>
      <c r="GZ10" s="119">
        <v>75.069900000000004</v>
      </c>
      <c r="HA10" s="119">
        <v>74.448300000000003</v>
      </c>
      <c r="HB10" s="119">
        <v>72.608199999999997</v>
      </c>
      <c r="HC10" s="119">
        <v>71.863699999999994</v>
      </c>
      <c r="HD10" s="119">
        <v>71.2761</v>
      </c>
      <c r="HE10" s="119">
        <v>73.172799999999995</v>
      </c>
      <c r="HF10" s="119">
        <v>74.8352</v>
      </c>
      <c r="HG10" s="119">
        <v>73.385199999999998</v>
      </c>
      <c r="HH10" s="119">
        <v>75.097300000000004</v>
      </c>
      <c r="HI10" s="119">
        <v>75.675899999999999</v>
      </c>
      <c r="HJ10" s="119">
        <v>77.890699999999995</v>
      </c>
      <c r="HK10" s="119">
        <v>76.216899999999995</v>
      </c>
      <c r="HL10" s="119">
        <v>75.270399999999995</v>
      </c>
      <c r="HM10" s="119">
        <v>74.099900000000005</v>
      </c>
      <c r="HN10" s="119">
        <v>73.498800000000003</v>
      </c>
      <c r="HO10" s="119">
        <v>74.658000000000001</v>
      </c>
      <c r="HP10" s="119">
        <v>73.691500000000005</v>
      </c>
      <c r="HQ10" s="119">
        <v>73.832499999999996</v>
      </c>
      <c r="HR10" s="119">
        <v>75.666399999999996</v>
      </c>
      <c r="HS10" s="119">
        <v>78.374300000000005</v>
      </c>
      <c r="HT10" s="119">
        <v>78.435000000000002</v>
      </c>
      <c r="HU10" s="119">
        <v>79.547300000000007</v>
      </c>
      <c r="HV10" s="119">
        <v>80.159499999999994</v>
      </c>
      <c r="HW10" s="119">
        <v>79.523200000000003</v>
      </c>
      <c r="HX10" s="119">
        <v>77.528300000000002</v>
      </c>
      <c r="HY10" s="119">
        <v>79.572599999999994</v>
      </c>
      <c r="HZ10" s="119">
        <v>81.989599999999996</v>
      </c>
      <c r="IA10" s="119">
        <v>81.835800000000006</v>
      </c>
      <c r="IB10" s="119">
        <v>81.9833</v>
      </c>
      <c r="IC10" s="119">
        <v>85.671000000000006</v>
      </c>
      <c r="ID10" s="119">
        <v>87.253399999999999</v>
      </c>
      <c r="IE10" s="119">
        <v>87.349000000000004</v>
      </c>
      <c r="IF10" s="119">
        <v>89.4726</v>
      </c>
      <c r="IG10" s="119">
        <v>90.508300000000006</v>
      </c>
      <c r="IH10" s="119">
        <v>91.990200000000002</v>
      </c>
      <c r="II10" s="119">
        <v>91.534099999999995</v>
      </c>
      <c r="IJ10" s="119">
        <v>88.977000000000004</v>
      </c>
      <c r="IK10" s="119">
        <v>88.563599999999994</v>
      </c>
      <c r="IL10" s="119">
        <v>90.272499999999994</v>
      </c>
      <c r="IM10" s="119">
        <v>89.4191</v>
      </c>
      <c r="IN10" s="119">
        <v>87.190899999999999</v>
      </c>
      <c r="IO10" s="119">
        <v>85.546599999999998</v>
      </c>
      <c r="IP10" s="119">
        <v>87.270300000000006</v>
      </c>
      <c r="IQ10" s="119">
        <v>88.068399999999997</v>
      </c>
      <c r="IR10" s="119">
        <v>92.182199999999995</v>
      </c>
      <c r="IS10" s="119">
        <v>90.384500000000003</v>
      </c>
      <c r="IT10" s="119">
        <v>90.328500000000005</v>
      </c>
      <c r="IU10" s="119">
        <v>88.337999999999994</v>
      </c>
      <c r="IV10" s="119">
        <v>85.606300000000005</v>
      </c>
      <c r="IW10" s="119">
        <v>85.239199999999997</v>
      </c>
      <c r="IX10" s="119">
        <v>83.996300000000005</v>
      </c>
      <c r="IY10" s="119">
        <v>83.955299999999994</v>
      </c>
      <c r="IZ10" s="119">
        <v>84.790999999999997</v>
      </c>
      <c r="JA10" s="119">
        <v>88.071399999999997</v>
      </c>
      <c r="JB10" s="119">
        <v>89.206699999999998</v>
      </c>
      <c r="JC10" s="119">
        <v>88.288399999999996</v>
      </c>
      <c r="JD10" s="119">
        <v>86.593400000000003</v>
      </c>
      <c r="JE10" s="119">
        <v>89.131299999999996</v>
      </c>
      <c r="JF10" s="119">
        <v>90.313500000000005</v>
      </c>
      <c r="JG10" s="119">
        <v>92.850999999999999</v>
      </c>
      <c r="JH10" s="119">
        <v>92.299700000000001</v>
      </c>
      <c r="JI10" s="119">
        <v>91.877099999999999</v>
      </c>
      <c r="JJ10" s="119">
        <v>92.105099999999993</v>
      </c>
      <c r="JK10" s="119">
        <v>95.527000000000001</v>
      </c>
      <c r="JL10" s="119">
        <v>94.7</v>
      </c>
      <c r="JM10" s="119">
        <v>98.282700000000006</v>
      </c>
      <c r="JN10" s="119">
        <v>100.8655</v>
      </c>
      <c r="JO10" s="119">
        <v>104.4498</v>
      </c>
      <c r="JP10" s="119">
        <v>105.49639999999999</v>
      </c>
      <c r="JQ10" s="119">
        <v>104.8989</v>
      </c>
      <c r="JR10" s="119">
        <v>104.4229</v>
      </c>
      <c r="JS10" s="119">
        <v>100.9042</v>
      </c>
      <c r="JT10" s="119">
        <v>96.054500000000004</v>
      </c>
      <c r="JU10" s="119">
        <v>96.733099999999993</v>
      </c>
      <c r="JV10" s="119">
        <v>101.2086</v>
      </c>
      <c r="JW10" s="119">
        <v>99.603499999999997</v>
      </c>
      <c r="JX10" s="119">
        <v>99.421800000000005</v>
      </c>
      <c r="JY10" s="119">
        <v>100</v>
      </c>
      <c r="JZ10" s="119">
        <v>104.7629</v>
      </c>
      <c r="KA10" s="122">
        <v>105.6688</v>
      </c>
      <c r="KB10" s="122">
        <v>103.3613</v>
      </c>
      <c r="KC10" s="122">
        <v>102.6037</v>
      </c>
      <c r="KD10" s="118">
        <v>101.6497</v>
      </c>
    </row>
    <row r="11" spans="1:290" s="100" customFormat="1" ht="11.1" customHeight="1" x14ac:dyDescent="0.2">
      <c r="A11" s="8" t="s">
        <v>2045</v>
      </c>
      <c r="B11"/>
      <c r="C11" s="141" t="s">
        <v>5026</v>
      </c>
      <c r="D11" s="35" t="s">
        <v>6</v>
      </c>
      <c r="E11" s="105"/>
      <c r="F11" s="36"/>
      <c r="G11" s="22" t="str">
        <f>IF(LEFT($I$1,1)="1",VLOOKUP($A11,PPI_IPI_PGA_PGAI!$A:$I,2,FALSE),IF(LEFT($I$1,1)="2",VLOOKUP($A11,PPI_IPI_PGA_PGAI!$A:$I,3,FALSE),IF(LEFT($I$1,1)="3",VLOOKUP($A11,PPI_IPI_PGA_PGAI!$A:$I,4,FALSE),VLOOKUP($A11,PPI_IPI_PGA_PGAI!$A:$I,5,FALSE))))</f>
        <v>Landwirtschaftliche Produkte</v>
      </c>
      <c r="H11" s="22"/>
      <c r="I11" s="22"/>
      <c r="J11" s="22"/>
      <c r="K11" s="22"/>
      <c r="L11" s="22"/>
      <c r="M11" s="10">
        <v>1.9815</v>
      </c>
      <c r="N11" s="122">
        <v>76.0548</v>
      </c>
      <c r="O11" s="122">
        <v>72.459599999999995</v>
      </c>
      <c r="P11" s="122">
        <v>74.082700000000003</v>
      </c>
      <c r="Q11" s="122">
        <v>75.084999999999994</v>
      </c>
      <c r="R11" s="122">
        <v>74.481700000000004</v>
      </c>
      <c r="S11" s="122">
        <v>76.698599999999999</v>
      </c>
      <c r="T11" s="122">
        <v>73.800299999999993</v>
      </c>
      <c r="U11" s="122">
        <v>74.825999999999993</v>
      </c>
      <c r="V11" s="122">
        <v>74.491699999999994</v>
      </c>
      <c r="W11" s="122">
        <v>74.594099999999997</v>
      </c>
      <c r="X11" s="122">
        <v>75.144499999999994</v>
      </c>
      <c r="Y11" s="122">
        <v>75.610299999999995</v>
      </c>
      <c r="Z11" s="122">
        <v>76.081699999999998</v>
      </c>
      <c r="AA11" s="122">
        <v>73.283199999999994</v>
      </c>
      <c r="AB11" s="122">
        <v>72.050600000000003</v>
      </c>
      <c r="AC11" s="122">
        <v>72.328699999999998</v>
      </c>
      <c r="AD11" s="122">
        <v>71.218500000000006</v>
      </c>
      <c r="AE11" s="122">
        <v>72.395300000000006</v>
      </c>
      <c r="AF11" s="122">
        <v>71.4803</v>
      </c>
      <c r="AG11" s="122">
        <v>74.404600000000002</v>
      </c>
      <c r="AH11" s="122">
        <v>74.860900000000001</v>
      </c>
      <c r="AI11" s="122">
        <v>74.894000000000005</v>
      </c>
      <c r="AJ11" s="122">
        <v>78.148899999999998</v>
      </c>
      <c r="AK11" s="122">
        <v>80.2376</v>
      </c>
      <c r="AL11" s="122">
        <v>78.911900000000003</v>
      </c>
      <c r="AM11" s="122">
        <v>78.332800000000006</v>
      </c>
      <c r="AN11" s="122">
        <v>78.514700000000005</v>
      </c>
      <c r="AO11" s="122">
        <v>77.596299999999999</v>
      </c>
      <c r="AP11" s="122">
        <v>78.316400000000002</v>
      </c>
      <c r="AQ11" s="122">
        <v>75.660799999999995</v>
      </c>
      <c r="AR11" s="122">
        <v>76.401499999999999</v>
      </c>
      <c r="AS11" s="122">
        <v>79.856200000000001</v>
      </c>
      <c r="AT11" s="122">
        <v>80.987499999999997</v>
      </c>
      <c r="AU11" s="122">
        <v>80.942700000000002</v>
      </c>
      <c r="AV11" s="122">
        <v>82.206999999999994</v>
      </c>
      <c r="AW11" s="122">
        <v>79.953000000000003</v>
      </c>
      <c r="AX11" s="122">
        <v>79.412499999999994</v>
      </c>
      <c r="AY11" s="122">
        <v>76.364800000000002</v>
      </c>
      <c r="AZ11" s="122">
        <v>78.214699999999993</v>
      </c>
      <c r="BA11" s="122">
        <v>78.712299999999999</v>
      </c>
      <c r="BB11" s="122">
        <v>81.652900000000002</v>
      </c>
      <c r="BC11" s="122">
        <v>79.401600000000002</v>
      </c>
      <c r="BD11" s="122">
        <v>76.191599999999994</v>
      </c>
      <c r="BE11" s="122">
        <v>78.173299999999998</v>
      </c>
      <c r="BF11" s="122">
        <v>80.307000000000002</v>
      </c>
      <c r="BG11" s="122">
        <v>78.960499999999996</v>
      </c>
      <c r="BH11" s="122">
        <v>80.958100000000002</v>
      </c>
      <c r="BI11" s="122">
        <v>79.9893</v>
      </c>
      <c r="BJ11" s="122">
        <v>82.052999999999997</v>
      </c>
      <c r="BK11" s="122">
        <v>80.382300000000001</v>
      </c>
      <c r="BL11" s="122">
        <v>82.937299999999993</v>
      </c>
      <c r="BM11" s="122">
        <v>83.728300000000004</v>
      </c>
      <c r="BN11" s="122">
        <v>81.142899999999997</v>
      </c>
      <c r="BO11" s="122">
        <v>85.266599999999997</v>
      </c>
      <c r="BP11" s="122">
        <v>84.296400000000006</v>
      </c>
      <c r="BQ11" s="122">
        <v>85.584400000000002</v>
      </c>
      <c r="BR11" s="122">
        <v>88.238</v>
      </c>
      <c r="BS11" s="122">
        <v>85.298599999999993</v>
      </c>
      <c r="BT11" s="122">
        <v>86.218699999999998</v>
      </c>
      <c r="BU11" s="122">
        <v>84.0244</v>
      </c>
      <c r="BV11" s="122">
        <v>85.859399999999994</v>
      </c>
      <c r="BW11" s="122">
        <v>84.111900000000006</v>
      </c>
      <c r="BX11" s="122">
        <v>83.273700000000005</v>
      </c>
      <c r="BY11" s="122">
        <v>83.759799999999998</v>
      </c>
      <c r="BZ11" s="122">
        <v>84.352800000000002</v>
      </c>
      <c r="CA11" s="122">
        <v>83.532300000000006</v>
      </c>
      <c r="CB11" s="122">
        <v>80.928700000000006</v>
      </c>
      <c r="CC11" s="122">
        <v>79.545000000000002</v>
      </c>
      <c r="CD11" s="122">
        <v>78.434100000000001</v>
      </c>
      <c r="CE11" s="122">
        <v>81.779799999999994</v>
      </c>
      <c r="CF11" s="122">
        <v>80.454599999999999</v>
      </c>
      <c r="CG11" s="122">
        <v>79.735100000000003</v>
      </c>
      <c r="CH11" s="122">
        <v>81.861699999999999</v>
      </c>
      <c r="CI11" s="122">
        <v>78.848200000000006</v>
      </c>
      <c r="CJ11" s="122">
        <v>79.013900000000007</v>
      </c>
      <c r="CK11" s="122">
        <v>76.741399999999999</v>
      </c>
      <c r="CL11" s="122">
        <v>76.201800000000006</v>
      </c>
      <c r="CM11" s="122">
        <v>76.094200000000001</v>
      </c>
      <c r="CN11" s="122">
        <v>76.963399999999993</v>
      </c>
      <c r="CO11" s="122">
        <v>77.234399999999994</v>
      </c>
      <c r="CP11" s="122">
        <v>78.072400000000002</v>
      </c>
      <c r="CQ11" s="122">
        <v>77.956400000000002</v>
      </c>
      <c r="CR11" s="122">
        <v>80.274299999999997</v>
      </c>
      <c r="CS11" s="122">
        <v>81.964600000000004</v>
      </c>
      <c r="CT11" s="122">
        <v>83.084500000000006</v>
      </c>
      <c r="CU11" s="122">
        <v>82.636700000000005</v>
      </c>
      <c r="CV11" s="122">
        <v>83.497500000000002</v>
      </c>
      <c r="CW11" s="122">
        <v>83.253299999999996</v>
      </c>
      <c r="CX11" s="122">
        <v>81.141800000000003</v>
      </c>
      <c r="CY11" s="122">
        <v>79.670699999999997</v>
      </c>
      <c r="CZ11" s="122">
        <v>79.968500000000006</v>
      </c>
      <c r="DA11" s="122">
        <v>82.561099999999996</v>
      </c>
      <c r="DB11" s="122">
        <v>82.391999999999996</v>
      </c>
      <c r="DC11" s="122">
        <v>82.176199999999994</v>
      </c>
      <c r="DD11" s="122">
        <v>83.828199999999995</v>
      </c>
      <c r="DE11" s="122">
        <v>82.937600000000003</v>
      </c>
      <c r="DF11" s="122">
        <v>85.884</v>
      </c>
      <c r="DG11" s="122">
        <v>80.800299999999993</v>
      </c>
      <c r="DH11" s="122">
        <v>78.805400000000006</v>
      </c>
      <c r="DI11" s="122">
        <v>75.733699999999999</v>
      </c>
      <c r="DJ11" s="122">
        <v>75.907899999999998</v>
      </c>
      <c r="DK11" s="122">
        <v>76.635099999999994</v>
      </c>
      <c r="DL11" s="122">
        <v>76.549300000000002</v>
      </c>
      <c r="DM11" s="122">
        <v>78.092600000000004</v>
      </c>
      <c r="DN11" s="122">
        <v>78.216399999999993</v>
      </c>
      <c r="DO11" s="122">
        <v>77.608400000000003</v>
      </c>
      <c r="DP11" s="122">
        <v>79.288200000000003</v>
      </c>
      <c r="DQ11" s="122">
        <v>79.566599999999994</v>
      </c>
      <c r="DR11" s="122">
        <v>80.588099999999997</v>
      </c>
      <c r="DS11" s="122">
        <v>78.934799999999996</v>
      </c>
      <c r="DT11" s="122">
        <v>79.757199999999997</v>
      </c>
      <c r="DU11" s="122">
        <v>78.846299999999999</v>
      </c>
      <c r="DV11" s="122">
        <v>78.552499999999995</v>
      </c>
      <c r="DW11" s="122">
        <v>77.7958</v>
      </c>
      <c r="DX11" s="122">
        <v>77.041499999999999</v>
      </c>
      <c r="DY11" s="122">
        <v>76.882800000000003</v>
      </c>
      <c r="DZ11" s="122">
        <v>76.838499999999996</v>
      </c>
      <c r="EA11" s="122">
        <v>78.158699999999996</v>
      </c>
      <c r="EB11" s="122">
        <v>78.706000000000003</v>
      </c>
      <c r="EC11" s="122">
        <v>81.215999999999994</v>
      </c>
      <c r="ED11" s="122">
        <v>81.102599999999995</v>
      </c>
      <c r="EE11" s="122">
        <v>80.511700000000005</v>
      </c>
      <c r="EF11" s="122">
        <v>80.758399999999995</v>
      </c>
      <c r="EG11" s="122">
        <v>79.051100000000005</v>
      </c>
      <c r="EH11" s="122">
        <v>77.094399999999993</v>
      </c>
      <c r="EI11" s="122">
        <v>75.838700000000003</v>
      </c>
      <c r="EJ11" s="122">
        <v>73.348299999999995</v>
      </c>
      <c r="EK11" s="122">
        <v>74.408900000000003</v>
      </c>
      <c r="EL11" s="122">
        <v>74.427400000000006</v>
      </c>
      <c r="EM11" s="122">
        <v>74.983900000000006</v>
      </c>
      <c r="EN11" s="122">
        <v>78.584900000000005</v>
      </c>
      <c r="EO11" s="122">
        <v>78.848299999999995</v>
      </c>
      <c r="EP11" s="122">
        <v>81.407300000000006</v>
      </c>
      <c r="EQ11" s="122">
        <v>78.120400000000004</v>
      </c>
      <c r="ER11" s="122">
        <v>78.058199999999999</v>
      </c>
      <c r="ES11" s="122">
        <v>80.280699999999996</v>
      </c>
      <c r="ET11" s="122">
        <v>80.512600000000006</v>
      </c>
      <c r="EU11" s="122">
        <v>80.606800000000007</v>
      </c>
      <c r="EV11" s="122">
        <v>80.625500000000002</v>
      </c>
      <c r="EW11" s="122">
        <v>81.125900000000001</v>
      </c>
      <c r="EX11" s="122">
        <v>80.289000000000001</v>
      </c>
      <c r="EY11" s="122">
        <v>79.622799999999998</v>
      </c>
      <c r="EZ11" s="122">
        <v>78.187700000000007</v>
      </c>
      <c r="FA11" s="122">
        <v>79.667900000000003</v>
      </c>
      <c r="FB11" s="122">
        <v>80.887</v>
      </c>
      <c r="FC11" s="122">
        <v>77.747399999999999</v>
      </c>
      <c r="FD11" s="122">
        <v>78.406700000000001</v>
      </c>
      <c r="FE11" s="122">
        <v>78.608999999999995</v>
      </c>
      <c r="FF11" s="122">
        <v>78.729900000000001</v>
      </c>
      <c r="FG11" s="122">
        <v>77.416200000000003</v>
      </c>
      <c r="FH11" s="122">
        <v>75.635300000000001</v>
      </c>
      <c r="FI11" s="122">
        <v>74.578100000000006</v>
      </c>
      <c r="FJ11" s="122">
        <v>75.4529</v>
      </c>
      <c r="FK11" s="122">
        <v>74.438800000000001</v>
      </c>
      <c r="FL11" s="122">
        <v>76.840800000000002</v>
      </c>
      <c r="FM11" s="122">
        <v>78.496300000000005</v>
      </c>
      <c r="FN11" s="122">
        <v>78.346599999999995</v>
      </c>
      <c r="FO11" s="122">
        <v>77.427099999999996</v>
      </c>
      <c r="FP11" s="122">
        <v>75.618200000000002</v>
      </c>
      <c r="FQ11" s="122">
        <v>75.994600000000005</v>
      </c>
      <c r="FR11" s="122">
        <v>75.513599999999997</v>
      </c>
      <c r="FS11" s="122">
        <v>75.475300000000004</v>
      </c>
      <c r="FT11" s="122">
        <v>74.838300000000004</v>
      </c>
      <c r="FU11" s="122">
        <v>74.925799999999995</v>
      </c>
      <c r="FV11" s="122">
        <v>76.997900000000001</v>
      </c>
      <c r="FW11" s="122">
        <v>77.610500000000002</v>
      </c>
      <c r="FX11" s="122">
        <v>79.352800000000002</v>
      </c>
      <c r="FY11" s="122">
        <v>76.768299999999996</v>
      </c>
      <c r="FZ11" s="122">
        <v>77.604299999999995</v>
      </c>
      <c r="GA11" s="122">
        <v>73.751499999999993</v>
      </c>
      <c r="GB11" s="122">
        <v>72.826599999999999</v>
      </c>
      <c r="GC11" s="122">
        <v>73.788200000000003</v>
      </c>
      <c r="GD11" s="122">
        <v>73.092100000000002</v>
      </c>
      <c r="GE11" s="122">
        <v>74.203800000000001</v>
      </c>
      <c r="GF11" s="122">
        <v>73.837800000000001</v>
      </c>
      <c r="GG11" s="122">
        <v>74.770099999999999</v>
      </c>
      <c r="GH11" s="122">
        <v>77.335099999999997</v>
      </c>
      <c r="GI11" s="122">
        <v>76.563599999999994</v>
      </c>
      <c r="GJ11" s="122">
        <v>77.953900000000004</v>
      </c>
      <c r="GK11" s="122">
        <v>78.826999999999998</v>
      </c>
      <c r="GL11" s="122">
        <v>80.285300000000007</v>
      </c>
      <c r="GM11" s="122">
        <v>79.561800000000005</v>
      </c>
      <c r="GN11" s="122">
        <v>77.899299999999997</v>
      </c>
      <c r="GO11" s="122">
        <v>75.184799999999996</v>
      </c>
      <c r="GP11" s="122">
        <v>77.045699999999997</v>
      </c>
      <c r="GQ11" s="122">
        <v>77.109099999999998</v>
      </c>
      <c r="GR11" s="122">
        <v>74.971500000000006</v>
      </c>
      <c r="GS11" s="122">
        <v>74.966800000000006</v>
      </c>
      <c r="GT11" s="122">
        <v>76.189599999999999</v>
      </c>
      <c r="GU11" s="122">
        <v>76.177000000000007</v>
      </c>
      <c r="GV11" s="122">
        <v>76.260900000000007</v>
      </c>
      <c r="GW11" s="122">
        <v>75.132000000000005</v>
      </c>
      <c r="GX11" s="122">
        <v>76.679699999999997</v>
      </c>
      <c r="GY11" s="122">
        <v>75.0959</v>
      </c>
      <c r="GZ11" s="122">
        <v>75.069900000000004</v>
      </c>
      <c r="HA11" s="122">
        <v>74.448300000000003</v>
      </c>
      <c r="HB11" s="122">
        <v>72.608199999999997</v>
      </c>
      <c r="HC11" s="122">
        <v>71.863699999999994</v>
      </c>
      <c r="HD11" s="122">
        <v>71.2761</v>
      </c>
      <c r="HE11" s="122">
        <v>73.172799999999995</v>
      </c>
      <c r="HF11" s="122">
        <v>74.8352</v>
      </c>
      <c r="HG11" s="122">
        <v>73.385199999999998</v>
      </c>
      <c r="HH11" s="122">
        <v>75.097300000000004</v>
      </c>
      <c r="HI11" s="122">
        <v>75.675899999999999</v>
      </c>
      <c r="HJ11" s="122">
        <v>77.890699999999995</v>
      </c>
      <c r="HK11" s="122">
        <v>76.216899999999995</v>
      </c>
      <c r="HL11" s="122">
        <v>75.270399999999995</v>
      </c>
      <c r="HM11" s="122">
        <v>74.099900000000005</v>
      </c>
      <c r="HN11" s="122">
        <v>73.498800000000003</v>
      </c>
      <c r="HO11" s="122">
        <v>74.658000000000001</v>
      </c>
      <c r="HP11" s="122">
        <v>73.691500000000005</v>
      </c>
      <c r="HQ11" s="122">
        <v>73.832499999999996</v>
      </c>
      <c r="HR11" s="122">
        <v>75.666399999999996</v>
      </c>
      <c r="HS11" s="122">
        <v>78.374300000000005</v>
      </c>
      <c r="HT11" s="122">
        <v>78.435000000000002</v>
      </c>
      <c r="HU11" s="122">
        <v>79.547300000000007</v>
      </c>
      <c r="HV11" s="122">
        <v>80.159499999999994</v>
      </c>
      <c r="HW11" s="122">
        <v>79.523200000000003</v>
      </c>
      <c r="HX11" s="122">
        <v>77.528300000000002</v>
      </c>
      <c r="HY11" s="122">
        <v>79.572599999999994</v>
      </c>
      <c r="HZ11" s="122">
        <v>81.989599999999996</v>
      </c>
      <c r="IA11" s="122">
        <v>81.835800000000006</v>
      </c>
      <c r="IB11" s="122">
        <v>81.9833</v>
      </c>
      <c r="IC11" s="122">
        <v>85.671000000000006</v>
      </c>
      <c r="ID11" s="122">
        <v>87.253399999999999</v>
      </c>
      <c r="IE11" s="122">
        <v>87.349000000000004</v>
      </c>
      <c r="IF11" s="122">
        <v>89.4726</v>
      </c>
      <c r="IG11" s="122">
        <v>90.508300000000006</v>
      </c>
      <c r="IH11" s="122">
        <v>91.990200000000002</v>
      </c>
      <c r="II11" s="122">
        <v>91.534099999999995</v>
      </c>
      <c r="IJ11" s="122">
        <v>88.977000000000004</v>
      </c>
      <c r="IK11" s="122">
        <v>88.563599999999994</v>
      </c>
      <c r="IL11" s="122">
        <v>90.272499999999994</v>
      </c>
      <c r="IM11" s="122">
        <v>89.4191</v>
      </c>
      <c r="IN11" s="122">
        <v>87.190899999999999</v>
      </c>
      <c r="IO11" s="122">
        <v>85.546599999999998</v>
      </c>
      <c r="IP11" s="122">
        <v>87.270300000000006</v>
      </c>
      <c r="IQ11" s="122">
        <v>88.068399999999997</v>
      </c>
      <c r="IR11" s="122">
        <v>92.182199999999995</v>
      </c>
      <c r="IS11" s="122">
        <v>90.384500000000003</v>
      </c>
      <c r="IT11" s="122">
        <v>90.328500000000005</v>
      </c>
      <c r="IU11" s="122">
        <v>88.337999999999994</v>
      </c>
      <c r="IV11" s="122">
        <v>85.606300000000005</v>
      </c>
      <c r="IW11" s="122">
        <v>85.239199999999997</v>
      </c>
      <c r="IX11" s="122">
        <v>83.996300000000005</v>
      </c>
      <c r="IY11" s="122">
        <v>83.955299999999994</v>
      </c>
      <c r="IZ11" s="122">
        <v>84.790999999999997</v>
      </c>
      <c r="JA11" s="122">
        <v>88.071399999999997</v>
      </c>
      <c r="JB11" s="122">
        <v>89.206699999999998</v>
      </c>
      <c r="JC11" s="122">
        <v>88.288399999999996</v>
      </c>
      <c r="JD11" s="122">
        <v>86.593400000000003</v>
      </c>
      <c r="JE11" s="122">
        <v>89.131299999999996</v>
      </c>
      <c r="JF11" s="122">
        <v>90.313500000000005</v>
      </c>
      <c r="JG11" s="122">
        <v>92.850999999999999</v>
      </c>
      <c r="JH11" s="122">
        <v>92.299700000000001</v>
      </c>
      <c r="JI11" s="122">
        <v>91.877099999999999</v>
      </c>
      <c r="JJ11" s="122">
        <v>92.105099999999993</v>
      </c>
      <c r="JK11" s="122">
        <v>95.527000000000001</v>
      </c>
      <c r="JL11" s="122">
        <v>94.7</v>
      </c>
      <c r="JM11" s="122">
        <v>98.282700000000006</v>
      </c>
      <c r="JN11" s="122">
        <v>100.8655</v>
      </c>
      <c r="JO11" s="122">
        <v>104.4498</v>
      </c>
      <c r="JP11" s="122">
        <v>105.49639999999999</v>
      </c>
      <c r="JQ11" s="122">
        <v>104.8989</v>
      </c>
      <c r="JR11" s="122">
        <v>104.4229</v>
      </c>
      <c r="JS11" s="122">
        <v>100.9042</v>
      </c>
      <c r="JT11" s="122">
        <v>96.054500000000004</v>
      </c>
      <c r="JU11" s="122">
        <v>96.733099999999993</v>
      </c>
      <c r="JV11" s="122">
        <v>101.2086</v>
      </c>
      <c r="JW11" s="122">
        <v>99.603499999999997</v>
      </c>
      <c r="JX11" s="122">
        <v>99.421800000000005</v>
      </c>
      <c r="JY11" s="122">
        <v>100</v>
      </c>
      <c r="JZ11" s="122">
        <v>104.7629</v>
      </c>
      <c r="KA11" s="122">
        <v>105.6688</v>
      </c>
      <c r="KB11" s="122">
        <v>103.3613</v>
      </c>
      <c r="KC11" s="122">
        <v>102.6037</v>
      </c>
      <c r="KD11" s="118">
        <v>101.6497</v>
      </c>
    </row>
    <row r="12" spans="1:290" s="8" customFormat="1" ht="11.1" customHeight="1" x14ac:dyDescent="0.2">
      <c r="A12" s="8" t="s">
        <v>2046</v>
      </c>
      <c r="B12"/>
      <c r="C12" s="141" t="s">
        <v>5027</v>
      </c>
      <c r="D12" s="35" t="s">
        <v>7</v>
      </c>
      <c r="E12" s="37"/>
      <c r="F12" s="36"/>
      <c r="G12" s="22"/>
      <c r="H12" s="22" t="str">
        <f>IF(LEFT($I$1,1)="1",VLOOKUP($A12,PPI_IPI_PGA_PGAI!$A:$I,2,FALSE),IF(LEFT($I$1,1)="2",VLOOKUP($A12,PPI_IPI_PGA_PGAI!$A:$I,3,FALSE),IF(LEFT($I$1,1)="3",VLOOKUP($A12,PPI_IPI_PGA_PGAI!$A:$I,4,FALSE),VLOOKUP($A12,PPI_IPI_PGA_PGAI!$A:$I,5,FALSE))))</f>
        <v>Einjährige Pflanzen</v>
      </c>
      <c r="I12" s="22"/>
      <c r="J12" s="22"/>
      <c r="K12" s="22"/>
      <c r="L12" s="22"/>
      <c r="M12" s="10">
        <v>0.747</v>
      </c>
      <c r="N12" s="122">
        <v>108.8852</v>
      </c>
      <c r="O12" s="122">
        <v>103.3507</v>
      </c>
      <c r="P12" s="122">
        <v>104.60339999999999</v>
      </c>
      <c r="Q12" s="122">
        <v>104.916</v>
      </c>
      <c r="R12" s="122">
        <v>104.7814</v>
      </c>
      <c r="S12" s="122">
        <v>109.51479999999999</v>
      </c>
      <c r="T12" s="122">
        <v>102.7734</v>
      </c>
      <c r="U12" s="122">
        <v>102.3968</v>
      </c>
      <c r="V12" s="122">
        <v>104.83499999999999</v>
      </c>
      <c r="W12" s="122">
        <v>105.4863</v>
      </c>
      <c r="X12" s="122">
        <v>107.3228</v>
      </c>
      <c r="Y12" s="122">
        <v>109.0153</v>
      </c>
      <c r="Z12" s="122">
        <v>106.72539999999999</v>
      </c>
      <c r="AA12" s="122">
        <v>101.46129999999999</v>
      </c>
      <c r="AB12" s="122">
        <v>98.625900000000001</v>
      </c>
      <c r="AC12" s="122">
        <v>99.235900000000001</v>
      </c>
      <c r="AD12" s="122">
        <v>97.923000000000002</v>
      </c>
      <c r="AE12" s="122">
        <v>98.852699999999999</v>
      </c>
      <c r="AF12" s="122">
        <v>97.691900000000004</v>
      </c>
      <c r="AG12" s="122">
        <v>96.749399999999994</v>
      </c>
      <c r="AH12" s="122">
        <v>100.3496</v>
      </c>
      <c r="AI12" s="122">
        <v>101.6948</v>
      </c>
      <c r="AJ12" s="122">
        <v>107.676</v>
      </c>
      <c r="AK12" s="122">
        <v>109.03749999999999</v>
      </c>
      <c r="AL12" s="122">
        <v>104.71469999999999</v>
      </c>
      <c r="AM12" s="122">
        <v>102.26909999999999</v>
      </c>
      <c r="AN12" s="122">
        <v>102.68040000000001</v>
      </c>
      <c r="AO12" s="122">
        <v>101.6819</v>
      </c>
      <c r="AP12" s="122">
        <v>103.5672</v>
      </c>
      <c r="AQ12" s="122">
        <v>99.960400000000007</v>
      </c>
      <c r="AR12" s="122">
        <v>100.1712</v>
      </c>
      <c r="AS12" s="122">
        <v>100.37</v>
      </c>
      <c r="AT12" s="122">
        <v>102.9194</v>
      </c>
      <c r="AU12" s="122">
        <v>103.93040000000001</v>
      </c>
      <c r="AV12" s="122">
        <v>109.7152</v>
      </c>
      <c r="AW12" s="122">
        <v>106.5459</v>
      </c>
      <c r="AX12" s="122">
        <v>106.0917</v>
      </c>
      <c r="AY12" s="122">
        <v>102.9265</v>
      </c>
      <c r="AZ12" s="122">
        <v>103.3896</v>
      </c>
      <c r="BA12" s="122">
        <v>106.017</v>
      </c>
      <c r="BB12" s="122">
        <v>110.73350000000001</v>
      </c>
      <c r="BC12" s="122">
        <v>107.5879</v>
      </c>
      <c r="BD12" s="122">
        <v>104.1435</v>
      </c>
      <c r="BE12" s="122">
        <v>104.5391</v>
      </c>
      <c r="BF12" s="122">
        <v>107.01430000000001</v>
      </c>
      <c r="BG12" s="122">
        <v>108.206</v>
      </c>
      <c r="BH12" s="122">
        <v>112.5386</v>
      </c>
      <c r="BI12" s="122">
        <v>111.54640000000001</v>
      </c>
      <c r="BJ12" s="122">
        <v>113.9524</v>
      </c>
      <c r="BK12" s="122">
        <v>109.873</v>
      </c>
      <c r="BL12" s="122">
        <v>109.4417</v>
      </c>
      <c r="BM12" s="122">
        <v>113.983</v>
      </c>
      <c r="BN12" s="122">
        <v>109.61839999999999</v>
      </c>
      <c r="BO12" s="122">
        <v>116.10599999999999</v>
      </c>
      <c r="BP12" s="122">
        <v>113.1379</v>
      </c>
      <c r="BQ12" s="122">
        <v>114.87739999999999</v>
      </c>
      <c r="BR12" s="122">
        <v>114.9383</v>
      </c>
      <c r="BS12" s="122">
        <v>110.2687</v>
      </c>
      <c r="BT12" s="122">
        <v>112.5316</v>
      </c>
      <c r="BU12" s="122">
        <v>113.4451</v>
      </c>
      <c r="BV12" s="122">
        <v>115.688</v>
      </c>
      <c r="BW12" s="122">
        <v>111.8827</v>
      </c>
      <c r="BX12" s="122">
        <v>111.3022</v>
      </c>
      <c r="BY12" s="122">
        <v>112.9075</v>
      </c>
      <c r="BZ12" s="122">
        <v>114.7093</v>
      </c>
      <c r="CA12" s="122">
        <v>114.0556</v>
      </c>
      <c r="CB12" s="122">
        <v>110.3331</v>
      </c>
      <c r="CC12" s="122">
        <v>107.1801</v>
      </c>
      <c r="CD12" s="122">
        <v>105.52200000000001</v>
      </c>
      <c r="CE12" s="122">
        <v>108.639</v>
      </c>
      <c r="CF12" s="122">
        <v>108.88200000000001</v>
      </c>
      <c r="CG12" s="122">
        <v>108.4992</v>
      </c>
      <c r="CH12" s="122">
        <v>113.1033</v>
      </c>
      <c r="CI12" s="122">
        <v>107.5656</v>
      </c>
      <c r="CJ12" s="122">
        <v>106.33069999999999</v>
      </c>
      <c r="CK12" s="122">
        <v>105.2098</v>
      </c>
      <c r="CL12" s="122">
        <v>101.6459</v>
      </c>
      <c r="CM12" s="122">
        <v>102.4297</v>
      </c>
      <c r="CN12" s="122">
        <v>102.0085</v>
      </c>
      <c r="CO12" s="122">
        <v>102.34180000000001</v>
      </c>
      <c r="CP12" s="122">
        <v>103.1752</v>
      </c>
      <c r="CQ12" s="122">
        <v>103.4684</v>
      </c>
      <c r="CR12" s="122">
        <v>106.26779999999999</v>
      </c>
      <c r="CS12" s="122">
        <v>109.6942</v>
      </c>
      <c r="CT12" s="122">
        <v>110.9408</v>
      </c>
      <c r="CU12" s="122">
        <v>108.3424</v>
      </c>
      <c r="CV12" s="122">
        <v>107.5793</v>
      </c>
      <c r="CW12" s="122">
        <v>108.7983</v>
      </c>
      <c r="CX12" s="122">
        <v>104.5806</v>
      </c>
      <c r="CY12" s="122">
        <v>104.44759999999999</v>
      </c>
      <c r="CZ12" s="122">
        <v>107.3917</v>
      </c>
      <c r="DA12" s="122">
        <v>110.43899999999999</v>
      </c>
      <c r="DB12" s="122">
        <v>109.8293</v>
      </c>
      <c r="DC12" s="122">
        <v>109.30240000000001</v>
      </c>
      <c r="DD12" s="122">
        <v>110.17059999999999</v>
      </c>
      <c r="DE12" s="122">
        <v>110.1062</v>
      </c>
      <c r="DF12" s="122">
        <v>112.89109999999999</v>
      </c>
      <c r="DG12" s="122">
        <v>105.6835</v>
      </c>
      <c r="DH12" s="122">
        <v>102.2174</v>
      </c>
      <c r="DI12" s="122">
        <v>101.4602</v>
      </c>
      <c r="DJ12" s="122">
        <v>98.180999999999997</v>
      </c>
      <c r="DK12" s="122">
        <v>98.362700000000004</v>
      </c>
      <c r="DL12" s="122">
        <v>98.064599999999999</v>
      </c>
      <c r="DM12" s="122">
        <v>98.223500000000001</v>
      </c>
      <c r="DN12" s="122">
        <v>99.221000000000004</v>
      </c>
      <c r="DO12" s="122">
        <v>101.2782</v>
      </c>
      <c r="DP12" s="122">
        <v>105.49460000000001</v>
      </c>
      <c r="DQ12" s="122">
        <v>107.309</v>
      </c>
      <c r="DR12" s="122">
        <v>105.95869999999999</v>
      </c>
      <c r="DS12" s="122">
        <v>104.74160000000001</v>
      </c>
      <c r="DT12" s="122">
        <v>105.9348</v>
      </c>
      <c r="DU12" s="122">
        <v>105.3282</v>
      </c>
      <c r="DV12" s="122">
        <v>106.07729999999999</v>
      </c>
      <c r="DW12" s="122">
        <v>103.53060000000001</v>
      </c>
      <c r="DX12" s="122">
        <v>104.4542</v>
      </c>
      <c r="DY12" s="122">
        <v>105.76179999999999</v>
      </c>
      <c r="DZ12" s="122">
        <v>106.2514</v>
      </c>
      <c r="EA12" s="122">
        <v>108.4905</v>
      </c>
      <c r="EB12" s="122">
        <v>107.7764</v>
      </c>
      <c r="EC12" s="122">
        <v>112.6168</v>
      </c>
      <c r="ED12" s="122">
        <v>111.64279999999999</v>
      </c>
      <c r="EE12" s="122">
        <v>112.4014</v>
      </c>
      <c r="EF12" s="122">
        <v>111.72620000000001</v>
      </c>
      <c r="EG12" s="122">
        <v>110.3575</v>
      </c>
      <c r="EH12" s="122">
        <v>103.1708</v>
      </c>
      <c r="EI12" s="122">
        <v>98.977699999999999</v>
      </c>
      <c r="EJ12" s="122">
        <v>97.584599999999995</v>
      </c>
      <c r="EK12" s="122">
        <v>100.9447</v>
      </c>
      <c r="EL12" s="122">
        <v>101.10380000000001</v>
      </c>
      <c r="EM12" s="122">
        <v>101.4843</v>
      </c>
      <c r="EN12" s="122">
        <v>104.73180000000001</v>
      </c>
      <c r="EO12" s="122">
        <v>106.0234</v>
      </c>
      <c r="EP12" s="122">
        <v>108.0994</v>
      </c>
      <c r="EQ12" s="122">
        <v>103.3396</v>
      </c>
      <c r="ER12" s="122">
        <v>102.27460000000001</v>
      </c>
      <c r="ES12" s="122">
        <v>105.4218</v>
      </c>
      <c r="ET12" s="122">
        <v>102.3492</v>
      </c>
      <c r="EU12" s="122">
        <v>103.08799999999999</v>
      </c>
      <c r="EV12" s="122">
        <v>103.8539</v>
      </c>
      <c r="EW12" s="122">
        <v>106.2929</v>
      </c>
      <c r="EX12" s="122">
        <v>105.57980000000001</v>
      </c>
      <c r="EY12" s="122">
        <v>105.6216</v>
      </c>
      <c r="EZ12" s="122">
        <v>102.72490000000001</v>
      </c>
      <c r="FA12" s="122">
        <v>104.03749999999999</v>
      </c>
      <c r="FB12" s="122">
        <v>105.12009999999999</v>
      </c>
      <c r="FC12" s="122">
        <v>98.979399999999998</v>
      </c>
      <c r="FD12" s="122">
        <v>98.444000000000003</v>
      </c>
      <c r="FE12" s="122">
        <v>99.292699999999996</v>
      </c>
      <c r="FF12" s="122">
        <v>97.649699999999996</v>
      </c>
      <c r="FG12" s="122">
        <v>97.016400000000004</v>
      </c>
      <c r="FH12" s="122">
        <v>95.002399999999994</v>
      </c>
      <c r="FI12" s="122">
        <v>94.135900000000007</v>
      </c>
      <c r="FJ12" s="122">
        <v>96.632199999999997</v>
      </c>
      <c r="FK12" s="122">
        <v>96.153300000000002</v>
      </c>
      <c r="FL12" s="122">
        <v>99.628200000000007</v>
      </c>
      <c r="FM12" s="122">
        <v>103.5029</v>
      </c>
      <c r="FN12" s="122">
        <v>99.650800000000004</v>
      </c>
      <c r="FO12" s="122">
        <v>98.833699999999993</v>
      </c>
      <c r="FP12" s="122">
        <v>93.931700000000006</v>
      </c>
      <c r="FQ12" s="122">
        <v>95.182100000000005</v>
      </c>
      <c r="FR12" s="122">
        <v>95.257999999999996</v>
      </c>
      <c r="FS12" s="122">
        <v>95.498199999999997</v>
      </c>
      <c r="FT12" s="122">
        <v>93.304599999999994</v>
      </c>
      <c r="FU12" s="122">
        <v>94.815899999999999</v>
      </c>
      <c r="FV12" s="122">
        <v>105.5805</v>
      </c>
      <c r="FW12" s="122">
        <v>106.57250000000001</v>
      </c>
      <c r="FX12" s="122">
        <v>108.26900000000001</v>
      </c>
      <c r="FY12" s="122">
        <v>104.023</v>
      </c>
      <c r="FZ12" s="122">
        <v>103.72020000000001</v>
      </c>
      <c r="GA12" s="122">
        <v>96.345699999999994</v>
      </c>
      <c r="GB12" s="122">
        <v>92.901799999999994</v>
      </c>
      <c r="GC12" s="122">
        <v>94.898399999999995</v>
      </c>
      <c r="GD12" s="122">
        <v>95.532899999999998</v>
      </c>
      <c r="GE12" s="122">
        <v>98.117099999999994</v>
      </c>
      <c r="GF12" s="122">
        <v>96.1524</v>
      </c>
      <c r="GG12" s="122">
        <v>98.689400000000006</v>
      </c>
      <c r="GH12" s="122">
        <v>104.38590000000001</v>
      </c>
      <c r="GI12" s="122">
        <v>102.1322</v>
      </c>
      <c r="GJ12" s="122">
        <v>103.8117</v>
      </c>
      <c r="GK12" s="122">
        <v>104.8526</v>
      </c>
      <c r="GL12" s="122">
        <v>104.798</v>
      </c>
      <c r="GM12" s="122">
        <v>104.6181</v>
      </c>
      <c r="GN12" s="122">
        <v>101.2694</v>
      </c>
      <c r="GO12" s="122">
        <v>100.6463</v>
      </c>
      <c r="GP12" s="122">
        <v>107.6324</v>
      </c>
      <c r="GQ12" s="122">
        <v>107.6103</v>
      </c>
      <c r="GR12" s="122">
        <v>102.8516</v>
      </c>
      <c r="GS12" s="122">
        <v>103.03489999999999</v>
      </c>
      <c r="GT12" s="122">
        <v>105.2069</v>
      </c>
      <c r="GU12" s="122">
        <v>102.49420000000001</v>
      </c>
      <c r="GV12" s="122">
        <v>105.54900000000001</v>
      </c>
      <c r="GW12" s="122">
        <v>103.48950000000001</v>
      </c>
      <c r="GX12" s="122">
        <v>103.6966</v>
      </c>
      <c r="GY12" s="122">
        <v>102.1904</v>
      </c>
      <c r="GZ12" s="122">
        <v>101.4302</v>
      </c>
      <c r="HA12" s="122">
        <v>99.251599999999996</v>
      </c>
      <c r="HB12" s="122">
        <v>97.044200000000004</v>
      </c>
      <c r="HC12" s="122">
        <v>94.650099999999995</v>
      </c>
      <c r="HD12" s="122">
        <v>94.778899999999993</v>
      </c>
      <c r="HE12" s="122">
        <v>97.780299999999997</v>
      </c>
      <c r="HF12" s="122">
        <v>99.730999999999995</v>
      </c>
      <c r="HG12" s="122">
        <v>97.489500000000007</v>
      </c>
      <c r="HH12" s="122">
        <v>98.896600000000007</v>
      </c>
      <c r="HI12" s="122">
        <v>100.7621</v>
      </c>
      <c r="HJ12" s="122">
        <v>105.0004</v>
      </c>
      <c r="HK12" s="122">
        <v>100.7559</v>
      </c>
      <c r="HL12" s="122">
        <v>96.561800000000005</v>
      </c>
      <c r="HM12" s="122">
        <v>94.733699999999999</v>
      </c>
      <c r="HN12" s="122">
        <v>92.627200000000002</v>
      </c>
      <c r="HO12" s="122">
        <v>98.038700000000006</v>
      </c>
      <c r="HP12" s="122">
        <v>97.755200000000002</v>
      </c>
      <c r="HQ12" s="122">
        <v>97.921999999999997</v>
      </c>
      <c r="HR12" s="122">
        <v>100.3514</v>
      </c>
      <c r="HS12" s="122">
        <v>105.2056</v>
      </c>
      <c r="HT12" s="122">
        <v>102.1914</v>
      </c>
      <c r="HU12" s="122">
        <v>105.1339</v>
      </c>
      <c r="HV12" s="122">
        <v>108.1484</v>
      </c>
      <c r="HW12" s="122">
        <v>104.0731</v>
      </c>
      <c r="HX12" s="122">
        <v>98.221400000000003</v>
      </c>
      <c r="HY12" s="122">
        <v>99.388499999999993</v>
      </c>
      <c r="HZ12" s="122">
        <v>100.324</v>
      </c>
      <c r="IA12" s="122">
        <v>103.7792</v>
      </c>
      <c r="IB12" s="122">
        <v>103.821</v>
      </c>
      <c r="IC12" s="122">
        <v>107.2457</v>
      </c>
      <c r="ID12" s="122">
        <v>111.3916</v>
      </c>
      <c r="IE12" s="122">
        <v>111.69329999999999</v>
      </c>
      <c r="IF12" s="122">
        <v>114.4709</v>
      </c>
      <c r="IG12" s="122">
        <v>118.1103</v>
      </c>
      <c r="IH12" s="122">
        <v>119.9097</v>
      </c>
      <c r="II12" s="122">
        <v>115.5484</v>
      </c>
      <c r="IJ12" s="122">
        <v>109.8295</v>
      </c>
      <c r="IK12" s="122">
        <v>108.98099999999999</v>
      </c>
      <c r="IL12" s="122">
        <v>108.2075</v>
      </c>
      <c r="IM12" s="122">
        <v>108.1469</v>
      </c>
      <c r="IN12" s="122">
        <v>108.5244</v>
      </c>
      <c r="IO12" s="122">
        <v>109.46040000000001</v>
      </c>
      <c r="IP12" s="122">
        <v>112.76430000000001</v>
      </c>
      <c r="IQ12" s="122">
        <v>112.9973</v>
      </c>
      <c r="IR12" s="122">
        <v>120.8596</v>
      </c>
      <c r="IS12" s="122">
        <v>116.34350000000001</v>
      </c>
      <c r="IT12" s="122">
        <v>114.8997</v>
      </c>
      <c r="IU12" s="122">
        <v>107.15430000000001</v>
      </c>
      <c r="IV12" s="122">
        <v>104.96080000000001</v>
      </c>
      <c r="IW12" s="122">
        <v>105.9474</v>
      </c>
      <c r="IX12" s="122">
        <v>104.31959999999999</v>
      </c>
      <c r="IY12" s="122">
        <v>104.98260000000001</v>
      </c>
      <c r="IZ12" s="122">
        <v>105.8272</v>
      </c>
      <c r="JA12" s="122">
        <v>108.5639</v>
      </c>
      <c r="JB12" s="122">
        <v>108.5108</v>
      </c>
      <c r="JC12" s="122">
        <v>105.30500000000001</v>
      </c>
      <c r="JD12" s="122">
        <v>102.4676</v>
      </c>
      <c r="JE12" s="122">
        <v>103.4162</v>
      </c>
      <c r="JF12" s="122">
        <v>104.182</v>
      </c>
      <c r="JG12" s="122">
        <v>105.79259999999999</v>
      </c>
      <c r="JH12" s="122">
        <v>100.9209</v>
      </c>
      <c r="JI12" s="122">
        <v>103.3702</v>
      </c>
      <c r="JJ12" s="122">
        <v>99.2393</v>
      </c>
      <c r="JK12" s="122">
        <v>104.92870000000001</v>
      </c>
      <c r="JL12" s="122">
        <v>105.989</v>
      </c>
      <c r="JM12" s="122">
        <v>101.961</v>
      </c>
      <c r="JN12" s="122">
        <v>100.9995</v>
      </c>
      <c r="JO12" s="122">
        <v>104.5641</v>
      </c>
      <c r="JP12" s="122">
        <v>107.8357</v>
      </c>
      <c r="JQ12" s="122">
        <v>108.792</v>
      </c>
      <c r="JR12" s="122">
        <v>108.82599999999999</v>
      </c>
      <c r="JS12" s="122">
        <v>102.13630000000001</v>
      </c>
      <c r="JT12" s="122">
        <v>98.369699999999995</v>
      </c>
      <c r="JU12" s="122">
        <v>98.832400000000007</v>
      </c>
      <c r="JV12" s="122">
        <v>99.415899999999993</v>
      </c>
      <c r="JW12" s="122">
        <v>97.872399999999999</v>
      </c>
      <c r="JX12" s="122">
        <v>97.33</v>
      </c>
      <c r="JY12" s="122">
        <v>100</v>
      </c>
      <c r="JZ12" s="122">
        <v>103.69840000000001</v>
      </c>
      <c r="KA12" s="122">
        <v>107.67440000000001</v>
      </c>
      <c r="KB12" s="122">
        <v>107.39749999999999</v>
      </c>
      <c r="KC12" s="122">
        <v>106.3068</v>
      </c>
      <c r="KD12" s="118">
        <v>106.95529999999999</v>
      </c>
    </row>
    <row r="13" spans="1:290" s="8" customFormat="1" ht="12" customHeight="1" x14ac:dyDescent="0.2">
      <c r="A13" s="8" t="s">
        <v>2047</v>
      </c>
      <c r="B13"/>
      <c r="C13" s="141" t="s">
        <v>5028</v>
      </c>
      <c r="D13" s="35" t="s">
        <v>8</v>
      </c>
      <c r="E13" s="37"/>
      <c r="F13" s="36"/>
      <c r="G13" s="22"/>
      <c r="H13" s="22"/>
      <c r="I13" s="22" t="str">
        <f>IF(LEFT($I$1,1)="1",VLOOKUP($A13,PPI_IPI_PGA_PGAI!$A:$I,2,FALSE),IF(LEFT($I$1,1)="2",VLOOKUP($A13,PPI_IPI_PGA_PGAI!$A:$I,3,FALSE),IF(LEFT($I$1,1)="3",VLOOKUP($A13,PPI_IPI_PGA_PGAI!$A:$I,4,FALSE),VLOOKUP($A13,PPI_IPI_PGA_PGAI!$A:$I,5,FALSE))))</f>
        <v>Getreide, Hülsenfrüchte, Ölsaaten</v>
      </c>
      <c r="J13" s="22"/>
      <c r="K13" s="22"/>
      <c r="L13" s="22"/>
      <c r="M13" s="10">
        <v>0.22040000000000001</v>
      </c>
      <c r="N13" s="122">
        <v>105.16249999999999</v>
      </c>
      <c r="O13" s="122">
        <v>102.61450000000001</v>
      </c>
      <c r="P13" s="122">
        <v>102.5568</v>
      </c>
      <c r="Q13" s="122">
        <v>102.93680000000001</v>
      </c>
      <c r="R13" s="122">
        <v>106.7531</v>
      </c>
      <c r="S13" s="122">
        <v>106.65519999999999</v>
      </c>
      <c r="T13" s="122">
        <v>106.86190000000001</v>
      </c>
      <c r="U13" s="122">
        <v>108.9967</v>
      </c>
      <c r="V13" s="122">
        <v>107.4705</v>
      </c>
      <c r="W13" s="122">
        <v>109.4663</v>
      </c>
      <c r="X13" s="122">
        <v>109.3147</v>
      </c>
      <c r="Y13" s="122">
        <v>116.4662</v>
      </c>
      <c r="Z13" s="122">
        <v>110.5665</v>
      </c>
      <c r="AA13" s="122">
        <v>109.7598</v>
      </c>
      <c r="AB13" s="122">
        <v>106.9602</v>
      </c>
      <c r="AC13" s="122">
        <v>105.26739999999999</v>
      </c>
      <c r="AD13" s="122">
        <v>102.2281</v>
      </c>
      <c r="AE13" s="122">
        <v>101.4281</v>
      </c>
      <c r="AF13" s="122">
        <v>102.5748</v>
      </c>
      <c r="AG13" s="122">
        <v>102.99209999999999</v>
      </c>
      <c r="AH13" s="122">
        <v>106.0044</v>
      </c>
      <c r="AI13" s="122">
        <v>104.29689999999999</v>
      </c>
      <c r="AJ13" s="122">
        <v>105.3768</v>
      </c>
      <c r="AK13" s="122">
        <v>106.7641</v>
      </c>
      <c r="AL13" s="122">
        <v>104.13720000000001</v>
      </c>
      <c r="AM13" s="122">
        <v>102.1121</v>
      </c>
      <c r="AN13" s="122">
        <v>108.5078</v>
      </c>
      <c r="AO13" s="122">
        <v>104.733</v>
      </c>
      <c r="AP13" s="122">
        <v>99.929299999999998</v>
      </c>
      <c r="AQ13" s="122">
        <v>102.1848</v>
      </c>
      <c r="AR13" s="122">
        <v>105.05110000000001</v>
      </c>
      <c r="AS13" s="122">
        <v>104.13979999999999</v>
      </c>
      <c r="AT13" s="122">
        <v>104.2187</v>
      </c>
      <c r="AU13" s="122">
        <v>104.1812</v>
      </c>
      <c r="AV13" s="122">
        <v>115.703</v>
      </c>
      <c r="AW13" s="122">
        <v>104.4492</v>
      </c>
      <c r="AX13" s="122">
        <v>102.2932</v>
      </c>
      <c r="AY13" s="122">
        <v>101.36660000000001</v>
      </c>
      <c r="AZ13" s="122">
        <v>104.8301</v>
      </c>
      <c r="BA13" s="122">
        <v>99.883700000000005</v>
      </c>
      <c r="BB13" s="122">
        <v>102.98779999999999</v>
      </c>
      <c r="BC13" s="122">
        <v>110.14449999999999</v>
      </c>
      <c r="BD13" s="122">
        <v>108.879</v>
      </c>
      <c r="BE13" s="122">
        <v>109.0354</v>
      </c>
      <c r="BF13" s="122">
        <v>113.57510000000001</v>
      </c>
      <c r="BG13" s="122">
        <v>111.87779999999999</v>
      </c>
      <c r="BH13" s="122">
        <v>122.0936</v>
      </c>
      <c r="BI13" s="122">
        <v>123.67</v>
      </c>
      <c r="BJ13" s="122">
        <v>114.3438</v>
      </c>
      <c r="BK13" s="122">
        <v>115.008</v>
      </c>
      <c r="BL13" s="122">
        <v>118.65519999999999</v>
      </c>
      <c r="BM13" s="122">
        <v>134.84540000000001</v>
      </c>
      <c r="BN13" s="122">
        <v>131.18539999999999</v>
      </c>
      <c r="BO13" s="122">
        <v>147.64580000000001</v>
      </c>
      <c r="BP13" s="122">
        <v>146.83349999999999</v>
      </c>
      <c r="BQ13" s="122">
        <v>151.3955</v>
      </c>
      <c r="BR13" s="122">
        <v>160.19</v>
      </c>
      <c r="BS13" s="122">
        <v>167.3503</v>
      </c>
      <c r="BT13" s="122">
        <v>169.55269999999999</v>
      </c>
      <c r="BU13" s="122">
        <v>172.40799999999999</v>
      </c>
      <c r="BV13" s="122">
        <v>165.7491</v>
      </c>
      <c r="BW13" s="122">
        <v>156.59620000000001</v>
      </c>
      <c r="BX13" s="122">
        <v>156.7242</v>
      </c>
      <c r="BY13" s="122">
        <v>160.61500000000001</v>
      </c>
      <c r="BZ13" s="122">
        <v>178.1027</v>
      </c>
      <c r="CA13" s="122">
        <v>168.12710000000001</v>
      </c>
      <c r="CB13" s="122">
        <v>158.22130000000001</v>
      </c>
      <c r="CC13" s="122">
        <v>140.125</v>
      </c>
      <c r="CD13" s="122">
        <v>132.43100000000001</v>
      </c>
      <c r="CE13" s="122">
        <v>135.6891</v>
      </c>
      <c r="CF13" s="122">
        <v>130.60640000000001</v>
      </c>
      <c r="CG13" s="122">
        <v>130.32679999999999</v>
      </c>
      <c r="CH13" s="122">
        <v>142.09469999999999</v>
      </c>
      <c r="CI13" s="122">
        <v>137.17609999999999</v>
      </c>
      <c r="CJ13" s="122">
        <v>139.71270000000001</v>
      </c>
      <c r="CK13" s="122">
        <v>119.4991</v>
      </c>
      <c r="CL13" s="122">
        <v>120.8002</v>
      </c>
      <c r="CM13" s="122">
        <v>112.54819999999999</v>
      </c>
      <c r="CN13" s="122">
        <v>108.3473</v>
      </c>
      <c r="CO13" s="122">
        <v>118.05880000000001</v>
      </c>
      <c r="CP13" s="122">
        <v>121.1499</v>
      </c>
      <c r="CQ13" s="122">
        <v>114.4301</v>
      </c>
      <c r="CR13" s="122">
        <v>107.7816</v>
      </c>
      <c r="CS13" s="122">
        <v>104.8591</v>
      </c>
      <c r="CT13" s="122">
        <v>105.5545</v>
      </c>
      <c r="CU13" s="122">
        <v>115.517</v>
      </c>
      <c r="CV13" s="122">
        <v>111.2296</v>
      </c>
      <c r="CW13" s="122">
        <v>123.2938</v>
      </c>
      <c r="CX13" s="122">
        <v>113.1768</v>
      </c>
      <c r="CY13" s="122">
        <v>115.8762</v>
      </c>
      <c r="CZ13" s="122">
        <v>126.0928</v>
      </c>
      <c r="DA13" s="122">
        <v>123.01560000000001</v>
      </c>
      <c r="DB13" s="122">
        <v>124.8856</v>
      </c>
      <c r="DC13" s="122">
        <v>128.8845</v>
      </c>
      <c r="DD13" s="122">
        <v>127.02679999999999</v>
      </c>
      <c r="DE13" s="122">
        <v>124.3874</v>
      </c>
      <c r="DF13" s="122">
        <v>124.01139999999999</v>
      </c>
      <c r="DG13" s="122">
        <v>121.63079999999999</v>
      </c>
      <c r="DH13" s="122">
        <v>123.83799999999999</v>
      </c>
      <c r="DI13" s="122">
        <v>118.9579</v>
      </c>
      <c r="DJ13" s="122">
        <v>121.2102</v>
      </c>
      <c r="DK13" s="122">
        <v>124.1673</v>
      </c>
      <c r="DL13" s="122">
        <v>123.2003</v>
      </c>
      <c r="DM13" s="122">
        <v>122.0117</v>
      </c>
      <c r="DN13" s="122">
        <v>124.2851</v>
      </c>
      <c r="DO13" s="122">
        <v>124.4228</v>
      </c>
      <c r="DP13" s="122">
        <v>122.5368</v>
      </c>
      <c r="DQ13" s="122">
        <v>121.40819999999999</v>
      </c>
      <c r="DR13" s="122">
        <v>121.3793</v>
      </c>
      <c r="DS13" s="122">
        <v>120.74339999999999</v>
      </c>
      <c r="DT13" s="122">
        <v>125.5164</v>
      </c>
      <c r="DU13" s="122">
        <v>123.5615</v>
      </c>
      <c r="DV13" s="122">
        <v>127.74460000000001</v>
      </c>
      <c r="DW13" s="122">
        <v>123.93510000000001</v>
      </c>
      <c r="DX13" s="122">
        <v>127.9936</v>
      </c>
      <c r="DY13" s="122">
        <v>126.8058</v>
      </c>
      <c r="DZ13" s="122">
        <v>129.5564</v>
      </c>
      <c r="EA13" s="122">
        <v>122.7932</v>
      </c>
      <c r="EB13" s="122">
        <v>120.04730000000001</v>
      </c>
      <c r="EC13" s="122">
        <v>119.2878</v>
      </c>
      <c r="ED13" s="122">
        <v>120.0086</v>
      </c>
      <c r="EE13" s="122">
        <v>117.3777</v>
      </c>
      <c r="EF13" s="122">
        <v>113.9469</v>
      </c>
      <c r="EG13" s="122">
        <v>112.86490000000001</v>
      </c>
      <c r="EH13" s="122">
        <v>111.97320000000001</v>
      </c>
      <c r="EI13" s="122">
        <v>104.642</v>
      </c>
      <c r="EJ13" s="122">
        <v>106.6379</v>
      </c>
      <c r="EK13" s="122">
        <v>110.1116</v>
      </c>
      <c r="EL13" s="122">
        <v>111.126</v>
      </c>
      <c r="EM13" s="122">
        <v>107.2107</v>
      </c>
      <c r="EN13" s="122">
        <v>109.9367</v>
      </c>
      <c r="EO13" s="122">
        <v>110.65860000000001</v>
      </c>
      <c r="EP13" s="122">
        <v>112.3391</v>
      </c>
      <c r="EQ13" s="122">
        <v>110.5445</v>
      </c>
      <c r="ER13" s="122">
        <v>108.6636</v>
      </c>
      <c r="ES13" s="122">
        <v>114.94110000000001</v>
      </c>
      <c r="ET13" s="122">
        <v>115.6007</v>
      </c>
      <c r="EU13" s="122">
        <v>115.0063</v>
      </c>
      <c r="EV13" s="122">
        <v>121.7627</v>
      </c>
      <c r="EW13" s="122">
        <v>128.8451</v>
      </c>
      <c r="EX13" s="122">
        <v>127.6681</v>
      </c>
      <c r="EY13" s="122">
        <v>121.6298</v>
      </c>
      <c r="EZ13" s="122">
        <v>114.74120000000001</v>
      </c>
      <c r="FA13" s="122">
        <v>116.6948</v>
      </c>
      <c r="FB13" s="122">
        <v>114.7856</v>
      </c>
      <c r="FC13" s="122">
        <v>107.86790000000001</v>
      </c>
      <c r="FD13" s="122">
        <v>108.1176</v>
      </c>
      <c r="FE13" s="122">
        <v>111.06570000000001</v>
      </c>
      <c r="FF13" s="122">
        <v>107.2649</v>
      </c>
      <c r="FG13" s="122">
        <v>102.33620000000001</v>
      </c>
      <c r="FH13" s="122">
        <v>97.936000000000007</v>
      </c>
      <c r="FI13" s="122">
        <v>100.34310000000001</v>
      </c>
      <c r="FJ13" s="122">
        <v>97.427000000000007</v>
      </c>
      <c r="FK13" s="122">
        <v>97.096199999999996</v>
      </c>
      <c r="FL13" s="122">
        <v>92.333200000000005</v>
      </c>
      <c r="FM13" s="122">
        <v>92.396299999999997</v>
      </c>
      <c r="FN13" s="122">
        <v>92.996499999999997</v>
      </c>
      <c r="FO13" s="122">
        <v>93.891300000000001</v>
      </c>
      <c r="FP13" s="122">
        <v>92.602800000000002</v>
      </c>
      <c r="FQ13" s="122">
        <v>94.402299999999997</v>
      </c>
      <c r="FR13" s="122">
        <v>94.598799999999997</v>
      </c>
      <c r="FS13" s="122">
        <v>97.375100000000003</v>
      </c>
      <c r="FT13" s="122">
        <v>100.4996</v>
      </c>
      <c r="FU13" s="122">
        <v>102.05759999999999</v>
      </c>
      <c r="FV13" s="122">
        <v>105.98820000000001</v>
      </c>
      <c r="FW13" s="122">
        <v>106.6559</v>
      </c>
      <c r="FX13" s="122">
        <v>107.6955</v>
      </c>
      <c r="FY13" s="122">
        <v>105.1472</v>
      </c>
      <c r="FZ13" s="122">
        <v>102.306</v>
      </c>
      <c r="GA13" s="122">
        <v>100.50579999999999</v>
      </c>
      <c r="GB13" s="122">
        <v>96.869699999999995</v>
      </c>
      <c r="GC13" s="122">
        <v>99.355400000000003</v>
      </c>
      <c r="GD13" s="122">
        <v>102.0431</v>
      </c>
      <c r="GE13" s="122">
        <v>101.71250000000001</v>
      </c>
      <c r="GF13" s="122">
        <v>101.7933</v>
      </c>
      <c r="GG13" s="122">
        <v>101.5958</v>
      </c>
      <c r="GH13" s="122">
        <v>103.1456</v>
      </c>
      <c r="GI13" s="122">
        <v>101.7098</v>
      </c>
      <c r="GJ13" s="122">
        <v>101.523</v>
      </c>
      <c r="GK13" s="122">
        <v>103.1908</v>
      </c>
      <c r="GL13" s="122">
        <v>103.3625</v>
      </c>
      <c r="GM13" s="122">
        <v>103.1084</v>
      </c>
      <c r="GN13" s="122">
        <v>100.5249</v>
      </c>
      <c r="GO13" s="122">
        <v>105.6939</v>
      </c>
      <c r="GP13" s="122">
        <v>108.7277</v>
      </c>
      <c r="GQ13" s="122">
        <v>110.46420000000001</v>
      </c>
      <c r="GR13" s="122">
        <v>109.1296</v>
      </c>
      <c r="GS13" s="122">
        <v>115.2931</v>
      </c>
      <c r="GT13" s="122">
        <v>113.6392</v>
      </c>
      <c r="GU13" s="122">
        <v>110.33069999999999</v>
      </c>
      <c r="GV13" s="122">
        <v>113.8981</v>
      </c>
      <c r="GW13" s="122">
        <v>107.9157</v>
      </c>
      <c r="GX13" s="122">
        <v>106.4623</v>
      </c>
      <c r="GY13" s="122">
        <v>105.8006</v>
      </c>
      <c r="GZ13" s="122">
        <v>99.336399999999998</v>
      </c>
      <c r="HA13" s="122">
        <v>100.5274</v>
      </c>
      <c r="HB13" s="122">
        <v>96.906400000000005</v>
      </c>
      <c r="HC13" s="122">
        <v>97.269000000000005</v>
      </c>
      <c r="HD13" s="122">
        <v>96.561599999999999</v>
      </c>
      <c r="HE13" s="122">
        <v>100.2757</v>
      </c>
      <c r="HF13" s="122">
        <v>99.7791</v>
      </c>
      <c r="HG13" s="122">
        <v>99.529799999999994</v>
      </c>
      <c r="HH13" s="122">
        <v>99.060599999999994</v>
      </c>
      <c r="HI13" s="122">
        <v>98.231899999999996</v>
      </c>
      <c r="HJ13" s="122">
        <v>100.2877</v>
      </c>
      <c r="HK13" s="122">
        <v>100.417</v>
      </c>
      <c r="HL13" s="122">
        <v>98.505200000000002</v>
      </c>
      <c r="HM13" s="122">
        <v>97.382300000000001</v>
      </c>
      <c r="HN13" s="122">
        <v>98.115700000000004</v>
      </c>
      <c r="HO13" s="122">
        <v>97.662400000000005</v>
      </c>
      <c r="HP13" s="122">
        <v>100.1298</v>
      </c>
      <c r="HQ13" s="122">
        <v>101.6747</v>
      </c>
      <c r="HR13" s="122">
        <v>104.8866</v>
      </c>
      <c r="HS13" s="122">
        <v>105.27</v>
      </c>
      <c r="HT13" s="122">
        <v>106.706</v>
      </c>
      <c r="HU13" s="122">
        <v>105.956</v>
      </c>
      <c r="HV13" s="122">
        <v>108.22199999999999</v>
      </c>
      <c r="HW13" s="122">
        <v>105.735</v>
      </c>
      <c r="HX13" s="122">
        <v>102.3096</v>
      </c>
      <c r="HY13" s="122">
        <v>103.3181</v>
      </c>
      <c r="HZ13" s="122">
        <v>112.6378</v>
      </c>
      <c r="IA13" s="122">
        <v>122.8985</v>
      </c>
      <c r="IB13" s="122">
        <v>130.62469999999999</v>
      </c>
      <c r="IC13" s="122">
        <v>135.35489999999999</v>
      </c>
      <c r="ID13" s="122">
        <v>137.86170000000001</v>
      </c>
      <c r="IE13" s="122">
        <v>141.2193</v>
      </c>
      <c r="IF13" s="122">
        <v>147.8013</v>
      </c>
      <c r="IG13" s="122">
        <v>152.1113</v>
      </c>
      <c r="IH13" s="122">
        <v>154.93430000000001</v>
      </c>
      <c r="II13" s="122">
        <v>150.41120000000001</v>
      </c>
      <c r="IJ13" s="122">
        <v>147.8203</v>
      </c>
      <c r="IK13" s="122">
        <v>142.3578</v>
      </c>
      <c r="IL13" s="122">
        <v>140.18430000000001</v>
      </c>
      <c r="IM13" s="122">
        <v>135.56569999999999</v>
      </c>
      <c r="IN13" s="122">
        <v>137.2619</v>
      </c>
      <c r="IO13" s="122">
        <v>135.65559999999999</v>
      </c>
      <c r="IP13" s="122">
        <v>139.8357</v>
      </c>
      <c r="IQ13" s="122">
        <v>136.31780000000001</v>
      </c>
      <c r="IR13" s="122">
        <v>132.78110000000001</v>
      </c>
      <c r="IS13" s="122">
        <v>125.1938</v>
      </c>
      <c r="IT13" s="122">
        <v>120.4169</v>
      </c>
      <c r="IU13" s="122">
        <v>116.39619999999999</v>
      </c>
      <c r="IV13" s="122">
        <v>114.5271</v>
      </c>
      <c r="IW13" s="122">
        <v>118.38630000000001</v>
      </c>
      <c r="IX13" s="122">
        <v>118.539</v>
      </c>
      <c r="IY13" s="122">
        <v>116.04179999999999</v>
      </c>
      <c r="IZ13" s="122">
        <v>117.9757</v>
      </c>
      <c r="JA13" s="122">
        <v>117.08929999999999</v>
      </c>
      <c r="JB13" s="122">
        <v>117.0731</v>
      </c>
      <c r="JC13" s="122">
        <v>109.5035</v>
      </c>
      <c r="JD13" s="122">
        <v>111.4023</v>
      </c>
      <c r="JE13" s="122">
        <v>112.5253</v>
      </c>
      <c r="JF13" s="122">
        <v>112.61969999999999</v>
      </c>
      <c r="JG13" s="122">
        <v>114.07040000000001</v>
      </c>
      <c r="JH13" s="122">
        <v>109.4469</v>
      </c>
      <c r="JI13" s="122">
        <v>108.8079</v>
      </c>
      <c r="JJ13" s="122">
        <v>106.50490000000001</v>
      </c>
      <c r="JK13" s="122">
        <v>107.40860000000001</v>
      </c>
      <c r="JL13" s="122">
        <v>108.286</v>
      </c>
      <c r="JM13" s="122">
        <v>108.0731</v>
      </c>
      <c r="JN13" s="122">
        <v>109.7127</v>
      </c>
      <c r="JO13" s="122">
        <v>108.676</v>
      </c>
      <c r="JP13" s="122">
        <v>111.33410000000001</v>
      </c>
      <c r="JQ13" s="122">
        <v>110.7611</v>
      </c>
      <c r="JR13" s="122">
        <v>106.5879</v>
      </c>
      <c r="JS13" s="122">
        <v>105.09820000000001</v>
      </c>
      <c r="JT13" s="122">
        <v>101.3377</v>
      </c>
      <c r="JU13" s="122">
        <v>101.15940000000001</v>
      </c>
      <c r="JV13" s="122">
        <v>98.814099999999996</v>
      </c>
      <c r="JW13" s="122">
        <v>98.419200000000004</v>
      </c>
      <c r="JX13" s="122">
        <v>99.286100000000005</v>
      </c>
      <c r="JY13" s="122">
        <v>100</v>
      </c>
      <c r="JZ13" s="122">
        <v>100.8359</v>
      </c>
      <c r="KA13" s="122">
        <v>100.87390000000001</v>
      </c>
      <c r="KB13" s="122">
        <v>103.93089999999999</v>
      </c>
      <c r="KC13" s="122">
        <v>103.1871</v>
      </c>
      <c r="KD13" s="118">
        <v>104.33199999999999</v>
      </c>
    </row>
    <row r="14" spans="1:290" s="8" customFormat="1" ht="11.1" customHeight="1" x14ac:dyDescent="0.2">
      <c r="A14" s="8" t="s">
        <v>2053</v>
      </c>
      <c r="B14"/>
      <c r="C14" s="141" t="s">
        <v>5029</v>
      </c>
      <c r="D14" s="35" t="s">
        <v>9</v>
      </c>
      <c r="E14" s="37"/>
      <c r="F14" s="36"/>
      <c r="G14" s="22"/>
      <c r="H14" s="22"/>
      <c r="I14" s="22" t="str">
        <f>IF(LEFT($I$1,1)="1",VLOOKUP($A14,PPI_IPI_PGA_PGAI!$A:$I,2,FALSE),IF(LEFT($I$1,1)="2",VLOOKUP($A14,PPI_IPI_PGA_PGAI!$A:$I,3,FALSE),IF(LEFT($I$1,1)="3",VLOOKUP($A14,PPI_IPI_PGA_PGAI!$A:$I,4,FALSE),VLOOKUP($A14,PPI_IPI_PGA_PGAI!$A:$I,5,FALSE))))</f>
        <v>Gemüse, Melonen und Kartoffeln</v>
      </c>
      <c r="J14" s="22"/>
      <c r="K14" s="22"/>
      <c r="L14" s="22"/>
      <c r="M14" s="10">
        <v>0.35920000000000002</v>
      </c>
      <c r="N14" s="122">
        <v>98.013900000000007</v>
      </c>
      <c r="O14" s="122">
        <v>85.181200000000004</v>
      </c>
      <c r="P14" s="122">
        <v>89.534999999999997</v>
      </c>
      <c r="Q14" s="122">
        <v>95.775899999999993</v>
      </c>
      <c r="R14" s="122">
        <v>103.3096</v>
      </c>
      <c r="S14" s="122">
        <v>119.35209999999999</v>
      </c>
      <c r="T14" s="122">
        <v>95.493899999999996</v>
      </c>
      <c r="U14" s="122">
        <v>94.535799999999995</v>
      </c>
      <c r="V14" s="122">
        <v>95.698099999999997</v>
      </c>
      <c r="W14" s="122">
        <v>93.067899999999995</v>
      </c>
      <c r="X14" s="122">
        <v>92.360699999999994</v>
      </c>
      <c r="Y14" s="122">
        <v>95.120900000000006</v>
      </c>
      <c r="Z14" s="122">
        <v>92.642099999999999</v>
      </c>
      <c r="AA14" s="122">
        <v>87.258600000000001</v>
      </c>
      <c r="AB14" s="122">
        <v>80.256699999999995</v>
      </c>
      <c r="AC14" s="122">
        <v>87.628900000000002</v>
      </c>
      <c r="AD14" s="122">
        <v>90.346599999999995</v>
      </c>
      <c r="AE14" s="122">
        <v>95.801299999999998</v>
      </c>
      <c r="AF14" s="122">
        <v>93.137100000000004</v>
      </c>
      <c r="AG14" s="122">
        <v>89.029300000000006</v>
      </c>
      <c r="AH14" s="122">
        <v>96.096100000000007</v>
      </c>
      <c r="AI14" s="122">
        <v>99.576800000000006</v>
      </c>
      <c r="AJ14" s="122">
        <v>108.5763</v>
      </c>
      <c r="AK14" s="122">
        <v>112.2814</v>
      </c>
      <c r="AL14" s="122">
        <v>95.063100000000006</v>
      </c>
      <c r="AM14" s="122">
        <v>92.736800000000002</v>
      </c>
      <c r="AN14" s="122">
        <v>90.246099999999998</v>
      </c>
      <c r="AO14" s="122">
        <v>91.075100000000006</v>
      </c>
      <c r="AP14" s="122">
        <v>105.9203</v>
      </c>
      <c r="AQ14" s="122">
        <v>91.561999999999998</v>
      </c>
      <c r="AR14" s="122">
        <v>89.340500000000006</v>
      </c>
      <c r="AS14" s="122">
        <v>88.638999999999996</v>
      </c>
      <c r="AT14" s="122">
        <v>93.606700000000004</v>
      </c>
      <c r="AU14" s="122">
        <v>94.627499999999998</v>
      </c>
      <c r="AV14" s="122">
        <v>97.977400000000003</v>
      </c>
      <c r="AW14" s="122">
        <v>92.525000000000006</v>
      </c>
      <c r="AX14" s="122">
        <v>93.788200000000003</v>
      </c>
      <c r="AY14" s="122">
        <v>94.468599999999995</v>
      </c>
      <c r="AZ14" s="122">
        <v>93.934399999999997</v>
      </c>
      <c r="BA14" s="122">
        <v>103.97190000000001</v>
      </c>
      <c r="BB14" s="122">
        <v>122.28579999999999</v>
      </c>
      <c r="BC14" s="122">
        <v>108.0535</v>
      </c>
      <c r="BD14" s="122">
        <v>95.682699999999997</v>
      </c>
      <c r="BE14" s="122">
        <v>97.770600000000002</v>
      </c>
      <c r="BF14" s="122">
        <v>100.253</v>
      </c>
      <c r="BG14" s="122">
        <v>102.9135</v>
      </c>
      <c r="BH14" s="122">
        <v>101.238</v>
      </c>
      <c r="BI14" s="122">
        <v>97.688800000000001</v>
      </c>
      <c r="BJ14" s="122">
        <v>107.28100000000001</v>
      </c>
      <c r="BK14" s="122">
        <v>99.264600000000002</v>
      </c>
      <c r="BL14" s="122">
        <v>95.787499999999994</v>
      </c>
      <c r="BM14" s="122">
        <v>107.6601</v>
      </c>
      <c r="BN14" s="122">
        <v>98.007300000000001</v>
      </c>
      <c r="BO14" s="122">
        <v>112.6866</v>
      </c>
      <c r="BP14" s="122">
        <v>102.87909999999999</v>
      </c>
      <c r="BQ14" s="122">
        <v>107.52030000000001</v>
      </c>
      <c r="BR14" s="122">
        <v>104.5941</v>
      </c>
      <c r="BS14" s="122">
        <v>88.076800000000006</v>
      </c>
      <c r="BT14" s="122">
        <v>86.736900000000006</v>
      </c>
      <c r="BU14" s="122">
        <v>89.984700000000004</v>
      </c>
      <c r="BV14" s="122">
        <v>95.311400000000006</v>
      </c>
      <c r="BW14" s="122">
        <v>96.735799999999998</v>
      </c>
      <c r="BX14" s="122">
        <v>93.093999999999994</v>
      </c>
      <c r="BY14" s="122">
        <v>95.228099999999998</v>
      </c>
      <c r="BZ14" s="122">
        <v>95.705200000000005</v>
      </c>
      <c r="CA14" s="122">
        <v>98.513199999999998</v>
      </c>
      <c r="CB14" s="122">
        <v>92.441400000000002</v>
      </c>
      <c r="CC14" s="122">
        <v>90.334199999999996</v>
      </c>
      <c r="CD14" s="122">
        <v>90.334199999999996</v>
      </c>
      <c r="CE14" s="122">
        <v>95.339299999999994</v>
      </c>
      <c r="CF14" s="122">
        <v>93.055800000000005</v>
      </c>
      <c r="CG14" s="122">
        <v>92.976799999999997</v>
      </c>
      <c r="CH14" s="122">
        <v>99.0214</v>
      </c>
      <c r="CI14" s="122">
        <v>87.394999999999996</v>
      </c>
      <c r="CJ14" s="122">
        <v>81.877899999999997</v>
      </c>
      <c r="CK14" s="122">
        <v>87.229100000000003</v>
      </c>
      <c r="CL14" s="122">
        <v>82.045400000000001</v>
      </c>
      <c r="CM14" s="122">
        <v>88.635300000000001</v>
      </c>
      <c r="CN14" s="122">
        <v>87.817400000000006</v>
      </c>
      <c r="CO14" s="122">
        <v>83.870599999999996</v>
      </c>
      <c r="CP14" s="122">
        <v>83.870599999999996</v>
      </c>
      <c r="CQ14" s="122">
        <v>89.219200000000001</v>
      </c>
      <c r="CR14" s="122">
        <v>93.890199999999993</v>
      </c>
      <c r="CS14" s="122">
        <v>106.26479999999999</v>
      </c>
      <c r="CT14" s="122">
        <v>106.51519999999999</v>
      </c>
      <c r="CU14" s="122">
        <v>92.357100000000003</v>
      </c>
      <c r="CV14" s="122">
        <v>91.907600000000002</v>
      </c>
      <c r="CW14" s="122">
        <v>95.863900000000001</v>
      </c>
      <c r="CX14" s="122">
        <v>92.930499999999995</v>
      </c>
      <c r="CY14" s="122">
        <v>90.962900000000005</v>
      </c>
      <c r="CZ14" s="122">
        <v>89.74</v>
      </c>
      <c r="DA14" s="122">
        <v>97.269599999999997</v>
      </c>
      <c r="DB14" s="122">
        <v>101.6357</v>
      </c>
      <c r="DC14" s="122">
        <v>95.361599999999996</v>
      </c>
      <c r="DD14" s="122">
        <v>100.0963</v>
      </c>
      <c r="DE14" s="122">
        <v>102.86450000000001</v>
      </c>
      <c r="DF14" s="122">
        <v>111.9038</v>
      </c>
      <c r="DG14" s="122">
        <v>95.403999999999996</v>
      </c>
      <c r="DH14" s="122">
        <v>83.544700000000006</v>
      </c>
      <c r="DI14" s="122">
        <v>86.626499999999993</v>
      </c>
      <c r="DJ14" s="122">
        <v>86.215199999999996</v>
      </c>
      <c r="DK14" s="122">
        <v>81.878699999999995</v>
      </c>
      <c r="DL14" s="122">
        <v>83.421899999999994</v>
      </c>
      <c r="DM14" s="122">
        <v>81.954899999999995</v>
      </c>
      <c r="DN14" s="122">
        <v>81.954899999999995</v>
      </c>
      <c r="DO14" s="122">
        <v>89.846999999999994</v>
      </c>
      <c r="DP14" s="122">
        <v>96.571799999999996</v>
      </c>
      <c r="DQ14" s="122">
        <v>105.79949999999999</v>
      </c>
      <c r="DR14" s="122">
        <v>99.680099999999996</v>
      </c>
      <c r="DS14" s="122">
        <v>99.948400000000007</v>
      </c>
      <c r="DT14" s="122">
        <v>96.768000000000001</v>
      </c>
      <c r="DU14" s="122">
        <v>95.3065</v>
      </c>
      <c r="DV14" s="122">
        <v>97.067599999999999</v>
      </c>
      <c r="DW14" s="122">
        <v>92.0548</v>
      </c>
      <c r="DX14" s="122">
        <v>89.7881</v>
      </c>
      <c r="DY14" s="122">
        <v>91.686800000000005</v>
      </c>
      <c r="DZ14" s="122">
        <v>91.686800000000005</v>
      </c>
      <c r="EA14" s="122">
        <v>104.2914</v>
      </c>
      <c r="EB14" s="122">
        <v>98.314800000000005</v>
      </c>
      <c r="EC14" s="122">
        <v>114.7713</v>
      </c>
      <c r="ED14" s="122">
        <v>109.4115</v>
      </c>
      <c r="EE14" s="122">
        <v>118.6703</v>
      </c>
      <c r="EF14" s="122">
        <v>119.5947</v>
      </c>
      <c r="EG14" s="122">
        <v>116.7462</v>
      </c>
      <c r="EH14" s="122">
        <v>96.0715</v>
      </c>
      <c r="EI14" s="122">
        <v>90.480999999999995</v>
      </c>
      <c r="EJ14" s="122">
        <v>80.004900000000006</v>
      </c>
      <c r="EK14" s="122">
        <v>89.011899999999997</v>
      </c>
      <c r="EL14" s="122">
        <v>89.011899999999997</v>
      </c>
      <c r="EM14" s="122">
        <v>96.0625</v>
      </c>
      <c r="EN14" s="122">
        <v>94.722700000000003</v>
      </c>
      <c r="EO14" s="122">
        <v>98.9238</v>
      </c>
      <c r="EP14" s="122">
        <v>104.39100000000001</v>
      </c>
      <c r="EQ14" s="122">
        <v>95.423100000000005</v>
      </c>
      <c r="ER14" s="122">
        <v>96.434299999999993</v>
      </c>
      <c r="ES14" s="122">
        <v>103.1992</v>
      </c>
      <c r="ET14" s="122">
        <v>94.691299999999998</v>
      </c>
      <c r="EU14" s="122">
        <v>94.3399</v>
      </c>
      <c r="EV14" s="122">
        <v>90.362200000000001</v>
      </c>
      <c r="EW14" s="122">
        <v>91.816500000000005</v>
      </c>
      <c r="EX14" s="122">
        <v>91.816500000000005</v>
      </c>
      <c r="EY14" s="122">
        <v>101.2872</v>
      </c>
      <c r="EZ14" s="122">
        <v>95.807500000000005</v>
      </c>
      <c r="FA14" s="122">
        <v>97.251599999999996</v>
      </c>
      <c r="FB14" s="122">
        <v>104.0877</v>
      </c>
      <c r="FC14" s="122">
        <v>94.890900000000002</v>
      </c>
      <c r="FD14" s="122">
        <v>92.452399999999997</v>
      </c>
      <c r="FE14" s="122">
        <v>91.590100000000007</v>
      </c>
      <c r="FF14" s="122">
        <v>93.225399999999993</v>
      </c>
      <c r="FG14" s="122">
        <v>95.826300000000003</v>
      </c>
      <c r="FH14" s="122">
        <v>92.936999999999998</v>
      </c>
      <c r="FI14" s="122">
        <v>85.190799999999996</v>
      </c>
      <c r="FJ14" s="122">
        <v>91.623199999999997</v>
      </c>
      <c r="FK14" s="122">
        <v>90.416399999999996</v>
      </c>
      <c r="FL14" s="122">
        <v>96.637</v>
      </c>
      <c r="FM14" s="122">
        <v>105.7966</v>
      </c>
      <c r="FN14" s="122">
        <v>97.413799999999995</v>
      </c>
      <c r="FO14" s="122">
        <v>97.706400000000002</v>
      </c>
      <c r="FP14" s="122">
        <v>88.049499999999995</v>
      </c>
      <c r="FQ14" s="122">
        <v>89.377799999999993</v>
      </c>
      <c r="FR14" s="122">
        <v>91.613600000000005</v>
      </c>
      <c r="FS14" s="122">
        <v>90.590199999999996</v>
      </c>
      <c r="FT14" s="122">
        <v>84.141199999999998</v>
      </c>
      <c r="FU14" s="122">
        <v>87.541300000000007</v>
      </c>
      <c r="FV14" s="122">
        <v>107.3245</v>
      </c>
      <c r="FW14" s="122">
        <v>109.65479999999999</v>
      </c>
      <c r="FX14" s="122">
        <v>109.9265</v>
      </c>
      <c r="FY14" s="122">
        <v>102.27</v>
      </c>
      <c r="FZ14" s="122">
        <v>102.69929999999999</v>
      </c>
      <c r="GA14" s="122">
        <v>89.675899999999999</v>
      </c>
      <c r="GB14" s="122">
        <v>84.852400000000003</v>
      </c>
      <c r="GC14" s="122">
        <v>87.5501</v>
      </c>
      <c r="GD14" s="122">
        <v>89.301199999999994</v>
      </c>
      <c r="GE14" s="122">
        <v>94.889600000000002</v>
      </c>
      <c r="GF14" s="122">
        <v>89.947299999999998</v>
      </c>
      <c r="GG14" s="122">
        <v>93.489000000000004</v>
      </c>
      <c r="GH14" s="122">
        <v>105.26179999999999</v>
      </c>
      <c r="GI14" s="122">
        <v>101.0718</v>
      </c>
      <c r="GJ14" s="122">
        <v>100.49</v>
      </c>
      <c r="GK14" s="122">
        <v>103.2978</v>
      </c>
      <c r="GL14" s="122">
        <v>102.8473</v>
      </c>
      <c r="GM14" s="122">
        <v>101.2518</v>
      </c>
      <c r="GN14" s="122">
        <v>95.779899999999998</v>
      </c>
      <c r="GO14" s="122">
        <v>91.939300000000003</v>
      </c>
      <c r="GP14" s="122">
        <v>105.23560000000001</v>
      </c>
      <c r="GQ14" s="122">
        <v>103.4181</v>
      </c>
      <c r="GR14" s="122">
        <v>94.133600000000001</v>
      </c>
      <c r="GS14" s="122">
        <v>92.572100000000006</v>
      </c>
      <c r="GT14" s="122">
        <v>98.232299999999995</v>
      </c>
      <c r="GU14" s="122">
        <v>94.549400000000006</v>
      </c>
      <c r="GV14" s="122">
        <v>96.011899999999997</v>
      </c>
      <c r="GW14" s="122">
        <v>96.824100000000001</v>
      </c>
      <c r="GX14" s="122">
        <v>99.451400000000007</v>
      </c>
      <c r="GY14" s="122">
        <v>97.639499999999998</v>
      </c>
      <c r="GZ14" s="122">
        <v>100.3378</v>
      </c>
      <c r="HA14" s="122">
        <v>95.049499999999995</v>
      </c>
      <c r="HB14" s="122">
        <v>95.828999999999994</v>
      </c>
      <c r="HC14" s="122">
        <v>90.149600000000007</v>
      </c>
      <c r="HD14" s="122">
        <v>90.2423</v>
      </c>
      <c r="HE14" s="122">
        <v>92.704800000000006</v>
      </c>
      <c r="HF14" s="122">
        <v>98.339500000000001</v>
      </c>
      <c r="HG14" s="122">
        <v>94.933899999999994</v>
      </c>
      <c r="HH14" s="122">
        <v>95.629900000000006</v>
      </c>
      <c r="HI14" s="122">
        <v>100.08540000000001</v>
      </c>
      <c r="HJ14" s="122">
        <v>107.62139999999999</v>
      </c>
      <c r="HK14" s="122">
        <v>99.789500000000004</v>
      </c>
      <c r="HL14" s="122">
        <v>92.029399999999995</v>
      </c>
      <c r="HM14" s="122">
        <v>87.927099999999996</v>
      </c>
      <c r="HN14" s="122">
        <v>85.791899999999998</v>
      </c>
      <c r="HO14" s="122">
        <v>97.287899999999993</v>
      </c>
      <c r="HP14" s="122">
        <v>94.755799999999994</v>
      </c>
      <c r="HQ14" s="122">
        <v>92.697800000000001</v>
      </c>
      <c r="HR14" s="122">
        <v>94.838800000000006</v>
      </c>
      <c r="HS14" s="122">
        <v>105.7397</v>
      </c>
      <c r="HT14" s="122">
        <v>101.0615</v>
      </c>
      <c r="HU14" s="122">
        <v>107.4756</v>
      </c>
      <c r="HV14" s="122">
        <v>112.9473</v>
      </c>
      <c r="HW14" s="122">
        <v>103.1131</v>
      </c>
      <c r="HX14" s="122">
        <v>93.738399999999999</v>
      </c>
      <c r="HY14" s="122">
        <v>93.783799999999999</v>
      </c>
      <c r="HZ14" s="122">
        <v>88.368700000000004</v>
      </c>
      <c r="IA14" s="122">
        <v>92.434799999999996</v>
      </c>
      <c r="IB14" s="122">
        <v>88.6417</v>
      </c>
      <c r="IC14" s="122">
        <v>94.401600000000002</v>
      </c>
      <c r="ID14" s="122">
        <v>101.8443</v>
      </c>
      <c r="IE14" s="122">
        <v>100.4425</v>
      </c>
      <c r="IF14" s="122">
        <v>106.18340000000001</v>
      </c>
      <c r="IG14" s="122">
        <v>111.3242</v>
      </c>
      <c r="IH14" s="122">
        <v>113.61660000000001</v>
      </c>
      <c r="II14" s="122">
        <v>107.0998</v>
      </c>
      <c r="IJ14" s="122">
        <v>96.502099999999999</v>
      </c>
      <c r="IK14" s="122">
        <v>97.682000000000002</v>
      </c>
      <c r="IL14" s="122">
        <v>96.848799999999997</v>
      </c>
      <c r="IM14" s="122">
        <v>99.836600000000004</v>
      </c>
      <c r="IN14" s="122">
        <v>99.508099999999999</v>
      </c>
      <c r="IO14" s="122">
        <v>95.866900000000001</v>
      </c>
      <c r="IP14" s="122">
        <v>101.39919999999999</v>
      </c>
      <c r="IQ14" s="122">
        <v>103.14279999999999</v>
      </c>
      <c r="IR14" s="122">
        <v>121.9796</v>
      </c>
      <c r="IS14" s="122">
        <v>115.94629999999999</v>
      </c>
      <c r="IT14" s="122">
        <v>115.94629999999999</v>
      </c>
      <c r="IU14" s="122">
        <v>102.7379</v>
      </c>
      <c r="IV14" s="122">
        <v>100.0197</v>
      </c>
      <c r="IW14" s="122">
        <v>100.3575</v>
      </c>
      <c r="IX14" s="122">
        <v>96.724500000000006</v>
      </c>
      <c r="IY14" s="122">
        <v>100.37</v>
      </c>
      <c r="IZ14" s="122">
        <v>99.745999999999995</v>
      </c>
      <c r="JA14" s="122">
        <v>105.1696</v>
      </c>
      <c r="JB14" s="122">
        <v>106.38939999999999</v>
      </c>
      <c r="JC14" s="122">
        <v>104.29300000000001</v>
      </c>
      <c r="JD14" s="122">
        <v>98.359300000000005</v>
      </c>
      <c r="JE14" s="122">
        <v>99.100499999999997</v>
      </c>
      <c r="JF14" s="122">
        <v>101.7169</v>
      </c>
      <c r="JG14" s="122">
        <v>104.9277</v>
      </c>
      <c r="JH14" s="122">
        <v>97.194400000000002</v>
      </c>
      <c r="JI14" s="122">
        <v>101.3993</v>
      </c>
      <c r="JJ14" s="122">
        <v>95.532899999999998</v>
      </c>
      <c r="JK14" s="122">
        <v>106.0364</v>
      </c>
      <c r="JL14" s="122">
        <v>109.7499</v>
      </c>
      <c r="JM14" s="122">
        <v>103.8143</v>
      </c>
      <c r="JN14" s="122">
        <v>102.0673</v>
      </c>
      <c r="JO14" s="122">
        <v>109.8198</v>
      </c>
      <c r="JP14" s="122">
        <v>107.5595</v>
      </c>
      <c r="JQ14" s="122">
        <v>110.18519999999999</v>
      </c>
      <c r="JR14" s="122">
        <v>113.3215</v>
      </c>
      <c r="JS14" s="122">
        <v>100.5804</v>
      </c>
      <c r="JT14" s="122">
        <v>94.229399999999998</v>
      </c>
      <c r="JU14" s="122">
        <v>95.508300000000006</v>
      </c>
      <c r="JV14" s="122">
        <v>98.702299999999994</v>
      </c>
      <c r="JW14" s="122">
        <v>95.953299999999999</v>
      </c>
      <c r="JX14" s="122">
        <v>94.065799999999996</v>
      </c>
      <c r="JY14" s="122">
        <v>100</v>
      </c>
      <c r="JZ14" s="122">
        <v>106.5527</v>
      </c>
      <c r="KA14" s="122">
        <v>114.9456</v>
      </c>
      <c r="KB14" s="122">
        <v>113.4541</v>
      </c>
      <c r="KC14" s="122">
        <v>112.1093</v>
      </c>
      <c r="KD14" s="118">
        <v>112.1093</v>
      </c>
    </row>
    <row r="15" spans="1:290" s="8" customFormat="1" ht="11.1" customHeight="1" x14ac:dyDescent="0.2">
      <c r="A15" s="8" t="s">
        <v>2078</v>
      </c>
      <c r="B15"/>
      <c r="C15" s="141" t="s">
        <v>5030</v>
      </c>
      <c r="D15" s="40" t="s">
        <v>10</v>
      </c>
      <c r="E15" s="41"/>
      <c r="F15" s="42"/>
      <c r="G15" s="22"/>
      <c r="H15" s="22"/>
      <c r="I15" s="22" t="str">
        <f>IF(LEFT($I$1,1)="1",VLOOKUP($A15,PPI_IPI_PGA_PGAI!$A:$I,2,FALSE),IF(LEFT($I$1,1)="2",VLOOKUP($A15,PPI_IPI_PGA_PGAI!$A:$I,3,FALSE),IF(LEFT($I$1,1)="3",VLOOKUP($A15,PPI_IPI_PGA_PGAI!$A:$I,4,FALSE),VLOOKUP($A15,PPI_IPI_PGA_PGAI!$A:$I,5,FALSE))))</f>
        <v>Rohtabak</v>
      </c>
      <c r="J15" s="22"/>
      <c r="K15" s="22"/>
      <c r="L15" s="22"/>
      <c r="M15" s="10">
        <v>3.4500000000000003E-2</v>
      </c>
      <c r="N15" s="122">
        <v>98.068799999999996</v>
      </c>
      <c r="O15" s="122">
        <v>98.068799999999996</v>
      </c>
      <c r="P15" s="122">
        <v>98.068799999999996</v>
      </c>
      <c r="Q15" s="122">
        <v>91.170400000000001</v>
      </c>
      <c r="R15" s="122">
        <v>91.170400000000001</v>
      </c>
      <c r="S15" s="122">
        <v>91.170400000000001</v>
      </c>
      <c r="T15" s="122">
        <v>88.155500000000004</v>
      </c>
      <c r="U15" s="122">
        <v>88.155500000000004</v>
      </c>
      <c r="V15" s="122">
        <v>88.155500000000004</v>
      </c>
      <c r="W15" s="122">
        <v>92.659199999999998</v>
      </c>
      <c r="X15" s="122">
        <v>92.659199999999998</v>
      </c>
      <c r="Y15" s="122">
        <v>92.659199999999998</v>
      </c>
      <c r="Z15" s="122">
        <v>89.203000000000003</v>
      </c>
      <c r="AA15" s="122">
        <v>89.203000000000003</v>
      </c>
      <c r="AB15" s="122">
        <v>89.203000000000003</v>
      </c>
      <c r="AC15" s="122">
        <v>85.1203</v>
      </c>
      <c r="AD15" s="122">
        <v>85.1203</v>
      </c>
      <c r="AE15" s="122">
        <v>85.1203</v>
      </c>
      <c r="AF15" s="122">
        <v>85.386600000000001</v>
      </c>
      <c r="AG15" s="122">
        <v>85.386600000000001</v>
      </c>
      <c r="AH15" s="122">
        <v>85.386600000000001</v>
      </c>
      <c r="AI15" s="122">
        <v>87.065799999999996</v>
      </c>
      <c r="AJ15" s="122">
        <v>87.065799999999996</v>
      </c>
      <c r="AK15" s="122">
        <v>87.065799999999996</v>
      </c>
      <c r="AL15" s="122">
        <v>90.651799999999994</v>
      </c>
      <c r="AM15" s="122">
        <v>90.651799999999994</v>
      </c>
      <c r="AN15" s="122">
        <v>90.651799999999994</v>
      </c>
      <c r="AO15" s="122">
        <v>88.103300000000004</v>
      </c>
      <c r="AP15" s="122">
        <v>88.103300000000004</v>
      </c>
      <c r="AQ15" s="122">
        <v>88.103300000000004</v>
      </c>
      <c r="AR15" s="122">
        <v>86.711500000000001</v>
      </c>
      <c r="AS15" s="122">
        <v>86.711500000000001</v>
      </c>
      <c r="AT15" s="122">
        <v>86.711500000000001</v>
      </c>
      <c r="AU15" s="122">
        <v>90.220600000000005</v>
      </c>
      <c r="AV15" s="122">
        <v>90.220600000000005</v>
      </c>
      <c r="AW15" s="122">
        <v>90.220600000000005</v>
      </c>
      <c r="AX15" s="122">
        <v>89.710300000000004</v>
      </c>
      <c r="AY15" s="122">
        <v>89.710300000000004</v>
      </c>
      <c r="AZ15" s="122">
        <v>89.710300000000004</v>
      </c>
      <c r="BA15" s="122">
        <v>91.277100000000004</v>
      </c>
      <c r="BB15" s="122">
        <v>91.277100000000004</v>
      </c>
      <c r="BC15" s="122">
        <v>91.277100000000004</v>
      </c>
      <c r="BD15" s="122">
        <v>92.813500000000005</v>
      </c>
      <c r="BE15" s="122">
        <v>92.813500000000005</v>
      </c>
      <c r="BF15" s="122">
        <v>92.813500000000005</v>
      </c>
      <c r="BG15" s="122">
        <v>94.860299999999995</v>
      </c>
      <c r="BH15" s="122">
        <v>94.860299999999995</v>
      </c>
      <c r="BI15" s="122">
        <v>94.860299999999995</v>
      </c>
      <c r="BJ15" s="122">
        <v>98.907600000000002</v>
      </c>
      <c r="BK15" s="122">
        <v>98.907600000000002</v>
      </c>
      <c r="BL15" s="122">
        <v>98.907600000000002</v>
      </c>
      <c r="BM15" s="122">
        <v>96.010300000000001</v>
      </c>
      <c r="BN15" s="122">
        <v>96.010300000000001</v>
      </c>
      <c r="BO15" s="122">
        <v>96.010300000000001</v>
      </c>
      <c r="BP15" s="122">
        <v>96.758499999999998</v>
      </c>
      <c r="BQ15" s="122">
        <v>96.758499999999998</v>
      </c>
      <c r="BR15" s="122">
        <v>96.758499999999998</v>
      </c>
      <c r="BS15" s="122">
        <v>92.709199999999996</v>
      </c>
      <c r="BT15" s="122">
        <v>92.709199999999996</v>
      </c>
      <c r="BU15" s="122">
        <v>92.709199999999996</v>
      </c>
      <c r="BV15" s="122">
        <v>98.958100000000002</v>
      </c>
      <c r="BW15" s="122">
        <v>98.958100000000002</v>
      </c>
      <c r="BX15" s="122">
        <v>98.958100000000002</v>
      </c>
      <c r="BY15" s="122">
        <v>100.1409</v>
      </c>
      <c r="BZ15" s="122">
        <v>100.1409</v>
      </c>
      <c r="CA15" s="122">
        <v>100.1409</v>
      </c>
      <c r="CB15" s="122">
        <v>98.312200000000004</v>
      </c>
      <c r="CC15" s="122">
        <v>98.312200000000004</v>
      </c>
      <c r="CD15" s="122">
        <v>98.312200000000004</v>
      </c>
      <c r="CE15" s="122">
        <v>101.6581</v>
      </c>
      <c r="CF15" s="122">
        <v>101.6581</v>
      </c>
      <c r="CG15" s="122">
        <v>101.6581</v>
      </c>
      <c r="CH15" s="122">
        <v>105.9435</v>
      </c>
      <c r="CI15" s="122">
        <v>105.9435</v>
      </c>
      <c r="CJ15" s="122">
        <v>105.9435</v>
      </c>
      <c r="CK15" s="122">
        <v>107.6447</v>
      </c>
      <c r="CL15" s="122">
        <v>107.6447</v>
      </c>
      <c r="CM15" s="122">
        <v>107.6447</v>
      </c>
      <c r="CN15" s="122">
        <v>107.9841</v>
      </c>
      <c r="CO15" s="122">
        <v>107.9841</v>
      </c>
      <c r="CP15" s="122">
        <v>107.9841</v>
      </c>
      <c r="CQ15" s="122">
        <v>107.1161</v>
      </c>
      <c r="CR15" s="122">
        <v>107.1161</v>
      </c>
      <c r="CS15" s="122">
        <v>107.1161</v>
      </c>
      <c r="CT15" s="122">
        <v>109.7196</v>
      </c>
      <c r="CU15" s="122">
        <v>109.7196</v>
      </c>
      <c r="CV15" s="122">
        <v>109.7196</v>
      </c>
      <c r="CW15" s="122">
        <v>104.7889</v>
      </c>
      <c r="CX15" s="122">
        <v>104.7889</v>
      </c>
      <c r="CY15" s="122">
        <v>104.7889</v>
      </c>
      <c r="CZ15" s="122">
        <v>104.8233</v>
      </c>
      <c r="DA15" s="122">
        <v>104.8233</v>
      </c>
      <c r="DB15" s="122">
        <v>91.705799999999996</v>
      </c>
      <c r="DC15" s="122">
        <v>90.392799999999994</v>
      </c>
      <c r="DD15" s="122">
        <v>92.156999999999996</v>
      </c>
      <c r="DE15" s="122">
        <v>91.331000000000003</v>
      </c>
      <c r="DF15" s="122">
        <v>93.839299999999994</v>
      </c>
      <c r="DG15" s="122">
        <v>91.214699999999993</v>
      </c>
      <c r="DH15" s="122">
        <v>87.361199999999997</v>
      </c>
      <c r="DI15" s="122">
        <v>88.113699999999994</v>
      </c>
      <c r="DJ15" s="122">
        <v>84.828599999999994</v>
      </c>
      <c r="DK15" s="122">
        <v>87.755200000000002</v>
      </c>
      <c r="DL15" s="122">
        <v>86.323700000000002</v>
      </c>
      <c r="DM15" s="122">
        <v>87.683300000000003</v>
      </c>
      <c r="DN15" s="122">
        <v>89.509600000000006</v>
      </c>
      <c r="DO15" s="122">
        <v>88.864199999999997</v>
      </c>
      <c r="DP15" s="122">
        <v>89.085099999999997</v>
      </c>
      <c r="DQ15" s="122">
        <v>86.622200000000007</v>
      </c>
      <c r="DR15" s="122">
        <v>88.566299999999998</v>
      </c>
      <c r="DS15" s="122">
        <v>87.263000000000005</v>
      </c>
      <c r="DT15" s="122">
        <v>90.471199999999996</v>
      </c>
      <c r="DU15" s="122">
        <v>91.790800000000004</v>
      </c>
      <c r="DV15" s="122">
        <v>91.127399999999994</v>
      </c>
      <c r="DW15" s="122">
        <v>91.263300000000001</v>
      </c>
      <c r="DX15" s="122">
        <v>92.068799999999996</v>
      </c>
      <c r="DY15" s="122">
        <v>91.550600000000003</v>
      </c>
      <c r="DZ15" s="122">
        <v>90.681399999999996</v>
      </c>
      <c r="EA15" s="122">
        <v>95.679900000000004</v>
      </c>
      <c r="EB15" s="122">
        <v>94.041600000000003</v>
      </c>
      <c r="EC15" s="122">
        <v>97.806200000000004</v>
      </c>
      <c r="ED15" s="122">
        <v>99.561300000000003</v>
      </c>
      <c r="EE15" s="122">
        <v>99.775899999999993</v>
      </c>
      <c r="EF15" s="122">
        <v>101.3634</v>
      </c>
      <c r="EG15" s="122">
        <v>99.958699999999993</v>
      </c>
      <c r="EH15" s="122">
        <v>101.893</v>
      </c>
      <c r="EI15" s="122">
        <v>100.87179999999999</v>
      </c>
      <c r="EJ15" s="122">
        <v>105.26220000000001</v>
      </c>
      <c r="EK15" s="122">
        <v>102.7813</v>
      </c>
      <c r="EL15" s="122">
        <v>101.1301</v>
      </c>
      <c r="EM15" s="122">
        <v>99.825999999999993</v>
      </c>
      <c r="EN15" s="122">
        <v>99.719099999999997</v>
      </c>
      <c r="EO15" s="122">
        <v>99.357699999999994</v>
      </c>
      <c r="EP15" s="122">
        <v>99.990700000000004</v>
      </c>
      <c r="EQ15" s="122">
        <v>99.801400000000001</v>
      </c>
      <c r="ER15" s="122">
        <v>95.504800000000003</v>
      </c>
      <c r="ES15" s="122">
        <v>95.019099999999995</v>
      </c>
      <c r="ET15" s="122">
        <v>95.926000000000002</v>
      </c>
      <c r="EU15" s="122">
        <v>103.21129999999999</v>
      </c>
      <c r="EV15" s="122">
        <v>101.8926</v>
      </c>
      <c r="EW15" s="122">
        <v>101.5471</v>
      </c>
      <c r="EX15" s="122">
        <v>97.340800000000002</v>
      </c>
      <c r="EY15" s="122">
        <v>95.411000000000001</v>
      </c>
      <c r="EZ15" s="122">
        <v>93.223200000000006</v>
      </c>
      <c r="FA15" s="122">
        <v>95.570099999999996</v>
      </c>
      <c r="FB15" s="122">
        <v>94.822100000000006</v>
      </c>
      <c r="FC15" s="122">
        <v>95.383499999999998</v>
      </c>
      <c r="FD15" s="122">
        <v>94.21</v>
      </c>
      <c r="FE15" s="122">
        <v>95.410399999999996</v>
      </c>
      <c r="FF15" s="122">
        <v>96.473399999999998</v>
      </c>
      <c r="FG15" s="122">
        <v>97.090599999999995</v>
      </c>
      <c r="FH15" s="122">
        <v>97.089600000000004</v>
      </c>
      <c r="FI15" s="122">
        <v>97.925399999999996</v>
      </c>
      <c r="FJ15" s="122">
        <v>99.711200000000005</v>
      </c>
      <c r="FK15" s="122">
        <v>101.9477</v>
      </c>
      <c r="FL15" s="122">
        <v>106.40309999999999</v>
      </c>
      <c r="FM15" s="122">
        <v>101.68989999999999</v>
      </c>
      <c r="FN15" s="122">
        <v>100.6275</v>
      </c>
      <c r="FO15" s="122">
        <v>96.415300000000002</v>
      </c>
      <c r="FP15" s="122">
        <v>97.367900000000006</v>
      </c>
      <c r="FQ15" s="122">
        <v>98.966300000000004</v>
      </c>
      <c r="FR15" s="122">
        <v>97.756399999999999</v>
      </c>
      <c r="FS15" s="122">
        <v>98.981700000000004</v>
      </c>
      <c r="FT15" s="122">
        <v>99.756600000000006</v>
      </c>
      <c r="FU15" s="122">
        <v>98.402699999999996</v>
      </c>
      <c r="FV15" s="122">
        <v>102.586</v>
      </c>
      <c r="FW15" s="122">
        <v>99.860699999999994</v>
      </c>
      <c r="FX15" s="122">
        <v>91.835700000000003</v>
      </c>
      <c r="FY15" s="122">
        <v>91.949299999999994</v>
      </c>
      <c r="FZ15" s="122">
        <v>93.109300000000005</v>
      </c>
      <c r="GA15" s="122">
        <v>95.590100000000007</v>
      </c>
      <c r="GB15" s="122">
        <v>93.132199999999997</v>
      </c>
      <c r="GC15" s="122">
        <v>94.892499999999998</v>
      </c>
      <c r="GD15" s="122">
        <v>94.746899999999997</v>
      </c>
      <c r="GE15" s="122">
        <v>95.447000000000003</v>
      </c>
      <c r="GF15" s="122">
        <v>96.868600000000001</v>
      </c>
      <c r="GG15" s="122">
        <v>100.5771</v>
      </c>
      <c r="GH15" s="122">
        <v>93.961799999999997</v>
      </c>
      <c r="GI15" s="122">
        <v>95.3874</v>
      </c>
      <c r="GJ15" s="122">
        <v>94.294499999999999</v>
      </c>
      <c r="GK15" s="122">
        <v>87.752700000000004</v>
      </c>
      <c r="GL15" s="122">
        <v>89.844999999999999</v>
      </c>
      <c r="GM15" s="122">
        <v>97.322100000000006</v>
      </c>
      <c r="GN15" s="122">
        <v>97.305400000000006</v>
      </c>
      <c r="GO15" s="122">
        <v>93.752700000000004</v>
      </c>
      <c r="GP15" s="122">
        <v>94.3352</v>
      </c>
      <c r="GQ15" s="122">
        <v>97.615099999999998</v>
      </c>
      <c r="GR15" s="122">
        <v>96.225399999999993</v>
      </c>
      <c r="GS15" s="122">
        <v>97.157600000000002</v>
      </c>
      <c r="GT15" s="122">
        <v>96.671499999999995</v>
      </c>
      <c r="GU15" s="122">
        <v>94.180899999999994</v>
      </c>
      <c r="GV15" s="122">
        <v>96.862700000000004</v>
      </c>
      <c r="GW15" s="122">
        <v>96.322400000000002</v>
      </c>
      <c r="GX15" s="122">
        <v>94.291399999999996</v>
      </c>
      <c r="GY15" s="122">
        <v>99.899199999999993</v>
      </c>
      <c r="GZ15" s="122">
        <v>95.113699999999994</v>
      </c>
      <c r="HA15" s="122">
        <v>95.427300000000002</v>
      </c>
      <c r="HB15" s="122">
        <v>91.364099999999993</v>
      </c>
      <c r="HC15" s="122">
        <v>92.678200000000004</v>
      </c>
      <c r="HD15" s="122">
        <v>95.012500000000003</v>
      </c>
      <c r="HE15" s="122">
        <v>100.7659</v>
      </c>
      <c r="HF15" s="122">
        <v>94.359499999999997</v>
      </c>
      <c r="HG15" s="122">
        <v>89.474000000000004</v>
      </c>
      <c r="HH15" s="122">
        <v>89.755200000000002</v>
      </c>
      <c r="HI15" s="122">
        <v>89.984099999999998</v>
      </c>
      <c r="HJ15" s="122">
        <v>91.322100000000006</v>
      </c>
      <c r="HK15" s="122">
        <v>91.642499999999998</v>
      </c>
      <c r="HL15" s="122">
        <v>90.5274</v>
      </c>
      <c r="HM15" s="122">
        <v>93.599400000000003</v>
      </c>
      <c r="HN15" s="122">
        <v>86.7029</v>
      </c>
      <c r="HO15" s="122">
        <v>87.163600000000002</v>
      </c>
      <c r="HP15" s="122">
        <v>88.647000000000006</v>
      </c>
      <c r="HQ15" s="122">
        <v>89.337100000000007</v>
      </c>
      <c r="HR15" s="122">
        <v>90.931700000000006</v>
      </c>
      <c r="HS15" s="122">
        <v>88.945499999999996</v>
      </c>
      <c r="HT15" s="122">
        <v>89.136600000000001</v>
      </c>
      <c r="HU15" s="122">
        <v>89.504800000000003</v>
      </c>
      <c r="HV15" s="122">
        <v>87.843500000000006</v>
      </c>
      <c r="HW15" s="122">
        <v>90.112399999999994</v>
      </c>
      <c r="HX15" s="122">
        <v>88.206599999999995</v>
      </c>
      <c r="HY15" s="122">
        <v>92.594499999999996</v>
      </c>
      <c r="HZ15" s="122">
        <v>91.511499999999998</v>
      </c>
      <c r="IA15" s="122">
        <v>87.226200000000006</v>
      </c>
      <c r="IB15" s="122">
        <v>88.7928</v>
      </c>
      <c r="IC15" s="122">
        <v>85.554500000000004</v>
      </c>
      <c r="ID15" s="122">
        <v>83.9953</v>
      </c>
      <c r="IE15" s="122">
        <v>83.996300000000005</v>
      </c>
      <c r="IF15" s="122">
        <v>80.1036</v>
      </c>
      <c r="IG15" s="122">
        <v>82.146000000000001</v>
      </c>
      <c r="IH15" s="122">
        <v>82.821700000000007</v>
      </c>
      <c r="II15" s="122">
        <v>82.864599999999996</v>
      </c>
      <c r="IJ15" s="122">
        <v>80.421899999999994</v>
      </c>
      <c r="IK15" s="122">
        <v>78.701499999999996</v>
      </c>
      <c r="IL15" s="122">
        <v>80.895399999999995</v>
      </c>
      <c r="IM15" s="122">
        <v>79.966399999999993</v>
      </c>
      <c r="IN15" s="122">
        <v>84.340100000000007</v>
      </c>
      <c r="IO15" s="122">
        <v>87.924800000000005</v>
      </c>
      <c r="IP15" s="122">
        <v>84.447299999999998</v>
      </c>
      <c r="IQ15" s="122">
        <v>83.8309</v>
      </c>
      <c r="IR15" s="122">
        <v>89.990799999999993</v>
      </c>
      <c r="IS15" s="122">
        <v>91.302800000000005</v>
      </c>
      <c r="IT15" s="122">
        <v>91.302800000000005</v>
      </c>
      <c r="IU15" s="122">
        <v>91.717600000000004</v>
      </c>
      <c r="IV15" s="122">
        <v>92.319100000000006</v>
      </c>
      <c r="IW15" s="122">
        <v>91.523399999999995</v>
      </c>
      <c r="IX15" s="122">
        <v>94.329800000000006</v>
      </c>
      <c r="IY15" s="122">
        <v>93.873999999999995</v>
      </c>
      <c r="IZ15" s="122">
        <v>94.885800000000003</v>
      </c>
      <c r="JA15" s="122">
        <v>99.030199999999994</v>
      </c>
      <c r="JB15" s="122">
        <v>97.659300000000002</v>
      </c>
      <c r="JC15" s="122">
        <v>95.33</v>
      </c>
      <c r="JD15" s="122">
        <v>95.824399999999997</v>
      </c>
      <c r="JE15" s="122">
        <v>97.977599999999995</v>
      </c>
      <c r="JF15" s="122">
        <v>97.650300000000001</v>
      </c>
      <c r="JG15" s="122">
        <v>99.249700000000004</v>
      </c>
      <c r="JH15" s="122">
        <v>98.224999999999994</v>
      </c>
      <c r="JI15" s="122">
        <v>99.997799999999998</v>
      </c>
      <c r="JJ15" s="122">
        <v>98.756799999999998</v>
      </c>
      <c r="JK15" s="122">
        <v>98.639399999999995</v>
      </c>
      <c r="JL15" s="122">
        <v>100.3473</v>
      </c>
      <c r="JM15" s="122">
        <v>101.16200000000001</v>
      </c>
      <c r="JN15" s="122">
        <v>94.549099999999996</v>
      </c>
      <c r="JO15" s="122">
        <v>96.622100000000003</v>
      </c>
      <c r="JP15" s="122">
        <v>98.909899999999993</v>
      </c>
      <c r="JQ15" s="122">
        <v>98.580500000000001</v>
      </c>
      <c r="JR15" s="122">
        <v>100.5891</v>
      </c>
      <c r="JS15" s="122">
        <v>101.0842</v>
      </c>
      <c r="JT15" s="122">
        <v>101.53870000000001</v>
      </c>
      <c r="JU15" s="122">
        <v>100.79770000000001</v>
      </c>
      <c r="JV15" s="122">
        <v>101.8193</v>
      </c>
      <c r="JW15" s="122">
        <v>101.8189</v>
      </c>
      <c r="JX15" s="122">
        <v>104.2199</v>
      </c>
      <c r="JY15" s="122">
        <v>100</v>
      </c>
      <c r="JZ15" s="122">
        <v>96.561400000000006</v>
      </c>
      <c r="KA15" s="122">
        <v>100.3574</v>
      </c>
      <c r="KB15" s="122">
        <v>97.627200000000002</v>
      </c>
      <c r="KC15" s="122">
        <v>93.517099999999999</v>
      </c>
      <c r="KD15" s="118">
        <v>93.517099999999999</v>
      </c>
    </row>
    <row r="16" spans="1:290" s="8" customFormat="1" ht="11.1" customHeight="1" x14ac:dyDescent="0.2">
      <c r="A16" s="8" t="s">
        <v>2081</v>
      </c>
      <c r="B16"/>
      <c r="C16" s="141" t="s">
        <v>5031</v>
      </c>
      <c r="D16" s="40" t="s">
        <v>11</v>
      </c>
      <c r="E16" s="41"/>
      <c r="F16" s="42"/>
      <c r="G16" s="22"/>
      <c r="H16" s="22"/>
      <c r="I16" s="22" t="str">
        <f>IF(LEFT($I$1,1)="1",VLOOKUP($A16,PPI_IPI_PGA_PGAI!$A:$I,2,FALSE),IF(LEFT($I$1,1)="2",VLOOKUP($A16,PPI_IPI_PGA_PGAI!$A:$I,3,FALSE),IF(LEFT($I$1,1)="3",VLOOKUP($A16,PPI_IPI_PGA_PGAI!$A:$I,4,FALSE),VLOOKUP($A16,PPI_IPI_PGA_PGAI!$A:$I,5,FALSE))))</f>
        <v>Sonstige einjährige Pflanzen</v>
      </c>
      <c r="J16" s="22"/>
      <c r="K16" s="22"/>
      <c r="L16" s="22"/>
      <c r="M16" s="10">
        <v>0.13289999999999999</v>
      </c>
      <c r="N16" s="122">
        <v>152.98230000000001</v>
      </c>
      <c r="O16" s="122">
        <v>146.6232</v>
      </c>
      <c r="P16" s="122">
        <v>146.57550000000001</v>
      </c>
      <c r="Q16" s="122">
        <v>146.7732</v>
      </c>
      <c r="R16" s="122">
        <v>134.49469999999999</v>
      </c>
      <c r="S16" s="122">
        <v>134.61250000000001</v>
      </c>
      <c r="T16" s="122">
        <v>134.6567</v>
      </c>
      <c r="U16" s="122">
        <v>134.70330000000001</v>
      </c>
      <c r="V16" s="122">
        <v>145.04660000000001</v>
      </c>
      <c r="W16" s="122">
        <v>145.13589999999999</v>
      </c>
      <c r="X16" s="122">
        <v>154.3801</v>
      </c>
      <c r="Y16" s="122">
        <v>154.39959999999999</v>
      </c>
      <c r="Z16" s="122">
        <v>154.46019999999999</v>
      </c>
      <c r="AA16" s="122">
        <v>140.8691</v>
      </c>
      <c r="AB16" s="122">
        <v>140.6816</v>
      </c>
      <c r="AC16" s="122">
        <v>140.66849999999999</v>
      </c>
      <c r="AD16" s="122">
        <v>133.69040000000001</v>
      </c>
      <c r="AE16" s="122">
        <v>133.8827</v>
      </c>
      <c r="AF16" s="122">
        <v>133.87139999999999</v>
      </c>
      <c r="AG16" s="122">
        <v>133.8784</v>
      </c>
      <c r="AH16" s="122">
        <v>138.03559999999999</v>
      </c>
      <c r="AI16" s="122">
        <v>138.0171</v>
      </c>
      <c r="AJ16" s="122">
        <v>151.02770000000001</v>
      </c>
      <c r="AK16" s="122">
        <v>151.03469999999999</v>
      </c>
      <c r="AL16" s="122">
        <v>150.83090000000001</v>
      </c>
      <c r="AM16" s="122">
        <v>143.95590000000001</v>
      </c>
      <c r="AN16" s="122">
        <v>143.9127</v>
      </c>
      <c r="AO16" s="122">
        <v>143.78809999999999</v>
      </c>
      <c r="AP16" s="122">
        <v>136.61709999999999</v>
      </c>
      <c r="AQ16" s="122">
        <v>136.6542</v>
      </c>
      <c r="AR16" s="122">
        <v>136.6541</v>
      </c>
      <c r="AS16" s="122">
        <v>136.6464</v>
      </c>
      <c r="AT16" s="122">
        <v>142.0497</v>
      </c>
      <c r="AU16" s="122">
        <v>142.042</v>
      </c>
      <c r="AV16" s="122">
        <v>155.27090000000001</v>
      </c>
      <c r="AW16" s="122">
        <v>155.26589999999999</v>
      </c>
      <c r="AX16" s="122">
        <v>155.28579999999999</v>
      </c>
      <c r="AY16" s="122">
        <v>142.0917</v>
      </c>
      <c r="AZ16" s="122">
        <v>142.05629999999999</v>
      </c>
      <c r="BA16" s="122">
        <v>142.13650000000001</v>
      </c>
      <c r="BB16" s="122">
        <v>137.9118</v>
      </c>
      <c r="BC16" s="122">
        <v>138.00110000000001</v>
      </c>
      <c r="BD16" s="122">
        <v>138.06829999999999</v>
      </c>
      <c r="BE16" s="122">
        <v>138.08799999999999</v>
      </c>
      <c r="BF16" s="122">
        <v>143.53980000000001</v>
      </c>
      <c r="BG16" s="122">
        <v>143.56309999999999</v>
      </c>
      <c r="BH16" s="122">
        <v>158.76169999999999</v>
      </c>
      <c r="BI16" s="122">
        <v>158.72919999999999</v>
      </c>
      <c r="BJ16" s="122">
        <v>158.70089999999999</v>
      </c>
      <c r="BK16" s="122">
        <v>150.09370000000001</v>
      </c>
      <c r="BL16" s="122">
        <v>149.97219999999999</v>
      </c>
      <c r="BM16" s="122">
        <v>149.80070000000001</v>
      </c>
      <c r="BN16" s="122">
        <v>144.7432</v>
      </c>
      <c r="BO16" s="122">
        <v>144.7595</v>
      </c>
      <c r="BP16" s="122">
        <v>144.7843</v>
      </c>
      <c r="BQ16" s="122">
        <v>144.7159</v>
      </c>
      <c r="BR16" s="122">
        <v>144.12899999999999</v>
      </c>
      <c r="BS16" s="122">
        <v>144.14269999999999</v>
      </c>
      <c r="BT16" s="122">
        <v>152.9297</v>
      </c>
      <c r="BU16" s="122">
        <v>152.95099999999999</v>
      </c>
      <c r="BV16" s="122">
        <v>152.9111</v>
      </c>
      <c r="BW16" s="122">
        <v>139.761</v>
      </c>
      <c r="BX16" s="122">
        <v>139.71109999999999</v>
      </c>
      <c r="BY16" s="122">
        <v>139.7894</v>
      </c>
      <c r="BZ16" s="122">
        <v>135.21870000000001</v>
      </c>
      <c r="CA16" s="122">
        <v>135.20320000000001</v>
      </c>
      <c r="CB16" s="122">
        <v>135.22559999999999</v>
      </c>
      <c r="CC16" s="122">
        <v>135.2002</v>
      </c>
      <c r="CD16" s="122">
        <v>135.9941</v>
      </c>
      <c r="CE16" s="122">
        <v>136.06780000000001</v>
      </c>
      <c r="CF16" s="122">
        <v>144.35939999999999</v>
      </c>
      <c r="CG16" s="122">
        <v>144.43870000000001</v>
      </c>
      <c r="CH16" s="122">
        <v>144.39779999999999</v>
      </c>
      <c r="CI16" s="122">
        <v>138.70359999999999</v>
      </c>
      <c r="CJ16" s="122">
        <v>138.38210000000001</v>
      </c>
      <c r="CK16" s="122">
        <v>138.4085</v>
      </c>
      <c r="CL16" s="122">
        <v>129.08779999999999</v>
      </c>
      <c r="CM16" s="122">
        <v>129.2595</v>
      </c>
      <c r="CN16" s="122">
        <v>129.2885</v>
      </c>
      <c r="CO16" s="122">
        <v>129.28399999999999</v>
      </c>
      <c r="CP16" s="122">
        <v>129.9222</v>
      </c>
      <c r="CQ16" s="122">
        <v>129.97149999999999</v>
      </c>
      <c r="CR16" s="122">
        <v>138.37370000000001</v>
      </c>
      <c r="CS16" s="122">
        <v>138.36060000000001</v>
      </c>
      <c r="CT16" s="122">
        <v>138.32069999999999</v>
      </c>
      <c r="CU16" s="122">
        <v>136.41669999999999</v>
      </c>
      <c r="CV16" s="122">
        <v>136.1942</v>
      </c>
      <c r="CW16" s="122">
        <v>136.12739999999999</v>
      </c>
      <c r="CX16" s="122">
        <v>125.5792</v>
      </c>
      <c r="CY16" s="122">
        <v>125.6891</v>
      </c>
      <c r="CZ16" s="122">
        <v>125.7581</v>
      </c>
      <c r="DA16" s="122">
        <v>125.82599999999999</v>
      </c>
      <c r="DB16" s="122">
        <v>125.75830000000001</v>
      </c>
      <c r="DC16" s="122">
        <v>126.03100000000001</v>
      </c>
      <c r="DD16" s="122">
        <v>125.31659999999999</v>
      </c>
      <c r="DE16" s="122">
        <v>125.5402</v>
      </c>
      <c r="DF16" s="122">
        <v>126.3943</v>
      </c>
      <c r="DG16" s="122">
        <v>119.5175</v>
      </c>
      <c r="DH16" s="122">
        <v>118.8489</v>
      </c>
      <c r="DI16" s="122">
        <v>118.27379999999999</v>
      </c>
      <c r="DJ16" s="122">
        <v>104.79340000000001</v>
      </c>
      <c r="DK16" s="122">
        <v>104.3984</v>
      </c>
      <c r="DL16" s="122">
        <v>103.8682</v>
      </c>
      <c r="DM16" s="122">
        <v>106.8476</v>
      </c>
      <c r="DN16" s="122">
        <v>106.9922</v>
      </c>
      <c r="DO16" s="122">
        <v>107.2688</v>
      </c>
      <c r="DP16" s="122">
        <v>119.8057</v>
      </c>
      <c r="DQ16" s="122">
        <v>120.35429999999999</v>
      </c>
      <c r="DR16" s="122">
        <v>120.2012</v>
      </c>
      <c r="DS16" s="122">
        <v>116.6091</v>
      </c>
      <c r="DT16" s="122">
        <v>116.9889</v>
      </c>
      <c r="DU16" s="122">
        <v>117.512</v>
      </c>
      <c r="DV16" s="122">
        <v>114.0992</v>
      </c>
      <c r="DW16" s="122">
        <v>113.601</v>
      </c>
      <c r="DX16" s="122">
        <v>114.4676</v>
      </c>
      <c r="DY16" s="122">
        <v>119.6648</v>
      </c>
      <c r="DZ16" s="122">
        <v>118.9907</v>
      </c>
      <c r="EA16" s="122">
        <v>118.9601</v>
      </c>
      <c r="EB16" s="122">
        <v>127.0228</v>
      </c>
      <c r="EC16" s="122">
        <v>127.1682</v>
      </c>
      <c r="ED16" s="122">
        <v>126.92189999999999</v>
      </c>
      <c r="EE16" s="122">
        <v>122.7273</v>
      </c>
      <c r="EF16" s="122">
        <v>121.967</v>
      </c>
      <c r="EG16" s="122">
        <v>121.6892</v>
      </c>
      <c r="EH16" s="122">
        <v>114.1662</v>
      </c>
      <c r="EI16" s="122">
        <v>112.4055</v>
      </c>
      <c r="EJ16" s="122">
        <v>112.5603</v>
      </c>
      <c r="EK16" s="122">
        <v>114.264</v>
      </c>
      <c r="EL16" s="122">
        <v>114.8596</v>
      </c>
      <c r="EM16" s="122">
        <v>114.2933</v>
      </c>
      <c r="EN16" s="122">
        <v>126.1743</v>
      </c>
      <c r="EO16" s="122">
        <v>126.28830000000001</v>
      </c>
      <c r="EP16" s="122">
        <v>126.4572</v>
      </c>
      <c r="EQ16" s="122">
        <v>118.72929999999999</v>
      </c>
      <c r="ER16" s="122">
        <v>118.58</v>
      </c>
      <c r="ES16" s="122">
        <v>117.1007</v>
      </c>
      <c r="ET16" s="122">
        <v>112.158</v>
      </c>
      <c r="EU16" s="122">
        <v>111.18810000000001</v>
      </c>
      <c r="EV16" s="122">
        <v>111.61109999999999</v>
      </c>
      <c r="EW16" s="122">
        <v>111.9083</v>
      </c>
      <c r="EX16" s="122">
        <v>113.3319</v>
      </c>
      <c r="EY16" s="122">
        <v>111.9362</v>
      </c>
      <c r="EZ16" s="122">
        <v>115.7055</v>
      </c>
      <c r="FA16" s="122">
        <v>115.56489999999999</v>
      </c>
      <c r="FB16" s="122">
        <v>115.39619999999999</v>
      </c>
      <c r="FC16" s="122">
        <v>107.9641</v>
      </c>
      <c r="FD16" s="122">
        <v>108.93300000000001</v>
      </c>
      <c r="FE16" s="122">
        <v>108.9409</v>
      </c>
      <c r="FF16" s="122">
        <v>104.2077</v>
      </c>
      <c r="FG16" s="122">
        <v>104.2041</v>
      </c>
      <c r="FH16" s="122">
        <v>104.26220000000001</v>
      </c>
      <c r="FI16" s="122">
        <v>105.6773</v>
      </c>
      <c r="FJ16" s="122">
        <v>105.5548</v>
      </c>
      <c r="FK16" s="122">
        <v>105.17449999999999</v>
      </c>
      <c r="FL16" s="122">
        <v>112.1202</v>
      </c>
      <c r="FM16" s="122">
        <v>112.38639999999999</v>
      </c>
      <c r="FN16" s="122">
        <v>112.6027</v>
      </c>
      <c r="FO16" s="122">
        <v>108.51260000000001</v>
      </c>
      <c r="FP16" s="122">
        <v>107.82859999999999</v>
      </c>
      <c r="FQ16" s="122">
        <v>107.5247</v>
      </c>
      <c r="FR16" s="122">
        <v>102.7072</v>
      </c>
      <c r="FS16" s="122">
        <v>102.18519999999999</v>
      </c>
      <c r="FT16" s="122">
        <v>101.8275</v>
      </c>
      <c r="FU16" s="122">
        <v>100.02119999999999</v>
      </c>
      <c r="FV16" s="122">
        <v>100.3792</v>
      </c>
      <c r="FW16" s="122">
        <v>100.5021</v>
      </c>
      <c r="FX16" s="122">
        <v>112.05800000000001</v>
      </c>
      <c r="FY16" s="122">
        <v>111.9298</v>
      </c>
      <c r="FZ16" s="122">
        <v>112.2016</v>
      </c>
      <c r="GA16" s="122">
        <v>106.5245</v>
      </c>
      <c r="GB16" s="122">
        <v>106.5167</v>
      </c>
      <c r="GC16" s="122">
        <v>106.2308</v>
      </c>
      <c r="GD16" s="122">
        <v>101.7509</v>
      </c>
      <c r="GE16" s="122">
        <v>101.5716</v>
      </c>
      <c r="GF16" s="122">
        <v>102.49460000000001</v>
      </c>
      <c r="GG16" s="122">
        <v>105.4849</v>
      </c>
      <c r="GH16" s="122">
        <v>107.76900000000001</v>
      </c>
      <c r="GI16" s="122">
        <v>107.514</v>
      </c>
      <c r="GJ16" s="122">
        <v>119.0067</v>
      </c>
      <c r="GK16" s="122">
        <v>118.9765</v>
      </c>
      <c r="GL16" s="122">
        <v>118.2062</v>
      </c>
      <c r="GM16" s="122">
        <v>117.16249999999999</v>
      </c>
      <c r="GN16" s="122">
        <v>116.5689</v>
      </c>
      <c r="GO16" s="122">
        <v>118.3272</v>
      </c>
      <c r="GP16" s="122">
        <v>118.32250000000001</v>
      </c>
      <c r="GQ16" s="122">
        <v>119.1074</v>
      </c>
      <c r="GR16" s="122">
        <v>119.26300000000001</v>
      </c>
      <c r="GS16" s="122">
        <v>115.8884</v>
      </c>
      <c r="GT16" s="122">
        <v>115.9537</v>
      </c>
      <c r="GU16" s="122">
        <v>116.2353</v>
      </c>
      <c r="GV16" s="122">
        <v>123.0459</v>
      </c>
      <c r="GW16" s="122">
        <v>117.6883</v>
      </c>
      <c r="GX16" s="122">
        <v>115.0771</v>
      </c>
      <c r="GY16" s="122">
        <v>109.4442</v>
      </c>
      <c r="GZ16" s="122">
        <v>109.6229</v>
      </c>
      <c r="HA16" s="122">
        <v>109.6024</v>
      </c>
      <c r="HB16" s="122">
        <v>102.61279999999999</v>
      </c>
      <c r="HC16" s="122">
        <v>102.88639999999999</v>
      </c>
      <c r="HD16" s="122">
        <v>102.9286</v>
      </c>
      <c r="HE16" s="122">
        <v>104.97329999999999</v>
      </c>
      <c r="HF16" s="122">
        <v>105.2968</v>
      </c>
      <c r="HG16" s="122">
        <v>105.00790000000001</v>
      </c>
      <c r="HH16" s="122">
        <v>111.511</v>
      </c>
      <c r="HI16" s="122">
        <v>111.62479999999999</v>
      </c>
      <c r="HJ16" s="122">
        <v>111.8173</v>
      </c>
      <c r="HK16" s="122">
        <v>108.38890000000001</v>
      </c>
      <c r="HL16" s="122">
        <v>108.5594</v>
      </c>
      <c r="HM16" s="122">
        <v>108.9956</v>
      </c>
      <c r="HN16" s="122">
        <v>105.8985</v>
      </c>
      <c r="HO16" s="122">
        <v>106.1443</v>
      </c>
      <c r="HP16" s="122">
        <v>106.8171</v>
      </c>
      <c r="HQ16" s="122">
        <v>110.4451</v>
      </c>
      <c r="HR16" s="122">
        <v>112.90309999999999</v>
      </c>
      <c r="HS16" s="122">
        <v>112.41679999999999</v>
      </c>
      <c r="HT16" s="122">
        <v>105.3738</v>
      </c>
      <c r="HU16" s="122">
        <v>106.20189999999999</v>
      </c>
      <c r="HV16" s="122">
        <v>106.46980000000001</v>
      </c>
      <c r="HW16" s="122">
        <v>111.54510000000001</v>
      </c>
      <c r="HX16" s="122">
        <v>109.0917</v>
      </c>
      <c r="HY16" s="122">
        <v>111.67610000000001</v>
      </c>
      <c r="HZ16" s="122">
        <v>117.6491</v>
      </c>
      <c r="IA16" s="122">
        <v>113.5325</v>
      </c>
      <c r="IB16" s="122">
        <v>111.2484</v>
      </c>
      <c r="IC16" s="122">
        <v>110.2478</v>
      </c>
      <c r="ID16" s="122">
        <v>111.3493</v>
      </c>
      <c r="IE16" s="122">
        <v>111.6729</v>
      </c>
      <c r="IF16" s="122">
        <v>104.68519999999999</v>
      </c>
      <c r="IG16" s="122">
        <v>104.294</v>
      </c>
      <c r="IH16" s="122">
        <v>103.8954</v>
      </c>
      <c r="II16" s="122">
        <v>102.9997</v>
      </c>
      <c r="IJ16" s="122">
        <v>103.5012</v>
      </c>
      <c r="IK16" s="122">
        <v>104.7353</v>
      </c>
      <c r="IL16" s="122">
        <v>104.614</v>
      </c>
      <c r="IM16" s="122">
        <v>103.91119999999999</v>
      </c>
      <c r="IN16" s="122">
        <v>102.0175</v>
      </c>
      <c r="IO16" s="122">
        <v>117.1674</v>
      </c>
      <c r="IP16" s="122">
        <v>117.02370000000001</v>
      </c>
      <c r="IQ16" s="122">
        <v>119.383</v>
      </c>
      <c r="IR16" s="122">
        <v>116.71680000000001</v>
      </c>
      <c r="IS16" s="122">
        <v>117.58240000000001</v>
      </c>
      <c r="IT16" s="122">
        <v>116.5912</v>
      </c>
      <c r="IU16" s="122">
        <v>113.0796</v>
      </c>
      <c r="IV16" s="122">
        <v>110.2685</v>
      </c>
      <c r="IW16" s="122">
        <v>109.611</v>
      </c>
      <c r="IX16" s="122">
        <v>108.1538</v>
      </c>
      <c r="IY16" s="122">
        <v>106.3985</v>
      </c>
      <c r="IZ16" s="122">
        <v>109.3343</v>
      </c>
      <c r="JA16" s="122">
        <v>109.7559</v>
      </c>
      <c r="JB16" s="122">
        <v>107.05800000000001</v>
      </c>
      <c r="JC16" s="122">
        <v>107.0069</v>
      </c>
      <c r="JD16" s="122">
        <v>103.354</v>
      </c>
      <c r="JE16" s="122">
        <v>103.9365</v>
      </c>
      <c r="JF16" s="122">
        <v>101.4956</v>
      </c>
      <c r="JG16" s="122">
        <v>99.209199999999996</v>
      </c>
      <c r="JH16" s="122">
        <v>99.318200000000004</v>
      </c>
      <c r="JI16" s="122">
        <v>102.1814</v>
      </c>
      <c r="JJ16" s="122">
        <v>98.277500000000003</v>
      </c>
      <c r="JK16" s="122">
        <v>101.73269999999999</v>
      </c>
      <c r="JL16" s="122">
        <v>95.852800000000002</v>
      </c>
      <c r="JM16" s="122">
        <v>88.496499999999997</v>
      </c>
      <c r="JN16" s="122">
        <v>88.716700000000003</v>
      </c>
      <c r="JO16" s="122">
        <v>89.088200000000001</v>
      </c>
      <c r="JP16" s="122">
        <v>108.1147</v>
      </c>
      <c r="JQ16" s="122">
        <v>107.7132</v>
      </c>
      <c r="JR16" s="122">
        <v>104.9243</v>
      </c>
      <c r="JS16" s="122">
        <v>102.3177</v>
      </c>
      <c r="JT16" s="122">
        <v>102.9744</v>
      </c>
      <c r="JU16" s="122">
        <v>102.9218</v>
      </c>
      <c r="JV16" s="122">
        <v>100.8736</v>
      </c>
      <c r="JW16" s="122">
        <v>99.916200000000003</v>
      </c>
      <c r="JX16" s="122">
        <v>99.184799999999996</v>
      </c>
      <c r="JY16" s="122">
        <v>100</v>
      </c>
      <c r="JZ16" s="122">
        <v>102.5836</v>
      </c>
      <c r="KA16" s="122">
        <v>101.1994</v>
      </c>
      <c r="KB16" s="122">
        <v>99.312899999999999</v>
      </c>
      <c r="KC16" s="122">
        <v>99.117400000000004</v>
      </c>
      <c r="KD16" s="118">
        <v>100.8638</v>
      </c>
    </row>
    <row r="17" spans="1:290" s="8" customFormat="1" ht="11.1" customHeight="1" x14ac:dyDescent="0.2">
      <c r="A17" s="8" t="s">
        <v>2083</v>
      </c>
      <c r="B17"/>
      <c r="C17" s="141" t="s">
        <v>5032</v>
      </c>
      <c r="D17" s="40" t="s">
        <v>5008</v>
      </c>
      <c r="E17" s="41"/>
      <c r="F17" s="42"/>
      <c r="G17" s="22"/>
      <c r="H17" s="22"/>
      <c r="I17" s="22"/>
      <c r="J17" s="22" t="str">
        <f>IF(LEFT($I$1,1)="1",VLOOKUP($A17,PPI_IPI_PGA_PGAI!$A:$I,2,FALSE),IF(LEFT($I$1,1)="2",VLOOKUP($A17,PPI_IPI_PGA_PGAI!$A:$I,3,FALSE),IF(LEFT($I$1,1)="3",VLOOKUP($A17,PPI_IPI_PGA_PGAI!$A:$I,4,FALSE),VLOOKUP($A17,PPI_IPI_PGA_PGAI!$A:$I,5,FALSE))))</f>
        <v>Schnittblumen</v>
      </c>
      <c r="K17" s="22"/>
      <c r="L17" s="22"/>
      <c r="M17" s="10">
        <v>8.7499999999999994E-2</v>
      </c>
      <c r="N17" s="122">
        <v>149.1969</v>
      </c>
      <c r="O17" s="122">
        <v>142.8331</v>
      </c>
      <c r="P17" s="122">
        <v>142.8331</v>
      </c>
      <c r="Q17" s="122">
        <v>143.00110000000001</v>
      </c>
      <c r="R17" s="122">
        <v>130.5266</v>
      </c>
      <c r="S17" s="122">
        <v>130.5266</v>
      </c>
      <c r="T17" s="122">
        <v>130.5266</v>
      </c>
      <c r="U17" s="122">
        <v>130.5266</v>
      </c>
      <c r="V17" s="122">
        <v>140.8383</v>
      </c>
      <c r="W17" s="122">
        <v>140.8383</v>
      </c>
      <c r="X17" s="122">
        <v>150.06</v>
      </c>
      <c r="Y17" s="122">
        <v>150.06</v>
      </c>
      <c r="Z17" s="122">
        <v>150.06</v>
      </c>
      <c r="AA17" s="122">
        <v>136.48269999999999</v>
      </c>
      <c r="AB17" s="122">
        <v>136.48269999999999</v>
      </c>
      <c r="AC17" s="122">
        <v>136.48269999999999</v>
      </c>
      <c r="AD17" s="122">
        <v>129.60579999999999</v>
      </c>
      <c r="AE17" s="122">
        <v>129.60579999999999</v>
      </c>
      <c r="AF17" s="122">
        <v>129.60579999999999</v>
      </c>
      <c r="AG17" s="122">
        <v>129.60579999999999</v>
      </c>
      <c r="AH17" s="122">
        <v>133.79929999999999</v>
      </c>
      <c r="AI17" s="122">
        <v>133.79929999999999</v>
      </c>
      <c r="AJ17" s="122">
        <v>146.87459999999999</v>
      </c>
      <c r="AK17" s="122">
        <v>146.87459999999999</v>
      </c>
      <c r="AL17" s="122">
        <v>146.87459999999999</v>
      </c>
      <c r="AM17" s="122">
        <v>140.12299999999999</v>
      </c>
      <c r="AN17" s="122">
        <v>140.12299999999999</v>
      </c>
      <c r="AO17" s="122">
        <v>140.12299999999999</v>
      </c>
      <c r="AP17" s="122">
        <v>132.9042</v>
      </c>
      <c r="AQ17" s="122">
        <v>132.9042</v>
      </c>
      <c r="AR17" s="122">
        <v>132.9042</v>
      </c>
      <c r="AS17" s="122">
        <v>132.9042</v>
      </c>
      <c r="AT17" s="122">
        <v>138.29769999999999</v>
      </c>
      <c r="AU17" s="122">
        <v>138.29769999999999</v>
      </c>
      <c r="AV17" s="122">
        <v>151.5214</v>
      </c>
      <c r="AW17" s="122">
        <v>151.5214</v>
      </c>
      <c r="AX17" s="122">
        <v>151.5214</v>
      </c>
      <c r="AY17" s="122">
        <v>138.34030000000001</v>
      </c>
      <c r="AZ17" s="122">
        <v>138.34030000000001</v>
      </c>
      <c r="BA17" s="122">
        <v>138.34030000000001</v>
      </c>
      <c r="BB17" s="122">
        <v>133.95179999999999</v>
      </c>
      <c r="BC17" s="122">
        <v>133.95179999999999</v>
      </c>
      <c r="BD17" s="122">
        <v>133.95179999999999</v>
      </c>
      <c r="BE17" s="122">
        <v>133.95179999999999</v>
      </c>
      <c r="BF17" s="122">
        <v>139.37950000000001</v>
      </c>
      <c r="BG17" s="122">
        <v>139.37950000000001</v>
      </c>
      <c r="BH17" s="122">
        <v>154.51079999999999</v>
      </c>
      <c r="BI17" s="122">
        <v>154.51079999999999</v>
      </c>
      <c r="BJ17" s="122">
        <v>154.51079999999999</v>
      </c>
      <c r="BK17" s="122">
        <v>146.01349999999999</v>
      </c>
      <c r="BL17" s="122">
        <v>146.01349999999999</v>
      </c>
      <c r="BM17" s="122">
        <v>146.01349999999999</v>
      </c>
      <c r="BN17" s="122">
        <v>140.92500000000001</v>
      </c>
      <c r="BO17" s="122">
        <v>140.92500000000001</v>
      </c>
      <c r="BP17" s="122">
        <v>140.92500000000001</v>
      </c>
      <c r="BQ17" s="122">
        <v>140.92500000000001</v>
      </c>
      <c r="BR17" s="122">
        <v>140.28720000000001</v>
      </c>
      <c r="BS17" s="122">
        <v>140.28720000000001</v>
      </c>
      <c r="BT17" s="122">
        <v>149.11580000000001</v>
      </c>
      <c r="BU17" s="122">
        <v>149.11580000000001</v>
      </c>
      <c r="BV17" s="122">
        <v>149.11580000000001</v>
      </c>
      <c r="BW17" s="122">
        <v>135.97970000000001</v>
      </c>
      <c r="BX17" s="122">
        <v>135.97970000000001</v>
      </c>
      <c r="BY17" s="122">
        <v>135.97970000000001</v>
      </c>
      <c r="BZ17" s="122">
        <v>131.50540000000001</v>
      </c>
      <c r="CA17" s="122">
        <v>131.50540000000001</v>
      </c>
      <c r="CB17" s="122">
        <v>131.50540000000001</v>
      </c>
      <c r="CC17" s="122">
        <v>131.50540000000001</v>
      </c>
      <c r="CD17" s="122">
        <v>132.304</v>
      </c>
      <c r="CE17" s="122">
        <v>132.304</v>
      </c>
      <c r="CF17" s="122">
        <v>140.5523</v>
      </c>
      <c r="CG17" s="122">
        <v>140.5523</v>
      </c>
      <c r="CH17" s="122">
        <v>140.5523</v>
      </c>
      <c r="CI17" s="122">
        <v>134.8492</v>
      </c>
      <c r="CJ17" s="122">
        <v>134.8492</v>
      </c>
      <c r="CK17" s="122">
        <v>134.8492</v>
      </c>
      <c r="CL17" s="122">
        <v>125.52379999999999</v>
      </c>
      <c r="CM17" s="122">
        <v>125.52379999999999</v>
      </c>
      <c r="CN17" s="122">
        <v>125.52379999999999</v>
      </c>
      <c r="CO17" s="122">
        <v>125.52379999999999</v>
      </c>
      <c r="CP17" s="122">
        <v>126.15900000000001</v>
      </c>
      <c r="CQ17" s="122">
        <v>126.15900000000001</v>
      </c>
      <c r="CR17" s="122">
        <v>134.542</v>
      </c>
      <c r="CS17" s="122">
        <v>134.542</v>
      </c>
      <c r="CT17" s="122">
        <v>134.542</v>
      </c>
      <c r="CU17" s="122">
        <v>132.67099999999999</v>
      </c>
      <c r="CV17" s="122">
        <v>132.67099999999999</v>
      </c>
      <c r="CW17" s="122">
        <v>132.67099999999999</v>
      </c>
      <c r="CX17" s="122">
        <v>122.1026</v>
      </c>
      <c r="CY17" s="122">
        <v>122.1026</v>
      </c>
      <c r="CZ17" s="122">
        <v>122.1026</v>
      </c>
      <c r="DA17" s="122">
        <v>122.1026</v>
      </c>
      <c r="DB17" s="122">
        <v>122.1026</v>
      </c>
      <c r="DC17" s="122">
        <v>122.1026</v>
      </c>
      <c r="DD17" s="122">
        <v>122.61409999999999</v>
      </c>
      <c r="DE17" s="122">
        <v>122.61409999999999</v>
      </c>
      <c r="DF17" s="122">
        <v>122.61409999999999</v>
      </c>
      <c r="DG17" s="122">
        <v>115.107</v>
      </c>
      <c r="DH17" s="122">
        <v>115.107</v>
      </c>
      <c r="DI17" s="122">
        <v>115.107</v>
      </c>
      <c r="DJ17" s="122">
        <v>99.774799999999999</v>
      </c>
      <c r="DK17" s="122">
        <v>99.774799999999999</v>
      </c>
      <c r="DL17" s="122">
        <v>99.774799999999999</v>
      </c>
      <c r="DM17" s="122">
        <v>102.7833</v>
      </c>
      <c r="DN17" s="122">
        <v>102.7833</v>
      </c>
      <c r="DO17" s="122">
        <v>102.7833</v>
      </c>
      <c r="DP17" s="122">
        <v>116.45059999999999</v>
      </c>
      <c r="DQ17" s="122">
        <v>116.45059999999999</v>
      </c>
      <c r="DR17" s="122">
        <v>116.45059999999999</v>
      </c>
      <c r="DS17" s="122">
        <v>112.8224</v>
      </c>
      <c r="DT17" s="122">
        <v>112.8224</v>
      </c>
      <c r="DU17" s="122">
        <v>112.8224</v>
      </c>
      <c r="DV17" s="122">
        <v>109.069</v>
      </c>
      <c r="DW17" s="122">
        <v>109.069</v>
      </c>
      <c r="DX17" s="122">
        <v>109.069</v>
      </c>
      <c r="DY17" s="122">
        <v>114.7516</v>
      </c>
      <c r="DZ17" s="122">
        <v>114.7516</v>
      </c>
      <c r="EA17" s="122">
        <v>114.7516</v>
      </c>
      <c r="EB17" s="122">
        <v>123.6999</v>
      </c>
      <c r="EC17" s="122">
        <v>123.6999</v>
      </c>
      <c r="ED17" s="122">
        <v>123.6999</v>
      </c>
      <c r="EE17" s="122">
        <v>119.2522</v>
      </c>
      <c r="EF17" s="122">
        <v>119.2522</v>
      </c>
      <c r="EG17" s="122">
        <v>119.2522</v>
      </c>
      <c r="EH17" s="122">
        <v>110.68770000000001</v>
      </c>
      <c r="EI17" s="122">
        <v>110.68770000000001</v>
      </c>
      <c r="EJ17" s="122">
        <v>110.68770000000001</v>
      </c>
      <c r="EK17" s="122">
        <v>111.8111</v>
      </c>
      <c r="EL17" s="122">
        <v>111.8111</v>
      </c>
      <c r="EM17" s="122">
        <v>111.8111</v>
      </c>
      <c r="EN17" s="122">
        <v>124.9997</v>
      </c>
      <c r="EO17" s="122">
        <v>124.9997</v>
      </c>
      <c r="EP17" s="122">
        <v>124.9997</v>
      </c>
      <c r="EQ17" s="122">
        <v>116.5155</v>
      </c>
      <c r="ER17" s="122">
        <v>116.5155</v>
      </c>
      <c r="ES17" s="122">
        <v>116.5155</v>
      </c>
      <c r="ET17" s="122">
        <v>111.1422</v>
      </c>
      <c r="EU17" s="122">
        <v>111.1422</v>
      </c>
      <c r="EV17" s="122">
        <v>111.1422</v>
      </c>
      <c r="EW17" s="122">
        <v>111.48520000000001</v>
      </c>
      <c r="EX17" s="122">
        <v>111.48520000000001</v>
      </c>
      <c r="EY17" s="122">
        <v>111.48520000000001</v>
      </c>
      <c r="EZ17" s="122">
        <v>115.7542</v>
      </c>
      <c r="FA17" s="122">
        <v>115.7542</v>
      </c>
      <c r="FB17" s="122">
        <v>115.7542</v>
      </c>
      <c r="FC17" s="122">
        <v>107.5051</v>
      </c>
      <c r="FD17" s="122">
        <v>107.5051</v>
      </c>
      <c r="FE17" s="122">
        <v>107.5051</v>
      </c>
      <c r="FF17" s="122">
        <v>102.3719</v>
      </c>
      <c r="FG17" s="122">
        <v>102.3719</v>
      </c>
      <c r="FH17" s="122">
        <v>102.3719</v>
      </c>
      <c r="FI17" s="122">
        <v>103.48180000000001</v>
      </c>
      <c r="FJ17" s="122">
        <v>103.48180000000001</v>
      </c>
      <c r="FK17" s="122">
        <v>103.48180000000001</v>
      </c>
      <c r="FL17" s="122">
        <v>113.06740000000001</v>
      </c>
      <c r="FM17" s="122">
        <v>113.06740000000001</v>
      </c>
      <c r="FN17" s="122">
        <v>113.06740000000001</v>
      </c>
      <c r="FO17" s="122">
        <v>107.0326</v>
      </c>
      <c r="FP17" s="122">
        <v>107.0326</v>
      </c>
      <c r="FQ17" s="122">
        <v>107.0326</v>
      </c>
      <c r="FR17" s="122">
        <v>101.4937</v>
      </c>
      <c r="FS17" s="122">
        <v>101.4937</v>
      </c>
      <c r="FT17" s="122">
        <v>101.4937</v>
      </c>
      <c r="FU17" s="122">
        <v>97.7239</v>
      </c>
      <c r="FV17" s="122">
        <v>97.7239</v>
      </c>
      <c r="FW17" s="122">
        <v>97.7239</v>
      </c>
      <c r="FX17" s="122">
        <v>112.3566</v>
      </c>
      <c r="FY17" s="122">
        <v>112.3566</v>
      </c>
      <c r="FZ17" s="122">
        <v>112.3566</v>
      </c>
      <c r="GA17" s="122">
        <v>105.1142</v>
      </c>
      <c r="GB17" s="122">
        <v>105.1142</v>
      </c>
      <c r="GC17" s="122">
        <v>105.1142</v>
      </c>
      <c r="GD17" s="122">
        <v>101.5552</v>
      </c>
      <c r="GE17" s="122">
        <v>101.5552</v>
      </c>
      <c r="GF17" s="122">
        <v>101.5552</v>
      </c>
      <c r="GG17" s="122">
        <v>105.7467</v>
      </c>
      <c r="GH17" s="122">
        <v>105.7467</v>
      </c>
      <c r="GI17" s="122">
        <v>105.7467</v>
      </c>
      <c r="GJ17" s="122">
        <v>118.82170000000001</v>
      </c>
      <c r="GK17" s="122">
        <v>118.82170000000001</v>
      </c>
      <c r="GL17" s="122">
        <v>118.82170000000001</v>
      </c>
      <c r="GM17" s="122">
        <v>117.1339</v>
      </c>
      <c r="GN17" s="122">
        <v>117.1339</v>
      </c>
      <c r="GO17" s="122">
        <v>117.1339</v>
      </c>
      <c r="GP17" s="122">
        <v>112.7171</v>
      </c>
      <c r="GQ17" s="122">
        <v>112.7171</v>
      </c>
      <c r="GR17" s="122">
        <v>112.7171</v>
      </c>
      <c r="GS17" s="122">
        <v>107.98779999999999</v>
      </c>
      <c r="GT17" s="122">
        <v>107.98779999999999</v>
      </c>
      <c r="GU17" s="122">
        <v>107.98779999999999</v>
      </c>
      <c r="GV17" s="122">
        <v>117.1935</v>
      </c>
      <c r="GW17" s="122">
        <v>117.1935</v>
      </c>
      <c r="GX17" s="122">
        <v>117.1935</v>
      </c>
      <c r="GY17" s="122">
        <v>110.09399999999999</v>
      </c>
      <c r="GZ17" s="122">
        <v>110.09399999999999</v>
      </c>
      <c r="HA17" s="122">
        <v>110.09399999999999</v>
      </c>
      <c r="HB17" s="122">
        <v>102.40179999999999</v>
      </c>
      <c r="HC17" s="122">
        <v>102.40179999999999</v>
      </c>
      <c r="HD17" s="122">
        <v>102.40179999999999</v>
      </c>
      <c r="HE17" s="122">
        <v>104.69580000000001</v>
      </c>
      <c r="HF17" s="122">
        <v>104.69580000000001</v>
      </c>
      <c r="HG17" s="122">
        <v>104.69580000000001</v>
      </c>
      <c r="HH17" s="122">
        <v>113.25960000000001</v>
      </c>
      <c r="HI17" s="122">
        <v>113.25960000000001</v>
      </c>
      <c r="HJ17" s="122">
        <v>113.25960000000001</v>
      </c>
      <c r="HK17" s="122">
        <v>109.3004</v>
      </c>
      <c r="HL17" s="122">
        <v>109.3004</v>
      </c>
      <c r="HM17" s="122">
        <v>109.3004</v>
      </c>
      <c r="HN17" s="122">
        <v>106.0042</v>
      </c>
      <c r="HO17" s="122">
        <v>106.0042</v>
      </c>
      <c r="HP17" s="122">
        <v>106.0042</v>
      </c>
      <c r="HQ17" s="122">
        <v>110.244</v>
      </c>
      <c r="HR17" s="122">
        <v>110.244</v>
      </c>
      <c r="HS17" s="122">
        <v>110.244</v>
      </c>
      <c r="HT17" s="122">
        <v>99.701800000000006</v>
      </c>
      <c r="HU17" s="122">
        <v>99.701800000000006</v>
      </c>
      <c r="HV17" s="122">
        <v>99.701800000000006</v>
      </c>
      <c r="HW17" s="122">
        <v>105.4072</v>
      </c>
      <c r="HX17" s="122">
        <v>105.4072</v>
      </c>
      <c r="HY17" s="122">
        <v>105.4072</v>
      </c>
      <c r="HZ17" s="122">
        <v>109.2231</v>
      </c>
      <c r="IA17" s="122">
        <v>109.2231</v>
      </c>
      <c r="IB17" s="122">
        <v>109.2231</v>
      </c>
      <c r="IC17" s="122">
        <v>106.9889</v>
      </c>
      <c r="ID17" s="122">
        <v>106.9889</v>
      </c>
      <c r="IE17" s="122">
        <v>106.9889</v>
      </c>
      <c r="IF17" s="122">
        <v>97.5989</v>
      </c>
      <c r="IG17" s="122">
        <v>97.5989</v>
      </c>
      <c r="IH17" s="122">
        <v>97.5989</v>
      </c>
      <c r="II17" s="122">
        <v>95.367199999999997</v>
      </c>
      <c r="IJ17" s="122">
        <v>95.367199999999997</v>
      </c>
      <c r="IK17" s="122">
        <v>95.367199999999997</v>
      </c>
      <c r="IL17" s="122">
        <v>91.275499999999994</v>
      </c>
      <c r="IM17" s="122">
        <v>91.275499999999994</v>
      </c>
      <c r="IN17" s="122">
        <v>91.275499999999994</v>
      </c>
      <c r="IO17" s="122">
        <v>114.7693</v>
      </c>
      <c r="IP17" s="122">
        <v>114.7693</v>
      </c>
      <c r="IQ17" s="122">
        <v>114.7693</v>
      </c>
      <c r="IR17" s="122">
        <v>109.1972</v>
      </c>
      <c r="IS17" s="122">
        <v>109.1972</v>
      </c>
      <c r="IT17" s="122">
        <v>109.1972</v>
      </c>
      <c r="IU17" s="122">
        <v>101.4928</v>
      </c>
      <c r="IV17" s="122">
        <v>101.4928</v>
      </c>
      <c r="IW17" s="122">
        <v>101.4928</v>
      </c>
      <c r="IX17" s="122">
        <v>94.114500000000007</v>
      </c>
      <c r="IY17" s="122">
        <v>94.114500000000007</v>
      </c>
      <c r="IZ17" s="122">
        <v>94.114500000000007</v>
      </c>
      <c r="JA17" s="122">
        <v>99.223200000000006</v>
      </c>
      <c r="JB17" s="122">
        <v>99.223200000000006</v>
      </c>
      <c r="JC17" s="122">
        <v>99.223200000000006</v>
      </c>
      <c r="JD17" s="122">
        <v>92.567800000000005</v>
      </c>
      <c r="JE17" s="122">
        <v>92.567800000000005</v>
      </c>
      <c r="JF17" s="122">
        <v>92.567800000000005</v>
      </c>
      <c r="JG17" s="122">
        <v>89.923699999999997</v>
      </c>
      <c r="JH17" s="122">
        <v>89.923699999999997</v>
      </c>
      <c r="JI17" s="122">
        <v>89.923699999999997</v>
      </c>
      <c r="JJ17" s="122">
        <v>85.184399999999997</v>
      </c>
      <c r="JK17" s="122">
        <v>85.184399999999997</v>
      </c>
      <c r="JL17" s="122">
        <v>85.184399999999997</v>
      </c>
      <c r="JM17" s="122">
        <v>75.376800000000003</v>
      </c>
      <c r="JN17" s="122">
        <v>75.376800000000003</v>
      </c>
      <c r="JO17" s="122">
        <v>75.376800000000003</v>
      </c>
      <c r="JP17" s="122">
        <v>103.72069999999999</v>
      </c>
      <c r="JQ17" s="122">
        <v>103.72069999999999</v>
      </c>
      <c r="JR17" s="122">
        <v>103.72069999999999</v>
      </c>
      <c r="JS17" s="122">
        <v>99.609700000000004</v>
      </c>
      <c r="JT17" s="122">
        <v>99.609700000000004</v>
      </c>
      <c r="JU17" s="122">
        <v>99.609700000000004</v>
      </c>
      <c r="JV17" s="122">
        <v>92.987700000000004</v>
      </c>
      <c r="JW17" s="122">
        <v>92.987700000000004</v>
      </c>
      <c r="JX17" s="122">
        <v>92.987700000000004</v>
      </c>
      <c r="JY17" s="122">
        <v>100</v>
      </c>
      <c r="JZ17" s="122">
        <v>100</v>
      </c>
      <c r="KA17" s="122">
        <v>100</v>
      </c>
      <c r="KB17" s="122">
        <v>95.924800000000005</v>
      </c>
      <c r="KC17" s="122">
        <v>95.924800000000005</v>
      </c>
      <c r="KD17" s="118">
        <v>95.924800000000005</v>
      </c>
    </row>
    <row r="18" spans="1:290" s="8" customFormat="1" ht="11.1" customHeight="1" x14ac:dyDescent="0.2">
      <c r="A18" s="8" t="s">
        <v>2084</v>
      </c>
      <c r="B18"/>
      <c r="C18" s="141" t="s">
        <v>5033</v>
      </c>
      <c r="D18" s="40" t="s">
        <v>12</v>
      </c>
      <c r="E18" s="41"/>
      <c r="F18" s="42"/>
      <c r="G18" s="22"/>
      <c r="H18" s="22" t="str">
        <f>IF(LEFT($I$1,1)="1",VLOOKUP($A18,PPI_IPI_PGA_PGAI!$A:$I,2,FALSE),IF(LEFT($I$1,1)="2",VLOOKUP($A18,PPI_IPI_PGA_PGAI!$A:$I,3,FALSE),IF(LEFT($I$1,1)="3",VLOOKUP($A18,PPI_IPI_PGA_PGAI!$A:$I,4,FALSE),VLOOKUP($A18,PPI_IPI_PGA_PGAI!$A:$I,5,FALSE))))</f>
        <v>Mehrjährige Pflanzen</v>
      </c>
      <c r="I18" s="22"/>
      <c r="J18" s="22"/>
      <c r="K18" s="22"/>
      <c r="L18" s="22"/>
      <c r="M18" s="10">
        <v>1.0089999999999999</v>
      </c>
      <c r="N18" s="122">
        <v>57.363399999999999</v>
      </c>
      <c r="O18" s="122">
        <v>54.690399999999997</v>
      </c>
      <c r="P18" s="122">
        <v>57.003</v>
      </c>
      <c r="Q18" s="122">
        <v>58.842500000000001</v>
      </c>
      <c r="R18" s="122">
        <v>57.692300000000003</v>
      </c>
      <c r="S18" s="122">
        <v>57.880099999999999</v>
      </c>
      <c r="T18" s="122">
        <v>57.690399999999997</v>
      </c>
      <c r="U18" s="122">
        <v>60.123600000000003</v>
      </c>
      <c r="V18" s="122">
        <v>57.333799999999997</v>
      </c>
      <c r="W18" s="122">
        <v>56.998699999999999</v>
      </c>
      <c r="X18" s="122">
        <v>56.566800000000001</v>
      </c>
      <c r="Y18" s="122">
        <v>56.116900000000001</v>
      </c>
      <c r="Z18" s="122">
        <v>59.157499999999999</v>
      </c>
      <c r="AA18" s="122">
        <v>57.901899999999998</v>
      </c>
      <c r="AB18" s="122">
        <v>57.8337</v>
      </c>
      <c r="AC18" s="122">
        <v>57.882300000000001</v>
      </c>
      <c r="AD18" s="122">
        <v>56.7012</v>
      </c>
      <c r="AE18" s="122">
        <v>58.335500000000003</v>
      </c>
      <c r="AF18" s="122">
        <v>57.418999999999997</v>
      </c>
      <c r="AG18" s="122">
        <v>64.271600000000007</v>
      </c>
      <c r="AH18" s="122">
        <v>62.111600000000003</v>
      </c>
      <c r="AI18" s="122">
        <v>61.016100000000002</v>
      </c>
      <c r="AJ18" s="122">
        <v>62.6023</v>
      </c>
      <c r="AK18" s="122">
        <v>65.786299999999997</v>
      </c>
      <c r="AL18" s="122">
        <v>66.795599999999993</v>
      </c>
      <c r="AM18" s="122">
        <v>67.694100000000006</v>
      </c>
      <c r="AN18" s="122">
        <v>67.731300000000005</v>
      </c>
      <c r="AO18" s="122">
        <v>66.757900000000006</v>
      </c>
      <c r="AP18" s="122">
        <v>66.594200000000001</v>
      </c>
      <c r="AQ18" s="122">
        <v>64.203299999999999</v>
      </c>
      <c r="AR18" s="122">
        <v>65.556100000000001</v>
      </c>
      <c r="AS18" s="122">
        <v>72.546700000000001</v>
      </c>
      <c r="AT18" s="122">
        <v>72.787999999999997</v>
      </c>
      <c r="AU18" s="122">
        <v>71.7958</v>
      </c>
      <c r="AV18" s="122">
        <v>69.383899999999997</v>
      </c>
      <c r="AW18" s="122">
        <v>67.428700000000006</v>
      </c>
      <c r="AX18" s="122">
        <v>66.806600000000003</v>
      </c>
      <c r="AY18" s="122">
        <v>63.173299999999998</v>
      </c>
      <c r="AZ18" s="122">
        <v>66.632599999999996</v>
      </c>
      <c r="BA18" s="122">
        <v>65.416300000000007</v>
      </c>
      <c r="BB18" s="122">
        <v>67.377099999999999</v>
      </c>
      <c r="BC18" s="122">
        <v>65.406999999999996</v>
      </c>
      <c r="BD18" s="122">
        <v>61.708500000000001</v>
      </c>
      <c r="BE18" s="122">
        <v>65.452100000000002</v>
      </c>
      <c r="BF18" s="122">
        <v>67.780900000000003</v>
      </c>
      <c r="BG18" s="122">
        <v>63.927900000000001</v>
      </c>
      <c r="BH18" s="122">
        <v>64.266099999999994</v>
      </c>
      <c r="BI18" s="122">
        <v>63.116799999999998</v>
      </c>
      <c r="BJ18" s="122">
        <v>65.417199999999994</v>
      </c>
      <c r="BK18" s="122">
        <v>65.45</v>
      </c>
      <c r="BL18" s="122">
        <v>71.118700000000004</v>
      </c>
      <c r="BM18" s="122">
        <v>68.723100000000002</v>
      </c>
      <c r="BN18" s="122">
        <v>67.115499999999997</v>
      </c>
      <c r="BO18" s="122">
        <v>70.021699999999996</v>
      </c>
      <c r="BP18" s="122">
        <v>70.552899999999994</v>
      </c>
      <c r="BQ18" s="122">
        <v>71.624499999999998</v>
      </c>
      <c r="BR18" s="122">
        <v>76.790000000000006</v>
      </c>
      <c r="BS18" s="122">
        <v>74.791200000000003</v>
      </c>
      <c r="BT18" s="122">
        <v>74.766499999999994</v>
      </c>
      <c r="BU18" s="122">
        <v>69.454700000000003</v>
      </c>
      <c r="BV18" s="122">
        <v>71.343100000000007</v>
      </c>
      <c r="BW18" s="122">
        <v>70.848699999999994</v>
      </c>
      <c r="BX18" s="122">
        <v>69.653400000000005</v>
      </c>
      <c r="BY18" s="122">
        <v>69.271699999999996</v>
      </c>
      <c r="BZ18" s="122">
        <v>68.915099999999995</v>
      </c>
      <c r="CA18" s="122">
        <v>67.754199999999997</v>
      </c>
      <c r="CB18" s="122">
        <v>65.563599999999994</v>
      </c>
      <c r="CC18" s="122">
        <v>65.293800000000005</v>
      </c>
      <c r="CD18" s="122">
        <v>64.391900000000007</v>
      </c>
      <c r="CE18" s="122">
        <v>68.618099999999998</v>
      </c>
      <c r="CF18" s="122">
        <v>65.661000000000001</v>
      </c>
      <c r="CG18" s="122">
        <v>64.496099999999998</v>
      </c>
      <c r="CH18" s="122">
        <v>64.964299999999994</v>
      </c>
      <c r="CI18" s="122">
        <v>63.540300000000002</v>
      </c>
      <c r="CJ18" s="122">
        <v>64.978399999999993</v>
      </c>
      <c r="CK18" s="122">
        <v>61.238799999999998</v>
      </c>
      <c r="CL18" s="122">
        <v>63.151800000000001</v>
      </c>
      <c r="CM18" s="122">
        <v>62.2241</v>
      </c>
      <c r="CN18" s="122">
        <v>64.284999999999997</v>
      </c>
      <c r="CO18" s="122">
        <v>64.454599999999999</v>
      </c>
      <c r="CP18" s="122">
        <v>65.179400000000001</v>
      </c>
      <c r="CQ18" s="122">
        <v>64.620099999999994</v>
      </c>
      <c r="CR18" s="122">
        <v>66.8964</v>
      </c>
      <c r="CS18" s="122">
        <v>67.618399999999994</v>
      </c>
      <c r="CT18" s="122">
        <v>69.070700000000002</v>
      </c>
      <c r="CU18" s="122">
        <v>70.286000000000001</v>
      </c>
      <c r="CV18" s="122">
        <v>72.782899999999998</v>
      </c>
      <c r="CW18" s="122">
        <v>71.274600000000007</v>
      </c>
      <c r="CX18" s="122">
        <v>70.521799999999999</v>
      </c>
      <c r="CY18" s="122">
        <v>67.614000000000004</v>
      </c>
      <c r="CZ18" s="122">
        <v>65.683999999999997</v>
      </c>
      <c r="DA18" s="122">
        <v>68.639399999999995</v>
      </c>
      <c r="DB18" s="122">
        <v>68.897099999999995</v>
      </c>
      <c r="DC18" s="122">
        <v>68.886799999999994</v>
      </c>
      <c r="DD18" s="122">
        <v>71.525400000000005</v>
      </c>
      <c r="DE18" s="122">
        <v>69.582300000000004</v>
      </c>
      <c r="DF18" s="122">
        <v>73.613399999999999</v>
      </c>
      <c r="DG18" s="122">
        <v>69.076499999999996</v>
      </c>
      <c r="DH18" s="122">
        <v>67.876000000000005</v>
      </c>
      <c r="DI18" s="122">
        <v>61.912599999999998</v>
      </c>
      <c r="DJ18" s="122">
        <v>65.391499999999994</v>
      </c>
      <c r="DK18" s="122">
        <v>66.724800000000002</v>
      </c>
      <c r="DL18" s="122">
        <v>66.773399999999995</v>
      </c>
      <c r="DM18" s="122">
        <v>69.992900000000006</v>
      </c>
      <c r="DN18" s="122">
        <v>69.485399999999998</v>
      </c>
      <c r="DO18" s="122">
        <v>66.292199999999994</v>
      </c>
      <c r="DP18" s="122">
        <v>65.626099999999994</v>
      </c>
      <c r="DQ18" s="122">
        <v>64.798900000000003</v>
      </c>
      <c r="DR18" s="122">
        <v>68.460999999999999</v>
      </c>
      <c r="DS18" s="122">
        <v>66.023399999999995</v>
      </c>
      <c r="DT18" s="122">
        <v>66.803200000000004</v>
      </c>
      <c r="DU18" s="122">
        <v>65.384600000000006</v>
      </c>
      <c r="DV18" s="122">
        <v>63.822600000000001</v>
      </c>
      <c r="DW18" s="122">
        <v>64.340699999999998</v>
      </c>
      <c r="DX18" s="122">
        <v>61.781999999999996</v>
      </c>
      <c r="DY18" s="122">
        <v>60.2331</v>
      </c>
      <c r="DZ18" s="122">
        <v>59.657600000000002</v>
      </c>
      <c r="EA18" s="122">
        <v>60.490699999999997</v>
      </c>
      <c r="EB18" s="122">
        <v>62.454900000000002</v>
      </c>
      <c r="EC18" s="122">
        <v>63.652900000000002</v>
      </c>
      <c r="ED18" s="122">
        <v>64.356300000000005</v>
      </c>
      <c r="EE18" s="122">
        <v>62.379100000000001</v>
      </c>
      <c r="EF18" s="122">
        <v>63.571800000000003</v>
      </c>
      <c r="EG18" s="122">
        <v>61.034500000000001</v>
      </c>
      <c r="EH18" s="122">
        <v>63.152999999999999</v>
      </c>
      <c r="EI18" s="122">
        <v>64.125799999999998</v>
      </c>
      <c r="EJ18" s="122">
        <v>59.924599999999998</v>
      </c>
      <c r="EK18" s="122">
        <v>59.1738</v>
      </c>
      <c r="EL18" s="122">
        <v>59.250799999999998</v>
      </c>
      <c r="EM18" s="122">
        <v>60.030700000000003</v>
      </c>
      <c r="EN18" s="122">
        <v>65.055199999999999</v>
      </c>
      <c r="EO18" s="122">
        <v>64.436999999999998</v>
      </c>
      <c r="EP18" s="122">
        <v>68.262799999999999</v>
      </c>
      <c r="EQ18" s="122">
        <v>65.382499999999993</v>
      </c>
      <c r="ER18" s="122">
        <v>66.292900000000003</v>
      </c>
      <c r="ES18" s="122">
        <v>68.316500000000005</v>
      </c>
      <c r="ET18" s="122">
        <v>71.352999999999994</v>
      </c>
      <c r="EU18" s="122">
        <v>70.869</v>
      </c>
      <c r="EV18" s="122">
        <v>70.169200000000004</v>
      </c>
      <c r="EW18" s="122">
        <v>69.046300000000002</v>
      </c>
      <c r="EX18" s="122">
        <v>67.865399999999994</v>
      </c>
      <c r="EY18" s="122">
        <v>66.527699999999996</v>
      </c>
      <c r="EZ18" s="122">
        <v>66.511499999999998</v>
      </c>
      <c r="FA18" s="122">
        <v>68.820899999999995</v>
      </c>
      <c r="FB18" s="122">
        <v>70.534400000000005</v>
      </c>
      <c r="FC18" s="122">
        <v>69.209999999999994</v>
      </c>
      <c r="FD18" s="122">
        <v>71.088300000000004</v>
      </c>
      <c r="FE18" s="122">
        <v>70.730900000000005</v>
      </c>
      <c r="FF18" s="122">
        <v>72.857399999999998</v>
      </c>
      <c r="FG18" s="122">
        <v>70.539400000000001</v>
      </c>
      <c r="FH18" s="122">
        <v>68.463399999999993</v>
      </c>
      <c r="FI18" s="122">
        <v>66.921000000000006</v>
      </c>
      <c r="FJ18" s="122">
        <v>67.002499999999998</v>
      </c>
      <c r="FK18" s="122">
        <v>65.282300000000006</v>
      </c>
      <c r="FL18" s="122">
        <v>67.669899999999998</v>
      </c>
      <c r="FM18" s="122">
        <v>68.599299999999999</v>
      </c>
      <c r="FN18" s="122">
        <v>70.479200000000006</v>
      </c>
      <c r="FO18" s="122">
        <v>69.201800000000006</v>
      </c>
      <c r="FP18" s="122">
        <v>68.739400000000003</v>
      </c>
      <c r="FQ18" s="122">
        <v>68.763599999999997</v>
      </c>
      <c r="FR18" s="122">
        <v>67.548400000000001</v>
      </c>
      <c r="FS18" s="122">
        <v>67.346699999999998</v>
      </c>
      <c r="FT18" s="122">
        <v>67.358000000000004</v>
      </c>
      <c r="FU18" s="122">
        <v>66.684100000000001</v>
      </c>
      <c r="FV18" s="122">
        <v>64.806100000000001</v>
      </c>
      <c r="FW18" s="122">
        <v>65.429199999999994</v>
      </c>
      <c r="FX18" s="122">
        <v>68.0535</v>
      </c>
      <c r="FY18" s="122">
        <v>65.571799999999996</v>
      </c>
      <c r="FZ18" s="122">
        <v>67.2376</v>
      </c>
      <c r="GA18" s="122">
        <v>64.239000000000004</v>
      </c>
      <c r="GB18" s="122">
        <v>64.4756</v>
      </c>
      <c r="GC18" s="122">
        <v>64.829300000000003</v>
      </c>
      <c r="GD18" s="122">
        <v>62.9133</v>
      </c>
      <c r="GE18" s="122">
        <v>63.380499999999998</v>
      </c>
      <c r="GF18" s="122">
        <v>62.992699999999999</v>
      </c>
      <c r="GG18" s="122">
        <v>63.135199999999998</v>
      </c>
      <c r="GH18" s="122">
        <v>64.710800000000006</v>
      </c>
      <c r="GI18" s="122">
        <v>64.581599999999995</v>
      </c>
      <c r="GJ18" s="122">
        <v>65.827600000000004</v>
      </c>
      <c r="GK18" s="122">
        <v>66.827500000000001</v>
      </c>
      <c r="GL18" s="122">
        <v>69.390500000000003</v>
      </c>
      <c r="GM18" s="122">
        <v>68.483400000000003</v>
      </c>
      <c r="GN18" s="122">
        <v>67.272099999999995</v>
      </c>
      <c r="GO18" s="122">
        <v>62.639000000000003</v>
      </c>
      <c r="GP18" s="122">
        <v>62.107500000000002</v>
      </c>
      <c r="GQ18" s="122">
        <v>62.1965</v>
      </c>
      <c r="GR18" s="122">
        <v>60.7652</v>
      </c>
      <c r="GS18" s="122">
        <v>60.667299999999997</v>
      </c>
      <c r="GT18" s="122">
        <v>61.805500000000002</v>
      </c>
      <c r="GU18" s="122">
        <v>63.192</v>
      </c>
      <c r="GV18" s="122">
        <v>61.786099999999998</v>
      </c>
      <c r="GW18" s="122">
        <v>60.944200000000002</v>
      </c>
      <c r="GX18" s="122">
        <v>63.597900000000003</v>
      </c>
      <c r="GY18" s="122">
        <v>61.717799999999997</v>
      </c>
      <c r="GZ18" s="122">
        <v>62.109200000000001</v>
      </c>
      <c r="HA18" s="122">
        <v>62.339700000000001</v>
      </c>
      <c r="HB18" s="122">
        <v>60.031399999999998</v>
      </c>
      <c r="HC18" s="122">
        <v>59.95</v>
      </c>
      <c r="HD18" s="122">
        <v>58.694099999999999</v>
      </c>
      <c r="HE18" s="122">
        <v>60.4788</v>
      </c>
      <c r="HF18" s="122">
        <v>62.579900000000002</v>
      </c>
      <c r="HG18" s="122">
        <v>61.291699999999999</v>
      </c>
      <c r="HH18" s="122">
        <v>63.149700000000003</v>
      </c>
      <c r="HI18" s="122">
        <v>63.194400000000002</v>
      </c>
      <c r="HJ18" s="122">
        <v>64.927099999999996</v>
      </c>
      <c r="HK18" s="122">
        <v>64.150000000000006</v>
      </c>
      <c r="HL18" s="122">
        <v>64.743899999999996</v>
      </c>
      <c r="HM18" s="122">
        <v>63.697299999999998</v>
      </c>
      <c r="HN18" s="122">
        <v>63.286900000000003</v>
      </c>
      <c r="HO18" s="122">
        <v>62.427700000000002</v>
      </c>
      <c r="HP18" s="122">
        <v>60.851700000000001</v>
      </c>
      <c r="HQ18" s="122">
        <v>60.911799999999999</v>
      </c>
      <c r="HR18" s="122">
        <v>63.025399999999998</v>
      </c>
      <c r="HS18" s="122">
        <v>65.071700000000007</v>
      </c>
      <c r="HT18" s="122">
        <v>65.750200000000007</v>
      </c>
      <c r="HU18" s="122">
        <v>66.183300000000003</v>
      </c>
      <c r="HV18" s="122">
        <v>65.876800000000003</v>
      </c>
      <c r="HW18" s="122">
        <v>66.971100000000007</v>
      </c>
      <c r="HX18" s="122">
        <v>66.486800000000002</v>
      </c>
      <c r="HY18" s="122">
        <v>69.568200000000004</v>
      </c>
      <c r="HZ18" s="122">
        <v>72.06</v>
      </c>
      <c r="IA18" s="122">
        <v>70.026600000000002</v>
      </c>
      <c r="IB18" s="122">
        <v>70.216999999999999</v>
      </c>
      <c r="IC18" s="122">
        <v>74.797700000000006</v>
      </c>
      <c r="ID18" s="122">
        <v>75.341399999999993</v>
      </c>
      <c r="IE18" s="122">
        <v>75.604900000000001</v>
      </c>
      <c r="IF18" s="122">
        <v>76.348100000000002</v>
      </c>
      <c r="IG18" s="122">
        <v>76.3339</v>
      </c>
      <c r="IH18" s="122">
        <v>77.807000000000002</v>
      </c>
      <c r="II18" s="122">
        <v>79.159800000000004</v>
      </c>
      <c r="IJ18" s="122">
        <v>77.843599999999995</v>
      </c>
      <c r="IK18" s="122">
        <v>77.514899999999997</v>
      </c>
      <c r="IL18" s="122">
        <v>80.4345</v>
      </c>
      <c r="IM18" s="122">
        <v>78.595299999999995</v>
      </c>
      <c r="IN18" s="122">
        <v>74.162099999999995</v>
      </c>
      <c r="IO18" s="122">
        <v>70.873800000000003</v>
      </c>
      <c r="IP18" s="122">
        <v>72.171000000000006</v>
      </c>
      <c r="IQ18" s="122">
        <v>73.388199999999998</v>
      </c>
      <c r="IR18" s="122">
        <v>76.519000000000005</v>
      </c>
      <c r="IS18" s="122">
        <v>75.535200000000003</v>
      </c>
      <c r="IT18" s="122">
        <v>76.208699999999993</v>
      </c>
      <c r="IU18" s="122">
        <v>76.878799999999998</v>
      </c>
      <c r="IV18" s="122">
        <v>73.340400000000002</v>
      </c>
      <c r="IW18" s="122">
        <v>72.267899999999997</v>
      </c>
      <c r="IX18" s="122">
        <v>70.953699999999998</v>
      </c>
      <c r="IY18" s="122">
        <v>70.551100000000005</v>
      </c>
      <c r="IZ18" s="122">
        <v>71.613699999999994</v>
      </c>
      <c r="JA18" s="122">
        <v>75.823499999999996</v>
      </c>
      <c r="JB18" s="122">
        <v>77.976299999999995</v>
      </c>
      <c r="JC18" s="122">
        <v>78.088399999999993</v>
      </c>
      <c r="JD18" s="122">
        <v>76.223399999999998</v>
      </c>
      <c r="JE18" s="122">
        <v>80.015600000000006</v>
      </c>
      <c r="JF18" s="122">
        <v>81.913899999999998</v>
      </c>
      <c r="JG18" s="122">
        <v>85.430599999999998</v>
      </c>
      <c r="JH18" s="122">
        <v>87.067999999999998</v>
      </c>
      <c r="JI18" s="122">
        <v>85.192099999999996</v>
      </c>
      <c r="JJ18" s="122">
        <v>87.698300000000003</v>
      </c>
      <c r="JK18" s="122">
        <v>90.687700000000007</v>
      </c>
      <c r="JL18" s="122">
        <v>88.621799999999993</v>
      </c>
      <c r="JM18" s="122">
        <v>96.970699999999994</v>
      </c>
      <c r="JN18" s="122">
        <v>101.8085</v>
      </c>
      <c r="JO18" s="122">
        <v>106.2563</v>
      </c>
      <c r="JP18" s="122">
        <v>106.34739999999999</v>
      </c>
      <c r="JQ18" s="122">
        <v>104.47110000000001</v>
      </c>
      <c r="JR18" s="122">
        <v>103.82980000000001</v>
      </c>
      <c r="JS18" s="122">
        <v>100.98860000000001</v>
      </c>
      <c r="JT18" s="122">
        <v>94.566999999999993</v>
      </c>
      <c r="JU18" s="122">
        <v>95.580500000000001</v>
      </c>
      <c r="JV18" s="122">
        <v>102.88039999999999</v>
      </c>
      <c r="JW18" s="122">
        <v>100.51309999999999</v>
      </c>
      <c r="JX18" s="122">
        <v>100.5997</v>
      </c>
      <c r="JY18" s="122">
        <v>100</v>
      </c>
      <c r="JZ18" s="122">
        <v>106.4807</v>
      </c>
      <c r="KA18" s="122">
        <v>105.4448</v>
      </c>
      <c r="KB18" s="122">
        <v>101.18510000000001</v>
      </c>
      <c r="KC18" s="122">
        <v>100.5585</v>
      </c>
      <c r="KD18" s="118">
        <v>98.205600000000004</v>
      </c>
    </row>
    <row r="19" spans="1:290" s="8" customFormat="1" ht="11.1" customHeight="1" x14ac:dyDescent="0.2">
      <c r="A19" s="8" t="s">
        <v>2085</v>
      </c>
      <c r="B19"/>
      <c r="C19" s="141" t="s">
        <v>5034</v>
      </c>
      <c r="D19" s="40" t="s">
        <v>5009</v>
      </c>
      <c r="E19" s="41"/>
      <c r="F19" s="42"/>
      <c r="G19" s="22"/>
      <c r="H19" s="22"/>
      <c r="I19" s="22" t="str">
        <f>IF(LEFT($I$1,1)="1",VLOOKUP($A19,PPI_IPI_PGA_PGAI!$A:$I,2,FALSE),IF(LEFT($I$1,1)="2",VLOOKUP($A19,PPI_IPI_PGA_PGAI!$A:$I,3,FALSE),IF(LEFT($I$1,1)="3",VLOOKUP($A19,PPI_IPI_PGA_PGAI!$A:$I,4,FALSE),VLOOKUP($A19,PPI_IPI_PGA_PGAI!$A:$I,5,FALSE))))</f>
        <v>Wein- und Tafeltrauben</v>
      </c>
      <c r="J19" s="22"/>
      <c r="K19" s="22"/>
      <c r="L19" s="22"/>
      <c r="M19" s="10">
        <v>3.5099999999999999E-2</v>
      </c>
      <c r="N19" s="122">
        <v>84.538200000000003</v>
      </c>
      <c r="O19" s="122">
        <v>87.996399999999994</v>
      </c>
      <c r="P19" s="122">
        <v>97.210599999999999</v>
      </c>
      <c r="Q19" s="122">
        <v>108.1499</v>
      </c>
      <c r="R19" s="122">
        <v>66.6464</v>
      </c>
      <c r="S19" s="122">
        <v>67.751400000000004</v>
      </c>
      <c r="T19" s="122">
        <v>72.132499999999993</v>
      </c>
      <c r="U19" s="122">
        <v>70.346800000000002</v>
      </c>
      <c r="V19" s="122">
        <v>84.926000000000002</v>
      </c>
      <c r="W19" s="122">
        <v>97.915999999999997</v>
      </c>
      <c r="X19" s="122">
        <v>96.019900000000007</v>
      </c>
      <c r="Y19" s="122">
        <v>85.356899999999996</v>
      </c>
      <c r="Z19" s="122">
        <v>88.300700000000006</v>
      </c>
      <c r="AA19" s="122">
        <v>93.969099999999997</v>
      </c>
      <c r="AB19" s="122">
        <v>103.624</v>
      </c>
      <c r="AC19" s="122">
        <v>111.2056</v>
      </c>
      <c r="AD19" s="122">
        <v>67.2517</v>
      </c>
      <c r="AE19" s="122">
        <v>64.414100000000005</v>
      </c>
      <c r="AF19" s="122">
        <v>66.282700000000006</v>
      </c>
      <c r="AG19" s="122">
        <v>67.922899999999998</v>
      </c>
      <c r="AH19" s="122">
        <v>85.431799999999996</v>
      </c>
      <c r="AI19" s="122">
        <v>110.04640000000001</v>
      </c>
      <c r="AJ19" s="122">
        <v>99.497799999999998</v>
      </c>
      <c r="AK19" s="122">
        <v>93.238</v>
      </c>
      <c r="AL19" s="122">
        <v>98.219300000000004</v>
      </c>
      <c r="AM19" s="122">
        <v>103.58880000000001</v>
      </c>
      <c r="AN19" s="122">
        <v>118.8005</v>
      </c>
      <c r="AO19" s="122">
        <v>93.621200000000002</v>
      </c>
      <c r="AP19" s="122">
        <v>61.650399999999998</v>
      </c>
      <c r="AQ19" s="122">
        <v>61.365000000000002</v>
      </c>
      <c r="AR19" s="122">
        <v>67.971500000000006</v>
      </c>
      <c r="AS19" s="122">
        <v>80.387</v>
      </c>
      <c r="AT19" s="122">
        <v>108.73269999999999</v>
      </c>
      <c r="AU19" s="122">
        <v>102.27500000000001</v>
      </c>
      <c r="AV19" s="122">
        <v>90.033000000000001</v>
      </c>
      <c r="AW19" s="122">
        <v>88.243700000000004</v>
      </c>
      <c r="AX19" s="122">
        <v>88.730500000000006</v>
      </c>
      <c r="AY19" s="122">
        <v>94.1464</v>
      </c>
      <c r="AZ19" s="122">
        <v>111.64149999999999</v>
      </c>
      <c r="BA19" s="122">
        <v>101.3664</v>
      </c>
      <c r="BB19" s="122">
        <v>74.196299999999994</v>
      </c>
      <c r="BC19" s="122">
        <v>71.052300000000002</v>
      </c>
      <c r="BD19" s="122">
        <v>73.415400000000005</v>
      </c>
      <c r="BE19" s="122">
        <v>82.614500000000007</v>
      </c>
      <c r="BF19" s="122">
        <v>96.726900000000001</v>
      </c>
      <c r="BG19" s="122">
        <v>96.551100000000005</v>
      </c>
      <c r="BH19" s="122">
        <v>95.574799999999996</v>
      </c>
      <c r="BI19" s="122">
        <v>93.933899999999994</v>
      </c>
      <c r="BJ19" s="122">
        <v>101.80029999999999</v>
      </c>
      <c r="BK19" s="122">
        <v>106.102</v>
      </c>
      <c r="BL19" s="122">
        <v>148.35570000000001</v>
      </c>
      <c r="BM19" s="122">
        <v>100.42789999999999</v>
      </c>
      <c r="BN19" s="122">
        <v>77.612099999999998</v>
      </c>
      <c r="BO19" s="122">
        <v>73.770200000000003</v>
      </c>
      <c r="BP19" s="122">
        <v>83.574399999999997</v>
      </c>
      <c r="BQ19" s="122">
        <v>92.921000000000006</v>
      </c>
      <c r="BR19" s="122">
        <v>116.3062</v>
      </c>
      <c r="BS19" s="122">
        <v>116.3078</v>
      </c>
      <c r="BT19" s="122">
        <v>100.997</v>
      </c>
      <c r="BU19" s="122">
        <v>94.506900000000002</v>
      </c>
      <c r="BV19" s="122">
        <v>90.706299999999999</v>
      </c>
      <c r="BW19" s="122">
        <v>89.884799999999998</v>
      </c>
      <c r="BX19" s="122">
        <v>60.706600000000002</v>
      </c>
      <c r="BY19" s="122">
        <v>97.104900000000001</v>
      </c>
      <c r="BZ19" s="122">
        <v>79.808800000000005</v>
      </c>
      <c r="CA19" s="122">
        <v>78.931899999999999</v>
      </c>
      <c r="CB19" s="122">
        <v>77.034999999999997</v>
      </c>
      <c r="CC19" s="122">
        <v>77.476100000000002</v>
      </c>
      <c r="CD19" s="122">
        <v>77.476100000000002</v>
      </c>
      <c r="CE19" s="122">
        <v>99.940799999999996</v>
      </c>
      <c r="CF19" s="122">
        <v>103.1536</v>
      </c>
      <c r="CG19" s="122">
        <v>92.390699999999995</v>
      </c>
      <c r="CH19" s="122">
        <v>85.927400000000006</v>
      </c>
      <c r="CI19" s="122">
        <v>85.923400000000001</v>
      </c>
      <c r="CJ19" s="122">
        <v>127.6755</v>
      </c>
      <c r="CK19" s="122">
        <v>91.112799999999993</v>
      </c>
      <c r="CL19" s="122">
        <v>68.125399999999999</v>
      </c>
      <c r="CM19" s="122">
        <v>70.253299999999996</v>
      </c>
      <c r="CN19" s="122">
        <v>73.228899999999996</v>
      </c>
      <c r="CO19" s="122">
        <v>81.756</v>
      </c>
      <c r="CP19" s="122">
        <v>81.756</v>
      </c>
      <c r="CQ19" s="122">
        <v>119.63209999999999</v>
      </c>
      <c r="CR19" s="122">
        <v>100.5043</v>
      </c>
      <c r="CS19" s="122">
        <v>94.210099999999997</v>
      </c>
      <c r="CT19" s="122">
        <v>98.863</v>
      </c>
      <c r="CU19" s="122">
        <v>108.6116</v>
      </c>
      <c r="CV19" s="122">
        <v>117.0365</v>
      </c>
      <c r="CW19" s="122">
        <v>96.649299999999997</v>
      </c>
      <c r="CX19" s="122">
        <v>67.437700000000007</v>
      </c>
      <c r="CY19" s="122">
        <v>64.616</v>
      </c>
      <c r="CZ19" s="122">
        <v>70.058999999999997</v>
      </c>
      <c r="DA19" s="122">
        <v>99.127600000000001</v>
      </c>
      <c r="DB19" s="122">
        <v>122.1841</v>
      </c>
      <c r="DC19" s="122">
        <v>122.73139999999999</v>
      </c>
      <c r="DD19" s="122">
        <v>137.76140000000001</v>
      </c>
      <c r="DE19" s="122">
        <v>108.0425</v>
      </c>
      <c r="DF19" s="122">
        <v>101.4148</v>
      </c>
      <c r="DG19" s="122">
        <v>107.0253</v>
      </c>
      <c r="DH19" s="122">
        <v>115.69329999999999</v>
      </c>
      <c r="DI19" s="122">
        <v>77.653099999999995</v>
      </c>
      <c r="DJ19" s="122">
        <v>55.170299999999997</v>
      </c>
      <c r="DK19" s="122">
        <v>61.272500000000001</v>
      </c>
      <c r="DL19" s="122">
        <v>69.479699999999994</v>
      </c>
      <c r="DM19" s="122">
        <v>87.347300000000004</v>
      </c>
      <c r="DN19" s="122">
        <v>87.347300000000004</v>
      </c>
      <c r="DO19" s="122">
        <v>118.2833</v>
      </c>
      <c r="DP19" s="122">
        <v>93.318299999999994</v>
      </c>
      <c r="DQ19" s="122">
        <v>83.402199999999993</v>
      </c>
      <c r="DR19" s="122">
        <v>90.075299999999999</v>
      </c>
      <c r="DS19" s="122">
        <v>97.136499999999998</v>
      </c>
      <c r="DT19" s="122">
        <v>133.65969999999999</v>
      </c>
      <c r="DU19" s="122">
        <v>76.657600000000002</v>
      </c>
      <c r="DV19" s="122">
        <v>59.091099999999997</v>
      </c>
      <c r="DW19" s="122">
        <v>68.3553</v>
      </c>
      <c r="DX19" s="122">
        <v>71.560500000000005</v>
      </c>
      <c r="DY19" s="122">
        <v>86.029499999999999</v>
      </c>
      <c r="DZ19" s="122">
        <v>86.029499999999999</v>
      </c>
      <c r="EA19" s="122">
        <v>121.17870000000001</v>
      </c>
      <c r="EB19" s="122">
        <v>107.7342</v>
      </c>
      <c r="EC19" s="122">
        <v>109.17189999999999</v>
      </c>
      <c r="ED19" s="122">
        <v>97.691699999999997</v>
      </c>
      <c r="EE19" s="122">
        <v>103.1867</v>
      </c>
      <c r="EF19" s="122">
        <v>112.7503</v>
      </c>
      <c r="EG19" s="122">
        <v>85.377499999999998</v>
      </c>
      <c r="EH19" s="122">
        <v>67.551000000000002</v>
      </c>
      <c r="EI19" s="122">
        <v>72.295000000000002</v>
      </c>
      <c r="EJ19" s="122">
        <v>69.494799999999998</v>
      </c>
      <c r="EK19" s="122">
        <v>77.665199999999999</v>
      </c>
      <c r="EL19" s="122">
        <v>77.665199999999999</v>
      </c>
      <c r="EM19" s="122">
        <v>110.9585</v>
      </c>
      <c r="EN19" s="122">
        <v>110.7976</v>
      </c>
      <c r="EO19" s="122">
        <v>108.5423</v>
      </c>
      <c r="EP19" s="122">
        <v>103.52760000000001</v>
      </c>
      <c r="EQ19" s="122">
        <v>92.641800000000003</v>
      </c>
      <c r="ER19" s="122">
        <v>105.8565</v>
      </c>
      <c r="ES19" s="122">
        <v>76.502799999999993</v>
      </c>
      <c r="ET19" s="122">
        <v>68.333100000000002</v>
      </c>
      <c r="EU19" s="122">
        <v>71.707099999999997</v>
      </c>
      <c r="EV19" s="122">
        <v>75.386200000000002</v>
      </c>
      <c r="EW19" s="122">
        <v>92.485600000000005</v>
      </c>
      <c r="EX19" s="122">
        <v>92.485600000000005</v>
      </c>
      <c r="EY19" s="122">
        <v>87.439300000000003</v>
      </c>
      <c r="EZ19" s="122">
        <v>84.732799999999997</v>
      </c>
      <c r="FA19" s="122">
        <v>90.962500000000006</v>
      </c>
      <c r="FB19" s="122">
        <v>87.961200000000005</v>
      </c>
      <c r="FC19" s="122">
        <v>96.411699999999996</v>
      </c>
      <c r="FD19" s="122">
        <v>117.8916</v>
      </c>
      <c r="FE19" s="122">
        <v>82.201099999999997</v>
      </c>
      <c r="FF19" s="122">
        <v>63.673699999999997</v>
      </c>
      <c r="FG19" s="122">
        <v>67.611999999999995</v>
      </c>
      <c r="FH19" s="122">
        <v>74.777900000000002</v>
      </c>
      <c r="FI19" s="122">
        <v>82.560100000000006</v>
      </c>
      <c r="FJ19" s="122">
        <v>99.436800000000005</v>
      </c>
      <c r="FK19" s="122">
        <v>98.134100000000004</v>
      </c>
      <c r="FL19" s="122">
        <v>106.90860000000001</v>
      </c>
      <c r="FM19" s="122">
        <v>99.441400000000002</v>
      </c>
      <c r="FN19" s="122">
        <v>90.448599999999999</v>
      </c>
      <c r="FO19" s="122">
        <v>100.2115</v>
      </c>
      <c r="FP19" s="122">
        <v>113.19119999999999</v>
      </c>
      <c r="FQ19" s="122">
        <v>81.421499999999995</v>
      </c>
      <c r="FR19" s="122">
        <v>65.134600000000006</v>
      </c>
      <c r="FS19" s="122">
        <v>70.695800000000006</v>
      </c>
      <c r="FT19" s="122">
        <v>70.974400000000003</v>
      </c>
      <c r="FU19" s="122">
        <v>80.889899999999997</v>
      </c>
      <c r="FV19" s="122">
        <v>105.9444</v>
      </c>
      <c r="FW19" s="122">
        <v>100.88800000000001</v>
      </c>
      <c r="FX19" s="122">
        <v>106.6982</v>
      </c>
      <c r="FY19" s="122">
        <v>89.453999999999994</v>
      </c>
      <c r="FZ19" s="122">
        <v>85.060400000000001</v>
      </c>
      <c r="GA19" s="122">
        <v>90.581999999999994</v>
      </c>
      <c r="GB19" s="122">
        <v>105.6999</v>
      </c>
      <c r="GC19" s="122">
        <v>77.061899999999994</v>
      </c>
      <c r="GD19" s="122">
        <v>68.462199999999996</v>
      </c>
      <c r="GE19" s="122">
        <v>73.145300000000006</v>
      </c>
      <c r="GF19" s="122">
        <v>79.916799999999995</v>
      </c>
      <c r="GG19" s="122">
        <v>98.793000000000006</v>
      </c>
      <c r="GH19" s="122">
        <v>119.6982</v>
      </c>
      <c r="GI19" s="122">
        <v>117.5462</v>
      </c>
      <c r="GJ19" s="122">
        <v>119.8663</v>
      </c>
      <c r="GK19" s="122">
        <v>109.8211</v>
      </c>
      <c r="GL19" s="122">
        <v>108.95569999999999</v>
      </c>
      <c r="GM19" s="122">
        <v>112.3142</v>
      </c>
      <c r="GN19" s="122">
        <v>108.23869999999999</v>
      </c>
      <c r="GO19" s="122">
        <v>78.736000000000004</v>
      </c>
      <c r="GP19" s="122">
        <v>69.375100000000003</v>
      </c>
      <c r="GQ19" s="122">
        <v>71.575599999999994</v>
      </c>
      <c r="GR19" s="122">
        <v>75.001999999999995</v>
      </c>
      <c r="GS19" s="122">
        <v>91.510300000000001</v>
      </c>
      <c r="GT19" s="122">
        <v>106.2088</v>
      </c>
      <c r="GU19" s="122">
        <v>109.694</v>
      </c>
      <c r="GV19" s="122">
        <v>105.7752</v>
      </c>
      <c r="GW19" s="122">
        <v>98.610399999999998</v>
      </c>
      <c r="GX19" s="122">
        <v>94.314099999999996</v>
      </c>
      <c r="GY19" s="122">
        <v>98.897800000000004</v>
      </c>
      <c r="GZ19" s="122">
        <v>108.0951</v>
      </c>
      <c r="HA19" s="122">
        <v>83.407700000000006</v>
      </c>
      <c r="HB19" s="122">
        <v>73.408100000000005</v>
      </c>
      <c r="HC19" s="122">
        <v>75.795299999999997</v>
      </c>
      <c r="HD19" s="122">
        <v>74.520799999999994</v>
      </c>
      <c r="HE19" s="122">
        <v>80.994900000000001</v>
      </c>
      <c r="HF19" s="122">
        <v>99.644499999999994</v>
      </c>
      <c r="HG19" s="122">
        <v>112.9465</v>
      </c>
      <c r="HH19" s="122">
        <v>115.4881</v>
      </c>
      <c r="HI19" s="122">
        <v>98.974800000000002</v>
      </c>
      <c r="HJ19" s="122">
        <v>90.127300000000005</v>
      </c>
      <c r="HK19" s="122">
        <v>97.081100000000006</v>
      </c>
      <c r="HL19" s="122">
        <v>99.916600000000003</v>
      </c>
      <c r="HM19" s="122">
        <v>78.523399999999995</v>
      </c>
      <c r="HN19" s="122">
        <v>72.689700000000002</v>
      </c>
      <c r="HO19" s="122">
        <v>73.021299999999997</v>
      </c>
      <c r="HP19" s="122">
        <v>75.753399999999999</v>
      </c>
      <c r="HQ19" s="122">
        <v>81.457400000000007</v>
      </c>
      <c r="HR19" s="122">
        <v>104.8139</v>
      </c>
      <c r="HS19" s="122">
        <v>116.2831</v>
      </c>
      <c r="HT19" s="122">
        <v>111.22199999999999</v>
      </c>
      <c r="HU19" s="122">
        <v>94.851600000000005</v>
      </c>
      <c r="HV19" s="122">
        <v>92.2376</v>
      </c>
      <c r="HW19" s="122">
        <v>95.272900000000007</v>
      </c>
      <c r="HX19" s="122">
        <v>99.9131</v>
      </c>
      <c r="HY19" s="122">
        <v>84.814099999999996</v>
      </c>
      <c r="HZ19" s="122">
        <v>77.117199999999997</v>
      </c>
      <c r="IA19" s="122">
        <v>79.971800000000002</v>
      </c>
      <c r="IB19" s="122">
        <v>76.778499999999994</v>
      </c>
      <c r="IC19" s="122">
        <v>81.871399999999994</v>
      </c>
      <c r="ID19" s="122">
        <v>102.24039999999999</v>
      </c>
      <c r="IE19" s="122">
        <v>111.3689</v>
      </c>
      <c r="IF19" s="122">
        <v>110.13630000000001</v>
      </c>
      <c r="IG19" s="122">
        <v>106.2743</v>
      </c>
      <c r="IH19" s="122">
        <v>99.486000000000004</v>
      </c>
      <c r="II19" s="122">
        <v>100.11369999999999</v>
      </c>
      <c r="IJ19" s="122">
        <v>101.8258</v>
      </c>
      <c r="IK19" s="122">
        <v>85.742400000000004</v>
      </c>
      <c r="IL19" s="122">
        <v>74.678100000000001</v>
      </c>
      <c r="IM19" s="122">
        <v>72.446799999999996</v>
      </c>
      <c r="IN19" s="122">
        <v>72.228700000000003</v>
      </c>
      <c r="IO19" s="122">
        <v>81.799700000000001</v>
      </c>
      <c r="IP19" s="122">
        <v>113.76819999999999</v>
      </c>
      <c r="IQ19" s="122">
        <v>112.4888</v>
      </c>
      <c r="IR19" s="122">
        <v>111.6112</v>
      </c>
      <c r="IS19" s="122">
        <v>100.4847</v>
      </c>
      <c r="IT19" s="122">
        <v>100.4847</v>
      </c>
      <c r="IU19" s="122">
        <v>98.330600000000004</v>
      </c>
      <c r="IV19" s="122">
        <v>108.8481</v>
      </c>
      <c r="IW19" s="122">
        <v>92.174000000000007</v>
      </c>
      <c r="IX19" s="122">
        <v>82.649299999999997</v>
      </c>
      <c r="IY19" s="122">
        <v>84.92</v>
      </c>
      <c r="IZ19" s="122">
        <v>92.645300000000006</v>
      </c>
      <c r="JA19" s="122">
        <v>123.97150000000001</v>
      </c>
      <c r="JB19" s="122">
        <v>144.2166</v>
      </c>
      <c r="JC19" s="122">
        <v>120.8584</v>
      </c>
      <c r="JD19" s="122">
        <v>111.4803</v>
      </c>
      <c r="JE19" s="122">
        <v>104.2277</v>
      </c>
      <c r="JF19" s="122">
        <v>92.483199999999997</v>
      </c>
      <c r="JG19" s="122">
        <v>99.781599999999997</v>
      </c>
      <c r="JH19" s="122">
        <v>110.05970000000001</v>
      </c>
      <c r="JI19" s="122">
        <v>94.438400000000001</v>
      </c>
      <c r="JJ19" s="122">
        <v>83.567400000000006</v>
      </c>
      <c r="JK19" s="122">
        <v>86.408600000000007</v>
      </c>
      <c r="JL19" s="122">
        <v>107.5667</v>
      </c>
      <c r="JM19" s="122">
        <v>148.5213</v>
      </c>
      <c r="JN19" s="122">
        <v>143.0703</v>
      </c>
      <c r="JO19" s="122">
        <v>123.76390000000001</v>
      </c>
      <c r="JP19" s="122">
        <v>120.5264</v>
      </c>
      <c r="JQ19" s="122">
        <v>98.305999999999997</v>
      </c>
      <c r="JR19" s="122">
        <v>94.149199999999993</v>
      </c>
      <c r="JS19" s="122">
        <v>96.100800000000007</v>
      </c>
      <c r="JT19" s="122">
        <v>110.7598</v>
      </c>
      <c r="JU19" s="122">
        <v>102.02679999999999</v>
      </c>
      <c r="JV19" s="122">
        <v>92.346500000000006</v>
      </c>
      <c r="JW19" s="122">
        <v>87.699600000000004</v>
      </c>
      <c r="JX19" s="122">
        <v>88.561300000000003</v>
      </c>
      <c r="JY19" s="122">
        <v>100</v>
      </c>
      <c r="JZ19" s="122">
        <v>115.9105</v>
      </c>
      <c r="KA19" s="122">
        <v>104.4765</v>
      </c>
      <c r="KB19" s="122">
        <v>99.196899999999999</v>
      </c>
      <c r="KC19" s="122">
        <v>97.817300000000003</v>
      </c>
      <c r="KD19" s="118">
        <v>97.817300000000003</v>
      </c>
    </row>
    <row r="20" spans="1:290" s="8" customFormat="1" ht="11.1" customHeight="1" x14ac:dyDescent="0.2">
      <c r="A20" s="8" t="s">
        <v>2086</v>
      </c>
      <c r="B20"/>
      <c r="C20" s="141" t="s">
        <v>5035</v>
      </c>
      <c r="D20" s="40" t="s">
        <v>13</v>
      </c>
      <c r="E20" s="41"/>
      <c r="F20" s="42"/>
      <c r="G20" s="22"/>
      <c r="H20" s="22"/>
      <c r="I20" s="22" t="str">
        <f>IF(LEFT($I$1,1)="1",VLOOKUP($A20,PPI_IPI_PGA_PGAI!$A:$I,2,FALSE),IF(LEFT($I$1,1)="2",VLOOKUP($A20,PPI_IPI_PGA_PGAI!$A:$I,3,FALSE),IF(LEFT($I$1,1)="3",VLOOKUP($A20,PPI_IPI_PGA_PGAI!$A:$I,4,FALSE),VLOOKUP($A20,PPI_IPI_PGA_PGAI!$A:$I,5,FALSE))))</f>
        <v>Tropische und subtropische Früchte</v>
      </c>
      <c r="J20" s="22"/>
      <c r="K20" s="22"/>
      <c r="L20" s="22"/>
      <c r="M20" s="10">
        <v>0.12590000000000001</v>
      </c>
      <c r="N20" s="122">
        <v>126.15300000000001</v>
      </c>
      <c r="O20" s="122">
        <v>119.1854</v>
      </c>
      <c r="P20" s="122">
        <v>119.30329999999999</v>
      </c>
      <c r="Q20" s="122">
        <v>120.2282</v>
      </c>
      <c r="R20" s="122">
        <v>111.1112</v>
      </c>
      <c r="S20" s="122">
        <v>117.8283</v>
      </c>
      <c r="T20" s="122">
        <v>118.5782</v>
      </c>
      <c r="U20" s="122">
        <v>115.9558</v>
      </c>
      <c r="V20" s="122">
        <v>116.80159999999999</v>
      </c>
      <c r="W20" s="122">
        <v>119.1953</v>
      </c>
      <c r="X20" s="122">
        <v>117.0461</v>
      </c>
      <c r="Y20" s="122">
        <v>118.47499999999999</v>
      </c>
      <c r="Z20" s="122">
        <v>118.0299</v>
      </c>
      <c r="AA20" s="122">
        <v>114.7868</v>
      </c>
      <c r="AB20" s="122">
        <v>110.4442</v>
      </c>
      <c r="AC20" s="122">
        <v>105.8779</v>
      </c>
      <c r="AD20" s="122">
        <v>103.441</v>
      </c>
      <c r="AE20" s="122">
        <v>106.5282</v>
      </c>
      <c r="AF20" s="122">
        <v>105.6138</v>
      </c>
      <c r="AG20" s="122">
        <v>107.91419999999999</v>
      </c>
      <c r="AH20" s="122">
        <v>108.5431</v>
      </c>
      <c r="AI20" s="122">
        <v>104.9603</v>
      </c>
      <c r="AJ20" s="122">
        <v>111.48520000000001</v>
      </c>
      <c r="AK20" s="122">
        <v>111.0299</v>
      </c>
      <c r="AL20" s="122">
        <v>112.7787</v>
      </c>
      <c r="AM20" s="122">
        <v>114.42619999999999</v>
      </c>
      <c r="AN20" s="122">
        <v>108.9273</v>
      </c>
      <c r="AO20" s="122">
        <v>108.2152</v>
      </c>
      <c r="AP20" s="122">
        <v>110.29600000000001</v>
      </c>
      <c r="AQ20" s="122">
        <v>109.5682</v>
      </c>
      <c r="AR20" s="122">
        <v>105.1861</v>
      </c>
      <c r="AS20" s="122">
        <v>101.6554</v>
      </c>
      <c r="AT20" s="122">
        <v>104.8069</v>
      </c>
      <c r="AU20" s="122">
        <v>115.093</v>
      </c>
      <c r="AV20" s="122">
        <v>115.0967</v>
      </c>
      <c r="AW20" s="122">
        <v>115.6876</v>
      </c>
      <c r="AX20" s="122">
        <v>116.4363</v>
      </c>
      <c r="AY20" s="122">
        <v>109.73139999999999</v>
      </c>
      <c r="AZ20" s="122">
        <v>111.285</v>
      </c>
      <c r="BA20" s="122">
        <v>112.3883</v>
      </c>
      <c r="BB20" s="122">
        <v>111.5043</v>
      </c>
      <c r="BC20" s="122">
        <v>109.4538</v>
      </c>
      <c r="BD20" s="122">
        <v>107.3998</v>
      </c>
      <c r="BE20" s="122">
        <v>106.7765</v>
      </c>
      <c r="BF20" s="122">
        <v>108.5963</v>
      </c>
      <c r="BG20" s="122">
        <v>109.3319</v>
      </c>
      <c r="BH20" s="122">
        <v>112.2351</v>
      </c>
      <c r="BI20" s="122">
        <v>111.0968</v>
      </c>
      <c r="BJ20" s="122">
        <v>112.5856</v>
      </c>
      <c r="BK20" s="122">
        <v>111.5206</v>
      </c>
      <c r="BL20" s="122">
        <v>109.0416</v>
      </c>
      <c r="BM20" s="122">
        <v>108.43040000000001</v>
      </c>
      <c r="BN20" s="122">
        <v>107.8873</v>
      </c>
      <c r="BO20" s="122">
        <v>112.7838</v>
      </c>
      <c r="BP20" s="122">
        <v>112.52249999999999</v>
      </c>
      <c r="BQ20" s="122">
        <v>111.52849999999999</v>
      </c>
      <c r="BR20" s="122">
        <v>108.6472</v>
      </c>
      <c r="BS20" s="122">
        <v>107.27249999999999</v>
      </c>
      <c r="BT20" s="122">
        <v>114.47709999999999</v>
      </c>
      <c r="BU20" s="122">
        <v>113.8385</v>
      </c>
      <c r="BV20" s="122">
        <v>110.7599</v>
      </c>
      <c r="BW20" s="122">
        <v>111.80289999999999</v>
      </c>
      <c r="BX20" s="122">
        <v>110.93899999999999</v>
      </c>
      <c r="BY20" s="122">
        <v>110.6358</v>
      </c>
      <c r="BZ20" s="122">
        <v>111.8912</v>
      </c>
      <c r="CA20" s="122">
        <v>111.48739999999999</v>
      </c>
      <c r="CB20" s="122">
        <v>108.9873</v>
      </c>
      <c r="CC20" s="122">
        <v>108.9041</v>
      </c>
      <c r="CD20" s="122">
        <v>109.5322</v>
      </c>
      <c r="CE20" s="122">
        <v>111.84739999999999</v>
      </c>
      <c r="CF20" s="122">
        <v>112.7406</v>
      </c>
      <c r="CG20" s="122">
        <v>113.5968</v>
      </c>
      <c r="CH20" s="122">
        <v>113.41249999999999</v>
      </c>
      <c r="CI20" s="122">
        <v>111.041</v>
      </c>
      <c r="CJ20" s="122">
        <v>108.6143</v>
      </c>
      <c r="CK20" s="122">
        <v>107.7469</v>
      </c>
      <c r="CL20" s="122">
        <v>109.4705</v>
      </c>
      <c r="CM20" s="122">
        <v>107.33450000000001</v>
      </c>
      <c r="CN20" s="122">
        <v>107.37009999999999</v>
      </c>
      <c r="CO20" s="122">
        <v>106.9541</v>
      </c>
      <c r="CP20" s="122">
        <v>107.1388</v>
      </c>
      <c r="CQ20" s="122">
        <v>106.1815</v>
      </c>
      <c r="CR20" s="122">
        <v>105.8772</v>
      </c>
      <c r="CS20" s="122">
        <v>105.5097</v>
      </c>
      <c r="CT20" s="122">
        <v>105.8248</v>
      </c>
      <c r="CU20" s="122">
        <v>107.08329999999999</v>
      </c>
      <c r="CV20" s="122">
        <v>105.4823</v>
      </c>
      <c r="CW20" s="122">
        <v>100.83369999999999</v>
      </c>
      <c r="CX20" s="122">
        <v>101.1615</v>
      </c>
      <c r="CY20" s="122">
        <v>101.0044</v>
      </c>
      <c r="CZ20" s="122">
        <v>100.35809999999999</v>
      </c>
      <c r="DA20" s="122">
        <v>98.404399999999995</v>
      </c>
      <c r="DB20" s="122">
        <v>96.878900000000002</v>
      </c>
      <c r="DC20" s="122">
        <v>96.559399999999997</v>
      </c>
      <c r="DD20" s="122">
        <v>98.677000000000007</v>
      </c>
      <c r="DE20" s="122">
        <v>99.1905</v>
      </c>
      <c r="DF20" s="122">
        <v>99.497399999999999</v>
      </c>
      <c r="DG20" s="122">
        <v>94.6447</v>
      </c>
      <c r="DH20" s="122">
        <v>90.312799999999996</v>
      </c>
      <c r="DI20" s="122">
        <v>89.650400000000005</v>
      </c>
      <c r="DJ20" s="122">
        <v>95.907799999999995</v>
      </c>
      <c r="DK20" s="122">
        <v>96.543199999999999</v>
      </c>
      <c r="DL20" s="122">
        <v>97.547700000000006</v>
      </c>
      <c r="DM20" s="122">
        <v>96.484300000000005</v>
      </c>
      <c r="DN20" s="122">
        <v>97.685500000000005</v>
      </c>
      <c r="DO20" s="122">
        <v>98.0625</v>
      </c>
      <c r="DP20" s="122">
        <v>100.46550000000001</v>
      </c>
      <c r="DQ20" s="122">
        <v>101.99079999999999</v>
      </c>
      <c r="DR20" s="122">
        <v>100.9457</v>
      </c>
      <c r="DS20" s="122">
        <v>98.715999999999994</v>
      </c>
      <c r="DT20" s="122">
        <v>95.9679</v>
      </c>
      <c r="DU20" s="122">
        <v>94.232600000000005</v>
      </c>
      <c r="DV20" s="122">
        <v>95.08</v>
      </c>
      <c r="DW20" s="122">
        <v>93.725200000000001</v>
      </c>
      <c r="DX20" s="122">
        <v>92.853499999999997</v>
      </c>
      <c r="DY20" s="122">
        <v>90.368099999999998</v>
      </c>
      <c r="DZ20" s="122">
        <v>90.368099999999998</v>
      </c>
      <c r="EA20" s="122">
        <v>96.455299999999994</v>
      </c>
      <c r="EB20" s="122">
        <v>94.296300000000002</v>
      </c>
      <c r="EC20" s="122">
        <v>93.104100000000003</v>
      </c>
      <c r="ED20" s="122">
        <v>93.056399999999996</v>
      </c>
      <c r="EE20" s="122">
        <v>92.311499999999995</v>
      </c>
      <c r="EF20" s="122">
        <v>93.683599999999998</v>
      </c>
      <c r="EG20" s="122">
        <v>93.743700000000004</v>
      </c>
      <c r="EH20" s="122">
        <v>95.942599999999999</v>
      </c>
      <c r="EI20" s="122">
        <v>93.763300000000001</v>
      </c>
      <c r="EJ20" s="122">
        <v>92.951099999999997</v>
      </c>
      <c r="EK20" s="122">
        <v>89.113100000000003</v>
      </c>
      <c r="EL20" s="122">
        <v>89.113100000000003</v>
      </c>
      <c r="EM20" s="122">
        <v>91.751599999999996</v>
      </c>
      <c r="EN20" s="122">
        <v>90.952200000000005</v>
      </c>
      <c r="EO20" s="122">
        <v>90.843299999999999</v>
      </c>
      <c r="EP20" s="122">
        <v>92.392600000000002</v>
      </c>
      <c r="EQ20" s="122">
        <v>91.377399999999994</v>
      </c>
      <c r="ER20" s="122">
        <v>90.058000000000007</v>
      </c>
      <c r="ES20" s="122">
        <v>90.243399999999994</v>
      </c>
      <c r="ET20" s="122">
        <v>91.458100000000002</v>
      </c>
      <c r="EU20" s="122">
        <v>90.722700000000003</v>
      </c>
      <c r="EV20" s="122">
        <v>91.504199999999997</v>
      </c>
      <c r="EW20" s="122">
        <v>90.325299999999999</v>
      </c>
      <c r="EX20" s="122">
        <v>90.325299999999999</v>
      </c>
      <c r="EY20" s="122">
        <v>88.409499999999994</v>
      </c>
      <c r="EZ20" s="122">
        <v>88.606999999999999</v>
      </c>
      <c r="FA20" s="122">
        <v>90.883899999999997</v>
      </c>
      <c r="FB20" s="122">
        <v>89.768000000000001</v>
      </c>
      <c r="FC20" s="122">
        <v>88.8078</v>
      </c>
      <c r="FD20" s="122">
        <v>88.023099999999999</v>
      </c>
      <c r="FE20" s="122">
        <v>88.059899999999999</v>
      </c>
      <c r="FF20" s="122">
        <v>87.672600000000003</v>
      </c>
      <c r="FG20" s="122">
        <v>90.680400000000006</v>
      </c>
      <c r="FH20" s="122">
        <v>90.7226</v>
      </c>
      <c r="FI20" s="122">
        <v>90.345100000000002</v>
      </c>
      <c r="FJ20" s="122">
        <v>88.709800000000001</v>
      </c>
      <c r="FK20" s="122">
        <v>91.651499999999999</v>
      </c>
      <c r="FL20" s="122">
        <v>95.1678</v>
      </c>
      <c r="FM20" s="122">
        <v>95.411000000000001</v>
      </c>
      <c r="FN20" s="122">
        <v>100.8681</v>
      </c>
      <c r="FO20" s="122">
        <v>100.41289999999999</v>
      </c>
      <c r="FP20" s="122">
        <v>95.532200000000003</v>
      </c>
      <c r="FQ20" s="122">
        <v>97.582899999999995</v>
      </c>
      <c r="FR20" s="122">
        <v>98.471800000000002</v>
      </c>
      <c r="FS20" s="122">
        <v>98.355800000000002</v>
      </c>
      <c r="FT20" s="122">
        <v>97.671800000000005</v>
      </c>
      <c r="FU20" s="122">
        <v>97.097700000000003</v>
      </c>
      <c r="FV20" s="122">
        <v>94.813000000000002</v>
      </c>
      <c r="FW20" s="122">
        <v>97.326800000000006</v>
      </c>
      <c r="FX20" s="122">
        <v>99.051500000000004</v>
      </c>
      <c r="FY20" s="122">
        <v>101.60509999999999</v>
      </c>
      <c r="FZ20" s="122">
        <v>103.5865</v>
      </c>
      <c r="GA20" s="122">
        <v>100.8497</v>
      </c>
      <c r="GB20" s="122">
        <v>97.021500000000003</v>
      </c>
      <c r="GC20" s="122">
        <v>102.27500000000001</v>
      </c>
      <c r="GD20" s="122">
        <v>99.018799999999999</v>
      </c>
      <c r="GE20" s="122">
        <v>101.60590000000001</v>
      </c>
      <c r="GF20" s="122">
        <v>104.7563</v>
      </c>
      <c r="GG20" s="122">
        <v>103.532</v>
      </c>
      <c r="GH20" s="122">
        <v>105.3944</v>
      </c>
      <c r="GI20" s="122">
        <v>102.26730000000001</v>
      </c>
      <c r="GJ20" s="122">
        <v>102.2945</v>
      </c>
      <c r="GK20" s="122">
        <v>103.28619999999999</v>
      </c>
      <c r="GL20" s="122">
        <v>107.6236</v>
      </c>
      <c r="GM20" s="122">
        <v>104.3481</v>
      </c>
      <c r="GN20" s="122">
        <v>97.632300000000001</v>
      </c>
      <c r="GO20" s="122">
        <v>89.316900000000004</v>
      </c>
      <c r="GP20" s="122">
        <v>92.15</v>
      </c>
      <c r="GQ20" s="122">
        <v>92.533900000000003</v>
      </c>
      <c r="GR20" s="122">
        <v>91.724400000000003</v>
      </c>
      <c r="GS20" s="122">
        <v>91.5458</v>
      </c>
      <c r="GT20" s="122">
        <v>96.658799999999999</v>
      </c>
      <c r="GU20" s="122">
        <v>96.021500000000003</v>
      </c>
      <c r="GV20" s="122">
        <v>97.49</v>
      </c>
      <c r="GW20" s="122">
        <v>98.008799999999994</v>
      </c>
      <c r="GX20" s="122">
        <v>98.788600000000002</v>
      </c>
      <c r="GY20" s="122">
        <v>96.152699999999996</v>
      </c>
      <c r="GZ20" s="122">
        <v>94.0398</v>
      </c>
      <c r="HA20" s="122">
        <v>100.93049999999999</v>
      </c>
      <c r="HB20" s="122">
        <v>98.056700000000006</v>
      </c>
      <c r="HC20" s="122">
        <v>98.542299999999997</v>
      </c>
      <c r="HD20" s="122">
        <v>98.852400000000003</v>
      </c>
      <c r="HE20" s="122">
        <v>102.93300000000001</v>
      </c>
      <c r="HF20" s="122">
        <v>100.2401</v>
      </c>
      <c r="HG20" s="122">
        <v>96.366100000000003</v>
      </c>
      <c r="HH20" s="122">
        <v>97.435900000000004</v>
      </c>
      <c r="HI20" s="122">
        <v>96.970600000000005</v>
      </c>
      <c r="HJ20" s="122">
        <v>97.876400000000004</v>
      </c>
      <c r="HK20" s="122">
        <v>98.464600000000004</v>
      </c>
      <c r="HL20" s="122">
        <v>91.238900000000001</v>
      </c>
      <c r="HM20" s="122">
        <v>87.303299999999993</v>
      </c>
      <c r="HN20" s="122">
        <v>89.515199999999993</v>
      </c>
      <c r="HO20" s="122">
        <v>93.248199999999997</v>
      </c>
      <c r="HP20" s="122">
        <v>96.909199999999998</v>
      </c>
      <c r="HQ20" s="122">
        <v>96.521900000000002</v>
      </c>
      <c r="HR20" s="122">
        <v>98.018000000000001</v>
      </c>
      <c r="HS20" s="122">
        <v>99.402500000000003</v>
      </c>
      <c r="HT20" s="122">
        <v>100.6641</v>
      </c>
      <c r="HU20" s="122">
        <v>100.7033</v>
      </c>
      <c r="HV20" s="122">
        <v>101.23950000000001</v>
      </c>
      <c r="HW20" s="122">
        <v>99.824299999999994</v>
      </c>
      <c r="HX20" s="122">
        <v>95.135499999999993</v>
      </c>
      <c r="HY20" s="122">
        <v>90.576400000000007</v>
      </c>
      <c r="HZ20" s="122">
        <v>88.413799999999995</v>
      </c>
      <c r="IA20" s="122">
        <v>90.072299999999998</v>
      </c>
      <c r="IB20" s="122">
        <v>96.836100000000002</v>
      </c>
      <c r="IC20" s="122">
        <v>97.803100000000001</v>
      </c>
      <c r="ID20" s="122">
        <v>97.120800000000003</v>
      </c>
      <c r="IE20" s="122">
        <v>98.439499999999995</v>
      </c>
      <c r="IF20" s="122">
        <v>97.527699999999996</v>
      </c>
      <c r="IG20" s="122">
        <v>97.671700000000001</v>
      </c>
      <c r="IH20" s="122">
        <v>98.356399999999994</v>
      </c>
      <c r="II20" s="122">
        <v>95.610399999999998</v>
      </c>
      <c r="IJ20" s="122">
        <v>91.683300000000003</v>
      </c>
      <c r="IK20" s="122">
        <v>92.859399999999994</v>
      </c>
      <c r="IL20" s="122">
        <v>92.010599999999997</v>
      </c>
      <c r="IM20" s="122">
        <v>93.014099999999999</v>
      </c>
      <c r="IN20" s="122">
        <v>96.91</v>
      </c>
      <c r="IO20" s="122">
        <v>99.325599999999994</v>
      </c>
      <c r="IP20" s="122">
        <v>100.5262</v>
      </c>
      <c r="IQ20" s="122">
        <v>101.7475</v>
      </c>
      <c r="IR20" s="122">
        <v>105.694</v>
      </c>
      <c r="IS20" s="122">
        <v>104.61920000000001</v>
      </c>
      <c r="IT20" s="122">
        <v>104.7308</v>
      </c>
      <c r="IU20" s="122">
        <v>99.711500000000001</v>
      </c>
      <c r="IV20" s="122">
        <v>91.126800000000003</v>
      </c>
      <c r="IW20" s="122">
        <v>92.399799999999999</v>
      </c>
      <c r="IX20" s="122">
        <v>92.321600000000004</v>
      </c>
      <c r="IY20" s="122">
        <v>93.945999999999998</v>
      </c>
      <c r="IZ20" s="122">
        <v>99.991699999999994</v>
      </c>
      <c r="JA20" s="122">
        <v>102.1832</v>
      </c>
      <c r="JB20" s="122">
        <v>101.9423</v>
      </c>
      <c r="JC20" s="122">
        <v>101.00069999999999</v>
      </c>
      <c r="JD20" s="122">
        <v>102.62990000000001</v>
      </c>
      <c r="JE20" s="122">
        <v>103.1567</v>
      </c>
      <c r="JF20" s="122">
        <v>103.539</v>
      </c>
      <c r="JG20" s="122">
        <v>102.7861</v>
      </c>
      <c r="JH20" s="122">
        <v>102.7865</v>
      </c>
      <c r="JI20" s="122">
        <v>102.7744</v>
      </c>
      <c r="JJ20" s="122">
        <v>100.4949</v>
      </c>
      <c r="JK20" s="122">
        <v>100.62430000000001</v>
      </c>
      <c r="JL20" s="122">
        <v>102.6314</v>
      </c>
      <c r="JM20" s="122">
        <v>101.7702</v>
      </c>
      <c r="JN20" s="122">
        <v>101.1386</v>
      </c>
      <c r="JO20" s="122">
        <v>100.55970000000001</v>
      </c>
      <c r="JP20" s="122">
        <v>100.4799</v>
      </c>
      <c r="JQ20" s="122">
        <v>100.4113</v>
      </c>
      <c r="JR20" s="122">
        <v>100.396</v>
      </c>
      <c r="JS20" s="122">
        <v>98.134799999999998</v>
      </c>
      <c r="JT20" s="122">
        <v>97.428100000000001</v>
      </c>
      <c r="JU20" s="122">
        <v>95.724199999999996</v>
      </c>
      <c r="JV20" s="122">
        <v>95.716899999999995</v>
      </c>
      <c r="JW20" s="122">
        <v>99.6935</v>
      </c>
      <c r="JX20" s="122">
        <v>100.6841</v>
      </c>
      <c r="JY20" s="122">
        <v>100</v>
      </c>
      <c r="JZ20" s="122">
        <v>104.2535</v>
      </c>
      <c r="KA20" s="122">
        <v>102.1125</v>
      </c>
      <c r="KB20" s="122">
        <v>102.8686</v>
      </c>
      <c r="KC20" s="122">
        <v>103.7448</v>
      </c>
      <c r="KD20" s="118">
        <v>104.5291</v>
      </c>
    </row>
    <row r="21" spans="1:290" s="8" customFormat="1" ht="11.1" customHeight="1" x14ac:dyDescent="0.2">
      <c r="A21" s="8" t="s">
        <v>2098</v>
      </c>
      <c r="B21"/>
      <c r="C21" s="141" t="s">
        <v>5036</v>
      </c>
      <c r="D21" s="48" t="s">
        <v>14</v>
      </c>
      <c r="E21" s="49"/>
      <c r="F21" s="50"/>
      <c r="G21" s="22"/>
      <c r="H21" s="22"/>
      <c r="I21" s="22" t="str">
        <f>IF(LEFT($I$1,1)="1",VLOOKUP($A21,PPI_IPI_PGA_PGAI!$A:$I,2,FALSE),IF(LEFT($I$1,1)="2",VLOOKUP($A21,PPI_IPI_PGA_PGAI!$A:$I,3,FALSE),IF(LEFT($I$1,1)="3",VLOOKUP($A21,PPI_IPI_PGA_PGAI!$A:$I,4,FALSE),VLOOKUP($A21,PPI_IPI_PGA_PGAI!$A:$I,5,FALSE))))</f>
        <v>Zitrusfrüchte</v>
      </c>
      <c r="J21" s="22"/>
      <c r="K21" s="22"/>
      <c r="L21" s="22"/>
      <c r="M21" s="10">
        <v>8.2299999999999998E-2</v>
      </c>
      <c r="N21" s="122">
        <v>89.776399999999995</v>
      </c>
      <c r="O21" s="122">
        <v>90.134699999999995</v>
      </c>
      <c r="P21" s="122">
        <v>93.276499999999999</v>
      </c>
      <c r="Q21" s="122">
        <v>93.656899999999993</v>
      </c>
      <c r="R21" s="122">
        <v>92.610200000000006</v>
      </c>
      <c r="S21" s="122">
        <v>96.014899999999997</v>
      </c>
      <c r="T21" s="122">
        <v>100.9362</v>
      </c>
      <c r="U21" s="122">
        <v>85.510800000000003</v>
      </c>
      <c r="V21" s="122">
        <v>80.797899999999998</v>
      </c>
      <c r="W21" s="122">
        <v>83.183499999999995</v>
      </c>
      <c r="X21" s="122">
        <v>87.900199999999998</v>
      </c>
      <c r="Y21" s="122">
        <v>90.474000000000004</v>
      </c>
      <c r="Z21" s="122">
        <v>94.703400000000002</v>
      </c>
      <c r="AA21" s="122">
        <v>91.944100000000006</v>
      </c>
      <c r="AB21" s="122">
        <v>98.560500000000005</v>
      </c>
      <c r="AC21" s="122">
        <v>102.3999</v>
      </c>
      <c r="AD21" s="122">
        <v>97.657399999999996</v>
      </c>
      <c r="AE21" s="122">
        <v>94.055700000000002</v>
      </c>
      <c r="AF21" s="122">
        <v>90.640299999999996</v>
      </c>
      <c r="AG21" s="122">
        <v>85.225700000000003</v>
      </c>
      <c r="AH21" s="122">
        <v>82.2654</v>
      </c>
      <c r="AI21" s="122">
        <v>81.826700000000002</v>
      </c>
      <c r="AJ21" s="122">
        <v>93.017200000000003</v>
      </c>
      <c r="AK21" s="122">
        <v>97.444100000000006</v>
      </c>
      <c r="AL21" s="122">
        <v>90.285300000000007</v>
      </c>
      <c r="AM21" s="122">
        <v>87.849800000000002</v>
      </c>
      <c r="AN21" s="122">
        <v>91.342799999999997</v>
      </c>
      <c r="AO21" s="122">
        <v>94.0548</v>
      </c>
      <c r="AP21" s="122">
        <v>91.655199999999994</v>
      </c>
      <c r="AQ21" s="122">
        <v>93.879000000000005</v>
      </c>
      <c r="AR21" s="122">
        <v>95.769499999999994</v>
      </c>
      <c r="AS21" s="122">
        <v>89.051299999999998</v>
      </c>
      <c r="AT21" s="122">
        <v>87.474100000000007</v>
      </c>
      <c r="AU21" s="122">
        <v>82.101699999999994</v>
      </c>
      <c r="AV21" s="122">
        <v>83.643900000000002</v>
      </c>
      <c r="AW21" s="122">
        <v>89.224100000000007</v>
      </c>
      <c r="AX21" s="122">
        <v>82.406499999999994</v>
      </c>
      <c r="AY21" s="122">
        <v>77.650499999999994</v>
      </c>
      <c r="AZ21" s="122">
        <v>98.643299999999996</v>
      </c>
      <c r="BA21" s="122">
        <v>97.188400000000001</v>
      </c>
      <c r="BB21" s="122">
        <v>99.473299999999995</v>
      </c>
      <c r="BC21" s="122">
        <v>108.0154</v>
      </c>
      <c r="BD21" s="122">
        <v>90.092200000000005</v>
      </c>
      <c r="BE21" s="122">
        <v>82.900300000000001</v>
      </c>
      <c r="BF21" s="122">
        <v>80.446399999999997</v>
      </c>
      <c r="BG21" s="122">
        <v>77.667100000000005</v>
      </c>
      <c r="BH21" s="122">
        <v>87.612200000000001</v>
      </c>
      <c r="BI21" s="122">
        <v>88.88</v>
      </c>
      <c r="BJ21" s="122">
        <v>89.725300000000004</v>
      </c>
      <c r="BK21" s="122">
        <v>95.489400000000003</v>
      </c>
      <c r="BL21" s="122">
        <v>110.7183</v>
      </c>
      <c r="BM21" s="122">
        <v>110.5479</v>
      </c>
      <c r="BN21" s="122">
        <v>111.03060000000001</v>
      </c>
      <c r="BO21" s="122">
        <v>119.0352</v>
      </c>
      <c r="BP21" s="122">
        <v>113.2753</v>
      </c>
      <c r="BQ21" s="122">
        <v>111.8592</v>
      </c>
      <c r="BR21" s="122">
        <v>111.8813</v>
      </c>
      <c r="BS21" s="122">
        <v>116.9406</v>
      </c>
      <c r="BT21" s="122">
        <v>121.4729</v>
      </c>
      <c r="BU21" s="122">
        <v>125.9678</v>
      </c>
      <c r="BV21" s="122">
        <v>131.98830000000001</v>
      </c>
      <c r="BW21" s="122">
        <v>130.97239999999999</v>
      </c>
      <c r="BX21" s="122">
        <v>124.83369999999999</v>
      </c>
      <c r="BY21" s="122">
        <v>105.38549999999999</v>
      </c>
      <c r="BZ21" s="122">
        <v>103.68510000000001</v>
      </c>
      <c r="CA21" s="122">
        <v>102.25539999999999</v>
      </c>
      <c r="CB21" s="122">
        <v>100.7878</v>
      </c>
      <c r="CC21" s="122">
        <v>88.439300000000003</v>
      </c>
      <c r="CD21" s="122">
        <v>87.932000000000002</v>
      </c>
      <c r="CE21" s="122">
        <v>90.943399999999997</v>
      </c>
      <c r="CF21" s="122">
        <v>98.376400000000004</v>
      </c>
      <c r="CG21" s="122">
        <v>104.1996</v>
      </c>
      <c r="CH21" s="122">
        <v>97.260300000000001</v>
      </c>
      <c r="CI21" s="122">
        <v>98.362499999999997</v>
      </c>
      <c r="CJ21" s="122">
        <v>98.990600000000001</v>
      </c>
      <c r="CK21" s="122">
        <v>85.409499999999994</v>
      </c>
      <c r="CL21" s="122">
        <v>111.27</v>
      </c>
      <c r="CM21" s="122">
        <v>108.0506</v>
      </c>
      <c r="CN21" s="122">
        <v>100.5474</v>
      </c>
      <c r="CO21" s="122">
        <v>95.379099999999994</v>
      </c>
      <c r="CP21" s="122">
        <v>96.1845</v>
      </c>
      <c r="CQ21" s="122">
        <v>98.011799999999994</v>
      </c>
      <c r="CR21" s="122">
        <v>103.60169999999999</v>
      </c>
      <c r="CS21" s="122">
        <v>105.5689</v>
      </c>
      <c r="CT21" s="122">
        <v>106.72790000000001</v>
      </c>
      <c r="CU21" s="122">
        <v>107.4941</v>
      </c>
      <c r="CV21" s="122">
        <v>114.0365</v>
      </c>
      <c r="CW21" s="122">
        <v>117.2294</v>
      </c>
      <c r="CX21" s="122">
        <v>126.8289</v>
      </c>
      <c r="CY21" s="122">
        <v>116.325</v>
      </c>
      <c r="CZ21" s="122">
        <v>96.725300000000004</v>
      </c>
      <c r="DA21" s="122">
        <v>83.224999999999994</v>
      </c>
      <c r="DB21" s="122">
        <v>77.323700000000002</v>
      </c>
      <c r="DC21" s="122">
        <v>76.733199999999997</v>
      </c>
      <c r="DD21" s="122">
        <v>89.133499999999998</v>
      </c>
      <c r="DE21" s="122">
        <v>94.273499999999999</v>
      </c>
      <c r="DF21" s="122">
        <v>97.217200000000005</v>
      </c>
      <c r="DG21" s="122">
        <v>87.328599999999994</v>
      </c>
      <c r="DH21" s="122">
        <v>92.410700000000006</v>
      </c>
      <c r="DI21" s="122">
        <v>85.207499999999996</v>
      </c>
      <c r="DJ21" s="122">
        <v>99.834199999999996</v>
      </c>
      <c r="DK21" s="122">
        <v>108.0501</v>
      </c>
      <c r="DL21" s="122">
        <v>98.159199999999998</v>
      </c>
      <c r="DM21" s="122">
        <v>83.711500000000001</v>
      </c>
      <c r="DN21" s="122">
        <v>80.9452</v>
      </c>
      <c r="DO21" s="122">
        <v>79.331400000000002</v>
      </c>
      <c r="DP21" s="122">
        <v>88.688999999999993</v>
      </c>
      <c r="DQ21" s="122">
        <v>95.179500000000004</v>
      </c>
      <c r="DR21" s="122">
        <v>104.2585</v>
      </c>
      <c r="DS21" s="122">
        <v>99.709199999999996</v>
      </c>
      <c r="DT21" s="122">
        <v>99.644499999999994</v>
      </c>
      <c r="DU21" s="122">
        <v>101.3858</v>
      </c>
      <c r="DV21" s="122">
        <v>101.3921</v>
      </c>
      <c r="DW21" s="122">
        <v>106.8218</v>
      </c>
      <c r="DX21" s="122">
        <v>99.921599999999998</v>
      </c>
      <c r="DY21" s="122">
        <v>87.683000000000007</v>
      </c>
      <c r="DZ21" s="122">
        <v>85.422799999999995</v>
      </c>
      <c r="EA21" s="122">
        <v>88.618700000000004</v>
      </c>
      <c r="EB21" s="122">
        <v>99.343400000000003</v>
      </c>
      <c r="EC21" s="122">
        <v>104.42449999999999</v>
      </c>
      <c r="ED21" s="122">
        <v>110.4195</v>
      </c>
      <c r="EE21" s="122">
        <v>103.2689</v>
      </c>
      <c r="EF21" s="122">
        <v>111.37560000000001</v>
      </c>
      <c r="EG21" s="122">
        <v>102.9782</v>
      </c>
      <c r="EH21" s="122">
        <v>121.72929999999999</v>
      </c>
      <c r="EI21" s="122">
        <v>129.62629999999999</v>
      </c>
      <c r="EJ21" s="122">
        <v>107.9914</v>
      </c>
      <c r="EK21" s="122">
        <v>95.135900000000007</v>
      </c>
      <c r="EL21" s="122">
        <v>92.040700000000001</v>
      </c>
      <c r="EM21" s="122">
        <v>92.862700000000004</v>
      </c>
      <c r="EN21" s="122">
        <v>103.7124</v>
      </c>
      <c r="EO21" s="122">
        <v>105.6772</v>
      </c>
      <c r="EP21" s="122">
        <v>111.2054</v>
      </c>
      <c r="EQ21" s="122">
        <v>110.9439</v>
      </c>
      <c r="ER21" s="122">
        <v>108.8181</v>
      </c>
      <c r="ES21" s="122">
        <v>115.50530000000001</v>
      </c>
      <c r="ET21" s="122">
        <v>136.721</v>
      </c>
      <c r="EU21" s="122">
        <v>120.01390000000001</v>
      </c>
      <c r="EV21" s="122">
        <v>103.755</v>
      </c>
      <c r="EW21" s="122">
        <v>85.869100000000003</v>
      </c>
      <c r="EX21" s="122">
        <v>82.628799999999998</v>
      </c>
      <c r="EY21" s="122">
        <v>76.652199999999993</v>
      </c>
      <c r="EZ21" s="122">
        <v>84.271600000000007</v>
      </c>
      <c r="FA21" s="122">
        <v>87.0762</v>
      </c>
      <c r="FB21" s="122">
        <v>95.098699999999994</v>
      </c>
      <c r="FC21" s="122">
        <v>94.9816</v>
      </c>
      <c r="FD21" s="122">
        <v>104.34869999999999</v>
      </c>
      <c r="FE21" s="122">
        <v>111.9093</v>
      </c>
      <c r="FF21" s="122">
        <v>125.6451</v>
      </c>
      <c r="FG21" s="122">
        <v>113.1758</v>
      </c>
      <c r="FH21" s="122">
        <v>105.65309999999999</v>
      </c>
      <c r="FI21" s="122">
        <v>91.406000000000006</v>
      </c>
      <c r="FJ21" s="122">
        <v>83.798400000000001</v>
      </c>
      <c r="FK21" s="122">
        <v>88.327799999999996</v>
      </c>
      <c r="FL21" s="122">
        <v>99.171199999999999</v>
      </c>
      <c r="FM21" s="122">
        <v>102.31740000000001</v>
      </c>
      <c r="FN21" s="122">
        <v>107.88200000000001</v>
      </c>
      <c r="FO21" s="122">
        <v>117.16679999999999</v>
      </c>
      <c r="FP21" s="122">
        <v>110.9526</v>
      </c>
      <c r="FQ21" s="122">
        <v>133.37129999999999</v>
      </c>
      <c r="FR21" s="122">
        <v>126.5227</v>
      </c>
      <c r="FS21" s="122">
        <v>119.2402</v>
      </c>
      <c r="FT21" s="122">
        <v>98.021000000000001</v>
      </c>
      <c r="FU21" s="122">
        <v>82.195599999999999</v>
      </c>
      <c r="FV21" s="122">
        <v>80.575699999999998</v>
      </c>
      <c r="FW21" s="122">
        <v>80.343900000000005</v>
      </c>
      <c r="FX21" s="122">
        <v>85.138800000000003</v>
      </c>
      <c r="FY21" s="122">
        <v>86.898399999999995</v>
      </c>
      <c r="FZ21" s="122">
        <v>88.831400000000002</v>
      </c>
      <c r="GA21" s="122">
        <v>92.395700000000005</v>
      </c>
      <c r="GB21" s="122">
        <v>97.020300000000006</v>
      </c>
      <c r="GC21" s="122">
        <v>97.683099999999996</v>
      </c>
      <c r="GD21" s="122">
        <v>98.919600000000003</v>
      </c>
      <c r="GE21" s="122">
        <v>99.528599999999997</v>
      </c>
      <c r="GF21" s="122">
        <v>90.1965</v>
      </c>
      <c r="GG21" s="122">
        <v>82.481399999999994</v>
      </c>
      <c r="GH21" s="122">
        <v>98.180599999999998</v>
      </c>
      <c r="GI21" s="122">
        <v>102.474</v>
      </c>
      <c r="GJ21" s="122">
        <v>106.5775</v>
      </c>
      <c r="GK21" s="122">
        <v>111.2653</v>
      </c>
      <c r="GL21" s="122">
        <v>114.8339</v>
      </c>
      <c r="GM21" s="122">
        <v>113.7624</v>
      </c>
      <c r="GN21" s="122">
        <v>120.2103</v>
      </c>
      <c r="GO21" s="122">
        <v>117.14530000000001</v>
      </c>
      <c r="GP21" s="122">
        <v>121.492</v>
      </c>
      <c r="GQ21" s="122">
        <v>108.8342</v>
      </c>
      <c r="GR21" s="122">
        <v>82.419899999999998</v>
      </c>
      <c r="GS21" s="122">
        <v>74.637600000000006</v>
      </c>
      <c r="GT21" s="122">
        <v>82.950900000000004</v>
      </c>
      <c r="GU21" s="122">
        <v>94.394000000000005</v>
      </c>
      <c r="GV21" s="122">
        <v>89.222999999999999</v>
      </c>
      <c r="GW21" s="122">
        <v>90.941100000000006</v>
      </c>
      <c r="GX21" s="122">
        <v>94.529300000000006</v>
      </c>
      <c r="GY21" s="122">
        <v>94.572100000000006</v>
      </c>
      <c r="GZ21" s="122">
        <v>94.898300000000006</v>
      </c>
      <c r="HA21" s="122">
        <v>119.6972</v>
      </c>
      <c r="HB21" s="122">
        <v>107.8254</v>
      </c>
      <c r="HC21" s="122">
        <v>102.49209999999999</v>
      </c>
      <c r="HD21" s="122">
        <v>85.800399999999996</v>
      </c>
      <c r="HE21" s="122">
        <v>78.144199999999998</v>
      </c>
      <c r="HF21" s="122">
        <v>92.774000000000001</v>
      </c>
      <c r="HG21" s="122">
        <v>96.157399999999996</v>
      </c>
      <c r="HH21" s="122">
        <v>94.2744</v>
      </c>
      <c r="HI21" s="122">
        <v>96.315100000000001</v>
      </c>
      <c r="HJ21" s="122">
        <v>114.8783</v>
      </c>
      <c r="HK21" s="122">
        <v>113.52460000000001</v>
      </c>
      <c r="HL21" s="122">
        <v>114.0106</v>
      </c>
      <c r="HM21" s="122">
        <v>119.087</v>
      </c>
      <c r="HN21" s="122">
        <v>118.27290000000001</v>
      </c>
      <c r="HO21" s="122">
        <v>111.7509</v>
      </c>
      <c r="HP21" s="122">
        <v>86.075400000000002</v>
      </c>
      <c r="HQ21" s="122">
        <v>81.450500000000005</v>
      </c>
      <c r="HR21" s="122">
        <v>82.325500000000005</v>
      </c>
      <c r="HS21" s="122">
        <v>85.451499999999996</v>
      </c>
      <c r="HT21" s="122">
        <v>91.730999999999995</v>
      </c>
      <c r="HU21" s="122">
        <v>97.371499999999997</v>
      </c>
      <c r="HV21" s="122">
        <v>102.2624</v>
      </c>
      <c r="HW21" s="122">
        <v>100.3442</v>
      </c>
      <c r="HX21" s="122">
        <v>101.97320000000001</v>
      </c>
      <c r="HY21" s="122">
        <v>108.0608</v>
      </c>
      <c r="HZ21" s="122">
        <v>119.4173</v>
      </c>
      <c r="IA21" s="122">
        <v>105.2022</v>
      </c>
      <c r="IB21" s="122">
        <v>90.411299999999997</v>
      </c>
      <c r="IC21" s="122">
        <v>80.870699999999999</v>
      </c>
      <c r="ID21" s="122">
        <v>81.275300000000001</v>
      </c>
      <c r="IE21" s="122">
        <v>82.911799999999999</v>
      </c>
      <c r="IF21" s="122">
        <v>84.857399999999998</v>
      </c>
      <c r="IG21" s="122">
        <v>88.752300000000005</v>
      </c>
      <c r="IH21" s="122">
        <v>92.623000000000005</v>
      </c>
      <c r="II21" s="122">
        <v>95.185000000000002</v>
      </c>
      <c r="IJ21" s="122">
        <v>94.381</v>
      </c>
      <c r="IK21" s="122">
        <v>97.498099999999994</v>
      </c>
      <c r="IL21" s="122">
        <v>100.9015</v>
      </c>
      <c r="IM21" s="122">
        <v>99.546099999999996</v>
      </c>
      <c r="IN21" s="122">
        <v>93.065100000000001</v>
      </c>
      <c r="IO21" s="122">
        <v>82.684600000000003</v>
      </c>
      <c r="IP21" s="122">
        <v>84.901399999999995</v>
      </c>
      <c r="IQ21" s="122">
        <v>92.899699999999996</v>
      </c>
      <c r="IR21" s="122">
        <v>93.798100000000005</v>
      </c>
      <c r="IS21" s="122">
        <v>97.558099999999996</v>
      </c>
      <c r="IT21" s="122">
        <v>100.676</v>
      </c>
      <c r="IU21" s="122">
        <v>109.6452</v>
      </c>
      <c r="IV21" s="122">
        <v>98.733199999999997</v>
      </c>
      <c r="IW21" s="122">
        <v>101.908</v>
      </c>
      <c r="IX21" s="122">
        <v>105.7226</v>
      </c>
      <c r="IY21" s="122">
        <v>108.06180000000001</v>
      </c>
      <c r="IZ21" s="122">
        <v>106.74630000000001</v>
      </c>
      <c r="JA21" s="122">
        <v>95.228499999999997</v>
      </c>
      <c r="JB21" s="122">
        <v>95.520799999999994</v>
      </c>
      <c r="JC21" s="122">
        <v>93.367199999999997</v>
      </c>
      <c r="JD21" s="122">
        <v>94.049899999999994</v>
      </c>
      <c r="JE21" s="122">
        <v>93.887799999999999</v>
      </c>
      <c r="JF21" s="122">
        <v>96.345200000000006</v>
      </c>
      <c r="JG21" s="122">
        <v>99.3292</v>
      </c>
      <c r="JH21" s="122">
        <v>104.97920000000001</v>
      </c>
      <c r="JI21" s="122">
        <v>104.0211</v>
      </c>
      <c r="JJ21" s="122">
        <v>101.5411</v>
      </c>
      <c r="JK21" s="122">
        <v>112.46080000000001</v>
      </c>
      <c r="JL21" s="122">
        <v>106.2642</v>
      </c>
      <c r="JM21" s="122">
        <v>95.528599999999997</v>
      </c>
      <c r="JN21" s="122">
        <v>95.797799999999995</v>
      </c>
      <c r="JO21" s="122">
        <v>98.168099999999995</v>
      </c>
      <c r="JP21" s="122">
        <v>99.961100000000002</v>
      </c>
      <c r="JQ21" s="122">
        <v>101.6174</v>
      </c>
      <c r="JR21" s="122">
        <v>106.3965</v>
      </c>
      <c r="JS21" s="122">
        <v>117.99509999999999</v>
      </c>
      <c r="JT21" s="122">
        <v>95.774000000000001</v>
      </c>
      <c r="JU21" s="122">
        <v>103.7176</v>
      </c>
      <c r="JV21" s="122">
        <v>94.441199999999995</v>
      </c>
      <c r="JW21" s="122">
        <v>101.3312</v>
      </c>
      <c r="JX21" s="122">
        <v>103.3817</v>
      </c>
      <c r="JY21" s="122">
        <v>100</v>
      </c>
      <c r="JZ21" s="122">
        <v>96.319800000000001</v>
      </c>
      <c r="KA21" s="122">
        <v>98.248500000000007</v>
      </c>
      <c r="KB21" s="122">
        <v>98.834199999999996</v>
      </c>
      <c r="KC21" s="122">
        <v>103.4021</v>
      </c>
      <c r="KD21" s="118">
        <v>106.1015</v>
      </c>
    </row>
    <row r="22" spans="1:290" s="8" customFormat="1" ht="11.1" customHeight="1" x14ac:dyDescent="0.2">
      <c r="A22" s="8" t="s">
        <v>2116</v>
      </c>
      <c r="B22"/>
      <c r="C22" s="141" t="s">
        <v>5037</v>
      </c>
      <c r="D22" s="48" t="s">
        <v>438</v>
      </c>
      <c r="E22" s="49"/>
      <c r="F22" s="50"/>
      <c r="G22" s="22"/>
      <c r="H22" s="22"/>
      <c r="I22" s="22" t="str">
        <f>IF(LEFT($I$1,1)="1",VLOOKUP($A22,PPI_IPI_PGA_PGAI!$A:$I,2,FALSE),IF(LEFT($I$1,1)="2",VLOOKUP($A22,PPI_IPI_PGA_PGAI!$A:$I,3,FALSE),IF(LEFT($I$1,1)="3",VLOOKUP($A22,PPI_IPI_PGA_PGAI!$A:$I,4,FALSE),VLOOKUP($A22,PPI_IPI_PGA_PGAI!$A:$I,5,FALSE))))</f>
        <v>Kern- und Steinobst</v>
      </c>
      <c r="J22" s="22"/>
      <c r="K22" s="22"/>
      <c r="L22" s="22"/>
      <c r="M22" s="10">
        <v>7.3599999999999999E-2</v>
      </c>
      <c r="N22" s="122" t="s">
        <v>6431</v>
      </c>
      <c r="O22" s="122" t="s">
        <v>6431</v>
      </c>
      <c r="P22" s="122" t="s">
        <v>6431</v>
      </c>
      <c r="Q22" s="122" t="s">
        <v>6431</v>
      </c>
      <c r="R22" s="122" t="s">
        <v>6431</v>
      </c>
      <c r="S22" s="122" t="s">
        <v>6431</v>
      </c>
      <c r="T22" s="122" t="s">
        <v>6431</v>
      </c>
      <c r="U22" s="122" t="s">
        <v>6431</v>
      </c>
      <c r="V22" s="122" t="s">
        <v>6431</v>
      </c>
      <c r="W22" s="122" t="s">
        <v>6431</v>
      </c>
      <c r="X22" s="122" t="s">
        <v>6431</v>
      </c>
      <c r="Y22" s="122" t="s">
        <v>6431</v>
      </c>
      <c r="Z22" s="122" t="s">
        <v>6431</v>
      </c>
      <c r="AA22" s="122" t="s">
        <v>6431</v>
      </c>
      <c r="AB22" s="122" t="s">
        <v>6431</v>
      </c>
      <c r="AC22" s="122" t="s">
        <v>6431</v>
      </c>
      <c r="AD22" s="122" t="s">
        <v>6431</v>
      </c>
      <c r="AE22" s="122" t="s">
        <v>6431</v>
      </c>
      <c r="AF22" s="122" t="s">
        <v>6431</v>
      </c>
      <c r="AG22" s="122" t="s">
        <v>6431</v>
      </c>
      <c r="AH22" s="122" t="s">
        <v>6431</v>
      </c>
      <c r="AI22" s="122" t="s">
        <v>6431</v>
      </c>
      <c r="AJ22" s="122" t="s">
        <v>6431</v>
      </c>
      <c r="AK22" s="122" t="s">
        <v>6431</v>
      </c>
      <c r="AL22" s="122" t="s">
        <v>6431</v>
      </c>
      <c r="AM22" s="122" t="s">
        <v>6431</v>
      </c>
      <c r="AN22" s="122" t="s">
        <v>6431</v>
      </c>
      <c r="AO22" s="122" t="s">
        <v>6431</v>
      </c>
      <c r="AP22" s="122" t="s">
        <v>6431</v>
      </c>
      <c r="AQ22" s="122" t="s">
        <v>6431</v>
      </c>
      <c r="AR22" s="122" t="s">
        <v>6431</v>
      </c>
      <c r="AS22" s="122" t="s">
        <v>6431</v>
      </c>
      <c r="AT22" s="122" t="s">
        <v>6431</v>
      </c>
      <c r="AU22" s="122" t="s">
        <v>6431</v>
      </c>
      <c r="AV22" s="122" t="s">
        <v>6431</v>
      </c>
      <c r="AW22" s="122" t="s">
        <v>6431</v>
      </c>
      <c r="AX22" s="122" t="s">
        <v>6431</v>
      </c>
      <c r="AY22" s="122" t="s">
        <v>6431</v>
      </c>
      <c r="AZ22" s="122" t="s">
        <v>6431</v>
      </c>
      <c r="BA22" s="122" t="s">
        <v>6431</v>
      </c>
      <c r="BB22" s="122" t="s">
        <v>6431</v>
      </c>
      <c r="BC22" s="122" t="s">
        <v>6431</v>
      </c>
      <c r="BD22" s="122" t="s">
        <v>6431</v>
      </c>
      <c r="BE22" s="122" t="s">
        <v>6431</v>
      </c>
      <c r="BF22" s="122" t="s">
        <v>6431</v>
      </c>
      <c r="BG22" s="122" t="s">
        <v>6431</v>
      </c>
      <c r="BH22" s="122" t="s">
        <v>6431</v>
      </c>
      <c r="BI22" s="122" t="s">
        <v>6431</v>
      </c>
      <c r="BJ22" s="122" t="s">
        <v>6431</v>
      </c>
      <c r="BK22" s="122" t="s">
        <v>6431</v>
      </c>
      <c r="BL22" s="122" t="s">
        <v>6431</v>
      </c>
      <c r="BM22" s="122" t="s">
        <v>6431</v>
      </c>
      <c r="BN22" s="122" t="s">
        <v>6431</v>
      </c>
      <c r="BO22" s="122" t="s">
        <v>6431</v>
      </c>
      <c r="BP22" s="122" t="s">
        <v>6431</v>
      </c>
      <c r="BQ22" s="122" t="s">
        <v>6431</v>
      </c>
      <c r="BR22" s="122" t="s">
        <v>6431</v>
      </c>
      <c r="BS22" s="122" t="s">
        <v>6431</v>
      </c>
      <c r="BT22" s="122" t="s">
        <v>6431</v>
      </c>
      <c r="BU22" s="122" t="s">
        <v>6431</v>
      </c>
      <c r="BV22" s="122" t="s">
        <v>6431</v>
      </c>
      <c r="BW22" s="122" t="s">
        <v>6431</v>
      </c>
      <c r="BX22" s="122" t="s">
        <v>6431</v>
      </c>
      <c r="BY22" s="122" t="s">
        <v>6431</v>
      </c>
      <c r="BZ22" s="122" t="s">
        <v>6431</v>
      </c>
      <c r="CA22" s="122" t="s">
        <v>6431</v>
      </c>
      <c r="CB22" s="122" t="s">
        <v>6431</v>
      </c>
      <c r="CC22" s="122" t="s">
        <v>6431</v>
      </c>
      <c r="CD22" s="122" t="s">
        <v>6431</v>
      </c>
      <c r="CE22" s="122" t="s">
        <v>6431</v>
      </c>
      <c r="CF22" s="122" t="s">
        <v>6431</v>
      </c>
      <c r="CG22" s="122" t="s">
        <v>6431</v>
      </c>
      <c r="CH22" s="122" t="s">
        <v>6431</v>
      </c>
      <c r="CI22" s="122" t="s">
        <v>6431</v>
      </c>
      <c r="CJ22" s="122" t="s">
        <v>6431</v>
      </c>
      <c r="CK22" s="122" t="s">
        <v>6431</v>
      </c>
      <c r="CL22" s="122" t="s">
        <v>6431</v>
      </c>
      <c r="CM22" s="122" t="s">
        <v>6431</v>
      </c>
      <c r="CN22" s="122" t="s">
        <v>6431</v>
      </c>
      <c r="CO22" s="122" t="s">
        <v>6431</v>
      </c>
      <c r="CP22" s="122" t="s">
        <v>6431</v>
      </c>
      <c r="CQ22" s="122" t="s">
        <v>6431</v>
      </c>
      <c r="CR22" s="122" t="s">
        <v>6431</v>
      </c>
      <c r="CS22" s="122" t="s">
        <v>6431</v>
      </c>
      <c r="CT22" s="122" t="s">
        <v>6431</v>
      </c>
      <c r="CU22" s="122" t="s">
        <v>6431</v>
      </c>
      <c r="CV22" s="122" t="s">
        <v>6431</v>
      </c>
      <c r="CW22" s="122" t="s">
        <v>6431</v>
      </c>
      <c r="CX22" s="122" t="s">
        <v>6431</v>
      </c>
      <c r="CY22" s="122" t="s">
        <v>6431</v>
      </c>
      <c r="CZ22" s="122" t="s">
        <v>6431</v>
      </c>
      <c r="DA22" s="122" t="s">
        <v>6431</v>
      </c>
      <c r="DB22" s="122" t="s">
        <v>6431</v>
      </c>
      <c r="DC22" s="122" t="s">
        <v>6431</v>
      </c>
      <c r="DD22" s="122" t="s">
        <v>6431</v>
      </c>
      <c r="DE22" s="122" t="s">
        <v>6431</v>
      </c>
      <c r="DF22" s="122" t="s">
        <v>6431</v>
      </c>
      <c r="DG22" s="122" t="s">
        <v>6431</v>
      </c>
      <c r="DH22" s="122" t="s">
        <v>6431</v>
      </c>
      <c r="DI22" s="122" t="s">
        <v>6431</v>
      </c>
      <c r="DJ22" s="122" t="s">
        <v>6431</v>
      </c>
      <c r="DK22" s="122" t="s">
        <v>6431</v>
      </c>
      <c r="DL22" s="122" t="s">
        <v>6431</v>
      </c>
      <c r="DM22" s="122" t="s">
        <v>6431</v>
      </c>
      <c r="DN22" s="122" t="s">
        <v>6431</v>
      </c>
      <c r="DO22" s="122" t="s">
        <v>6431</v>
      </c>
      <c r="DP22" s="122" t="s">
        <v>6431</v>
      </c>
      <c r="DQ22" s="122" t="s">
        <v>6431</v>
      </c>
      <c r="DR22" s="122" t="s">
        <v>6431</v>
      </c>
      <c r="DS22" s="122" t="s">
        <v>6431</v>
      </c>
      <c r="DT22" s="122" t="s">
        <v>6431</v>
      </c>
      <c r="DU22" s="122" t="s">
        <v>6431</v>
      </c>
      <c r="DV22" s="122" t="s">
        <v>6431</v>
      </c>
      <c r="DW22" s="122" t="s">
        <v>6431</v>
      </c>
      <c r="DX22" s="122" t="s">
        <v>6431</v>
      </c>
      <c r="DY22" s="122" t="s">
        <v>6431</v>
      </c>
      <c r="DZ22" s="122" t="s">
        <v>6431</v>
      </c>
      <c r="EA22" s="122" t="s">
        <v>6431</v>
      </c>
      <c r="EB22" s="122" t="s">
        <v>6431</v>
      </c>
      <c r="EC22" s="122" t="s">
        <v>6431</v>
      </c>
      <c r="ED22" s="122" t="s">
        <v>6431</v>
      </c>
      <c r="EE22" s="122" t="s">
        <v>6431</v>
      </c>
      <c r="EF22" s="122" t="s">
        <v>6431</v>
      </c>
      <c r="EG22" s="122" t="s">
        <v>6431</v>
      </c>
      <c r="EH22" s="122" t="s">
        <v>6431</v>
      </c>
      <c r="EI22" s="122" t="s">
        <v>6431</v>
      </c>
      <c r="EJ22" s="122" t="s">
        <v>6431</v>
      </c>
      <c r="EK22" s="122" t="s">
        <v>6431</v>
      </c>
      <c r="EL22" s="122" t="s">
        <v>6431</v>
      </c>
      <c r="EM22" s="122" t="s">
        <v>6431</v>
      </c>
      <c r="EN22" s="122" t="s">
        <v>6431</v>
      </c>
      <c r="EO22" s="122" t="s">
        <v>6431</v>
      </c>
      <c r="EP22" s="122" t="s">
        <v>6431</v>
      </c>
      <c r="EQ22" s="122" t="s">
        <v>6431</v>
      </c>
      <c r="ER22" s="122" t="s">
        <v>6431</v>
      </c>
      <c r="ES22" s="122" t="s">
        <v>6431</v>
      </c>
      <c r="ET22" s="122" t="s">
        <v>6431</v>
      </c>
      <c r="EU22" s="122" t="s">
        <v>6431</v>
      </c>
      <c r="EV22" s="122" t="s">
        <v>6431</v>
      </c>
      <c r="EW22" s="122" t="s">
        <v>6431</v>
      </c>
      <c r="EX22" s="122" t="s">
        <v>6431</v>
      </c>
      <c r="EY22" s="122" t="s">
        <v>6431</v>
      </c>
      <c r="EZ22" s="122" t="s">
        <v>6431</v>
      </c>
      <c r="FA22" s="122" t="s">
        <v>6431</v>
      </c>
      <c r="FB22" s="122" t="s">
        <v>6431</v>
      </c>
      <c r="FC22" s="122" t="s">
        <v>6431</v>
      </c>
      <c r="FD22" s="122" t="s">
        <v>6431</v>
      </c>
      <c r="FE22" s="122" t="s">
        <v>6431</v>
      </c>
      <c r="FF22" s="122" t="s">
        <v>6431</v>
      </c>
      <c r="FG22" s="122" t="s">
        <v>6431</v>
      </c>
      <c r="FH22" s="122" t="s">
        <v>6431</v>
      </c>
      <c r="FI22" s="122">
        <v>87.178899999999999</v>
      </c>
      <c r="FJ22" s="122">
        <v>90.0852</v>
      </c>
      <c r="FK22" s="122">
        <v>87.974599999999995</v>
      </c>
      <c r="FL22" s="122">
        <v>104.9584</v>
      </c>
      <c r="FM22" s="122">
        <v>118.63460000000001</v>
      </c>
      <c r="FN22" s="122">
        <v>149.07830000000001</v>
      </c>
      <c r="FO22" s="122">
        <v>118.4378</v>
      </c>
      <c r="FP22" s="122">
        <v>91.603999999999999</v>
      </c>
      <c r="FQ22" s="122">
        <v>75.913700000000006</v>
      </c>
      <c r="FR22" s="122">
        <v>71.528899999999993</v>
      </c>
      <c r="FS22" s="122">
        <v>64.373400000000004</v>
      </c>
      <c r="FT22" s="122">
        <v>65.853200000000001</v>
      </c>
      <c r="FU22" s="122">
        <v>66.218100000000007</v>
      </c>
      <c r="FV22" s="122">
        <v>69.873900000000006</v>
      </c>
      <c r="FW22" s="122">
        <v>78.356499999999997</v>
      </c>
      <c r="FX22" s="122">
        <v>120.0949</v>
      </c>
      <c r="FY22" s="122">
        <v>99.173199999999994</v>
      </c>
      <c r="FZ22" s="122">
        <v>137.1814</v>
      </c>
      <c r="GA22" s="122">
        <v>101.71720000000001</v>
      </c>
      <c r="GB22" s="122">
        <v>80.343000000000004</v>
      </c>
      <c r="GC22" s="122">
        <v>71.040300000000002</v>
      </c>
      <c r="GD22" s="122">
        <v>70.619900000000001</v>
      </c>
      <c r="GE22" s="122">
        <v>65.644199999999998</v>
      </c>
      <c r="GF22" s="122">
        <v>70.322999999999993</v>
      </c>
      <c r="GG22" s="122">
        <v>70.372900000000001</v>
      </c>
      <c r="GH22" s="122">
        <v>71.181799999999996</v>
      </c>
      <c r="GI22" s="122">
        <v>81.818600000000004</v>
      </c>
      <c r="GJ22" s="122">
        <v>110.2872</v>
      </c>
      <c r="GK22" s="122">
        <v>122.1484</v>
      </c>
      <c r="GL22" s="122">
        <v>145.12979999999999</v>
      </c>
      <c r="GM22" s="122">
        <v>120.8396</v>
      </c>
      <c r="GN22" s="122">
        <v>96.939800000000005</v>
      </c>
      <c r="GO22" s="122">
        <v>74.832400000000007</v>
      </c>
      <c r="GP22" s="122">
        <v>79.877700000000004</v>
      </c>
      <c r="GQ22" s="122">
        <v>75.739099999999993</v>
      </c>
      <c r="GR22" s="122">
        <v>81.042199999999994</v>
      </c>
      <c r="GS22" s="122">
        <v>81.998999999999995</v>
      </c>
      <c r="GT22" s="122">
        <v>90.202699999999993</v>
      </c>
      <c r="GU22" s="122">
        <v>104.3927</v>
      </c>
      <c r="GV22" s="122">
        <v>107.2253</v>
      </c>
      <c r="GW22" s="122">
        <v>101.0172</v>
      </c>
      <c r="GX22" s="122">
        <v>140.87280000000001</v>
      </c>
      <c r="GY22" s="122">
        <v>105.9049</v>
      </c>
      <c r="GZ22" s="122">
        <v>85.422300000000007</v>
      </c>
      <c r="HA22" s="122">
        <v>76.377899999999997</v>
      </c>
      <c r="HB22" s="122">
        <v>69.285700000000006</v>
      </c>
      <c r="HC22" s="122">
        <v>64.416200000000003</v>
      </c>
      <c r="HD22" s="122">
        <v>63.851700000000001</v>
      </c>
      <c r="HE22" s="122">
        <v>63.1462</v>
      </c>
      <c r="HF22" s="122">
        <v>66.66</v>
      </c>
      <c r="HG22" s="122">
        <v>72.362499999999997</v>
      </c>
      <c r="HH22" s="122">
        <v>99.073899999999995</v>
      </c>
      <c r="HI22" s="122">
        <v>104.1807</v>
      </c>
      <c r="HJ22" s="122">
        <v>114.0802</v>
      </c>
      <c r="HK22" s="122">
        <v>101.5065</v>
      </c>
      <c r="HL22" s="122">
        <v>96.921899999999994</v>
      </c>
      <c r="HM22" s="122">
        <v>93.251599999999996</v>
      </c>
      <c r="HN22" s="122">
        <v>92.533199999999994</v>
      </c>
      <c r="HO22" s="122">
        <v>93.563299999999998</v>
      </c>
      <c r="HP22" s="122">
        <v>100.4601</v>
      </c>
      <c r="HQ22" s="122">
        <v>99.312100000000001</v>
      </c>
      <c r="HR22" s="122">
        <v>115.2765</v>
      </c>
      <c r="HS22" s="122">
        <v>133.18119999999999</v>
      </c>
      <c r="HT22" s="122">
        <v>126.47</v>
      </c>
      <c r="HU22" s="122">
        <v>139.7422</v>
      </c>
      <c r="HV22" s="122">
        <v>131.1611</v>
      </c>
      <c r="HW22" s="122">
        <v>117.2512</v>
      </c>
      <c r="HX22" s="122">
        <v>104.8379</v>
      </c>
      <c r="HY22" s="122">
        <v>120.7454</v>
      </c>
      <c r="HZ22" s="122">
        <v>126.5655</v>
      </c>
      <c r="IA22" s="122">
        <v>103.5211</v>
      </c>
      <c r="IB22" s="122">
        <v>100.2482</v>
      </c>
      <c r="IC22" s="122">
        <v>97.93</v>
      </c>
      <c r="ID22" s="122">
        <v>117.742</v>
      </c>
      <c r="IE22" s="122">
        <v>109.5895</v>
      </c>
      <c r="IF22" s="122">
        <v>120.4828</v>
      </c>
      <c r="IG22" s="122">
        <v>118.854</v>
      </c>
      <c r="IH22" s="122">
        <v>127.02030000000001</v>
      </c>
      <c r="II22" s="122">
        <v>122.9278</v>
      </c>
      <c r="IJ22" s="122">
        <v>115.8758</v>
      </c>
      <c r="IK22" s="122">
        <v>110.0175</v>
      </c>
      <c r="IL22" s="122">
        <v>110.7176</v>
      </c>
      <c r="IM22" s="122">
        <v>89.259699999999995</v>
      </c>
      <c r="IN22" s="122">
        <v>89.230900000000005</v>
      </c>
      <c r="IO22" s="122">
        <v>81.108999999999995</v>
      </c>
      <c r="IP22" s="122">
        <v>91.802099999999996</v>
      </c>
      <c r="IQ22" s="122">
        <v>102.6781</v>
      </c>
      <c r="IR22" s="122">
        <v>116.47490000000001</v>
      </c>
      <c r="IS22" s="122">
        <v>116.4559</v>
      </c>
      <c r="IT22" s="122">
        <v>116.4559</v>
      </c>
      <c r="IU22" s="122">
        <v>129.16679999999999</v>
      </c>
      <c r="IV22" s="122">
        <v>115.6918</v>
      </c>
      <c r="IW22" s="122">
        <v>103.4979</v>
      </c>
      <c r="IX22" s="122">
        <v>101.0801</v>
      </c>
      <c r="IY22" s="122">
        <v>83.088800000000006</v>
      </c>
      <c r="IZ22" s="122">
        <v>86.648600000000002</v>
      </c>
      <c r="JA22" s="122">
        <v>110.4509</v>
      </c>
      <c r="JB22" s="122">
        <v>139.8725</v>
      </c>
      <c r="JC22" s="122">
        <v>128.5615</v>
      </c>
      <c r="JD22" s="122">
        <v>129.43780000000001</v>
      </c>
      <c r="JE22" s="122">
        <v>131.6584</v>
      </c>
      <c r="JF22" s="122">
        <v>155.4631</v>
      </c>
      <c r="JG22" s="122">
        <v>139.91650000000001</v>
      </c>
      <c r="JH22" s="122">
        <v>112.8095</v>
      </c>
      <c r="JI22" s="122">
        <v>109.565</v>
      </c>
      <c r="JJ22" s="122">
        <v>114.7299</v>
      </c>
      <c r="JK22" s="122">
        <v>100.70050000000001</v>
      </c>
      <c r="JL22" s="122">
        <v>93.655900000000003</v>
      </c>
      <c r="JM22" s="122">
        <v>91.673599999999993</v>
      </c>
      <c r="JN22" s="122">
        <v>126.44750000000001</v>
      </c>
      <c r="JO22" s="122">
        <v>126.1751</v>
      </c>
      <c r="JP22" s="122">
        <v>121.17619999999999</v>
      </c>
      <c r="JQ22" s="122">
        <v>135.3391</v>
      </c>
      <c r="JR22" s="122">
        <v>151.66030000000001</v>
      </c>
      <c r="JS22" s="122">
        <v>134.06569999999999</v>
      </c>
      <c r="JT22" s="122">
        <v>119.5603</v>
      </c>
      <c r="JU22" s="122">
        <v>139.54990000000001</v>
      </c>
      <c r="JV22" s="122">
        <v>142.6071</v>
      </c>
      <c r="JW22" s="122">
        <v>112.55370000000001</v>
      </c>
      <c r="JX22" s="122">
        <v>100.5877</v>
      </c>
      <c r="JY22" s="122">
        <v>100</v>
      </c>
      <c r="JZ22" s="122">
        <v>208.77809999999999</v>
      </c>
      <c r="KA22" s="122">
        <v>226.23320000000001</v>
      </c>
      <c r="KB22" s="122">
        <v>189.9512</v>
      </c>
      <c r="KC22" s="122">
        <v>177.84829999999999</v>
      </c>
      <c r="KD22" s="118">
        <v>177.30090000000001</v>
      </c>
    </row>
    <row r="23" spans="1:290" s="101" customFormat="1" ht="11.1" customHeight="1" x14ac:dyDescent="0.2">
      <c r="A23" s="8" t="s">
        <v>2147</v>
      </c>
      <c r="B23"/>
      <c r="C23" s="141" t="s">
        <v>5038</v>
      </c>
      <c r="D23" s="51" t="s">
        <v>15</v>
      </c>
      <c r="E23" s="52"/>
      <c r="F23" s="53"/>
      <c r="G23" s="22"/>
      <c r="H23" s="22"/>
      <c r="I23" s="22" t="str">
        <f>IF(LEFT($I$1,1)="1",VLOOKUP($A23,PPI_IPI_PGA_PGAI!$A:$I,2,FALSE),IF(LEFT($I$1,1)="2",VLOOKUP($A23,PPI_IPI_PGA_PGAI!$A:$I,3,FALSE),IF(LEFT($I$1,1)="3",VLOOKUP($A23,PPI_IPI_PGA_PGAI!$A:$I,4,FALSE),VLOOKUP($A23,PPI_IPI_PGA_PGAI!$A:$I,5,FALSE))))</f>
        <v>Sonstiges Obst und Nüsse</v>
      </c>
      <c r="J23" s="22"/>
      <c r="K23" s="22"/>
      <c r="L23" s="22"/>
      <c r="M23" s="10">
        <v>0.13189999999999999</v>
      </c>
      <c r="N23" s="122">
        <v>50.368000000000002</v>
      </c>
      <c r="O23" s="122">
        <v>51.277700000000003</v>
      </c>
      <c r="P23" s="122">
        <v>60.508099999999999</v>
      </c>
      <c r="Q23" s="122">
        <v>66.342399999999998</v>
      </c>
      <c r="R23" s="122">
        <v>72.341700000000003</v>
      </c>
      <c r="S23" s="122">
        <v>74.564700000000002</v>
      </c>
      <c r="T23" s="122">
        <v>70.553100000000001</v>
      </c>
      <c r="U23" s="122">
        <v>73.897400000000005</v>
      </c>
      <c r="V23" s="122">
        <v>65.904399999999995</v>
      </c>
      <c r="W23" s="122">
        <v>62.361800000000002</v>
      </c>
      <c r="X23" s="122">
        <v>56.601399999999998</v>
      </c>
      <c r="Y23" s="122">
        <v>56.598999999999997</v>
      </c>
      <c r="Z23" s="122">
        <v>58.1676</v>
      </c>
      <c r="AA23" s="122">
        <v>60.081699999999998</v>
      </c>
      <c r="AB23" s="122">
        <v>63.805</v>
      </c>
      <c r="AC23" s="122">
        <v>66.463499999999996</v>
      </c>
      <c r="AD23" s="122">
        <v>74.1661</v>
      </c>
      <c r="AE23" s="122">
        <v>82.201899999999995</v>
      </c>
      <c r="AF23" s="122">
        <v>79.802199999999999</v>
      </c>
      <c r="AG23" s="122">
        <v>87.736599999999996</v>
      </c>
      <c r="AH23" s="122">
        <v>79.697900000000004</v>
      </c>
      <c r="AI23" s="122">
        <v>77.191199999999995</v>
      </c>
      <c r="AJ23" s="122">
        <v>73.787999999999997</v>
      </c>
      <c r="AK23" s="122">
        <v>79.561700000000002</v>
      </c>
      <c r="AL23" s="122">
        <v>81.559200000000004</v>
      </c>
      <c r="AM23" s="122">
        <v>88.151200000000003</v>
      </c>
      <c r="AN23" s="122">
        <v>95.580500000000001</v>
      </c>
      <c r="AO23" s="122">
        <v>100.042</v>
      </c>
      <c r="AP23" s="122">
        <v>111.7683</v>
      </c>
      <c r="AQ23" s="122">
        <v>101.089</v>
      </c>
      <c r="AR23" s="122">
        <v>101.44410000000001</v>
      </c>
      <c r="AS23" s="122">
        <v>116.691</v>
      </c>
      <c r="AT23" s="122">
        <v>104.58150000000001</v>
      </c>
      <c r="AU23" s="122">
        <v>98.369799999999998</v>
      </c>
      <c r="AV23" s="122">
        <v>92.898799999999994</v>
      </c>
      <c r="AW23" s="122">
        <v>90.493200000000002</v>
      </c>
      <c r="AX23" s="122">
        <v>84.757000000000005</v>
      </c>
      <c r="AY23" s="122">
        <v>85.804500000000004</v>
      </c>
      <c r="AZ23" s="122">
        <v>85.548400000000001</v>
      </c>
      <c r="BA23" s="122">
        <v>84.251400000000004</v>
      </c>
      <c r="BB23" s="122">
        <v>95.400700000000001</v>
      </c>
      <c r="BC23" s="122">
        <v>86.189300000000003</v>
      </c>
      <c r="BD23" s="122">
        <v>76.445499999999996</v>
      </c>
      <c r="BE23" s="122">
        <v>91.520399999999995</v>
      </c>
      <c r="BF23" s="122">
        <v>78.022599999999997</v>
      </c>
      <c r="BG23" s="122">
        <v>72.567599999999999</v>
      </c>
      <c r="BH23" s="122">
        <v>68.588999999999999</v>
      </c>
      <c r="BI23" s="122">
        <v>64.554900000000004</v>
      </c>
      <c r="BJ23" s="122">
        <v>64.916300000000007</v>
      </c>
      <c r="BK23" s="122">
        <v>66.938299999999998</v>
      </c>
      <c r="BL23" s="122">
        <v>80.441699999999997</v>
      </c>
      <c r="BM23" s="122">
        <v>85.2226</v>
      </c>
      <c r="BN23" s="122">
        <v>82.582300000000004</v>
      </c>
      <c r="BO23" s="122">
        <v>85.670199999999994</v>
      </c>
      <c r="BP23" s="122">
        <v>90.5916</v>
      </c>
      <c r="BQ23" s="122">
        <v>93.988100000000003</v>
      </c>
      <c r="BR23" s="122">
        <v>92.714299999999994</v>
      </c>
      <c r="BS23" s="122">
        <v>85.950299999999999</v>
      </c>
      <c r="BT23" s="122">
        <v>81.017499999999998</v>
      </c>
      <c r="BU23" s="122">
        <v>73.736699999999999</v>
      </c>
      <c r="BV23" s="122">
        <v>74.039599999999993</v>
      </c>
      <c r="BW23" s="122">
        <v>76.062899999999999</v>
      </c>
      <c r="BX23" s="122">
        <v>79.36</v>
      </c>
      <c r="BY23" s="122">
        <v>82.309100000000001</v>
      </c>
      <c r="BZ23" s="122">
        <v>81.490300000000005</v>
      </c>
      <c r="CA23" s="122">
        <v>82.364999999999995</v>
      </c>
      <c r="CB23" s="122">
        <v>80.200500000000005</v>
      </c>
      <c r="CC23" s="122">
        <v>81.703800000000001</v>
      </c>
      <c r="CD23" s="122">
        <v>81.703800000000001</v>
      </c>
      <c r="CE23" s="122">
        <v>71.938500000000005</v>
      </c>
      <c r="CF23" s="122">
        <v>64.122600000000006</v>
      </c>
      <c r="CG23" s="122">
        <v>58.381799999999998</v>
      </c>
      <c r="CH23" s="122">
        <v>55.841000000000001</v>
      </c>
      <c r="CI23" s="122">
        <v>55.824300000000001</v>
      </c>
      <c r="CJ23" s="122">
        <v>63.212699999999998</v>
      </c>
      <c r="CK23" s="122">
        <v>62.097999999999999</v>
      </c>
      <c r="CL23" s="122">
        <v>65.866100000000003</v>
      </c>
      <c r="CM23" s="122">
        <v>64.799800000000005</v>
      </c>
      <c r="CN23" s="122">
        <v>75.096699999999998</v>
      </c>
      <c r="CO23" s="122">
        <v>76.050700000000006</v>
      </c>
      <c r="CP23" s="122">
        <v>76.050700000000006</v>
      </c>
      <c r="CQ23" s="122">
        <v>61.712499999999999</v>
      </c>
      <c r="CR23" s="122">
        <v>62.433999999999997</v>
      </c>
      <c r="CS23" s="122">
        <v>59.273699999999998</v>
      </c>
      <c r="CT23" s="122">
        <v>61.7776</v>
      </c>
      <c r="CU23" s="122">
        <v>66.382499999999993</v>
      </c>
      <c r="CV23" s="122">
        <v>69.669700000000006</v>
      </c>
      <c r="CW23" s="122">
        <v>71.937899999999999</v>
      </c>
      <c r="CX23" s="122">
        <v>74.249399999999994</v>
      </c>
      <c r="CY23" s="122">
        <v>68.406800000000004</v>
      </c>
      <c r="CZ23" s="122">
        <v>65.734999999999999</v>
      </c>
      <c r="DA23" s="122">
        <v>77.431799999999996</v>
      </c>
      <c r="DB23" s="122">
        <v>71.154799999999994</v>
      </c>
      <c r="DC23" s="122">
        <v>64.506699999999995</v>
      </c>
      <c r="DD23" s="122">
        <v>64.070099999999996</v>
      </c>
      <c r="DE23" s="122">
        <v>61.752099999999999</v>
      </c>
      <c r="DF23" s="122">
        <v>61.3994</v>
      </c>
      <c r="DG23" s="122">
        <v>62.666400000000003</v>
      </c>
      <c r="DH23" s="122">
        <v>67.215000000000003</v>
      </c>
      <c r="DI23" s="122">
        <v>66.482200000000006</v>
      </c>
      <c r="DJ23" s="122">
        <v>59.575699999999998</v>
      </c>
      <c r="DK23" s="122">
        <v>67.893100000000004</v>
      </c>
      <c r="DL23" s="122">
        <v>72.243899999999996</v>
      </c>
      <c r="DM23" s="122">
        <v>79.308899999999994</v>
      </c>
      <c r="DN23" s="122">
        <v>79.308899999999994</v>
      </c>
      <c r="DO23" s="122">
        <v>69.668899999999994</v>
      </c>
      <c r="DP23" s="122">
        <v>70.030900000000003</v>
      </c>
      <c r="DQ23" s="122">
        <v>68.983999999999995</v>
      </c>
      <c r="DR23" s="122">
        <v>69.382000000000005</v>
      </c>
      <c r="DS23" s="122">
        <v>69.319699999999997</v>
      </c>
      <c r="DT23" s="122">
        <v>76.380799999999994</v>
      </c>
      <c r="DU23" s="122">
        <v>77.873900000000006</v>
      </c>
      <c r="DV23" s="122">
        <v>77.864199999999997</v>
      </c>
      <c r="DW23" s="122">
        <v>74.768500000000003</v>
      </c>
      <c r="DX23" s="122">
        <v>72.667199999999994</v>
      </c>
      <c r="DY23" s="122">
        <v>76.638599999999997</v>
      </c>
      <c r="DZ23" s="122">
        <v>76.638599999999997</v>
      </c>
      <c r="EA23" s="122">
        <v>66.798699999999997</v>
      </c>
      <c r="EB23" s="122">
        <v>64.561199999999999</v>
      </c>
      <c r="EC23" s="122">
        <v>64.633499999999998</v>
      </c>
      <c r="ED23" s="122">
        <v>64.160899999999998</v>
      </c>
      <c r="EE23" s="122">
        <v>67.1721</v>
      </c>
      <c r="EF23" s="122">
        <v>73.167400000000001</v>
      </c>
      <c r="EG23" s="122">
        <v>74.559600000000003</v>
      </c>
      <c r="EH23" s="122">
        <v>77.542000000000002</v>
      </c>
      <c r="EI23" s="122">
        <v>83.357799999999997</v>
      </c>
      <c r="EJ23" s="122">
        <v>81.131699999999995</v>
      </c>
      <c r="EK23" s="122">
        <v>81.697999999999993</v>
      </c>
      <c r="EL23" s="122">
        <v>81.697999999999993</v>
      </c>
      <c r="EM23" s="122">
        <v>75.681700000000006</v>
      </c>
      <c r="EN23" s="122">
        <v>75.786000000000001</v>
      </c>
      <c r="EO23" s="122">
        <v>72.078000000000003</v>
      </c>
      <c r="EP23" s="122">
        <v>72.688900000000004</v>
      </c>
      <c r="EQ23" s="122">
        <v>76.201899999999995</v>
      </c>
      <c r="ER23" s="122">
        <v>82.2303</v>
      </c>
      <c r="ES23" s="122">
        <v>93.692499999999995</v>
      </c>
      <c r="ET23" s="122">
        <v>93.930999999999997</v>
      </c>
      <c r="EU23" s="122">
        <v>97.872200000000007</v>
      </c>
      <c r="EV23" s="122">
        <v>100.4764</v>
      </c>
      <c r="EW23" s="122">
        <v>106.7484</v>
      </c>
      <c r="EX23" s="122">
        <v>106.7484</v>
      </c>
      <c r="EY23" s="122">
        <v>109.4166</v>
      </c>
      <c r="EZ23" s="122">
        <v>107.4824</v>
      </c>
      <c r="FA23" s="122">
        <v>111.6103</v>
      </c>
      <c r="FB23" s="122">
        <v>108.28619999999999</v>
      </c>
      <c r="FC23" s="122">
        <v>113.2298</v>
      </c>
      <c r="FD23" s="122">
        <v>118.9691</v>
      </c>
      <c r="FE23" s="122">
        <v>120.8852</v>
      </c>
      <c r="FF23" s="122">
        <v>126.2456</v>
      </c>
      <c r="FG23" s="122">
        <v>119.9417</v>
      </c>
      <c r="FH23" s="122">
        <v>111.7718</v>
      </c>
      <c r="FI23" s="122">
        <v>108.8741</v>
      </c>
      <c r="FJ23" s="122">
        <v>109.98009999999999</v>
      </c>
      <c r="FK23" s="122">
        <v>98.092299999999994</v>
      </c>
      <c r="FL23" s="122">
        <v>100.4581</v>
      </c>
      <c r="FM23" s="122">
        <v>97.630899999999997</v>
      </c>
      <c r="FN23" s="122">
        <v>93.105999999999995</v>
      </c>
      <c r="FO23" s="122">
        <v>92.629300000000001</v>
      </c>
      <c r="FP23" s="122">
        <v>94.897900000000007</v>
      </c>
      <c r="FQ23" s="122">
        <v>100.28789999999999</v>
      </c>
      <c r="FR23" s="122">
        <v>99.935699999999997</v>
      </c>
      <c r="FS23" s="122">
        <v>103.24209999999999</v>
      </c>
      <c r="FT23" s="122">
        <v>103.6888</v>
      </c>
      <c r="FU23" s="122">
        <v>113.59180000000001</v>
      </c>
      <c r="FV23" s="122">
        <v>97.805800000000005</v>
      </c>
      <c r="FW23" s="122">
        <v>93.108400000000003</v>
      </c>
      <c r="FX23" s="122">
        <v>86.527199999999993</v>
      </c>
      <c r="FY23" s="122">
        <v>84.753200000000007</v>
      </c>
      <c r="FZ23" s="122">
        <v>84.494100000000003</v>
      </c>
      <c r="GA23" s="122">
        <v>85.382400000000004</v>
      </c>
      <c r="GB23" s="122">
        <v>94.667699999999996</v>
      </c>
      <c r="GC23" s="122">
        <v>103.27200000000001</v>
      </c>
      <c r="GD23" s="122">
        <v>95.322000000000003</v>
      </c>
      <c r="GE23" s="122">
        <v>99.617599999999996</v>
      </c>
      <c r="GF23" s="122">
        <v>95.396199999999993</v>
      </c>
      <c r="GG23" s="122">
        <v>100.91630000000001</v>
      </c>
      <c r="GH23" s="122">
        <v>96.979600000000005</v>
      </c>
      <c r="GI23" s="122">
        <v>94.176900000000003</v>
      </c>
      <c r="GJ23" s="122">
        <v>87.992999999999995</v>
      </c>
      <c r="GK23" s="122">
        <v>87.520200000000003</v>
      </c>
      <c r="GL23" s="122">
        <v>86.366900000000001</v>
      </c>
      <c r="GM23" s="122">
        <v>89.618799999999993</v>
      </c>
      <c r="GN23" s="122">
        <v>97.497500000000002</v>
      </c>
      <c r="GO23" s="122">
        <v>95.613600000000005</v>
      </c>
      <c r="GP23" s="122">
        <v>95.732799999999997</v>
      </c>
      <c r="GQ23" s="122">
        <v>101.7889</v>
      </c>
      <c r="GR23" s="122">
        <v>92.334299999999999</v>
      </c>
      <c r="GS23" s="122">
        <v>96.572000000000003</v>
      </c>
      <c r="GT23" s="122">
        <v>94.403499999999994</v>
      </c>
      <c r="GU23" s="122">
        <v>88.679400000000001</v>
      </c>
      <c r="GV23" s="122">
        <v>82.228200000000001</v>
      </c>
      <c r="GW23" s="122">
        <v>81.878600000000006</v>
      </c>
      <c r="GX23" s="122">
        <v>80.685699999999997</v>
      </c>
      <c r="GY23" s="122">
        <v>83.602900000000005</v>
      </c>
      <c r="GZ23" s="122">
        <v>90.986400000000003</v>
      </c>
      <c r="HA23" s="122">
        <v>92.9953</v>
      </c>
      <c r="HB23" s="122">
        <v>91.927400000000006</v>
      </c>
      <c r="HC23" s="122">
        <v>91.756799999999998</v>
      </c>
      <c r="HD23" s="122">
        <v>91.874099999999999</v>
      </c>
      <c r="HE23" s="122">
        <v>97.2149</v>
      </c>
      <c r="HF23" s="122">
        <v>95.61</v>
      </c>
      <c r="HG23" s="122">
        <v>88.302300000000002</v>
      </c>
      <c r="HH23" s="122">
        <v>83.718500000000006</v>
      </c>
      <c r="HI23" s="122">
        <v>82.663200000000003</v>
      </c>
      <c r="HJ23" s="122">
        <v>85.357299999999995</v>
      </c>
      <c r="HK23" s="122">
        <v>88.715100000000007</v>
      </c>
      <c r="HL23" s="122">
        <v>100.5779</v>
      </c>
      <c r="HM23" s="122">
        <v>95.447199999999995</v>
      </c>
      <c r="HN23" s="122">
        <v>92.606899999999996</v>
      </c>
      <c r="HO23" s="122">
        <v>95.462800000000001</v>
      </c>
      <c r="HP23" s="122">
        <v>96.119299999999996</v>
      </c>
      <c r="HQ23" s="122">
        <v>92.339299999999994</v>
      </c>
      <c r="HR23" s="122">
        <v>90.426000000000002</v>
      </c>
      <c r="HS23" s="122">
        <v>80.687399999999997</v>
      </c>
      <c r="HT23" s="122">
        <v>78.869299999999996</v>
      </c>
      <c r="HU23" s="122">
        <v>82.058599999999998</v>
      </c>
      <c r="HV23" s="122">
        <v>74.8703</v>
      </c>
      <c r="HW23" s="122">
        <v>76.308300000000003</v>
      </c>
      <c r="HX23" s="122">
        <v>77.414100000000005</v>
      </c>
      <c r="HY23" s="122">
        <v>90.276899999999998</v>
      </c>
      <c r="HZ23" s="122">
        <v>95.680499999999995</v>
      </c>
      <c r="IA23" s="122">
        <v>84.679699999999997</v>
      </c>
      <c r="IB23" s="122">
        <v>88.755799999999994</v>
      </c>
      <c r="IC23" s="122">
        <v>103.41419999999999</v>
      </c>
      <c r="ID23" s="122">
        <v>99.561599999999999</v>
      </c>
      <c r="IE23" s="122">
        <v>87.211299999999994</v>
      </c>
      <c r="IF23" s="122">
        <v>81.447199999999995</v>
      </c>
      <c r="IG23" s="122">
        <v>77.561700000000002</v>
      </c>
      <c r="IH23" s="122">
        <v>75.762699999999995</v>
      </c>
      <c r="II23" s="122">
        <v>73.741600000000005</v>
      </c>
      <c r="IJ23" s="122">
        <v>82.075900000000004</v>
      </c>
      <c r="IK23" s="122">
        <v>91.2483</v>
      </c>
      <c r="IL23" s="122">
        <v>83.202799999999996</v>
      </c>
      <c r="IM23" s="122">
        <v>92.6233</v>
      </c>
      <c r="IN23" s="122">
        <v>83.5642</v>
      </c>
      <c r="IO23" s="122">
        <v>88.175899999999999</v>
      </c>
      <c r="IP23" s="122">
        <v>85.533900000000003</v>
      </c>
      <c r="IQ23" s="122">
        <v>80.059200000000004</v>
      </c>
      <c r="IR23" s="122">
        <v>79.474500000000006</v>
      </c>
      <c r="IS23" s="122">
        <v>79.629900000000006</v>
      </c>
      <c r="IT23" s="122">
        <v>79.629900000000006</v>
      </c>
      <c r="IU23" s="122">
        <v>73.915000000000006</v>
      </c>
      <c r="IV23" s="122">
        <v>78.479399999999998</v>
      </c>
      <c r="IW23" s="122">
        <v>86.701499999999996</v>
      </c>
      <c r="IX23" s="122">
        <v>83.012799999999999</v>
      </c>
      <c r="IY23" s="122">
        <v>86.0488</v>
      </c>
      <c r="IZ23" s="122">
        <v>92.7209</v>
      </c>
      <c r="JA23" s="122">
        <v>113.0343</v>
      </c>
      <c r="JB23" s="122">
        <v>101.9182</v>
      </c>
      <c r="JC23" s="122">
        <v>92.889099999999999</v>
      </c>
      <c r="JD23" s="122">
        <v>83.132800000000003</v>
      </c>
      <c r="JE23" s="122">
        <v>81.293300000000002</v>
      </c>
      <c r="JF23" s="122">
        <v>79.230699999999999</v>
      </c>
      <c r="JG23" s="122">
        <v>79.459000000000003</v>
      </c>
      <c r="JH23" s="122">
        <v>87.680700000000002</v>
      </c>
      <c r="JI23" s="122">
        <v>93.642300000000006</v>
      </c>
      <c r="JJ23" s="122">
        <v>84.182100000000005</v>
      </c>
      <c r="JK23" s="122">
        <v>98.322699999999998</v>
      </c>
      <c r="JL23" s="122">
        <v>95.789900000000003</v>
      </c>
      <c r="JM23" s="122">
        <v>105.43689999999999</v>
      </c>
      <c r="JN23" s="122">
        <v>101.7243</v>
      </c>
      <c r="JO23" s="122">
        <v>90.402600000000007</v>
      </c>
      <c r="JP23" s="122">
        <v>87.179199999999994</v>
      </c>
      <c r="JQ23" s="122">
        <v>88.443600000000004</v>
      </c>
      <c r="JR23" s="122">
        <v>79.349800000000002</v>
      </c>
      <c r="JS23" s="122">
        <v>77.021199999999993</v>
      </c>
      <c r="JT23" s="122">
        <v>86.419799999999995</v>
      </c>
      <c r="JU23" s="122">
        <v>89.093100000000007</v>
      </c>
      <c r="JV23" s="122">
        <v>88.034700000000001</v>
      </c>
      <c r="JW23" s="122">
        <v>87.965299999999999</v>
      </c>
      <c r="JX23" s="122">
        <v>88.220299999999995</v>
      </c>
      <c r="JY23" s="122">
        <v>100</v>
      </c>
      <c r="JZ23" s="122">
        <v>103.0629</v>
      </c>
      <c r="KA23" s="122">
        <v>97.4696</v>
      </c>
      <c r="KB23" s="122">
        <v>100.6194</v>
      </c>
      <c r="KC23" s="122">
        <v>97.870599999999996</v>
      </c>
      <c r="KD23" s="118">
        <v>96.874899999999997</v>
      </c>
    </row>
    <row r="24" spans="1:290" s="101" customFormat="1" ht="11.1" customHeight="1" x14ac:dyDescent="0.2">
      <c r="A24" s="8" t="s">
        <v>2160</v>
      </c>
      <c r="B24"/>
      <c r="C24" s="141" t="s">
        <v>5039</v>
      </c>
      <c r="D24" s="51" t="s">
        <v>16</v>
      </c>
      <c r="E24" s="52"/>
      <c r="F24" s="53"/>
      <c r="G24" s="22"/>
      <c r="H24" s="22"/>
      <c r="I24" s="22" t="str">
        <f>IF(LEFT($I$1,1)="1",VLOOKUP($A24,PPI_IPI_PGA_PGAI!$A:$I,2,FALSE),IF(LEFT($I$1,1)="2",VLOOKUP($A24,PPI_IPI_PGA_PGAI!$A:$I,3,FALSE),IF(LEFT($I$1,1)="3",VLOOKUP($A24,PPI_IPI_PGA_PGAI!$A:$I,4,FALSE),VLOOKUP($A24,PPI_IPI_PGA_PGAI!$A:$I,5,FALSE))))</f>
        <v>Pflanzen zur Herstellung von Getränken</v>
      </c>
      <c r="J24" s="22"/>
      <c r="K24" s="22"/>
      <c r="L24" s="22"/>
      <c r="M24" s="10">
        <v>0.5373</v>
      </c>
      <c r="N24" s="122">
        <v>39.776699999999998</v>
      </c>
      <c r="O24" s="122">
        <v>36.913800000000002</v>
      </c>
      <c r="P24" s="122">
        <v>37.113599999999998</v>
      </c>
      <c r="Q24" s="122">
        <v>37.488999999999997</v>
      </c>
      <c r="R24" s="122">
        <v>38.584000000000003</v>
      </c>
      <c r="S24" s="122">
        <v>37.165300000000002</v>
      </c>
      <c r="T24" s="122">
        <v>36.513300000000001</v>
      </c>
      <c r="U24" s="122">
        <v>35.993600000000001</v>
      </c>
      <c r="V24" s="122">
        <v>35.198700000000002</v>
      </c>
      <c r="W24" s="122">
        <v>36.423900000000003</v>
      </c>
      <c r="X24" s="122">
        <v>36.531199999999998</v>
      </c>
      <c r="Y24" s="122">
        <v>37.325600000000001</v>
      </c>
      <c r="Z24" s="122">
        <v>36.9452</v>
      </c>
      <c r="AA24" s="122">
        <v>37.971899999999998</v>
      </c>
      <c r="AB24" s="122">
        <v>36.431899999999999</v>
      </c>
      <c r="AC24" s="122">
        <v>36.276899999999998</v>
      </c>
      <c r="AD24" s="122">
        <v>36.884799999999998</v>
      </c>
      <c r="AE24" s="122">
        <v>37.468600000000002</v>
      </c>
      <c r="AF24" s="122">
        <v>36.496699999999997</v>
      </c>
      <c r="AG24" s="122">
        <v>38.497100000000003</v>
      </c>
      <c r="AH24" s="122">
        <v>40.229500000000002</v>
      </c>
      <c r="AI24" s="122">
        <v>39.703699999999998</v>
      </c>
      <c r="AJ24" s="122">
        <v>40.901899999999998</v>
      </c>
      <c r="AK24" s="122">
        <v>45.135800000000003</v>
      </c>
      <c r="AL24" s="122">
        <v>45.1357</v>
      </c>
      <c r="AM24" s="122">
        <v>45.601700000000001</v>
      </c>
      <c r="AN24" s="122">
        <v>42.902299999999997</v>
      </c>
      <c r="AO24" s="122">
        <v>42.804699999999997</v>
      </c>
      <c r="AP24" s="122">
        <v>41.053800000000003</v>
      </c>
      <c r="AQ24" s="122">
        <v>40.607700000000001</v>
      </c>
      <c r="AR24" s="122">
        <v>42.259300000000003</v>
      </c>
      <c r="AS24" s="122">
        <v>42.735399999999998</v>
      </c>
      <c r="AT24" s="122">
        <v>45.102400000000003</v>
      </c>
      <c r="AU24" s="122">
        <v>47.211399999999998</v>
      </c>
      <c r="AV24" s="122">
        <v>46.146599999999999</v>
      </c>
      <c r="AW24" s="122">
        <v>44.992100000000001</v>
      </c>
      <c r="AX24" s="122">
        <v>44.704900000000002</v>
      </c>
      <c r="AY24" s="122">
        <v>42.275599999999997</v>
      </c>
      <c r="AZ24" s="122">
        <v>43.974400000000003</v>
      </c>
      <c r="BA24" s="122">
        <v>44.1036</v>
      </c>
      <c r="BB24" s="122">
        <v>45.690199999999997</v>
      </c>
      <c r="BC24" s="122">
        <v>45.407200000000003</v>
      </c>
      <c r="BD24" s="122">
        <v>46.252499999999998</v>
      </c>
      <c r="BE24" s="122">
        <v>47.6021</v>
      </c>
      <c r="BF24" s="122">
        <v>47.974699999999999</v>
      </c>
      <c r="BG24" s="122">
        <v>47.769500000000001</v>
      </c>
      <c r="BH24" s="122">
        <v>47.153500000000001</v>
      </c>
      <c r="BI24" s="122">
        <v>47.561100000000003</v>
      </c>
      <c r="BJ24" s="122">
        <v>46.778100000000002</v>
      </c>
      <c r="BK24" s="122">
        <v>48.912599999999998</v>
      </c>
      <c r="BL24" s="122">
        <v>49.516800000000003</v>
      </c>
      <c r="BM24" s="122">
        <v>48.9861</v>
      </c>
      <c r="BN24" s="122">
        <v>49.142899999999997</v>
      </c>
      <c r="BO24" s="122">
        <v>51.768900000000002</v>
      </c>
      <c r="BP24" s="122">
        <v>50.423099999999998</v>
      </c>
      <c r="BQ24" s="122">
        <v>50.430999999999997</v>
      </c>
      <c r="BR24" s="122">
        <v>51.125500000000002</v>
      </c>
      <c r="BS24" s="122">
        <v>51.911299999999997</v>
      </c>
      <c r="BT24" s="122">
        <v>54.904699999999998</v>
      </c>
      <c r="BU24" s="122">
        <v>49.2746</v>
      </c>
      <c r="BV24" s="122">
        <v>50.263500000000001</v>
      </c>
      <c r="BW24" s="122">
        <v>50.527299999999997</v>
      </c>
      <c r="BX24" s="122">
        <v>53.403399999999998</v>
      </c>
      <c r="BY24" s="122">
        <v>51.788499999999999</v>
      </c>
      <c r="BZ24" s="122">
        <v>53.613999999999997</v>
      </c>
      <c r="CA24" s="122">
        <v>51.514000000000003</v>
      </c>
      <c r="CB24" s="122">
        <v>49.353499999999997</v>
      </c>
      <c r="CC24" s="122">
        <v>50.736400000000003</v>
      </c>
      <c r="CD24" s="122">
        <v>48.873100000000001</v>
      </c>
      <c r="CE24" s="122">
        <v>51.085700000000003</v>
      </c>
      <c r="CF24" s="122">
        <v>50.126199999999997</v>
      </c>
      <c r="CG24" s="122">
        <v>50.8035</v>
      </c>
      <c r="CH24" s="122">
        <v>51.792700000000004</v>
      </c>
      <c r="CI24" s="122">
        <v>52.941000000000003</v>
      </c>
      <c r="CJ24" s="122">
        <v>50.215600000000002</v>
      </c>
      <c r="CK24" s="122">
        <v>51.372300000000003</v>
      </c>
      <c r="CL24" s="122">
        <v>50.344700000000003</v>
      </c>
      <c r="CM24" s="122">
        <v>49.854300000000002</v>
      </c>
      <c r="CN24" s="122">
        <v>50.255400000000002</v>
      </c>
      <c r="CO24" s="122">
        <v>50.355600000000003</v>
      </c>
      <c r="CP24" s="122">
        <v>51.673099999999998</v>
      </c>
      <c r="CQ24" s="122">
        <v>52.453200000000002</v>
      </c>
      <c r="CR24" s="122">
        <v>52.236499999999999</v>
      </c>
      <c r="CS24" s="122">
        <v>53.378700000000002</v>
      </c>
      <c r="CT24" s="122">
        <v>54.860999999999997</v>
      </c>
      <c r="CU24" s="122">
        <v>56.497100000000003</v>
      </c>
      <c r="CV24" s="122">
        <v>60.753799999999998</v>
      </c>
      <c r="CW24" s="122">
        <v>60.267899999999997</v>
      </c>
      <c r="CX24" s="122">
        <v>59.079000000000001</v>
      </c>
      <c r="CY24" s="122">
        <v>58.709400000000002</v>
      </c>
      <c r="CZ24" s="122">
        <v>59.618600000000001</v>
      </c>
      <c r="DA24" s="122">
        <v>59.967500000000001</v>
      </c>
      <c r="DB24" s="122">
        <v>63.447099999999999</v>
      </c>
      <c r="DC24" s="122">
        <v>66.329599999999999</v>
      </c>
      <c r="DD24" s="122">
        <v>67.7089</v>
      </c>
      <c r="DE24" s="122">
        <v>67.312100000000001</v>
      </c>
      <c r="DF24" s="122">
        <v>70.291799999999995</v>
      </c>
      <c r="DG24" s="122">
        <v>68.031300000000002</v>
      </c>
      <c r="DH24" s="122">
        <v>66.275199999999998</v>
      </c>
      <c r="DI24" s="122">
        <v>59.678100000000001</v>
      </c>
      <c r="DJ24" s="122">
        <v>66.265900000000002</v>
      </c>
      <c r="DK24" s="122">
        <v>62.473500000000001</v>
      </c>
      <c r="DL24" s="122">
        <v>61.684699999999999</v>
      </c>
      <c r="DM24" s="122">
        <v>61.934100000000001</v>
      </c>
      <c r="DN24" s="122">
        <v>61.513599999999997</v>
      </c>
      <c r="DO24" s="122">
        <v>61.267400000000002</v>
      </c>
      <c r="DP24" s="122">
        <v>59.488700000000001</v>
      </c>
      <c r="DQ24" s="122">
        <v>56.339700000000001</v>
      </c>
      <c r="DR24" s="122">
        <v>55.47</v>
      </c>
      <c r="DS24" s="122">
        <v>55.219299999999997</v>
      </c>
      <c r="DT24" s="122">
        <v>56.113500000000002</v>
      </c>
      <c r="DU24" s="122">
        <v>57.106699999999996</v>
      </c>
      <c r="DV24" s="122">
        <v>54.805100000000003</v>
      </c>
      <c r="DW24" s="122">
        <v>54.958399999999997</v>
      </c>
      <c r="DX24" s="122">
        <v>52.224800000000002</v>
      </c>
      <c r="DY24" s="122">
        <v>50.677199999999999</v>
      </c>
      <c r="DZ24" s="122">
        <v>50.109900000000003</v>
      </c>
      <c r="EA24" s="122">
        <v>49.638599999999997</v>
      </c>
      <c r="EB24" s="122">
        <v>49.941699999999997</v>
      </c>
      <c r="EC24" s="122">
        <v>49.566899999999997</v>
      </c>
      <c r="ED24" s="122">
        <v>49.566000000000003</v>
      </c>
      <c r="EE24" s="122">
        <v>48.342399999999998</v>
      </c>
      <c r="EF24" s="122">
        <v>47.396799999999999</v>
      </c>
      <c r="EG24" s="122">
        <v>47.076300000000003</v>
      </c>
      <c r="EH24" s="122">
        <v>46.493099999999998</v>
      </c>
      <c r="EI24" s="122">
        <v>44.867400000000004</v>
      </c>
      <c r="EJ24" s="122">
        <v>43.775199999999998</v>
      </c>
      <c r="EK24" s="122">
        <v>43.924399999999999</v>
      </c>
      <c r="EL24" s="122">
        <v>44.932299999999998</v>
      </c>
      <c r="EM24" s="122">
        <v>46.176400000000001</v>
      </c>
      <c r="EN24" s="122">
        <v>51.580399999999997</v>
      </c>
      <c r="EO24" s="122">
        <v>51.842500000000001</v>
      </c>
      <c r="EP24" s="122">
        <v>53.237400000000001</v>
      </c>
      <c r="EQ24" s="122">
        <v>51.494999999999997</v>
      </c>
      <c r="ER24" s="122">
        <v>52.768999999999998</v>
      </c>
      <c r="ES24" s="122">
        <v>54.736400000000003</v>
      </c>
      <c r="ET24" s="122">
        <v>55.450600000000001</v>
      </c>
      <c r="EU24" s="122">
        <v>57.413200000000003</v>
      </c>
      <c r="EV24" s="122">
        <v>57.778300000000002</v>
      </c>
      <c r="EW24" s="122">
        <v>57.479700000000001</v>
      </c>
      <c r="EX24" s="122">
        <v>55.932200000000002</v>
      </c>
      <c r="EY24" s="122">
        <v>53.643999999999998</v>
      </c>
      <c r="EZ24" s="122">
        <v>52.466500000000003</v>
      </c>
      <c r="FA24" s="122">
        <v>52.354799999999997</v>
      </c>
      <c r="FB24" s="122">
        <v>51.346800000000002</v>
      </c>
      <c r="FC24" s="122">
        <v>50.870699999999999</v>
      </c>
      <c r="FD24" s="122">
        <v>51.072699999999998</v>
      </c>
      <c r="FE24" s="122">
        <v>50.539099999999998</v>
      </c>
      <c r="FF24" s="122">
        <v>50.224400000000003</v>
      </c>
      <c r="FG24" s="122">
        <v>50.538699999999999</v>
      </c>
      <c r="FH24" s="122">
        <v>50.670200000000001</v>
      </c>
      <c r="FI24" s="122">
        <v>51.7956</v>
      </c>
      <c r="FJ24" s="122">
        <v>51.393700000000003</v>
      </c>
      <c r="FK24" s="122">
        <v>50.484000000000002</v>
      </c>
      <c r="FL24" s="122">
        <v>49.5107</v>
      </c>
      <c r="FM24" s="122">
        <v>50.1753</v>
      </c>
      <c r="FN24" s="122">
        <v>50.027700000000003</v>
      </c>
      <c r="FO24" s="122">
        <v>49.710900000000002</v>
      </c>
      <c r="FP24" s="122">
        <v>52.181399999999996</v>
      </c>
      <c r="FQ24" s="122">
        <v>51.799300000000002</v>
      </c>
      <c r="FR24" s="122">
        <v>52.223500000000001</v>
      </c>
      <c r="FS24" s="122">
        <v>52.602200000000003</v>
      </c>
      <c r="FT24" s="122">
        <v>55.353000000000002</v>
      </c>
      <c r="FU24" s="122">
        <v>53.383000000000003</v>
      </c>
      <c r="FV24" s="122">
        <v>52.034700000000001</v>
      </c>
      <c r="FW24" s="122">
        <v>53.269199999999998</v>
      </c>
      <c r="FX24" s="122">
        <v>53.006799999999998</v>
      </c>
      <c r="FY24" s="122">
        <v>52.2941</v>
      </c>
      <c r="FZ24" s="122">
        <v>50.450099999999999</v>
      </c>
      <c r="GA24" s="122">
        <v>48.756900000000002</v>
      </c>
      <c r="GB24" s="122">
        <v>48.378999999999998</v>
      </c>
      <c r="GC24" s="122">
        <v>49.436599999999999</v>
      </c>
      <c r="GD24" s="122">
        <v>48.760100000000001</v>
      </c>
      <c r="GE24" s="122">
        <v>48.482999999999997</v>
      </c>
      <c r="GF24" s="122">
        <v>48.609900000000003</v>
      </c>
      <c r="GG24" s="122">
        <v>47.445999999999998</v>
      </c>
      <c r="GH24" s="122">
        <v>47.143300000000004</v>
      </c>
      <c r="GI24" s="122">
        <v>46.230899999999998</v>
      </c>
      <c r="GJ24" s="122">
        <v>45.6706</v>
      </c>
      <c r="GK24" s="122">
        <v>46.029699999999998</v>
      </c>
      <c r="GL24" s="122">
        <v>47.053899999999999</v>
      </c>
      <c r="GM24" s="122">
        <v>47.965000000000003</v>
      </c>
      <c r="GN24" s="122">
        <v>47.133800000000001</v>
      </c>
      <c r="GO24" s="122">
        <v>45.709499999999998</v>
      </c>
      <c r="GP24" s="122">
        <v>43.811199999999999</v>
      </c>
      <c r="GQ24" s="122">
        <v>44.622900000000001</v>
      </c>
      <c r="GR24" s="122">
        <v>47.178400000000003</v>
      </c>
      <c r="GS24" s="122">
        <v>45.838700000000003</v>
      </c>
      <c r="GT24" s="122">
        <v>44.48</v>
      </c>
      <c r="GU24" s="122">
        <v>44.780299999999997</v>
      </c>
      <c r="GV24" s="122">
        <v>44.282699999999998</v>
      </c>
      <c r="GW24" s="122">
        <v>43.829599999999999</v>
      </c>
      <c r="GX24" s="122">
        <v>43.642499999999998</v>
      </c>
      <c r="GY24" s="122">
        <v>43.917400000000001</v>
      </c>
      <c r="GZ24" s="122">
        <v>44.939100000000003</v>
      </c>
      <c r="HA24" s="122">
        <v>43.463799999999999</v>
      </c>
      <c r="HB24" s="122">
        <v>43.2254</v>
      </c>
      <c r="HC24" s="122">
        <v>44.213299999999997</v>
      </c>
      <c r="HD24" s="122">
        <v>44.423200000000001</v>
      </c>
      <c r="HE24" s="122">
        <v>46.476399999999998</v>
      </c>
      <c r="HF24" s="122">
        <v>47.095100000000002</v>
      </c>
      <c r="HG24" s="122">
        <v>44.926299999999998</v>
      </c>
      <c r="HH24" s="122">
        <v>45.958199999999998</v>
      </c>
      <c r="HI24" s="122">
        <v>46.610300000000002</v>
      </c>
      <c r="HJ24" s="122">
        <v>45.751300000000001</v>
      </c>
      <c r="HK24" s="122">
        <v>44.7605</v>
      </c>
      <c r="HL24" s="122">
        <v>44.277099999999997</v>
      </c>
      <c r="HM24" s="122">
        <v>45.363999999999997</v>
      </c>
      <c r="HN24" s="122">
        <v>45.602899999999998</v>
      </c>
      <c r="HO24" s="122">
        <v>43.751399999999997</v>
      </c>
      <c r="HP24" s="122">
        <v>42.880400000000002</v>
      </c>
      <c r="HQ24" s="122">
        <v>44.2789</v>
      </c>
      <c r="HR24" s="122">
        <v>44.561</v>
      </c>
      <c r="HS24" s="122">
        <v>44.665999999999997</v>
      </c>
      <c r="HT24" s="122">
        <v>46.676900000000003</v>
      </c>
      <c r="HU24" s="122">
        <v>45.476300000000002</v>
      </c>
      <c r="HV24" s="122">
        <v>46.769199999999998</v>
      </c>
      <c r="HW24" s="122">
        <v>48.609299999999998</v>
      </c>
      <c r="HX24" s="122">
        <v>49.674599999999998</v>
      </c>
      <c r="HY24" s="122">
        <v>52.988999999999997</v>
      </c>
      <c r="HZ24" s="122">
        <v>55.1736</v>
      </c>
      <c r="IA24" s="122">
        <v>56.6813</v>
      </c>
      <c r="IB24" s="122">
        <v>58.409300000000002</v>
      </c>
      <c r="IC24" s="122">
        <v>64.658199999999994</v>
      </c>
      <c r="ID24" s="122">
        <v>63.880699999999997</v>
      </c>
      <c r="IE24" s="122">
        <v>64.5398</v>
      </c>
      <c r="IF24" s="122">
        <v>65.809700000000007</v>
      </c>
      <c r="IG24" s="122">
        <v>66.151300000000006</v>
      </c>
      <c r="IH24" s="122">
        <v>67.510300000000001</v>
      </c>
      <c r="II24" s="122">
        <v>68.409499999999994</v>
      </c>
      <c r="IJ24" s="122">
        <v>68.251900000000006</v>
      </c>
      <c r="IK24" s="122">
        <v>67.646199999999993</v>
      </c>
      <c r="IL24" s="122">
        <v>73.011600000000001</v>
      </c>
      <c r="IM24" s="122">
        <v>71.469399999999993</v>
      </c>
      <c r="IN24" s="122">
        <v>65.413600000000002</v>
      </c>
      <c r="IO24" s="122">
        <v>61.043199999999999</v>
      </c>
      <c r="IP24" s="122">
        <v>60.822299999999998</v>
      </c>
      <c r="IQ24" s="122">
        <v>60.874000000000002</v>
      </c>
      <c r="IR24" s="122">
        <v>64.000900000000001</v>
      </c>
      <c r="IS24" s="122">
        <v>62.214399999999998</v>
      </c>
      <c r="IT24" s="122">
        <v>62.755800000000001</v>
      </c>
      <c r="IU24" s="122">
        <v>62.4833</v>
      </c>
      <c r="IV24" s="122">
        <v>60.2258</v>
      </c>
      <c r="IW24" s="122">
        <v>58.916400000000003</v>
      </c>
      <c r="IX24" s="122">
        <v>58.128700000000002</v>
      </c>
      <c r="IY24" s="122">
        <v>57.446399999999997</v>
      </c>
      <c r="IZ24" s="122">
        <v>58.220500000000001</v>
      </c>
      <c r="JA24" s="122">
        <v>59.561700000000002</v>
      </c>
      <c r="JB24" s="122">
        <v>61.013300000000001</v>
      </c>
      <c r="JC24" s="122">
        <v>64.213499999999996</v>
      </c>
      <c r="JD24" s="122">
        <v>63.163800000000002</v>
      </c>
      <c r="JE24" s="122">
        <v>68.470500000000001</v>
      </c>
      <c r="JF24" s="122">
        <v>70.565399999999997</v>
      </c>
      <c r="JG24" s="122">
        <v>76.481899999999996</v>
      </c>
      <c r="JH24" s="122">
        <v>78.819800000000001</v>
      </c>
      <c r="JI24" s="122">
        <v>76.658000000000001</v>
      </c>
      <c r="JJ24" s="122">
        <v>82.598500000000001</v>
      </c>
      <c r="JK24" s="122">
        <v>84.8964</v>
      </c>
      <c r="JL24" s="122">
        <v>82.359099999999998</v>
      </c>
      <c r="JM24" s="122">
        <v>93.963399999999993</v>
      </c>
      <c r="JN24" s="122">
        <v>98.795500000000004</v>
      </c>
      <c r="JO24" s="122">
        <v>107.2843</v>
      </c>
      <c r="JP24" s="122">
        <v>108.1764</v>
      </c>
      <c r="JQ24" s="122">
        <v>104.8981</v>
      </c>
      <c r="JR24" s="122">
        <v>103.1726</v>
      </c>
      <c r="JS24" s="122">
        <v>98.720500000000001</v>
      </c>
      <c r="JT24" s="122">
        <v>92.126999999999995</v>
      </c>
      <c r="JU24" s="122">
        <v>91.176100000000005</v>
      </c>
      <c r="JV24" s="122">
        <v>104.0844</v>
      </c>
      <c r="JW24" s="122">
        <v>101.7676</v>
      </c>
      <c r="JX24" s="122">
        <v>102.3969</v>
      </c>
      <c r="JY24" s="122">
        <v>100</v>
      </c>
      <c r="JZ24" s="122">
        <v>95.398899999999998</v>
      </c>
      <c r="KA24" s="122">
        <v>93.656000000000006</v>
      </c>
      <c r="KB24" s="122">
        <v>90.12</v>
      </c>
      <c r="KC24" s="122">
        <v>89.698800000000006</v>
      </c>
      <c r="KD24" s="118">
        <v>85.002600000000001</v>
      </c>
    </row>
    <row r="25" spans="1:290" s="181" customFormat="1" ht="11.1" customHeight="1" x14ac:dyDescent="0.2">
      <c r="A25" s="181" t="s">
        <v>5555</v>
      </c>
      <c r="B25" s="182"/>
      <c r="C25" s="141" t="s">
        <v>5040</v>
      </c>
      <c r="D25" s="51" t="s">
        <v>5556</v>
      </c>
      <c r="E25" s="183"/>
      <c r="F25" s="184"/>
      <c r="G25" s="128"/>
      <c r="H25" s="128"/>
      <c r="I25" s="128"/>
      <c r="J25" s="22" t="str">
        <f>IF(LEFT($I$1,1)="1",VLOOKUP($A25,PPI_IPI_PGA_PGAI!$A:$I,2,FALSE),IF(LEFT($I$1,1)="2",VLOOKUP($A25,PPI_IPI_PGA_PGAI!$A:$I,3,FALSE),IF(LEFT($I$1,1)="3",VLOOKUP($A25,PPI_IPI_PGA_PGAI!$A:$I,4,FALSE),VLOOKUP($A25,PPI_IPI_PGA_PGAI!$A:$I,5,FALSE))))</f>
        <v>Kaffee</v>
      </c>
      <c r="K25" s="128"/>
      <c r="L25" s="128"/>
      <c r="M25" s="10">
        <v>0.4556</v>
      </c>
      <c r="N25" s="214">
        <v>36.441400000000002</v>
      </c>
      <c r="O25" s="214">
        <v>34.145800000000001</v>
      </c>
      <c r="P25" s="214">
        <v>34.255400000000002</v>
      </c>
      <c r="Q25" s="214">
        <v>34.926900000000003</v>
      </c>
      <c r="R25" s="214">
        <v>35.6494</v>
      </c>
      <c r="S25" s="214">
        <v>34.378300000000003</v>
      </c>
      <c r="T25" s="214">
        <v>33.932899999999997</v>
      </c>
      <c r="U25" s="214">
        <v>33.590899999999998</v>
      </c>
      <c r="V25" s="214">
        <v>32.6843</v>
      </c>
      <c r="W25" s="214">
        <v>34.101799999999997</v>
      </c>
      <c r="X25" s="214">
        <v>34.102600000000002</v>
      </c>
      <c r="Y25" s="214">
        <v>35.176299999999998</v>
      </c>
      <c r="Z25" s="214">
        <v>34.958399999999997</v>
      </c>
      <c r="AA25" s="214">
        <v>36.344900000000003</v>
      </c>
      <c r="AB25" s="214">
        <v>35.0184</v>
      </c>
      <c r="AC25" s="214">
        <v>34.390799999999999</v>
      </c>
      <c r="AD25" s="214">
        <v>35.118299999999998</v>
      </c>
      <c r="AE25" s="214">
        <v>36.083100000000002</v>
      </c>
      <c r="AF25" s="214">
        <v>34.981900000000003</v>
      </c>
      <c r="AG25" s="214">
        <v>37.162999999999997</v>
      </c>
      <c r="AH25" s="214">
        <v>39.189700000000002</v>
      </c>
      <c r="AI25" s="214">
        <v>38.639200000000002</v>
      </c>
      <c r="AJ25" s="214">
        <v>39.7791</v>
      </c>
      <c r="AK25" s="214">
        <v>44.3611</v>
      </c>
      <c r="AL25" s="214">
        <v>44.510899999999999</v>
      </c>
      <c r="AM25" s="214">
        <v>45.003999999999998</v>
      </c>
      <c r="AN25" s="214">
        <v>41.995699999999999</v>
      </c>
      <c r="AO25" s="214">
        <v>41.784599999999998</v>
      </c>
      <c r="AP25" s="214">
        <v>40.020099999999999</v>
      </c>
      <c r="AQ25" s="214">
        <v>39.204999999999998</v>
      </c>
      <c r="AR25" s="214">
        <v>41.239899999999999</v>
      </c>
      <c r="AS25" s="214">
        <v>41.734499999999997</v>
      </c>
      <c r="AT25" s="214">
        <v>44.1858</v>
      </c>
      <c r="AU25" s="214">
        <v>46.573700000000002</v>
      </c>
      <c r="AV25" s="214">
        <v>45.383000000000003</v>
      </c>
      <c r="AW25" s="214">
        <v>43.892499999999998</v>
      </c>
      <c r="AX25" s="214">
        <v>43.592300000000002</v>
      </c>
      <c r="AY25" s="214">
        <v>40.970100000000002</v>
      </c>
      <c r="AZ25" s="214">
        <v>41.858499999999999</v>
      </c>
      <c r="BA25" s="214">
        <v>42.432899999999997</v>
      </c>
      <c r="BB25" s="214">
        <v>43.8294</v>
      </c>
      <c r="BC25" s="214">
        <v>43.54</v>
      </c>
      <c r="BD25" s="214">
        <v>44.627499999999998</v>
      </c>
      <c r="BE25" s="214">
        <v>46.016199999999998</v>
      </c>
      <c r="BF25" s="214">
        <v>46.2179</v>
      </c>
      <c r="BG25" s="214">
        <v>45.861800000000002</v>
      </c>
      <c r="BH25" s="214">
        <v>45.193100000000001</v>
      </c>
      <c r="BI25" s="214">
        <v>45.151800000000001</v>
      </c>
      <c r="BJ25" s="214">
        <v>44.619199999999999</v>
      </c>
      <c r="BK25" s="214">
        <v>46.758099999999999</v>
      </c>
      <c r="BL25" s="214">
        <v>47.110100000000003</v>
      </c>
      <c r="BM25" s="214">
        <v>46.964399999999998</v>
      </c>
      <c r="BN25" s="214">
        <v>46.993499999999997</v>
      </c>
      <c r="BO25" s="214">
        <v>49.790700000000001</v>
      </c>
      <c r="BP25" s="214">
        <v>48.4435</v>
      </c>
      <c r="BQ25" s="214">
        <v>48.604500000000002</v>
      </c>
      <c r="BR25" s="214">
        <v>49.304600000000001</v>
      </c>
      <c r="BS25" s="214">
        <v>49.931600000000003</v>
      </c>
      <c r="BT25" s="214">
        <v>53.048699999999997</v>
      </c>
      <c r="BU25" s="214">
        <v>47.028700000000001</v>
      </c>
      <c r="BV25" s="214">
        <v>47.708799999999997</v>
      </c>
      <c r="BW25" s="214">
        <v>47.804000000000002</v>
      </c>
      <c r="BX25" s="214">
        <v>50.190899999999999</v>
      </c>
      <c r="BY25" s="214">
        <v>49.142699999999998</v>
      </c>
      <c r="BZ25" s="214">
        <v>50.894199999999998</v>
      </c>
      <c r="CA25" s="214">
        <v>48.770200000000003</v>
      </c>
      <c r="CB25" s="214">
        <v>47.165100000000002</v>
      </c>
      <c r="CC25" s="214">
        <v>48.045400000000001</v>
      </c>
      <c r="CD25" s="214">
        <v>45.980600000000003</v>
      </c>
      <c r="CE25" s="214">
        <v>47.575499999999998</v>
      </c>
      <c r="CF25" s="214">
        <v>47.003700000000002</v>
      </c>
      <c r="CG25" s="214">
        <v>47.758600000000001</v>
      </c>
      <c r="CH25" s="214">
        <v>48.973700000000001</v>
      </c>
      <c r="CI25" s="214">
        <v>50.198900000000002</v>
      </c>
      <c r="CJ25" s="214">
        <v>47.462899999999998</v>
      </c>
      <c r="CK25" s="214">
        <v>48.271999999999998</v>
      </c>
      <c r="CL25" s="214">
        <v>47.129100000000001</v>
      </c>
      <c r="CM25" s="214">
        <v>46.294800000000002</v>
      </c>
      <c r="CN25" s="214">
        <v>46.569699999999997</v>
      </c>
      <c r="CO25" s="214">
        <v>46.781399999999998</v>
      </c>
      <c r="CP25" s="214">
        <v>47.938699999999997</v>
      </c>
      <c r="CQ25" s="214">
        <v>48.9816</v>
      </c>
      <c r="CR25" s="214">
        <v>49.064500000000002</v>
      </c>
      <c r="CS25" s="214">
        <v>50.171599999999998</v>
      </c>
      <c r="CT25" s="214">
        <v>51.090400000000002</v>
      </c>
      <c r="CU25" s="214">
        <v>53.039499999999997</v>
      </c>
      <c r="CV25" s="214">
        <v>57.5899</v>
      </c>
      <c r="CW25" s="214">
        <v>57.637799999999999</v>
      </c>
      <c r="CX25" s="214">
        <v>56.859099999999998</v>
      </c>
      <c r="CY25" s="214">
        <v>56.575400000000002</v>
      </c>
      <c r="CZ25" s="214">
        <v>57.750300000000003</v>
      </c>
      <c r="DA25" s="214">
        <v>57.902099999999997</v>
      </c>
      <c r="DB25" s="214">
        <v>63.030999999999999</v>
      </c>
      <c r="DC25" s="214">
        <v>66.326899999999995</v>
      </c>
      <c r="DD25" s="214">
        <v>67.938999999999993</v>
      </c>
      <c r="DE25" s="214">
        <v>67.750900000000001</v>
      </c>
      <c r="DF25" s="214">
        <v>72.4285</v>
      </c>
      <c r="DG25" s="214">
        <v>69.717299999999994</v>
      </c>
      <c r="DH25" s="214">
        <v>67.6738</v>
      </c>
      <c r="DI25" s="214">
        <v>59.272199999999998</v>
      </c>
      <c r="DJ25" s="214">
        <v>67.911500000000004</v>
      </c>
      <c r="DK25" s="214">
        <v>63.165799999999997</v>
      </c>
      <c r="DL25" s="214">
        <v>62.641599999999997</v>
      </c>
      <c r="DM25" s="214">
        <v>64.273099999999999</v>
      </c>
      <c r="DN25" s="214">
        <v>64.145099999999999</v>
      </c>
      <c r="DO25" s="214">
        <v>63.5124</v>
      </c>
      <c r="DP25" s="214">
        <v>61.443800000000003</v>
      </c>
      <c r="DQ25" s="214">
        <v>57.689300000000003</v>
      </c>
      <c r="DR25" s="214">
        <v>56.339599999999997</v>
      </c>
      <c r="DS25" s="214">
        <v>55.979599999999998</v>
      </c>
      <c r="DT25" s="214">
        <v>57.111600000000003</v>
      </c>
      <c r="DU25" s="214">
        <v>58.589399999999998</v>
      </c>
      <c r="DV25" s="214">
        <v>55.511699999999998</v>
      </c>
      <c r="DW25" s="214">
        <v>56.349800000000002</v>
      </c>
      <c r="DX25" s="214">
        <v>52.622799999999998</v>
      </c>
      <c r="DY25" s="214">
        <v>50.461500000000001</v>
      </c>
      <c r="DZ25" s="214">
        <v>49.701500000000003</v>
      </c>
      <c r="EA25" s="214">
        <v>48.935400000000001</v>
      </c>
      <c r="EB25" s="214">
        <v>49.535200000000003</v>
      </c>
      <c r="EC25" s="214">
        <v>48.668900000000001</v>
      </c>
      <c r="ED25" s="214">
        <v>48.583199999999998</v>
      </c>
      <c r="EE25" s="214">
        <v>47.1081</v>
      </c>
      <c r="EF25" s="214">
        <v>45.379899999999999</v>
      </c>
      <c r="EG25" s="214">
        <v>44.896299999999997</v>
      </c>
      <c r="EH25" s="214">
        <v>43.850900000000003</v>
      </c>
      <c r="EI25" s="214">
        <v>41.756599999999999</v>
      </c>
      <c r="EJ25" s="214">
        <v>40.470300000000002</v>
      </c>
      <c r="EK25" s="214">
        <v>40.767699999999998</v>
      </c>
      <c r="EL25" s="214">
        <v>41.871899999999997</v>
      </c>
      <c r="EM25" s="214">
        <v>43.738500000000002</v>
      </c>
      <c r="EN25" s="214">
        <v>51.158999999999999</v>
      </c>
      <c r="EO25" s="214">
        <v>51.011200000000002</v>
      </c>
      <c r="EP25" s="214">
        <v>52.937399999999997</v>
      </c>
      <c r="EQ25" s="214">
        <v>50.422600000000003</v>
      </c>
      <c r="ER25" s="214">
        <v>51.9238</v>
      </c>
      <c r="ES25" s="214">
        <v>54.095799999999997</v>
      </c>
      <c r="ET25" s="214">
        <v>54.815800000000003</v>
      </c>
      <c r="EU25" s="214">
        <v>56.926200000000001</v>
      </c>
      <c r="EV25" s="214">
        <v>57.331400000000002</v>
      </c>
      <c r="EW25" s="214">
        <v>56.665100000000002</v>
      </c>
      <c r="EX25" s="214">
        <v>54.679900000000004</v>
      </c>
      <c r="EY25" s="214">
        <v>52.3003</v>
      </c>
      <c r="EZ25" s="214">
        <v>50.323099999999997</v>
      </c>
      <c r="FA25" s="214">
        <v>50.255899999999997</v>
      </c>
      <c r="FB25" s="214">
        <v>48.9435</v>
      </c>
      <c r="FC25" s="214">
        <v>47.915300000000002</v>
      </c>
      <c r="FD25" s="214">
        <v>48.588500000000003</v>
      </c>
      <c r="FE25" s="214">
        <v>47.991399999999999</v>
      </c>
      <c r="FF25" s="214">
        <v>47.356999999999999</v>
      </c>
      <c r="FG25" s="214">
        <v>47.195799999999998</v>
      </c>
      <c r="FH25" s="214">
        <v>47.403399999999998</v>
      </c>
      <c r="FI25" s="214">
        <v>47.9084</v>
      </c>
      <c r="FJ25" s="214">
        <v>47.491599999999998</v>
      </c>
      <c r="FK25" s="214">
        <v>46.947000000000003</v>
      </c>
      <c r="FL25" s="214">
        <v>45.539200000000001</v>
      </c>
      <c r="FM25" s="214">
        <v>46.490099999999998</v>
      </c>
      <c r="FN25" s="214">
        <v>46.252899999999997</v>
      </c>
      <c r="FO25" s="214">
        <v>45.960999999999999</v>
      </c>
      <c r="FP25" s="214">
        <v>48.732300000000002</v>
      </c>
      <c r="FQ25" s="214">
        <v>48.745199999999997</v>
      </c>
      <c r="FR25" s="214">
        <v>48.970399999999998</v>
      </c>
      <c r="FS25" s="214">
        <v>49.517800000000001</v>
      </c>
      <c r="FT25" s="214">
        <v>52.752800000000001</v>
      </c>
      <c r="FU25" s="214">
        <v>51.414700000000003</v>
      </c>
      <c r="FV25" s="214">
        <v>49.7789</v>
      </c>
      <c r="FW25" s="214">
        <v>51.465200000000003</v>
      </c>
      <c r="FX25" s="214">
        <v>51.414299999999997</v>
      </c>
      <c r="FY25" s="214">
        <v>50.678899999999999</v>
      </c>
      <c r="FZ25" s="214">
        <v>48.7821</v>
      </c>
      <c r="GA25" s="214">
        <v>47.053100000000001</v>
      </c>
      <c r="GB25" s="214">
        <v>46.528799999999997</v>
      </c>
      <c r="GC25" s="214">
        <v>47.5732</v>
      </c>
      <c r="GD25" s="214">
        <v>47.071300000000001</v>
      </c>
      <c r="GE25" s="214">
        <v>46.753799999999998</v>
      </c>
      <c r="GF25" s="214">
        <v>46.694299999999998</v>
      </c>
      <c r="GG25" s="214">
        <v>45.716999999999999</v>
      </c>
      <c r="GH25" s="214">
        <v>45.518300000000004</v>
      </c>
      <c r="GI25" s="214">
        <v>44.401499999999999</v>
      </c>
      <c r="GJ25" s="214">
        <v>43.802799999999998</v>
      </c>
      <c r="GK25" s="214">
        <v>43.902500000000003</v>
      </c>
      <c r="GL25" s="214">
        <v>44.847999999999999</v>
      </c>
      <c r="GM25" s="214">
        <v>45.631100000000004</v>
      </c>
      <c r="GN25" s="214">
        <v>44.546399999999998</v>
      </c>
      <c r="GO25" s="214">
        <v>43.268700000000003</v>
      </c>
      <c r="GP25" s="214">
        <v>41.175600000000003</v>
      </c>
      <c r="GQ25" s="214">
        <v>42.275199999999998</v>
      </c>
      <c r="GR25" s="214">
        <v>45.065199999999997</v>
      </c>
      <c r="GS25" s="214">
        <v>43.689900000000002</v>
      </c>
      <c r="GT25" s="214">
        <v>42.013199999999998</v>
      </c>
      <c r="GU25" s="214">
        <v>42.424100000000003</v>
      </c>
      <c r="GV25" s="214">
        <v>41.827599999999997</v>
      </c>
      <c r="GW25" s="214">
        <v>41.342300000000002</v>
      </c>
      <c r="GX25" s="214">
        <v>41.010199999999998</v>
      </c>
      <c r="GY25" s="214">
        <v>41.395699999999998</v>
      </c>
      <c r="GZ25" s="214">
        <v>42.648699999999998</v>
      </c>
      <c r="HA25" s="214">
        <v>40.992100000000001</v>
      </c>
      <c r="HB25" s="214">
        <v>40.713700000000003</v>
      </c>
      <c r="HC25" s="214">
        <v>41.825499999999998</v>
      </c>
      <c r="HD25" s="214">
        <v>42.035200000000003</v>
      </c>
      <c r="HE25" s="214">
        <v>44.180900000000001</v>
      </c>
      <c r="HF25" s="214">
        <v>45.039700000000003</v>
      </c>
      <c r="HG25" s="214">
        <v>42.305700000000002</v>
      </c>
      <c r="HH25" s="214">
        <v>43.579799999999999</v>
      </c>
      <c r="HI25" s="214">
        <v>44.518999999999998</v>
      </c>
      <c r="HJ25" s="214">
        <v>43.321899999999999</v>
      </c>
      <c r="HK25" s="214">
        <v>42.264200000000002</v>
      </c>
      <c r="HL25" s="214">
        <v>41.832599999999999</v>
      </c>
      <c r="HM25" s="214">
        <v>43.145899999999997</v>
      </c>
      <c r="HN25" s="214">
        <v>43.5015</v>
      </c>
      <c r="HO25" s="214">
        <v>41.422600000000003</v>
      </c>
      <c r="HP25" s="214">
        <v>40.520400000000002</v>
      </c>
      <c r="HQ25" s="214">
        <v>41.785800000000002</v>
      </c>
      <c r="HR25" s="214">
        <v>42.337800000000001</v>
      </c>
      <c r="HS25" s="214">
        <v>42.6267</v>
      </c>
      <c r="HT25" s="214">
        <v>45.012999999999998</v>
      </c>
      <c r="HU25" s="214">
        <v>43.51</v>
      </c>
      <c r="HV25" s="214">
        <v>45.488900000000001</v>
      </c>
      <c r="HW25" s="214">
        <v>47.534500000000001</v>
      </c>
      <c r="HX25" s="214">
        <v>48.345599999999997</v>
      </c>
      <c r="HY25" s="214">
        <v>52.402500000000003</v>
      </c>
      <c r="HZ25" s="214">
        <v>54.982999999999997</v>
      </c>
      <c r="IA25" s="214">
        <v>56.805599999999998</v>
      </c>
      <c r="IB25" s="214">
        <v>59.150700000000001</v>
      </c>
      <c r="IC25" s="214">
        <v>65.796700000000001</v>
      </c>
      <c r="ID25" s="214">
        <v>64.995999999999995</v>
      </c>
      <c r="IE25" s="214">
        <v>65.727999999999994</v>
      </c>
      <c r="IF25" s="214">
        <v>67.164900000000003</v>
      </c>
      <c r="IG25" s="214">
        <v>67.316999999999993</v>
      </c>
      <c r="IH25" s="214">
        <v>69.235399999999998</v>
      </c>
      <c r="II25" s="214">
        <v>70.6477</v>
      </c>
      <c r="IJ25" s="214">
        <v>69.931299999999993</v>
      </c>
      <c r="IK25" s="214">
        <v>69.043700000000001</v>
      </c>
      <c r="IL25" s="214">
        <v>75.3446</v>
      </c>
      <c r="IM25" s="214">
        <v>73.658500000000004</v>
      </c>
      <c r="IN25" s="214">
        <v>66.229299999999995</v>
      </c>
      <c r="IO25" s="214">
        <v>61.364199999999997</v>
      </c>
      <c r="IP25" s="214">
        <v>60.7883</v>
      </c>
      <c r="IQ25" s="214">
        <v>61.376899999999999</v>
      </c>
      <c r="IR25" s="214">
        <v>65.308599999999998</v>
      </c>
      <c r="IS25" s="214">
        <v>62.701000000000001</v>
      </c>
      <c r="IT25" s="214">
        <v>63.347000000000001</v>
      </c>
      <c r="IU25" s="214">
        <v>63.185099999999998</v>
      </c>
      <c r="IV25" s="214">
        <v>60.123800000000003</v>
      </c>
      <c r="IW25" s="214">
        <v>58.7333</v>
      </c>
      <c r="IX25" s="214">
        <v>57.2301</v>
      </c>
      <c r="IY25" s="214">
        <v>56.229500000000002</v>
      </c>
      <c r="IZ25" s="214">
        <v>57.456699999999998</v>
      </c>
      <c r="JA25" s="214">
        <v>58.001300000000001</v>
      </c>
      <c r="JB25" s="214">
        <v>60.055</v>
      </c>
      <c r="JC25" s="214">
        <v>62.941800000000001</v>
      </c>
      <c r="JD25" s="214">
        <v>60.842599999999997</v>
      </c>
      <c r="JE25" s="214">
        <v>66.493799999999993</v>
      </c>
      <c r="JF25" s="214">
        <v>68.7667</v>
      </c>
      <c r="JG25" s="214">
        <v>73.900700000000001</v>
      </c>
      <c r="JH25" s="214">
        <v>73.5792</v>
      </c>
      <c r="JI25" s="214">
        <v>71.382499999999993</v>
      </c>
      <c r="JJ25" s="214">
        <v>78.214100000000002</v>
      </c>
      <c r="JK25" s="214">
        <v>81.278099999999995</v>
      </c>
      <c r="JL25" s="214">
        <v>78.624899999999997</v>
      </c>
      <c r="JM25" s="214">
        <v>91.531800000000004</v>
      </c>
      <c r="JN25" s="214">
        <v>95.001300000000001</v>
      </c>
      <c r="JO25" s="214">
        <v>104.8591</v>
      </c>
      <c r="JP25" s="214">
        <v>106.61409999999999</v>
      </c>
      <c r="JQ25" s="214">
        <v>103.0586</v>
      </c>
      <c r="JR25" s="214">
        <v>101.2381</v>
      </c>
      <c r="JS25" s="214">
        <v>94.493099999999998</v>
      </c>
      <c r="JT25" s="214">
        <v>86.885300000000001</v>
      </c>
      <c r="JU25" s="214">
        <v>85.899900000000002</v>
      </c>
      <c r="JV25" s="214">
        <v>102.1974</v>
      </c>
      <c r="JW25" s="214">
        <v>99.731999999999999</v>
      </c>
      <c r="JX25" s="214">
        <v>101.1096</v>
      </c>
      <c r="JY25" s="214">
        <v>100</v>
      </c>
      <c r="JZ25" s="122">
        <v>93.656800000000004</v>
      </c>
      <c r="KA25" s="122">
        <v>93.2239</v>
      </c>
      <c r="KB25" s="122">
        <v>90.617199999999997</v>
      </c>
      <c r="KC25" s="122">
        <v>90.476100000000002</v>
      </c>
      <c r="KD25" s="118">
        <v>84.982299999999995</v>
      </c>
    </row>
    <row r="26" spans="1:290" s="181" customFormat="1" ht="11.1" customHeight="1" x14ac:dyDescent="0.2">
      <c r="A26" s="181" t="s">
        <v>5557</v>
      </c>
      <c r="B26" s="182"/>
      <c r="C26" s="141" t="s">
        <v>5041</v>
      </c>
      <c r="D26" s="51" t="s">
        <v>5558</v>
      </c>
      <c r="E26" s="183"/>
      <c r="F26" s="184"/>
      <c r="G26" s="128"/>
      <c r="H26" s="128"/>
      <c r="I26" s="128"/>
      <c r="J26" s="22" t="str">
        <f>IF(LEFT($I$1,1)="1",VLOOKUP($A26,PPI_IPI_PGA_PGAI!$A:$I,2,FALSE),IF(LEFT($I$1,1)="2",VLOOKUP($A26,PPI_IPI_PGA_PGAI!$A:$I,3,FALSE),IF(LEFT($I$1,1)="3",VLOOKUP($A26,PPI_IPI_PGA_PGAI!$A:$I,4,FALSE),VLOOKUP($A26,PPI_IPI_PGA_PGAI!$A:$I,5,FALSE))))</f>
        <v>Kakao</v>
      </c>
      <c r="K26" s="128"/>
      <c r="L26" s="128"/>
      <c r="M26" s="10">
        <v>7.3499999999999996E-2</v>
      </c>
      <c r="N26" s="214">
        <v>64.178299999999993</v>
      </c>
      <c r="O26" s="214">
        <v>56.822299999999998</v>
      </c>
      <c r="P26" s="214">
        <v>57.759099999999997</v>
      </c>
      <c r="Q26" s="214">
        <v>55.6252</v>
      </c>
      <c r="R26" s="214">
        <v>59.739899999999999</v>
      </c>
      <c r="S26" s="214">
        <v>57.211599999999997</v>
      </c>
      <c r="T26" s="214">
        <v>54.887</v>
      </c>
      <c r="U26" s="214">
        <v>52.928100000000001</v>
      </c>
      <c r="V26" s="214">
        <v>53.137</v>
      </c>
      <c r="W26" s="214">
        <v>52.6462</v>
      </c>
      <c r="X26" s="214">
        <v>53.634700000000002</v>
      </c>
      <c r="Y26" s="214">
        <v>52.024000000000001</v>
      </c>
      <c r="Z26" s="214">
        <v>50.317700000000002</v>
      </c>
      <c r="AA26" s="214">
        <v>48.246099999999998</v>
      </c>
      <c r="AB26" s="214">
        <v>45.054200000000002</v>
      </c>
      <c r="AC26" s="214">
        <v>48.866199999999999</v>
      </c>
      <c r="AD26" s="214">
        <v>48.4208</v>
      </c>
      <c r="AE26" s="214">
        <v>45.7669</v>
      </c>
      <c r="AF26" s="214">
        <v>45.960900000000002</v>
      </c>
      <c r="AG26" s="214">
        <v>46.2759</v>
      </c>
      <c r="AH26" s="214">
        <v>45.393300000000004</v>
      </c>
      <c r="AI26" s="214">
        <v>45.121600000000001</v>
      </c>
      <c r="AJ26" s="214">
        <v>46.701500000000003</v>
      </c>
      <c r="AK26" s="214">
        <v>47.653599999999997</v>
      </c>
      <c r="AL26" s="214">
        <v>46.3996</v>
      </c>
      <c r="AM26" s="214">
        <v>46.597299999999997</v>
      </c>
      <c r="AN26" s="214">
        <v>46.7181</v>
      </c>
      <c r="AO26" s="214">
        <v>47.578200000000002</v>
      </c>
      <c r="AP26" s="214">
        <v>46.094499999999996</v>
      </c>
      <c r="AQ26" s="214">
        <v>48.774700000000003</v>
      </c>
      <c r="AR26" s="214">
        <v>47.075499999999998</v>
      </c>
      <c r="AS26" s="214">
        <v>47.355400000000003</v>
      </c>
      <c r="AT26" s="214">
        <v>48.809199999999997</v>
      </c>
      <c r="AU26" s="214">
        <v>48.400700000000001</v>
      </c>
      <c r="AV26" s="214">
        <v>48.482300000000002</v>
      </c>
      <c r="AW26" s="214">
        <v>50.238199999999999</v>
      </c>
      <c r="AX26" s="214">
        <v>50.085900000000002</v>
      </c>
      <c r="AY26" s="214">
        <v>49.482900000000001</v>
      </c>
      <c r="AZ26" s="214">
        <v>57.809899999999999</v>
      </c>
      <c r="BA26" s="214">
        <v>54.204000000000001</v>
      </c>
      <c r="BB26" s="214">
        <v>57.241500000000002</v>
      </c>
      <c r="BC26" s="214">
        <v>57.037100000000002</v>
      </c>
      <c r="BD26" s="214">
        <v>55.782400000000003</v>
      </c>
      <c r="BE26" s="214">
        <v>56.687100000000001</v>
      </c>
      <c r="BF26" s="214">
        <v>58.456400000000002</v>
      </c>
      <c r="BG26" s="214">
        <v>59.531500000000001</v>
      </c>
      <c r="BH26" s="214">
        <v>59.409700000000001</v>
      </c>
      <c r="BI26" s="214">
        <v>63.534999999999997</v>
      </c>
      <c r="BJ26" s="214">
        <v>60.727200000000003</v>
      </c>
      <c r="BK26" s="214">
        <v>62.636899999999997</v>
      </c>
      <c r="BL26" s="214">
        <v>65.297499999999999</v>
      </c>
      <c r="BM26" s="214">
        <v>61.594000000000001</v>
      </c>
      <c r="BN26" s="214">
        <v>62.805100000000003</v>
      </c>
      <c r="BO26" s="214">
        <v>63.768099999999997</v>
      </c>
      <c r="BP26" s="214">
        <v>62.552500000000002</v>
      </c>
      <c r="BQ26" s="214">
        <v>61.279499999999999</v>
      </c>
      <c r="BR26" s="214">
        <v>61.865699999999997</v>
      </c>
      <c r="BS26" s="214">
        <v>63.911499999999997</v>
      </c>
      <c r="BT26" s="214">
        <v>65.607100000000003</v>
      </c>
      <c r="BU26" s="214">
        <v>63.732300000000002</v>
      </c>
      <c r="BV26" s="214">
        <v>67.217299999999994</v>
      </c>
      <c r="BW26" s="214">
        <v>68.867400000000004</v>
      </c>
      <c r="BX26" s="214">
        <v>75.582499999999996</v>
      </c>
      <c r="BY26" s="214">
        <v>69.369299999999996</v>
      </c>
      <c r="BZ26" s="214">
        <v>71.653999999999996</v>
      </c>
      <c r="CA26" s="214">
        <v>69.938999999999993</v>
      </c>
      <c r="CB26" s="214">
        <v>63.322600000000001</v>
      </c>
      <c r="CC26" s="214">
        <v>68.788600000000002</v>
      </c>
      <c r="CD26" s="214">
        <v>68.772800000000004</v>
      </c>
      <c r="CE26" s="214">
        <v>75.956900000000005</v>
      </c>
      <c r="CF26" s="214">
        <v>71.84</v>
      </c>
      <c r="CG26" s="214">
        <v>71.808700000000002</v>
      </c>
      <c r="CH26" s="214">
        <v>70.822100000000006</v>
      </c>
      <c r="CI26" s="214">
        <v>71.225800000000007</v>
      </c>
      <c r="CJ26" s="214">
        <v>68.828699999999998</v>
      </c>
      <c r="CK26" s="214">
        <v>72.790400000000005</v>
      </c>
      <c r="CL26" s="214">
        <v>72.818200000000004</v>
      </c>
      <c r="CM26" s="214">
        <v>75.245999999999995</v>
      </c>
      <c r="CN26" s="214">
        <v>76.668099999999995</v>
      </c>
      <c r="CO26" s="214">
        <v>75.826700000000002</v>
      </c>
      <c r="CP26" s="214">
        <v>78.367099999999994</v>
      </c>
      <c r="CQ26" s="214">
        <v>76.882199999999997</v>
      </c>
      <c r="CR26" s="214">
        <v>74.178899999999999</v>
      </c>
      <c r="CS26" s="214">
        <v>75.513199999999998</v>
      </c>
      <c r="CT26" s="214">
        <v>81.5792</v>
      </c>
      <c r="CU26" s="214">
        <v>80.454099999999997</v>
      </c>
      <c r="CV26" s="214">
        <v>81.880399999999995</v>
      </c>
      <c r="CW26" s="214">
        <v>76.973500000000001</v>
      </c>
      <c r="CX26" s="214">
        <v>72.459299999999999</v>
      </c>
      <c r="CY26" s="214">
        <v>71.402100000000004</v>
      </c>
      <c r="CZ26" s="214">
        <v>70.010099999999994</v>
      </c>
      <c r="DA26" s="214">
        <v>71.976600000000005</v>
      </c>
      <c r="DB26" s="214">
        <v>70.179100000000005</v>
      </c>
      <c r="DC26" s="214">
        <v>71.907899999999998</v>
      </c>
      <c r="DD26" s="214">
        <v>72.616900000000001</v>
      </c>
      <c r="DE26" s="214">
        <v>71.482200000000006</v>
      </c>
      <c r="DF26" s="214">
        <v>68.978499999999997</v>
      </c>
      <c r="DG26" s="214">
        <v>68.050399999999996</v>
      </c>
      <c r="DH26" s="214">
        <v>67.117199999999997</v>
      </c>
      <c r="DI26" s="214">
        <v>66.059700000000007</v>
      </c>
      <c r="DJ26" s="214">
        <v>66.272999999999996</v>
      </c>
      <c r="DK26" s="214">
        <v>65.381299999999996</v>
      </c>
      <c r="DL26" s="214">
        <v>63.632899999999999</v>
      </c>
      <c r="DM26" s="214">
        <v>59.235900000000001</v>
      </c>
      <c r="DN26" s="214">
        <v>57.792900000000003</v>
      </c>
      <c r="DO26" s="214">
        <v>58.8309</v>
      </c>
      <c r="DP26" s="214">
        <v>57.881599999999999</v>
      </c>
      <c r="DQ26" s="214">
        <v>56.513199999999998</v>
      </c>
      <c r="DR26" s="214">
        <v>57.191200000000002</v>
      </c>
      <c r="DS26" s="214">
        <v>57.288400000000003</v>
      </c>
      <c r="DT26" s="214">
        <v>57.454700000000003</v>
      </c>
      <c r="DU26" s="214">
        <v>56.895499999999998</v>
      </c>
      <c r="DV26" s="214">
        <v>57.020400000000002</v>
      </c>
      <c r="DW26" s="214">
        <v>54.874600000000001</v>
      </c>
      <c r="DX26" s="214">
        <v>55.265900000000002</v>
      </c>
      <c r="DY26" s="214">
        <v>55.660299999999999</v>
      </c>
      <c r="DZ26" s="214">
        <v>55.695900000000002</v>
      </c>
      <c r="EA26" s="214">
        <v>56.180799999999998</v>
      </c>
      <c r="EB26" s="214">
        <v>55.507599999999996</v>
      </c>
      <c r="EC26" s="214">
        <v>56.760800000000003</v>
      </c>
      <c r="ED26" s="214">
        <v>57.046500000000002</v>
      </c>
      <c r="EE26" s="214">
        <v>56.568899999999999</v>
      </c>
      <c r="EF26" s="214">
        <v>58.186700000000002</v>
      </c>
      <c r="EG26" s="214">
        <v>58.389699999999998</v>
      </c>
      <c r="EH26" s="214">
        <v>59.3187</v>
      </c>
      <c r="EI26" s="214">
        <v>59.138500000000001</v>
      </c>
      <c r="EJ26" s="214">
        <v>58.6098</v>
      </c>
      <c r="EK26" s="214">
        <v>58.271599999999999</v>
      </c>
      <c r="EL26" s="214">
        <v>59.038499999999999</v>
      </c>
      <c r="EM26" s="214">
        <v>58.285800000000002</v>
      </c>
      <c r="EN26" s="214">
        <v>57.334200000000003</v>
      </c>
      <c r="EO26" s="214">
        <v>59.002200000000002</v>
      </c>
      <c r="EP26" s="214">
        <v>58.720100000000002</v>
      </c>
      <c r="EQ26" s="214">
        <v>59.439799999999998</v>
      </c>
      <c r="ER26" s="214">
        <v>60.0535</v>
      </c>
      <c r="ES26" s="214">
        <v>61.495100000000001</v>
      </c>
      <c r="ET26" s="214">
        <v>62.2502</v>
      </c>
      <c r="EU26" s="214">
        <v>63.878</v>
      </c>
      <c r="EV26" s="214">
        <v>64.138499999999993</v>
      </c>
      <c r="EW26" s="214">
        <v>65.056399999999996</v>
      </c>
      <c r="EX26" s="214">
        <v>64.8566</v>
      </c>
      <c r="EY26" s="214">
        <v>62.685000000000002</v>
      </c>
      <c r="EZ26" s="214">
        <v>64.109300000000005</v>
      </c>
      <c r="FA26" s="214">
        <v>63.838000000000001</v>
      </c>
      <c r="FB26" s="214">
        <v>63.773000000000003</v>
      </c>
      <c r="FC26" s="214">
        <v>65.120999999999995</v>
      </c>
      <c r="FD26" s="214">
        <v>63.749099999999999</v>
      </c>
      <c r="FE26" s="214">
        <v>63.384700000000002</v>
      </c>
      <c r="FF26" s="214">
        <v>64.123400000000004</v>
      </c>
      <c r="FG26" s="214">
        <v>66.069999999999993</v>
      </c>
      <c r="FH26" s="214">
        <v>65.955200000000005</v>
      </c>
      <c r="FI26" s="214">
        <v>69.270200000000003</v>
      </c>
      <c r="FJ26" s="214">
        <v>69.012100000000004</v>
      </c>
      <c r="FK26" s="214">
        <v>65.955200000000005</v>
      </c>
      <c r="FL26" s="214">
        <v>67.799800000000005</v>
      </c>
      <c r="FM26" s="214">
        <v>66.605099999999993</v>
      </c>
      <c r="FN26" s="214">
        <v>67.030900000000003</v>
      </c>
      <c r="FO26" s="214">
        <v>66.600300000000004</v>
      </c>
      <c r="FP26" s="214">
        <v>66.891599999999997</v>
      </c>
      <c r="FQ26" s="214">
        <v>64.109300000000005</v>
      </c>
      <c r="FR26" s="214">
        <v>65.712599999999995</v>
      </c>
      <c r="FS26" s="214">
        <v>64.996899999999997</v>
      </c>
      <c r="FT26" s="214">
        <v>64.395600000000002</v>
      </c>
      <c r="FU26" s="214">
        <v>58.7605</v>
      </c>
      <c r="FV26" s="214">
        <v>59.366199999999999</v>
      </c>
      <c r="FW26" s="214">
        <v>57.643000000000001</v>
      </c>
      <c r="FX26" s="214">
        <v>56.1036</v>
      </c>
      <c r="FY26" s="214">
        <v>55.622399999999999</v>
      </c>
      <c r="FZ26" s="214">
        <v>54.341000000000001</v>
      </c>
      <c r="GA26" s="214">
        <v>53.086599999999997</v>
      </c>
      <c r="GB26" s="214">
        <v>53.664000000000001</v>
      </c>
      <c r="GC26" s="214">
        <v>54.6676</v>
      </c>
      <c r="GD26" s="214">
        <v>52.996200000000002</v>
      </c>
      <c r="GE26" s="214">
        <v>53.005000000000003</v>
      </c>
      <c r="GF26" s="214">
        <v>54.270899999999997</v>
      </c>
      <c r="GG26" s="214">
        <v>52.099600000000002</v>
      </c>
      <c r="GH26" s="214">
        <v>51.1905</v>
      </c>
      <c r="GI26" s="214">
        <v>51.661900000000003</v>
      </c>
      <c r="GJ26" s="214">
        <v>51.410699999999999</v>
      </c>
      <c r="GK26" s="214">
        <v>53.332299999999996</v>
      </c>
      <c r="GL26" s="214">
        <v>54.712499999999999</v>
      </c>
      <c r="GM26" s="214">
        <v>56.301099999999998</v>
      </c>
      <c r="GN26" s="214">
        <v>57.147500000000001</v>
      </c>
      <c r="GO26" s="214">
        <v>54.996699999999997</v>
      </c>
      <c r="GP26" s="214">
        <v>54.547600000000003</v>
      </c>
      <c r="GQ26" s="214">
        <v>53.471499999999999</v>
      </c>
      <c r="GR26" s="214">
        <v>54.246400000000001</v>
      </c>
      <c r="GS26" s="214">
        <v>53.299700000000001</v>
      </c>
      <c r="GT26" s="214">
        <v>54.0852</v>
      </c>
      <c r="GU26" s="214">
        <v>53.661499999999997</v>
      </c>
      <c r="GV26" s="214">
        <v>53.840299999999999</v>
      </c>
      <c r="GW26" s="214">
        <v>53.644599999999997</v>
      </c>
      <c r="GX26" s="214">
        <v>54.381</v>
      </c>
      <c r="GY26" s="214">
        <v>53.9345</v>
      </c>
      <c r="GZ26" s="214">
        <v>53.392400000000002</v>
      </c>
      <c r="HA26" s="214">
        <v>53.229199999999999</v>
      </c>
      <c r="HB26" s="214">
        <v>53.268799999999999</v>
      </c>
      <c r="HC26" s="214">
        <v>53.362400000000001</v>
      </c>
      <c r="HD26" s="214">
        <v>53.547400000000003</v>
      </c>
      <c r="HE26" s="214">
        <v>54.764699999999998</v>
      </c>
      <c r="HF26" s="214">
        <v>53.815600000000003</v>
      </c>
      <c r="HG26" s="214">
        <v>55.427500000000002</v>
      </c>
      <c r="HH26" s="214">
        <v>54.826799999999999</v>
      </c>
      <c r="HI26" s="214">
        <v>53.615600000000001</v>
      </c>
      <c r="HJ26" s="214">
        <v>54.961799999999997</v>
      </c>
      <c r="HK26" s="214">
        <v>54.512500000000003</v>
      </c>
      <c r="HL26" s="214">
        <v>53.770400000000002</v>
      </c>
      <c r="HM26" s="214">
        <v>53.315100000000001</v>
      </c>
      <c r="HN26" s="214">
        <v>52.799900000000001</v>
      </c>
      <c r="HO26" s="214">
        <v>52.594299999999997</v>
      </c>
      <c r="HP26" s="214">
        <v>52.028199999999998</v>
      </c>
      <c r="HQ26" s="214">
        <v>54.072899999999997</v>
      </c>
      <c r="HR26" s="214">
        <v>52.876800000000003</v>
      </c>
      <c r="HS26" s="214">
        <v>53.137799999999999</v>
      </c>
      <c r="HT26" s="214">
        <v>53.7179</v>
      </c>
      <c r="HU26" s="214">
        <v>53.920699999999997</v>
      </c>
      <c r="HV26" s="214">
        <v>53.072299999999998</v>
      </c>
      <c r="HW26" s="214">
        <v>53.191699999999997</v>
      </c>
      <c r="HX26" s="214">
        <v>53.186199999999999</v>
      </c>
      <c r="HY26" s="214">
        <v>53.427999999999997</v>
      </c>
      <c r="HZ26" s="214">
        <v>53.895299999999999</v>
      </c>
      <c r="IA26" s="214">
        <v>53.989699999999999</v>
      </c>
      <c r="IB26" s="214">
        <v>53.242899999999999</v>
      </c>
      <c r="IC26" s="214">
        <v>54.290799999999997</v>
      </c>
      <c r="ID26" s="214">
        <v>54.2881</v>
      </c>
      <c r="IE26" s="214">
        <v>54.017600000000002</v>
      </c>
      <c r="IF26" s="214">
        <v>52.701799999999999</v>
      </c>
      <c r="IG26" s="214">
        <v>53.589399999999998</v>
      </c>
      <c r="IH26" s="214">
        <v>53.9756</v>
      </c>
      <c r="II26" s="214">
        <v>55.034399999999998</v>
      </c>
      <c r="IJ26" s="214">
        <v>54.645600000000002</v>
      </c>
      <c r="IK26" s="214">
        <v>54.325400000000002</v>
      </c>
      <c r="IL26" s="214">
        <v>56.156199999999998</v>
      </c>
      <c r="IM26" s="214">
        <v>56.4542</v>
      </c>
      <c r="IN26" s="214">
        <v>56.3127</v>
      </c>
      <c r="IO26" s="214">
        <v>54.697899999999997</v>
      </c>
      <c r="IP26" s="214">
        <v>54.384700000000002</v>
      </c>
      <c r="IQ26" s="214">
        <v>54.758499999999998</v>
      </c>
      <c r="IR26" s="214">
        <v>55.786499999999997</v>
      </c>
      <c r="IS26" s="214">
        <v>55.709400000000002</v>
      </c>
      <c r="IT26" s="214">
        <v>55.664900000000003</v>
      </c>
      <c r="IU26" s="214">
        <v>56.076700000000002</v>
      </c>
      <c r="IV26" s="214">
        <v>56.794899999999998</v>
      </c>
      <c r="IW26" s="214">
        <v>57.409500000000001</v>
      </c>
      <c r="IX26" s="214">
        <v>58.816299999999998</v>
      </c>
      <c r="IY26" s="214">
        <v>60.226799999999997</v>
      </c>
      <c r="IZ26" s="214">
        <v>61.929600000000001</v>
      </c>
      <c r="JA26" s="214">
        <v>63.103200000000001</v>
      </c>
      <c r="JB26" s="214">
        <v>63.214599999999997</v>
      </c>
      <c r="JC26" s="214">
        <v>68.146199999999993</v>
      </c>
      <c r="JD26" s="214">
        <v>72.308700000000002</v>
      </c>
      <c r="JE26" s="214">
        <v>78.888999999999996</v>
      </c>
      <c r="JF26" s="214">
        <v>79.949399999999997</v>
      </c>
      <c r="JG26" s="214">
        <v>90.227900000000005</v>
      </c>
      <c r="JH26" s="214">
        <v>107.6036</v>
      </c>
      <c r="JI26" s="214">
        <v>106.3185</v>
      </c>
      <c r="JJ26" s="214">
        <v>105.8138</v>
      </c>
      <c r="JK26" s="214">
        <v>103.7753</v>
      </c>
      <c r="JL26" s="214">
        <v>103.1746</v>
      </c>
      <c r="JM26" s="214">
        <v>109.6148</v>
      </c>
      <c r="JN26" s="214">
        <v>118.518</v>
      </c>
      <c r="JO26" s="214">
        <v>119.7456</v>
      </c>
      <c r="JP26" s="214">
        <v>114.7162</v>
      </c>
      <c r="JQ26" s="214">
        <v>113.9341</v>
      </c>
      <c r="JR26" s="214">
        <v>115.35809999999999</v>
      </c>
      <c r="JS26" s="214">
        <v>123.1131</v>
      </c>
      <c r="JT26" s="214">
        <v>121.43729999999999</v>
      </c>
      <c r="JU26" s="214">
        <v>120.08839999999999</v>
      </c>
      <c r="JV26" s="214">
        <v>118.64919999999999</v>
      </c>
      <c r="JW26" s="214">
        <v>112.1814</v>
      </c>
      <c r="JX26" s="214">
        <v>107.605</v>
      </c>
      <c r="JY26" s="214">
        <v>100</v>
      </c>
      <c r="JZ26" s="122">
        <v>101.6332</v>
      </c>
      <c r="KA26" s="122">
        <v>95.344800000000006</v>
      </c>
      <c r="KB26" s="122">
        <v>89.665599999999998</v>
      </c>
      <c r="KC26" s="122">
        <v>81.430099999999996</v>
      </c>
      <c r="KD26" s="118">
        <v>81.153499999999994</v>
      </c>
    </row>
    <row r="27" spans="1:290" s="101" customFormat="1" ht="11.1" customHeight="1" x14ac:dyDescent="0.2">
      <c r="A27" s="8" t="s">
        <v>2162</v>
      </c>
      <c r="B27"/>
      <c r="C27" s="141" t="s">
        <v>5042</v>
      </c>
      <c r="D27" s="51" t="s">
        <v>17</v>
      </c>
      <c r="E27" s="52"/>
      <c r="F27" s="53"/>
      <c r="G27" s="22"/>
      <c r="H27" s="22" t="str">
        <f>IF(LEFT($I$1,1)="1",VLOOKUP($A27,PPI_IPI_PGA_PGAI!$A:$I,2,FALSE),IF(LEFT($I$1,1)="2",VLOOKUP($A27,PPI_IPI_PGA_PGAI!$A:$I,3,FALSE),IF(LEFT($I$1,1)="3",VLOOKUP($A27,PPI_IPI_PGA_PGAI!$A:$I,4,FALSE),VLOOKUP($A27,PPI_IPI_PGA_PGAI!$A:$I,5,FALSE))))</f>
        <v>Baumschulprodukte</v>
      </c>
      <c r="I27" s="22"/>
      <c r="J27" s="22"/>
      <c r="K27" s="22"/>
      <c r="L27" s="22"/>
      <c r="M27" s="10">
        <v>0.18110000000000001</v>
      </c>
      <c r="N27" s="122">
        <v>56.238100000000003</v>
      </c>
      <c r="O27" s="122">
        <v>56.973500000000001</v>
      </c>
      <c r="P27" s="122">
        <v>56.973500000000001</v>
      </c>
      <c r="Q27" s="122">
        <v>56.973500000000001</v>
      </c>
      <c r="R27" s="122">
        <v>56.973500000000001</v>
      </c>
      <c r="S27" s="122">
        <v>56.973500000000001</v>
      </c>
      <c r="T27" s="122">
        <v>56.973500000000001</v>
      </c>
      <c r="U27" s="122">
        <v>57.008000000000003</v>
      </c>
      <c r="V27" s="122">
        <v>57.008000000000003</v>
      </c>
      <c r="W27" s="122">
        <v>57.008000000000003</v>
      </c>
      <c r="X27" s="122">
        <v>57.008000000000003</v>
      </c>
      <c r="Y27" s="122">
        <v>57.008000000000003</v>
      </c>
      <c r="Z27" s="122">
        <v>57.008000000000003</v>
      </c>
      <c r="AA27" s="122">
        <v>57.183</v>
      </c>
      <c r="AB27" s="122">
        <v>57.183</v>
      </c>
      <c r="AC27" s="122">
        <v>57.183</v>
      </c>
      <c r="AD27" s="122">
        <v>57.183</v>
      </c>
      <c r="AE27" s="122">
        <v>57.183</v>
      </c>
      <c r="AF27" s="122">
        <v>57.183</v>
      </c>
      <c r="AG27" s="122">
        <v>57.306899999999999</v>
      </c>
      <c r="AH27" s="122">
        <v>57.306899999999999</v>
      </c>
      <c r="AI27" s="122">
        <v>57.306899999999999</v>
      </c>
      <c r="AJ27" s="122">
        <v>57.306899999999999</v>
      </c>
      <c r="AK27" s="122">
        <v>57.306899999999999</v>
      </c>
      <c r="AL27" s="122">
        <v>57.306899999999999</v>
      </c>
      <c r="AM27" s="122">
        <v>58.421199999999999</v>
      </c>
      <c r="AN27" s="122">
        <v>58.421199999999999</v>
      </c>
      <c r="AO27" s="122">
        <v>58.421199999999999</v>
      </c>
      <c r="AP27" s="122">
        <v>58.421199999999999</v>
      </c>
      <c r="AQ27" s="122">
        <v>58.421199999999999</v>
      </c>
      <c r="AR27" s="122">
        <v>58.421199999999999</v>
      </c>
      <c r="AS27" s="122">
        <v>58.101999999999997</v>
      </c>
      <c r="AT27" s="122">
        <v>58.101999999999997</v>
      </c>
      <c r="AU27" s="122">
        <v>58.101999999999997</v>
      </c>
      <c r="AV27" s="122">
        <v>58.101999999999997</v>
      </c>
      <c r="AW27" s="122">
        <v>58.101999999999997</v>
      </c>
      <c r="AX27" s="122">
        <v>58.101999999999997</v>
      </c>
      <c r="AY27" s="122">
        <v>59.037300000000002</v>
      </c>
      <c r="AZ27" s="122">
        <v>59.037300000000002</v>
      </c>
      <c r="BA27" s="122">
        <v>59.037300000000002</v>
      </c>
      <c r="BB27" s="122">
        <v>59.037300000000002</v>
      </c>
      <c r="BC27" s="122">
        <v>59.037300000000002</v>
      </c>
      <c r="BD27" s="122">
        <v>59.037300000000002</v>
      </c>
      <c r="BE27" s="122">
        <v>58.470399999999998</v>
      </c>
      <c r="BF27" s="122">
        <v>58.470399999999998</v>
      </c>
      <c r="BG27" s="122">
        <v>58.470399999999998</v>
      </c>
      <c r="BH27" s="122">
        <v>58.470399999999998</v>
      </c>
      <c r="BI27" s="122">
        <v>58.470399999999998</v>
      </c>
      <c r="BJ27" s="122">
        <v>58.470399999999998</v>
      </c>
      <c r="BK27" s="122">
        <v>59.044499999999999</v>
      </c>
      <c r="BL27" s="122">
        <v>59.044499999999999</v>
      </c>
      <c r="BM27" s="122">
        <v>59.044499999999999</v>
      </c>
      <c r="BN27" s="122">
        <v>59.044499999999999</v>
      </c>
      <c r="BO27" s="122">
        <v>59.044499999999999</v>
      </c>
      <c r="BP27" s="122">
        <v>59.044499999999999</v>
      </c>
      <c r="BQ27" s="122">
        <v>60.149099999999997</v>
      </c>
      <c r="BR27" s="122">
        <v>60.149099999999997</v>
      </c>
      <c r="BS27" s="122">
        <v>60.149099999999997</v>
      </c>
      <c r="BT27" s="122">
        <v>60.149099999999997</v>
      </c>
      <c r="BU27" s="122">
        <v>60.149099999999997</v>
      </c>
      <c r="BV27" s="122">
        <v>60.149099999999997</v>
      </c>
      <c r="BW27" s="122">
        <v>63.995600000000003</v>
      </c>
      <c r="BX27" s="122">
        <v>63.995600000000003</v>
      </c>
      <c r="BY27" s="122">
        <v>63.995600000000003</v>
      </c>
      <c r="BZ27" s="122">
        <v>63.995600000000003</v>
      </c>
      <c r="CA27" s="122">
        <v>63.995600000000003</v>
      </c>
      <c r="CB27" s="122">
        <v>63.995600000000003</v>
      </c>
      <c r="CC27" s="122">
        <v>65.812600000000003</v>
      </c>
      <c r="CD27" s="122">
        <v>65.812600000000003</v>
      </c>
      <c r="CE27" s="122">
        <v>65.812600000000003</v>
      </c>
      <c r="CF27" s="122">
        <v>65.812600000000003</v>
      </c>
      <c r="CG27" s="122">
        <v>65.812600000000003</v>
      </c>
      <c r="CH27" s="122">
        <v>65.812600000000003</v>
      </c>
      <c r="CI27" s="122">
        <v>65.756299999999996</v>
      </c>
      <c r="CJ27" s="122">
        <v>65.756299999999996</v>
      </c>
      <c r="CK27" s="122">
        <v>65.756299999999996</v>
      </c>
      <c r="CL27" s="122">
        <v>65.756299999999996</v>
      </c>
      <c r="CM27" s="122">
        <v>65.756299999999996</v>
      </c>
      <c r="CN27" s="122">
        <v>65.756299999999996</v>
      </c>
      <c r="CO27" s="122">
        <v>66.605800000000002</v>
      </c>
      <c r="CP27" s="122">
        <v>66.605800000000002</v>
      </c>
      <c r="CQ27" s="122">
        <v>66.605800000000002</v>
      </c>
      <c r="CR27" s="122">
        <v>66.605800000000002</v>
      </c>
      <c r="CS27" s="122">
        <v>66.605800000000002</v>
      </c>
      <c r="CT27" s="122">
        <v>66.605800000000002</v>
      </c>
      <c r="CU27" s="122">
        <v>70.980099999999993</v>
      </c>
      <c r="CV27" s="122">
        <v>70.980099999999993</v>
      </c>
      <c r="CW27" s="122">
        <v>70.980099999999993</v>
      </c>
      <c r="CX27" s="122">
        <v>70.980099999999993</v>
      </c>
      <c r="CY27" s="122">
        <v>70.980099999999993</v>
      </c>
      <c r="CZ27" s="122">
        <v>70.980099999999993</v>
      </c>
      <c r="DA27" s="122">
        <v>66.896199999999993</v>
      </c>
      <c r="DB27" s="122">
        <v>66.896199999999993</v>
      </c>
      <c r="DC27" s="122">
        <v>66.896199999999993</v>
      </c>
      <c r="DD27" s="122">
        <v>67.424099999999996</v>
      </c>
      <c r="DE27" s="122">
        <v>67.424099999999996</v>
      </c>
      <c r="DF27" s="122">
        <v>67.424099999999996</v>
      </c>
      <c r="DG27" s="122">
        <v>67.424099999999996</v>
      </c>
      <c r="DH27" s="122">
        <v>67.424099999999996</v>
      </c>
      <c r="DI27" s="122">
        <v>67.424099999999996</v>
      </c>
      <c r="DJ27" s="122">
        <v>66.165099999999995</v>
      </c>
      <c r="DK27" s="122">
        <v>66.165099999999995</v>
      </c>
      <c r="DL27" s="122">
        <v>66.165099999999995</v>
      </c>
      <c r="DM27" s="122">
        <v>66.165099999999995</v>
      </c>
      <c r="DN27" s="122">
        <v>66.165099999999995</v>
      </c>
      <c r="DO27" s="122">
        <v>66.165099999999995</v>
      </c>
      <c r="DP27" s="122">
        <v>66.362899999999996</v>
      </c>
      <c r="DQ27" s="122">
        <v>66.362899999999996</v>
      </c>
      <c r="DR27" s="122">
        <v>66.362899999999996</v>
      </c>
      <c r="DS27" s="122">
        <v>66.362899999999996</v>
      </c>
      <c r="DT27" s="122">
        <v>66.362899999999996</v>
      </c>
      <c r="DU27" s="122">
        <v>66.362899999999996</v>
      </c>
      <c r="DV27" s="122">
        <v>67.727000000000004</v>
      </c>
      <c r="DW27" s="122">
        <v>67.727000000000004</v>
      </c>
      <c r="DX27" s="122">
        <v>67.727000000000004</v>
      </c>
      <c r="DY27" s="122">
        <v>67.727000000000004</v>
      </c>
      <c r="DZ27" s="122">
        <v>67.727000000000004</v>
      </c>
      <c r="EA27" s="122">
        <v>67.727000000000004</v>
      </c>
      <c r="EB27" s="122">
        <v>66.771799999999999</v>
      </c>
      <c r="EC27" s="122">
        <v>66.771799999999999</v>
      </c>
      <c r="ED27" s="122">
        <v>66.771799999999999</v>
      </c>
      <c r="EE27" s="122">
        <v>66.771799999999999</v>
      </c>
      <c r="EF27" s="122">
        <v>66.771799999999999</v>
      </c>
      <c r="EG27" s="122">
        <v>66.771799999999999</v>
      </c>
      <c r="EH27" s="122">
        <v>67.143000000000001</v>
      </c>
      <c r="EI27" s="122">
        <v>67.143000000000001</v>
      </c>
      <c r="EJ27" s="122">
        <v>67.143000000000001</v>
      </c>
      <c r="EK27" s="122">
        <v>67.143000000000001</v>
      </c>
      <c r="EL27" s="122">
        <v>67.143000000000001</v>
      </c>
      <c r="EM27" s="122">
        <v>67.143000000000001</v>
      </c>
      <c r="EN27" s="122">
        <v>66.1541</v>
      </c>
      <c r="EO27" s="122">
        <v>66.1541</v>
      </c>
      <c r="EP27" s="122">
        <v>66.1541</v>
      </c>
      <c r="EQ27" s="122">
        <v>66.1541</v>
      </c>
      <c r="ER27" s="122">
        <v>66.1541</v>
      </c>
      <c r="ES27" s="122">
        <v>66.1541</v>
      </c>
      <c r="ET27" s="122">
        <v>67.759</v>
      </c>
      <c r="EU27" s="122">
        <v>67.759</v>
      </c>
      <c r="EV27" s="122">
        <v>67.759</v>
      </c>
      <c r="EW27" s="122">
        <v>67.759</v>
      </c>
      <c r="EX27" s="122">
        <v>67.759</v>
      </c>
      <c r="EY27" s="122">
        <v>67.759</v>
      </c>
      <c r="EZ27" s="122">
        <v>63.701500000000003</v>
      </c>
      <c r="FA27" s="122">
        <v>63.701500000000003</v>
      </c>
      <c r="FB27" s="122">
        <v>63.701500000000003</v>
      </c>
      <c r="FC27" s="122">
        <v>63.701500000000003</v>
      </c>
      <c r="FD27" s="122">
        <v>63.701500000000003</v>
      </c>
      <c r="FE27" s="122">
        <v>63.701500000000003</v>
      </c>
      <c r="FF27" s="122">
        <v>60.582599999999999</v>
      </c>
      <c r="FG27" s="122">
        <v>60.582599999999999</v>
      </c>
      <c r="FH27" s="122">
        <v>60.582599999999999</v>
      </c>
      <c r="FI27" s="122">
        <v>60.582599999999999</v>
      </c>
      <c r="FJ27" s="122">
        <v>60.582599999999999</v>
      </c>
      <c r="FK27" s="122">
        <v>60.582599999999999</v>
      </c>
      <c r="FL27" s="122">
        <v>61.5779</v>
      </c>
      <c r="FM27" s="122">
        <v>61.5779</v>
      </c>
      <c r="FN27" s="122">
        <v>61.5779</v>
      </c>
      <c r="FO27" s="122">
        <v>61.5779</v>
      </c>
      <c r="FP27" s="122">
        <v>61.5779</v>
      </c>
      <c r="FQ27" s="122">
        <v>61.5779</v>
      </c>
      <c r="FR27" s="122">
        <v>62.388800000000003</v>
      </c>
      <c r="FS27" s="122">
        <v>62.388800000000003</v>
      </c>
      <c r="FT27" s="122">
        <v>62.388800000000003</v>
      </c>
      <c r="FU27" s="122">
        <v>62.388800000000003</v>
      </c>
      <c r="FV27" s="122">
        <v>62.388800000000003</v>
      </c>
      <c r="FW27" s="122">
        <v>62.388800000000003</v>
      </c>
      <c r="FX27" s="122">
        <v>60.380200000000002</v>
      </c>
      <c r="FY27" s="122">
        <v>60.380200000000002</v>
      </c>
      <c r="FZ27" s="122">
        <v>60.380200000000002</v>
      </c>
      <c r="GA27" s="122">
        <v>60.380200000000002</v>
      </c>
      <c r="GB27" s="122">
        <v>60.380200000000002</v>
      </c>
      <c r="GC27" s="122">
        <v>60.380200000000002</v>
      </c>
      <c r="GD27" s="122">
        <v>61.968400000000003</v>
      </c>
      <c r="GE27" s="122">
        <v>61.968400000000003</v>
      </c>
      <c r="GF27" s="122">
        <v>61.968400000000003</v>
      </c>
      <c r="GG27" s="122">
        <v>61.968400000000003</v>
      </c>
      <c r="GH27" s="122">
        <v>61.968400000000003</v>
      </c>
      <c r="GI27" s="122">
        <v>61.968400000000003</v>
      </c>
      <c r="GJ27" s="122">
        <v>64.433899999999994</v>
      </c>
      <c r="GK27" s="122">
        <v>64.433899999999994</v>
      </c>
      <c r="GL27" s="122">
        <v>64.433899999999994</v>
      </c>
      <c r="GM27" s="122">
        <v>64.433899999999994</v>
      </c>
      <c r="GN27" s="122">
        <v>64.433899999999994</v>
      </c>
      <c r="GO27" s="122">
        <v>64.433899999999994</v>
      </c>
      <c r="GP27" s="122">
        <v>65.737399999999994</v>
      </c>
      <c r="GQ27" s="122">
        <v>65.737399999999994</v>
      </c>
      <c r="GR27" s="122">
        <v>65.737399999999994</v>
      </c>
      <c r="GS27" s="122">
        <v>65.737399999999994</v>
      </c>
      <c r="GT27" s="122">
        <v>65.737399999999994</v>
      </c>
      <c r="GU27" s="122">
        <v>65.737399999999994</v>
      </c>
      <c r="GV27" s="122">
        <v>67.710300000000004</v>
      </c>
      <c r="GW27" s="122">
        <v>67.710300000000004</v>
      </c>
      <c r="GX27" s="122">
        <v>67.710300000000004</v>
      </c>
      <c r="GY27" s="122">
        <v>67.710300000000004</v>
      </c>
      <c r="GZ27" s="122">
        <v>67.710300000000004</v>
      </c>
      <c r="HA27" s="122">
        <v>67.710300000000004</v>
      </c>
      <c r="HB27" s="122">
        <v>68.598299999999995</v>
      </c>
      <c r="HC27" s="122">
        <v>68.598299999999995</v>
      </c>
      <c r="HD27" s="122">
        <v>68.598299999999995</v>
      </c>
      <c r="HE27" s="122">
        <v>68.598299999999995</v>
      </c>
      <c r="HF27" s="122">
        <v>68.598299999999995</v>
      </c>
      <c r="HG27" s="122">
        <v>68.598299999999995</v>
      </c>
      <c r="HH27" s="122">
        <v>71.626900000000006</v>
      </c>
      <c r="HI27" s="122">
        <v>71.626900000000006</v>
      </c>
      <c r="HJ27" s="122">
        <v>71.626900000000006</v>
      </c>
      <c r="HK27" s="122">
        <v>71.626900000000006</v>
      </c>
      <c r="HL27" s="122">
        <v>71.626900000000006</v>
      </c>
      <c r="HM27" s="122">
        <v>71.626900000000006</v>
      </c>
      <c r="HN27" s="122">
        <v>74.654899999999998</v>
      </c>
      <c r="HO27" s="122">
        <v>74.654899999999998</v>
      </c>
      <c r="HP27" s="122">
        <v>74.654899999999998</v>
      </c>
      <c r="HQ27" s="122">
        <v>74.654899999999998</v>
      </c>
      <c r="HR27" s="122">
        <v>74.654899999999998</v>
      </c>
      <c r="HS27" s="122">
        <v>74.654899999999998</v>
      </c>
      <c r="HT27" s="122">
        <v>79.206500000000005</v>
      </c>
      <c r="HU27" s="122">
        <v>79.206500000000005</v>
      </c>
      <c r="HV27" s="122">
        <v>79.206500000000005</v>
      </c>
      <c r="HW27" s="122">
        <v>79.206500000000005</v>
      </c>
      <c r="HX27" s="122">
        <v>79.206500000000005</v>
      </c>
      <c r="HY27" s="122">
        <v>79.206500000000005</v>
      </c>
      <c r="HZ27" s="122">
        <v>84.302700000000002</v>
      </c>
      <c r="IA27" s="122">
        <v>84.302700000000002</v>
      </c>
      <c r="IB27" s="122">
        <v>84.302700000000002</v>
      </c>
      <c r="IC27" s="122">
        <v>84.302700000000002</v>
      </c>
      <c r="ID27" s="122">
        <v>84.302700000000002</v>
      </c>
      <c r="IE27" s="122">
        <v>84.302700000000002</v>
      </c>
      <c r="IF27" s="122">
        <v>91.239699999999999</v>
      </c>
      <c r="IG27" s="122">
        <v>91.239699999999999</v>
      </c>
      <c r="IH27" s="122">
        <v>91.239699999999999</v>
      </c>
      <c r="II27" s="122">
        <v>91.239699999999999</v>
      </c>
      <c r="IJ27" s="122">
        <v>91.239699999999999</v>
      </c>
      <c r="IK27" s="122">
        <v>91.239699999999999</v>
      </c>
      <c r="IL27" s="122">
        <v>94.987099999999998</v>
      </c>
      <c r="IM27" s="122">
        <v>94.987099999999998</v>
      </c>
      <c r="IN27" s="122">
        <v>94.987099999999998</v>
      </c>
      <c r="IO27" s="122">
        <v>94.987099999999998</v>
      </c>
      <c r="IP27" s="122">
        <v>94.987099999999998</v>
      </c>
      <c r="IQ27" s="122">
        <v>94.987099999999998</v>
      </c>
      <c r="IR27" s="122">
        <v>95.245800000000003</v>
      </c>
      <c r="IS27" s="122">
        <v>95.245800000000003</v>
      </c>
      <c r="IT27" s="122">
        <v>95.245800000000003</v>
      </c>
      <c r="IU27" s="122">
        <v>95.245800000000003</v>
      </c>
      <c r="IV27" s="122">
        <v>95.245800000000003</v>
      </c>
      <c r="IW27" s="122">
        <v>95.245800000000003</v>
      </c>
      <c r="IX27" s="122">
        <v>95.3339</v>
      </c>
      <c r="IY27" s="122">
        <v>95.3339</v>
      </c>
      <c r="IZ27" s="122">
        <v>95.3339</v>
      </c>
      <c r="JA27" s="122">
        <v>95.3339</v>
      </c>
      <c r="JB27" s="122">
        <v>95.3339</v>
      </c>
      <c r="JC27" s="122">
        <v>95.3339</v>
      </c>
      <c r="JD27" s="122">
        <v>97.405299999999997</v>
      </c>
      <c r="JE27" s="122">
        <v>97.405299999999997</v>
      </c>
      <c r="JF27" s="122">
        <v>97.405299999999997</v>
      </c>
      <c r="JG27" s="122">
        <v>97.405299999999997</v>
      </c>
      <c r="JH27" s="122">
        <v>97.405299999999997</v>
      </c>
      <c r="JI27" s="122">
        <v>97.405299999999997</v>
      </c>
      <c r="JJ27" s="122">
        <v>97.188400000000001</v>
      </c>
      <c r="JK27" s="122">
        <v>97.188400000000001</v>
      </c>
      <c r="JL27" s="122">
        <v>97.188400000000001</v>
      </c>
      <c r="JM27" s="122">
        <v>97.188400000000001</v>
      </c>
      <c r="JN27" s="122">
        <v>97.188400000000001</v>
      </c>
      <c r="JO27" s="122">
        <v>97.188400000000001</v>
      </c>
      <c r="JP27" s="122">
        <v>98.653899999999993</v>
      </c>
      <c r="JQ27" s="122">
        <v>98.653899999999993</v>
      </c>
      <c r="JR27" s="122">
        <v>98.653899999999993</v>
      </c>
      <c r="JS27" s="122">
        <v>98.653899999999993</v>
      </c>
      <c r="JT27" s="122">
        <v>98.653899999999993</v>
      </c>
      <c r="JU27" s="122">
        <v>98.653899999999993</v>
      </c>
      <c r="JV27" s="122">
        <v>100</v>
      </c>
      <c r="JW27" s="122">
        <v>100</v>
      </c>
      <c r="JX27" s="122">
        <v>100</v>
      </c>
      <c r="JY27" s="122">
        <v>100</v>
      </c>
      <c r="JZ27" s="122">
        <v>100</v>
      </c>
      <c r="KA27" s="122">
        <v>100</v>
      </c>
      <c r="KB27" s="122">
        <v>100.45480000000001</v>
      </c>
      <c r="KC27" s="122">
        <v>100.45480000000001</v>
      </c>
      <c r="KD27" s="118">
        <v>100.45480000000001</v>
      </c>
    </row>
    <row r="28" spans="1:290" s="8" customFormat="1" ht="11.1" customHeight="1" x14ac:dyDescent="0.2">
      <c r="A28" s="8" t="s">
        <v>2163</v>
      </c>
      <c r="B28"/>
      <c r="C28" s="141" t="s">
        <v>5043</v>
      </c>
      <c r="D28" s="51" t="s">
        <v>5010</v>
      </c>
      <c r="E28" s="52"/>
      <c r="F28" s="53"/>
      <c r="G28" s="22"/>
      <c r="H28" s="22" t="str">
        <f>IF(LEFT($I$1,1)="1",VLOOKUP($A28,PPI_IPI_PGA_PGAI!$A:$I,2,FALSE),IF(LEFT($I$1,1)="2",VLOOKUP($A28,PPI_IPI_PGA_PGAI!$A:$I,3,FALSE),IF(LEFT($I$1,1)="3",VLOOKUP($A28,PPI_IPI_PGA_PGAI!$A:$I,4,FALSE),VLOOKUP($A28,PPI_IPI_PGA_PGAI!$A:$I,5,FALSE))))</f>
        <v>Tierische Produkte (Eier und Honig)</v>
      </c>
      <c r="I28" s="22"/>
      <c r="J28" s="22"/>
      <c r="K28" s="22"/>
      <c r="L28" s="22"/>
      <c r="M28" s="10">
        <v>4.4400000000000002E-2</v>
      </c>
      <c r="N28" s="122" t="s">
        <v>6431</v>
      </c>
      <c r="O28" s="122" t="s">
        <v>6431</v>
      </c>
      <c r="P28" s="122" t="s">
        <v>6431</v>
      </c>
      <c r="Q28" s="122" t="s">
        <v>6431</v>
      </c>
      <c r="R28" s="122" t="s">
        <v>6431</v>
      </c>
      <c r="S28" s="122" t="s">
        <v>6431</v>
      </c>
      <c r="T28" s="122" t="s">
        <v>6431</v>
      </c>
      <c r="U28" s="122" t="s">
        <v>6431</v>
      </c>
      <c r="V28" s="122" t="s">
        <v>6431</v>
      </c>
      <c r="W28" s="122" t="s">
        <v>6431</v>
      </c>
      <c r="X28" s="122" t="s">
        <v>6431</v>
      </c>
      <c r="Y28" s="122" t="s">
        <v>6431</v>
      </c>
      <c r="Z28" s="122" t="s">
        <v>6431</v>
      </c>
      <c r="AA28" s="122" t="s">
        <v>6431</v>
      </c>
      <c r="AB28" s="122" t="s">
        <v>6431</v>
      </c>
      <c r="AC28" s="122" t="s">
        <v>6431</v>
      </c>
      <c r="AD28" s="122" t="s">
        <v>6431</v>
      </c>
      <c r="AE28" s="122" t="s">
        <v>6431</v>
      </c>
      <c r="AF28" s="122" t="s">
        <v>6431</v>
      </c>
      <c r="AG28" s="122" t="s">
        <v>6431</v>
      </c>
      <c r="AH28" s="122" t="s">
        <v>6431</v>
      </c>
      <c r="AI28" s="122" t="s">
        <v>6431</v>
      </c>
      <c r="AJ28" s="122" t="s">
        <v>6431</v>
      </c>
      <c r="AK28" s="122" t="s">
        <v>6431</v>
      </c>
      <c r="AL28" s="122" t="s">
        <v>6431</v>
      </c>
      <c r="AM28" s="122" t="s">
        <v>6431</v>
      </c>
      <c r="AN28" s="122" t="s">
        <v>6431</v>
      </c>
      <c r="AO28" s="122" t="s">
        <v>6431</v>
      </c>
      <c r="AP28" s="122" t="s">
        <v>6431</v>
      </c>
      <c r="AQ28" s="122" t="s">
        <v>6431</v>
      </c>
      <c r="AR28" s="122" t="s">
        <v>6431</v>
      </c>
      <c r="AS28" s="122" t="s">
        <v>6431</v>
      </c>
      <c r="AT28" s="122" t="s">
        <v>6431</v>
      </c>
      <c r="AU28" s="122" t="s">
        <v>6431</v>
      </c>
      <c r="AV28" s="122" t="s">
        <v>6431</v>
      </c>
      <c r="AW28" s="122" t="s">
        <v>6431</v>
      </c>
      <c r="AX28" s="122" t="s">
        <v>6431</v>
      </c>
      <c r="AY28" s="122" t="s">
        <v>6431</v>
      </c>
      <c r="AZ28" s="122" t="s">
        <v>6431</v>
      </c>
      <c r="BA28" s="122" t="s">
        <v>6431</v>
      </c>
      <c r="BB28" s="122" t="s">
        <v>6431</v>
      </c>
      <c r="BC28" s="122" t="s">
        <v>6431</v>
      </c>
      <c r="BD28" s="122" t="s">
        <v>6431</v>
      </c>
      <c r="BE28" s="122" t="s">
        <v>6431</v>
      </c>
      <c r="BF28" s="122" t="s">
        <v>6431</v>
      </c>
      <c r="BG28" s="122" t="s">
        <v>6431</v>
      </c>
      <c r="BH28" s="122" t="s">
        <v>6431</v>
      </c>
      <c r="BI28" s="122" t="s">
        <v>6431</v>
      </c>
      <c r="BJ28" s="122" t="s">
        <v>6431</v>
      </c>
      <c r="BK28" s="122" t="s">
        <v>6431</v>
      </c>
      <c r="BL28" s="122" t="s">
        <v>6431</v>
      </c>
      <c r="BM28" s="122" t="s">
        <v>6431</v>
      </c>
      <c r="BN28" s="122" t="s">
        <v>6431</v>
      </c>
      <c r="BO28" s="122" t="s">
        <v>6431</v>
      </c>
      <c r="BP28" s="122" t="s">
        <v>6431</v>
      </c>
      <c r="BQ28" s="122" t="s">
        <v>6431</v>
      </c>
      <c r="BR28" s="122" t="s">
        <v>6431</v>
      </c>
      <c r="BS28" s="122" t="s">
        <v>6431</v>
      </c>
      <c r="BT28" s="122" t="s">
        <v>6431</v>
      </c>
      <c r="BU28" s="122" t="s">
        <v>6431</v>
      </c>
      <c r="BV28" s="122" t="s">
        <v>6431</v>
      </c>
      <c r="BW28" s="122" t="s">
        <v>6431</v>
      </c>
      <c r="BX28" s="122" t="s">
        <v>6431</v>
      </c>
      <c r="BY28" s="122" t="s">
        <v>6431</v>
      </c>
      <c r="BZ28" s="122" t="s">
        <v>6431</v>
      </c>
      <c r="CA28" s="122" t="s">
        <v>6431</v>
      </c>
      <c r="CB28" s="122" t="s">
        <v>6431</v>
      </c>
      <c r="CC28" s="122" t="s">
        <v>6431</v>
      </c>
      <c r="CD28" s="122" t="s">
        <v>6431</v>
      </c>
      <c r="CE28" s="122" t="s">
        <v>6431</v>
      </c>
      <c r="CF28" s="122" t="s">
        <v>6431</v>
      </c>
      <c r="CG28" s="122" t="s">
        <v>6431</v>
      </c>
      <c r="CH28" s="122" t="s">
        <v>6431</v>
      </c>
      <c r="CI28" s="122" t="s">
        <v>6431</v>
      </c>
      <c r="CJ28" s="122" t="s">
        <v>6431</v>
      </c>
      <c r="CK28" s="122" t="s">
        <v>6431</v>
      </c>
      <c r="CL28" s="122" t="s">
        <v>6431</v>
      </c>
      <c r="CM28" s="122" t="s">
        <v>6431</v>
      </c>
      <c r="CN28" s="122" t="s">
        <v>6431</v>
      </c>
      <c r="CO28" s="122" t="s">
        <v>6431</v>
      </c>
      <c r="CP28" s="122" t="s">
        <v>6431</v>
      </c>
      <c r="CQ28" s="122" t="s">
        <v>6431</v>
      </c>
      <c r="CR28" s="122" t="s">
        <v>6431</v>
      </c>
      <c r="CS28" s="122" t="s">
        <v>6431</v>
      </c>
      <c r="CT28" s="122" t="s">
        <v>6431</v>
      </c>
      <c r="CU28" s="122" t="s">
        <v>6431</v>
      </c>
      <c r="CV28" s="122" t="s">
        <v>6431</v>
      </c>
      <c r="CW28" s="122" t="s">
        <v>6431</v>
      </c>
      <c r="CX28" s="122" t="s">
        <v>6431</v>
      </c>
      <c r="CY28" s="122" t="s">
        <v>6431</v>
      </c>
      <c r="CZ28" s="122" t="s">
        <v>6431</v>
      </c>
      <c r="DA28" s="122" t="s">
        <v>6431</v>
      </c>
      <c r="DB28" s="122" t="s">
        <v>6431</v>
      </c>
      <c r="DC28" s="122" t="s">
        <v>6431</v>
      </c>
      <c r="DD28" s="122" t="s">
        <v>6431</v>
      </c>
      <c r="DE28" s="122" t="s">
        <v>6431</v>
      </c>
      <c r="DF28" s="122" t="s">
        <v>6431</v>
      </c>
      <c r="DG28" s="122" t="s">
        <v>6431</v>
      </c>
      <c r="DH28" s="122" t="s">
        <v>6431</v>
      </c>
      <c r="DI28" s="122" t="s">
        <v>6431</v>
      </c>
      <c r="DJ28" s="122" t="s">
        <v>6431</v>
      </c>
      <c r="DK28" s="122" t="s">
        <v>6431</v>
      </c>
      <c r="DL28" s="122" t="s">
        <v>6431</v>
      </c>
      <c r="DM28" s="122" t="s">
        <v>6431</v>
      </c>
      <c r="DN28" s="122" t="s">
        <v>6431</v>
      </c>
      <c r="DO28" s="122" t="s">
        <v>6431</v>
      </c>
      <c r="DP28" s="122" t="s">
        <v>6431</v>
      </c>
      <c r="DQ28" s="122" t="s">
        <v>6431</v>
      </c>
      <c r="DR28" s="122" t="s">
        <v>6431</v>
      </c>
      <c r="DS28" s="122" t="s">
        <v>6431</v>
      </c>
      <c r="DT28" s="122" t="s">
        <v>6431</v>
      </c>
      <c r="DU28" s="122" t="s">
        <v>6431</v>
      </c>
      <c r="DV28" s="122" t="s">
        <v>6431</v>
      </c>
      <c r="DW28" s="122" t="s">
        <v>6431</v>
      </c>
      <c r="DX28" s="122" t="s">
        <v>6431</v>
      </c>
      <c r="DY28" s="122" t="s">
        <v>6431</v>
      </c>
      <c r="DZ28" s="122" t="s">
        <v>6431</v>
      </c>
      <c r="EA28" s="122" t="s">
        <v>6431</v>
      </c>
      <c r="EB28" s="122" t="s">
        <v>6431</v>
      </c>
      <c r="EC28" s="122" t="s">
        <v>6431</v>
      </c>
      <c r="ED28" s="122" t="s">
        <v>6431</v>
      </c>
      <c r="EE28" s="122" t="s">
        <v>6431</v>
      </c>
      <c r="EF28" s="122" t="s">
        <v>6431</v>
      </c>
      <c r="EG28" s="122" t="s">
        <v>6431</v>
      </c>
      <c r="EH28" s="122" t="s">
        <v>6431</v>
      </c>
      <c r="EI28" s="122" t="s">
        <v>6431</v>
      </c>
      <c r="EJ28" s="122" t="s">
        <v>6431</v>
      </c>
      <c r="EK28" s="122" t="s">
        <v>6431</v>
      </c>
      <c r="EL28" s="122" t="s">
        <v>6431</v>
      </c>
      <c r="EM28" s="122" t="s">
        <v>6431</v>
      </c>
      <c r="EN28" s="122" t="s">
        <v>6431</v>
      </c>
      <c r="EO28" s="122" t="s">
        <v>6431</v>
      </c>
      <c r="EP28" s="122" t="s">
        <v>6431</v>
      </c>
      <c r="EQ28" s="122" t="s">
        <v>6431</v>
      </c>
      <c r="ER28" s="122" t="s">
        <v>6431</v>
      </c>
      <c r="ES28" s="122" t="s">
        <v>6431</v>
      </c>
      <c r="ET28" s="122" t="s">
        <v>6431</v>
      </c>
      <c r="EU28" s="122" t="s">
        <v>6431</v>
      </c>
      <c r="EV28" s="122" t="s">
        <v>6431</v>
      </c>
      <c r="EW28" s="122" t="s">
        <v>6431</v>
      </c>
      <c r="EX28" s="122" t="s">
        <v>6431</v>
      </c>
      <c r="EY28" s="122" t="s">
        <v>6431</v>
      </c>
      <c r="EZ28" s="122" t="s">
        <v>6431</v>
      </c>
      <c r="FA28" s="122" t="s">
        <v>6431</v>
      </c>
      <c r="FB28" s="122" t="s">
        <v>6431</v>
      </c>
      <c r="FC28" s="122" t="s">
        <v>6431</v>
      </c>
      <c r="FD28" s="122" t="s">
        <v>6431</v>
      </c>
      <c r="FE28" s="122" t="s">
        <v>6431</v>
      </c>
      <c r="FF28" s="122" t="s">
        <v>6431</v>
      </c>
      <c r="FG28" s="122" t="s">
        <v>6431</v>
      </c>
      <c r="FH28" s="122" t="s">
        <v>6431</v>
      </c>
      <c r="FI28" s="122" t="s">
        <v>6431</v>
      </c>
      <c r="FJ28" s="122" t="s">
        <v>6431</v>
      </c>
      <c r="FK28" s="122" t="s">
        <v>6431</v>
      </c>
      <c r="FL28" s="122" t="s">
        <v>6431</v>
      </c>
      <c r="FM28" s="122" t="s">
        <v>6431</v>
      </c>
      <c r="FN28" s="122" t="s">
        <v>6431</v>
      </c>
      <c r="FO28" s="122" t="s">
        <v>6431</v>
      </c>
      <c r="FP28" s="122" t="s">
        <v>6431</v>
      </c>
      <c r="FQ28" s="122" t="s">
        <v>6431</v>
      </c>
      <c r="FR28" s="122" t="s">
        <v>6431</v>
      </c>
      <c r="FS28" s="122" t="s">
        <v>6431</v>
      </c>
      <c r="FT28" s="122" t="s">
        <v>6431</v>
      </c>
      <c r="FU28" s="122" t="s">
        <v>6431</v>
      </c>
      <c r="FV28" s="122" t="s">
        <v>6431</v>
      </c>
      <c r="FW28" s="122" t="s">
        <v>6431</v>
      </c>
      <c r="FX28" s="122" t="s">
        <v>6431</v>
      </c>
      <c r="FY28" s="122" t="s">
        <v>6431</v>
      </c>
      <c r="FZ28" s="122" t="s">
        <v>6431</v>
      </c>
      <c r="GA28" s="122" t="s">
        <v>6431</v>
      </c>
      <c r="GB28" s="122" t="s">
        <v>6431</v>
      </c>
      <c r="GC28" s="122" t="s">
        <v>6431</v>
      </c>
      <c r="GD28" s="122" t="s">
        <v>6431</v>
      </c>
      <c r="GE28" s="122" t="s">
        <v>6431</v>
      </c>
      <c r="GF28" s="122" t="s">
        <v>6431</v>
      </c>
      <c r="GG28" s="122" t="s">
        <v>6431</v>
      </c>
      <c r="GH28" s="122" t="s">
        <v>6431</v>
      </c>
      <c r="GI28" s="122" t="s">
        <v>6431</v>
      </c>
      <c r="GJ28" s="122" t="s">
        <v>6431</v>
      </c>
      <c r="GK28" s="122" t="s">
        <v>6431</v>
      </c>
      <c r="GL28" s="122" t="s">
        <v>6431</v>
      </c>
      <c r="GM28" s="122" t="s">
        <v>6431</v>
      </c>
      <c r="GN28" s="122" t="s">
        <v>6431</v>
      </c>
      <c r="GO28" s="122" t="s">
        <v>6431</v>
      </c>
      <c r="GP28" s="122" t="s">
        <v>6431</v>
      </c>
      <c r="GQ28" s="122" t="s">
        <v>6431</v>
      </c>
      <c r="GR28" s="122" t="s">
        <v>6431</v>
      </c>
      <c r="GS28" s="122" t="s">
        <v>6431</v>
      </c>
      <c r="GT28" s="122" t="s">
        <v>6431</v>
      </c>
      <c r="GU28" s="122" t="s">
        <v>6431</v>
      </c>
      <c r="GV28" s="122" t="s">
        <v>6431</v>
      </c>
      <c r="GW28" s="122" t="s">
        <v>6431</v>
      </c>
      <c r="GX28" s="122" t="s">
        <v>6431</v>
      </c>
      <c r="GY28" s="122" t="s">
        <v>6431</v>
      </c>
      <c r="GZ28" s="122" t="s">
        <v>6431</v>
      </c>
      <c r="HA28" s="122" t="s">
        <v>6431</v>
      </c>
      <c r="HB28" s="122" t="s">
        <v>6431</v>
      </c>
      <c r="HC28" s="122" t="s">
        <v>6431</v>
      </c>
      <c r="HD28" s="122" t="s">
        <v>6431</v>
      </c>
      <c r="HE28" s="122" t="s">
        <v>6431</v>
      </c>
      <c r="HF28" s="122" t="s">
        <v>6431</v>
      </c>
      <c r="HG28" s="122" t="s">
        <v>6431</v>
      </c>
      <c r="HH28" s="122" t="s">
        <v>6431</v>
      </c>
      <c r="HI28" s="122" t="s">
        <v>6431</v>
      </c>
      <c r="HJ28" s="122" t="s">
        <v>6431</v>
      </c>
      <c r="HK28" s="122" t="s">
        <v>6431</v>
      </c>
      <c r="HL28" s="122" t="s">
        <v>6431</v>
      </c>
      <c r="HM28" s="122" t="s">
        <v>6431</v>
      </c>
      <c r="HN28" s="122" t="s">
        <v>6431</v>
      </c>
      <c r="HO28" s="122" t="s">
        <v>6431</v>
      </c>
      <c r="HP28" s="122" t="s">
        <v>6431</v>
      </c>
      <c r="HQ28" s="122">
        <v>82.584000000000003</v>
      </c>
      <c r="HR28" s="122">
        <v>78.4602</v>
      </c>
      <c r="HS28" s="122">
        <v>83.224599999999995</v>
      </c>
      <c r="HT28" s="122">
        <v>85.788200000000003</v>
      </c>
      <c r="HU28" s="122">
        <v>85.642200000000003</v>
      </c>
      <c r="HV28" s="122">
        <v>81.066299999999998</v>
      </c>
      <c r="HW28" s="122">
        <v>78.3476</v>
      </c>
      <c r="HX28" s="122">
        <v>78.711299999999994</v>
      </c>
      <c r="HY28" s="122">
        <v>75.899600000000007</v>
      </c>
      <c r="HZ28" s="122">
        <v>82.694900000000004</v>
      </c>
      <c r="IA28" s="122">
        <v>82.252300000000005</v>
      </c>
      <c r="IB28" s="122">
        <v>83.435400000000001</v>
      </c>
      <c r="IC28" s="122">
        <v>86.023700000000005</v>
      </c>
      <c r="ID28" s="122">
        <v>88.215800000000002</v>
      </c>
      <c r="IE28" s="122">
        <v>81.721800000000002</v>
      </c>
      <c r="IF28" s="122">
        <v>86.683199999999999</v>
      </c>
      <c r="IG28" s="122">
        <v>85.351299999999995</v>
      </c>
      <c r="IH28" s="122">
        <v>90.242400000000004</v>
      </c>
      <c r="II28" s="122">
        <v>92.787899999999993</v>
      </c>
      <c r="IJ28" s="122">
        <v>87.494100000000003</v>
      </c>
      <c r="IK28" s="122">
        <v>88.610600000000005</v>
      </c>
      <c r="IL28" s="122">
        <v>81.926599999999993</v>
      </c>
      <c r="IM28" s="122">
        <v>91.683099999999996</v>
      </c>
      <c r="IN28" s="122">
        <v>100.52160000000001</v>
      </c>
      <c r="IO28" s="122">
        <v>98.740499999999997</v>
      </c>
      <c r="IP28" s="122">
        <v>99.070099999999996</v>
      </c>
      <c r="IQ28" s="122">
        <v>100.5613</v>
      </c>
      <c r="IR28" s="122">
        <v>99.448999999999998</v>
      </c>
      <c r="IS28" s="122">
        <v>103.8236</v>
      </c>
      <c r="IT28" s="122">
        <v>103.1267</v>
      </c>
      <c r="IU28" s="122">
        <v>99.106399999999994</v>
      </c>
      <c r="IV28" s="122">
        <v>96.366399999999999</v>
      </c>
      <c r="IW28" s="122">
        <v>94.355699999999999</v>
      </c>
      <c r="IX28" s="122">
        <v>93.419399999999996</v>
      </c>
      <c r="IY28" s="122">
        <v>93.134600000000006</v>
      </c>
      <c r="IZ28" s="122">
        <v>92.177000000000007</v>
      </c>
      <c r="JA28" s="122">
        <v>95.117999999999995</v>
      </c>
      <c r="JB28" s="122">
        <v>91.493799999999993</v>
      </c>
      <c r="JC28" s="122">
        <v>89.8309</v>
      </c>
      <c r="JD28" s="122">
        <v>88.885900000000007</v>
      </c>
      <c r="JE28" s="122">
        <v>92.895600000000002</v>
      </c>
      <c r="JF28" s="122">
        <v>87.061999999999998</v>
      </c>
      <c r="JG28" s="122">
        <v>89.3553</v>
      </c>
      <c r="JH28" s="122">
        <v>87.062299999999993</v>
      </c>
      <c r="JI28" s="122">
        <v>83.815299999999993</v>
      </c>
      <c r="JJ28" s="122">
        <v>85.477900000000005</v>
      </c>
      <c r="JK28" s="122">
        <v>87.006200000000007</v>
      </c>
      <c r="JL28" s="122">
        <v>88.9</v>
      </c>
      <c r="JM28" s="122">
        <v>88.685500000000005</v>
      </c>
      <c r="JN28" s="122">
        <v>93.148799999999994</v>
      </c>
      <c r="JO28" s="122">
        <v>92.6477</v>
      </c>
      <c r="JP28" s="122">
        <v>86.659899999999993</v>
      </c>
      <c r="JQ28" s="122">
        <v>95.385000000000005</v>
      </c>
      <c r="JR28" s="122">
        <v>90.011799999999994</v>
      </c>
      <c r="JS28" s="122">
        <v>93.597800000000007</v>
      </c>
      <c r="JT28" s="122">
        <v>90.639899999999997</v>
      </c>
      <c r="JU28" s="122">
        <v>88.945400000000006</v>
      </c>
      <c r="JV28" s="122">
        <v>87.987300000000005</v>
      </c>
      <c r="JW28" s="122">
        <v>97.188800000000001</v>
      </c>
      <c r="JX28" s="122">
        <v>93.977199999999996</v>
      </c>
      <c r="JY28" s="122">
        <v>100</v>
      </c>
      <c r="JZ28" s="122">
        <v>103.0625</v>
      </c>
      <c r="KA28" s="122">
        <v>100.1387</v>
      </c>
      <c r="KB28" s="122">
        <v>96.765699999999995</v>
      </c>
      <c r="KC28" s="122">
        <v>95.543800000000005</v>
      </c>
      <c r="KD28" s="118">
        <v>95.527900000000002</v>
      </c>
    </row>
    <row r="29" spans="1:290" s="98" customFormat="1" ht="11.1" customHeight="1" x14ac:dyDescent="0.2">
      <c r="A29" s="98" t="s">
        <v>2164</v>
      </c>
      <c r="B29" s="158"/>
      <c r="C29" s="159" t="s">
        <v>5044</v>
      </c>
      <c r="D29" s="134" t="s">
        <v>18</v>
      </c>
      <c r="E29" s="135"/>
      <c r="F29" s="32" t="str">
        <f>IF(LEFT($I$1,1)="1",VLOOKUP($A29,PPI_IPI_PGA_PGAI!$A:$I,2,FALSE),IF(LEFT($I$1,1)="2",VLOOKUP($A29,PPI_IPI_PGA_PGAI!$A:$I,3,FALSE),IF(LEFT($I$1,1)="3",VLOOKUP($A29,PPI_IPI_PGA_PGAI!$A:$I,4,FALSE),VLOOKUP($A29,PPI_IPI_PGA_PGAI!$A:$I,5,FALSE))))</f>
        <v>Bergbauprodukte</v>
      </c>
      <c r="G29" s="32"/>
      <c r="H29" s="32"/>
      <c r="I29" s="32"/>
      <c r="J29" s="32"/>
      <c r="K29" s="32"/>
      <c r="L29" s="32"/>
      <c r="M29" s="9">
        <v>1.4071</v>
      </c>
      <c r="N29" s="119">
        <v>58.002299999999998</v>
      </c>
      <c r="O29" s="119">
        <v>63.142299999999999</v>
      </c>
      <c r="P29" s="119">
        <v>67.873500000000007</v>
      </c>
      <c r="Q29" s="119">
        <v>74.149500000000003</v>
      </c>
      <c r="R29" s="119">
        <v>72.591800000000006</v>
      </c>
      <c r="S29" s="119">
        <v>69.284499999999994</v>
      </c>
      <c r="T29" s="119">
        <v>66.078400000000002</v>
      </c>
      <c r="U29" s="119">
        <v>66.810400000000001</v>
      </c>
      <c r="V29" s="119">
        <v>66.009399999999999</v>
      </c>
      <c r="W29" s="119">
        <v>64.302899999999994</v>
      </c>
      <c r="X29" s="119">
        <v>67.371099999999998</v>
      </c>
      <c r="Y29" s="119">
        <v>66.473100000000002</v>
      </c>
      <c r="Z29" s="119">
        <v>72.7</v>
      </c>
      <c r="AA29" s="119">
        <v>73.852699999999999</v>
      </c>
      <c r="AB29" s="119">
        <v>72.965299999999999</v>
      </c>
      <c r="AC29" s="119">
        <v>85.393699999999995</v>
      </c>
      <c r="AD29" s="119">
        <v>84.988500000000002</v>
      </c>
      <c r="AE29" s="119">
        <v>90.846999999999994</v>
      </c>
      <c r="AF29" s="119">
        <v>90.572199999999995</v>
      </c>
      <c r="AG29" s="119">
        <v>81.916200000000003</v>
      </c>
      <c r="AH29" s="119">
        <v>74.677000000000007</v>
      </c>
      <c r="AI29" s="119">
        <v>83.184100000000001</v>
      </c>
      <c r="AJ29" s="119">
        <v>87.545500000000004</v>
      </c>
      <c r="AK29" s="119">
        <v>95.918999999999997</v>
      </c>
      <c r="AL29" s="119">
        <v>94.708100000000002</v>
      </c>
      <c r="AM29" s="119">
        <v>93.802000000000007</v>
      </c>
      <c r="AN29" s="119">
        <v>111.1674</v>
      </c>
      <c r="AO29" s="119">
        <v>117.0228</v>
      </c>
      <c r="AP29" s="119">
        <v>125.771</v>
      </c>
      <c r="AQ29" s="119">
        <v>121.0303</v>
      </c>
      <c r="AR29" s="119">
        <v>109.1183</v>
      </c>
      <c r="AS29" s="119">
        <v>114.28</v>
      </c>
      <c r="AT29" s="119">
        <v>118.40860000000001</v>
      </c>
      <c r="AU29" s="119">
        <v>123.6884</v>
      </c>
      <c r="AV29" s="119">
        <v>124.3366</v>
      </c>
      <c r="AW29" s="119">
        <v>129.5403</v>
      </c>
      <c r="AX29" s="119">
        <v>138.5264</v>
      </c>
      <c r="AY29" s="119">
        <v>132.00980000000001</v>
      </c>
      <c r="AZ29" s="119">
        <v>136.6037</v>
      </c>
      <c r="BA29" s="119">
        <v>142.86199999999999</v>
      </c>
      <c r="BB29" s="119">
        <v>140.96010000000001</v>
      </c>
      <c r="BC29" s="119">
        <v>125.6769</v>
      </c>
      <c r="BD29" s="119">
        <v>125.125</v>
      </c>
      <c r="BE29" s="119">
        <v>128.27199999999999</v>
      </c>
      <c r="BF29" s="119">
        <v>123.491</v>
      </c>
      <c r="BG29" s="119">
        <v>118.8403</v>
      </c>
      <c r="BH29" s="119">
        <v>122.71810000000001</v>
      </c>
      <c r="BI29" s="119">
        <v>131.09649999999999</v>
      </c>
      <c r="BJ29" s="119">
        <v>134.869</v>
      </c>
      <c r="BK29" s="119">
        <v>136.34270000000001</v>
      </c>
      <c r="BL29" s="119">
        <v>142.6952</v>
      </c>
      <c r="BM29" s="119">
        <v>142.88749999999999</v>
      </c>
      <c r="BN29" s="119">
        <v>139.12029999999999</v>
      </c>
      <c r="BO29" s="119">
        <v>143.5301</v>
      </c>
      <c r="BP29" s="119">
        <v>154.9598</v>
      </c>
      <c r="BQ29" s="119">
        <v>153.9984</v>
      </c>
      <c r="BR29" s="119">
        <v>158.2989</v>
      </c>
      <c r="BS29" s="119">
        <v>151.3167</v>
      </c>
      <c r="BT29" s="119">
        <v>158.3715</v>
      </c>
      <c r="BU29" s="119">
        <v>159.45750000000001</v>
      </c>
      <c r="BV29" s="119">
        <v>171.0205</v>
      </c>
      <c r="BW29" s="119">
        <v>188.215</v>
      </c>
      <c r="BX29" s="119">
        <v>205.0866</v>
      </c>
      <c r="BY29" s="119">
        <v>197.36879999999999</v>
      </c>
      <c r="BZ29" s="119">
        <v>187.04499999999999</v>
      </c>
      <c r="CA29" s="119">
        <v>169.9117</v>
      </c>
      <c r="CB29" s="119">
        <v>135.8674</v>
      </c>
      <c r="CC29" s="119">
        <v>129.76929999999999</v>
      </c>
      <c r="CD29" s="119">
        <v>104.6904</v>
      </c>
      <c r="CE29" s="119">
        <v>105.1367</v>
      </c>
      <c r="CF29" s="119">
        <v>107.0134</v>
      </c>
      <c r="CG29" s="119">
        <v>110.6598</v>
      </c>
      <c r="CH29" s="119">
        <v>109.0314</v>
      </c>
      <c r="CI29" s="119">
        <v>115.24209999999999</v>
      </c>
      <c r="CJ29" s="119">
        <v>120.104</v>
      </c>
      <c r="CK29" s="119">
        <v>121.05110000000001</v>
      </c>
      <c r="CL29" s="119">
        <v>120.84350000000001</v>
      </c>
      <c r="CM29" s="119">
        <v>114.4182</v>
      </c>
      <c r="CN29" s="119">
        <v>117.4545</v>
      </c>
      <c r="CO29" s="119">
        <v>119.7843</v>
      </c>
      <c r="CP29" s="119">
        <v>120.9669</v>
      </c>
      <c r="CQ29" s="119">
        <v>119.28400000000001</v>
      </c>
      <c r="CR29" s="119">
        <v>124.17659999999999</v>
      </c>
      <c r="CS29" s="119">
        <v>129.15270000000001</v>
      </c>
      <c r="CT29" s="119">
        <v>133.35570000000001</v>
      </c>
      <c r="CU29" s="119">
        <v>128.881</v>
      </c>
      <c r="CV29" s="119">
        <v>125.3134</v>
      </c>
      <c r="CW29" s="119">
        <v>130.65729999999999</v>
      </c>
      <c r="CX29" s="119">
        <v>129.39060000000001</v>
      </c>
      <c r="CY29" s="119">
        <v>126.131</v>
      </c>
      <c r="CZ29" s="119">
        <v>128.70849999999999</v>
      </c>
      <c r="DA29" s="119">
        <v>133.05330000000001</v>
      </c>
      <c r="DB29" s="119">
        <v>134.3383</v>
      </c>
      <c r="DC29" s="119">
        <v>138.21870000000001</v>
      </c>
      <c r="DD29" s="119">
        <v>148.5951</v>
      </c>
      <c r="DE29" s="119">
        <v>155.37299999999999</v>
      </c>
      <c r="DF29" s="119">
        <v>159.3417</v>
      </c>
      <c r="DG29" s="119">
        <v>147.4358</v>
      </c>
      <c r="DH29" s="119">
        <v>145.75839999999999</v>
      </c>
      <c r="DI29" s="119">
        <v>140.05789999999999</v>
      </c>
      <c r="DJ29" s="119">
        <v>133.96360000000001</v>
      </c>
      <c r="DK29" s="119">
        <v>147.1634</v>
      </c>
      <c r="DL29" s="119">
        <v>145.01410000000001</v>
      </c>
      <c r="DM29" s="119">
        <v>149.61699999999999</v>
      </c>
      <c r="DN29" s="119">
        <v>153.6164</v>
      </c>
      <c r="DO29" s="119">
        <v>157.7139</v>
      </c>
      <c r="DP29" s="119">
        <v>165.44589999999999</v>
      </c>
      <c r="DQ29" s="119">
        <v>172.6062</v>
      </c>
      <c r="DR29" s="119">
        <v>164.20570000000001</v>
      </c>
      <c r="DS29" s="119">
        <v>157.01920000000001</v>
      </c>
      <c r="DT29" s="119">
        <v>145.68010000000001</v>
      </c>
      <c r="DU29" s="119">
        <v>155.29769999999999</v>
      </c>
      <c r="DV29" s="119">
        <v>167.03700000000001</v>
      </c>
      <c r="DW29" s="119">
        <v>164.68350000000001</v>
      </c>
      <c r="DX29" s="119">
        <v>162.26939999999999</v>
      </c>
      <c r="DY29" s="119">
        <v>161.4751</v>
      </c>
      <c r="DZ29" s="119">
        <v>158.4</v>
      </c>
      <c r="EA29" s="119">
        <v>161.45849999999999</v>
      </c>
      <c r="EB29" s="119">
        <v>161.1044</v>
      </c>
      <c r="EC29" s="119">
        <v>158.7304</v>
      </c>
      <c r="ED29" s="119">
        <v>150.03049999999999</v>
      </c>
      <c r="EE29" s="119">
        <v>152.29480000000001</v>
      </c>
      <c r="EF29" s="119">
        <v>153.54409999999999</v>
      </c>
      <c r="EG29" s="119">
        <v>160.82050000000001</v>
      </c>
      <c r="EH29" s="119">
        <v>162.78309999999999</v>
      </c>
      <c r="EI29" s="119">
        <v>156.90989999999999</v>
      </c>
      <c r="EJ29" s="119">
        <v>151.7216</v>
      </c>
      <c r="EK29" s="119">
        <v>152.2184</v>
      </c>
      <c r="EL29" s="119">
        <v>149.75190000000001</v>
      </c>
      <c r="EM29" s="119">
        <v>148.59309999999999</v>
      </c>
      <c r="EN29" s="119">
        <v>148.76750000000001</v>
      </c>
      <c r="EO29" s="119">
        <v>142.4751</v>
      </c>
      <c r="EP29" s="119">
        <v>145.32980000000001</v>
      </c>
      <c r="EQ29" s="119">
        <v>146.28229999999999</v>
      </c>
      <c r="ER29" s="119">
        <v>146.9556</v>
      </c>
      <c r="ES29" s="119">
        <v>144.6397</v>
      </c>
      <c r="ET29" s="119">
        <v>138.70740000000001</v>
      </c>
      <c r="EU29" s="119">
        <v>136.3723</v>
      </c>
      <c r="EV29" s="119">
        <v>131.01230000000001</v>
      </c>
      <c r="EW29" s="119">
        <v>120.601</v>
      </c>
      <c r="EX29" s="119">
        <v>100.6283</v>
      </c>
      <c r="EY29" s="119">
        <v>84.369299999999996</v>
      </c>
      <c r="EZ29" s="119">
        <v>92.811700000000002</v>
      </c>
      <c r="FA29" s="119">
        <v>91.002300000000005</v>
      </c>
      <c r="FB29" s="119">
        <v>97.890199999999993</v>
      </c>
      <c r="FC29" s="119">
        <v>97.226399999999998</v>
      </c>
      <c r="FD29" s="119">
        <v>96.349699999999999</v>
      </c>
      <c r="FE29" s="119">
        <v>86.845200000000006</v>
      </c>
      <c r="FF29" s="119">
        <v>85.895899999999997</v>
      </c>
      <c r="FG29" s="119">
        <v>84.882199999999997</v>
      </c>
      <c r="FH29" s="119">
        <v>82.911600000000007</v>
      </c>
      <c r="FI29" s="119">
        <v>78.686899999999994</v>
      </c>
      <c r="FJ29" s="119">
        <v>70.539000000000001</v>
      </c>
      <c r="FK29" s="119">
        <v>65.760400000000004</v>
      </c>
      <c r="FL29" s="119">
        <v>64.666399999999996</v>
      </c>
      <c r="FM29" s="119">
        <v>64.960999999999999</v>
      </c>
      <c r="FN29" s="119">
        <v>66.792900000000003</v>
      </c>
      <c r="FO29" s="119">
        <v>71.575699999999998</v>
      </c>
      <c r="FP29" s="119">
        <v>74.490700000000004</v>
      </c>
      <c r="FQ29" s="119">
        <v>70.683300000000003</v>
      </c>
      <c r="FR29" s="119">
        <v>75.011300000000006</v>
      </c>
      <c r="FS29" s="119">
        <v>75.447000000000003</v>
      </c>
      <c r="FT29" s="119">
        <v>70.938900000000004</v>
      </c>
      <c r="FU29" s="119">
        <v>78.974800000000002</v>
      </c>
      <c r="FV29" s="119">
        <v>82.341099999999997</v>
      </c>
      <c r="FW29" s="119">
        <v>82.971000000000004</v>
      </c>
      <c r="FX29" s="119">
        <v>83.720799999999997</v>
      </c>
      <c r="FY29" s="119">
        <v>82.977099999999993</v>
      </c>
      <c r="FZ29" s="119">
        <v>78.702399999999997</v>
      </c>
      <c r="GA29" s="119">
        <v>75.861099999999993</v>
      </c>
      <c r="GB29" s="119">
        <v>75.7</v>
      </c>
      <c r="GC29" s="119">
        <v>79.857200000000006</v>
      </c>
      <c r="GD29" s="119">
        <v>84.111599999999996</v>
      </c>
      <c r="GE29" s="119">
        <v>86.933899999999994</v>
      </c>
      <c r="GF29" s="119">
        <v>90.901899999999998</v>
      </c>
      <c r="GG29" s="119">
        <v>94.537000000000006</v>
      </c>
      <c r="GH29" s="119">
        <v>96.999399999999994</v>
      </c>
      <c r="GI29" s="119">
        <v>96.942700000000002</v>
      </c>
      <c r="GJ29" s="119">
        <v>96.494600000000005</v>
      </c>
      <c r="GK29" s="119">
        <v>97.493799999999993</v>
      </c>
      <c r="GL29" s="119">
        <v>109.49120000000001</v>
      </c>
      <c r="GM29" s="119">
        <v>105.3629</v>
      </c>
      <c r="GN29" s="119">
        <v>110.8969</v>
      </c>
      <c r="GO29" s="119">
        <v>110.9503</v>
      </c>
      <c r="GP29" s="119">
        <v>113.7873</v>
      </c>
      <c r="GQ29" s="119">
        <v>124.1553</v>
      </c>
      <c r="GR29" s="119">
        <v>114.2801</v>
      </c>
      <c r="GS29" s="119">
        <v>102.3156</v>
      </c>
      <c r="GT29" s="119">
        <v>95.577299999999994</v>
      </c>
      <c r="GU29" s="119">
        <v>98.095600000000005</v>
      </c>
      <c r="GV29" s="119">
        <v>98.969200000000001</v>
      </c>
      <c r="GW29" s="119">
        <v>101.2076</v>
      </c>
      <c r="GX29" s="119">
        <v>98.301699999999997</v>
      </c>
      <c r="GY29" s="119">
        <v>90.755700000000004</v>
      </c>
      <c r="GZ29" s="119">
        <v>86.776200000000003</v>
      </c>
      <c r="HA29" s="119">
        <v>86.3232</v>
      </c>
      <c r="HB29" s="119">
        <v>84.417299999999997</v>
      </c>
      <c r="HC29" s="119">
        <v>78.726100000000002</v>
      </c>
      <c r="HD29" s="119">
        <v>85.721100000000007</v>
      </c>
      <c r="HE29" s="119">
        <v>91.655600000000007</v>
      </c>
      <c r="HF29" s="119">
        <v>90.438500000000005</v>
      </c>
      <c r="HG29" s="119">
        <v>77.790999999999997</v>
      </c>
      <c r="HH29" s="119">
        <v>73.844700000000003</v>
      </c>
      <c r="HI29" s="119">
        <v>50.327300000000001</v>
      </c>
      <c r="HJ29" s="119">
        <v>45.648000000000003</v>
      </c>
      <c r="HK29" s="119">
        <v>64.3994</v>
      </c>
      <c r="HL29" s="119">
        <v>68.160799999999995</v>
      </c>
      <c r="HM29" s="119">
        <v>65.772599999999997</v>
      </c>
      <c r="HN29" s="119">
        <v>62.556100000000001</v>
      </c>
      <c r="HO29" s="119">
        <v>56.601799999999997</v>
      </c>
      <c r="HP29" s="119">
        <v>52.7956</v>
      </c>
      <c r="HQ29" s="119">
        <v>63.596600000000002</v>
      </c>
      <c r="HR29" s="119">
        <v>69.2791</v>
      </c>
      <c r="HS29" s="119">
        <v>73.1387</v>
      </c>
      <c r="HT29" s="119">
        <v>82.127399999999994</v>
      </c>
      <c r="HU29" s="119">
        <v>78.662599999999998</v>
      </c>
      <c r="HV29" s="119">
        <v>88.945999999999998</v>
      </c>
      <c r="HW29" s="119">
        <v>86.038899999999998</v>
      </c>
      <c r="HX29" s="119">
        <v>94.363</v>
      </c>
      <c r="HY29" s="119">
        <v>100.0026</v>
      </c>
      <c r="HZ29" s="119">
        <v>108.1713</v>
      </c>
      <c r="IA29" s="119">
        <v>126.2833</v>
      </c>
      <c r="IB29" s="119">
        <v>149.03890000000001</v>
      </c>
      <c r="IC29" s="119">
        <v>154.1728</v>
      </c>
      <c r="ID29" s="119">
        <v>183.47479999999999</v>
      </c>
      <c r="IE29" s="119">
        <v>183.7604</v>
      </c>
      <c r="IF29" s="119">
        <v>188.99209999999999</v>
      </c>
      <c r="IG29" s="119">
        <v>185.61789999999999</v>
      </c>
      <c r="IH29" s="119">
        <v>218.06880000000001</v>
      </c>
      <c r="II29" s="119">
        <v>214.7663</v>
      </c>
      <c r="IJ29" s="119">
        <v>217.3948</v>
      </c>
      <c r="IK29" s="119">
        <v>228.96080000000001</v>
      </c>
      <c r="IL29" s="119">
        <v>244.8066</v>
      </c>
      <c r="IM29" s="119">
        <v>271.7901</v>
      </c>
      <c r="IN29" s="119">
        <v>246.6755</v>
      </c>
      <c r="IO29" s="119">
        <v>203.74789999999999</v>
      </c>
      <c r="IP29" s="119">
        <v>239.84909999999999</v>
      </c>
      <c r="IQ29" s="119">
        <v>198.126</v>
      </c>
      <c r="IR29" s="119">
        <v>194.74279999999999</v>
      </c>
      <c r="IS29" s="119">
        <v>196.17009999999999</v>
      </c>
      <c r="IT29" s="119">
        <v>155.42169999999999</v>
      </c>
      <c r="IU29" s="119">
        <v>177.9348</v>
      </c>
      <c r="IV29" s="119">
        <v>168.41560000000001</v>
      </c>
      <c r="IW29" s="119">
        <v>187.67410000000001</v>
      </c>
      <c r="IX29" s="119">
        <v>181.12809999999999</v>
      </c>
      <c r="IY29" s="119">
        <v>200.06890000000001</v>
      </c>
      <c r="IZ29" s="119">
        <v>172.7355</v>
      </c>
      <c r="JA29" s="119">
        <v>147.90389999999999</v>
      </c>
      <c r="JB29" s="119">
        <v>122.8563</v>
      </c>
      <c r="JC29" s="119">
        <v>140.774</v>
      </c>
      <c r="JD29" s="119">
        <v>133.3672</v>
      </c>
      <c r="JE29" s="119">
        <v>139.35550000000001</v>
      </c>
      <c r="JF29" s="119">
        <v>133.6645</v>
      </c>
      <c r="JG29" s="119">
        <v>128.9265</v>
      </c>
      <c r="JH29" s="119">
        <v>131.60499999999999</v>
      </c>
      <c r="JI29" s="119">
        <v>132.4083</v>
      </c>
      <c r="JJ29" s="119">
        <v>140.1626</v>
      </c>
      <c r="JK29" s="119">
        <v>144.7961</v>
      </c>
      <c r="JL29" s="119">
        <v>129.52119999999999</v>
      </c>
      <c r="JM29" s="119">
        <v>130.3827</v>
      </c>
      <c r="JN29" s="119">
        <v>132.57380000000001</v>
      </c>
      <c r="JO29" s="119">
        <v>133.36619999999999</v>
      </c>
      <c r="JP29" s="119">
        <v>135.4692</v>
      </c>
      <c r="JQ29" s="119">
        <v>127.5672</v>
      </c>
      <c r="JR29" s="119">
        <v>114.38639999999999</v>
      </c>
      <c r="JS29" s="119">
        <v>119.5491</v>
      </c>
      <c r="JT29" s="119">
        <v>133.33760000000001</v>
      </c>
      <c r="JU29" s="119">
        <v>137.70419999999999</v>
      </c>
      <c r="JV29" s="119">
        <v>124.62130000000001</v>
      </c>
      <c r="JW29" s="119">
        <v>120.1092</v>
      </c>
      <c r="JX29" s="119">
        <v>106.5907</v>
      </c>
      <c r="JY29" s="119">
        <v>100</v>
      </c>
      <c r="JZ29" s="119">
        <v>94.225899999999996</v>
      </c>
      <c r="KA29" s="119">
        <v>103.372</v>
      </c>
      <c r="KB29" s="119">
        <v>114.39109999999999</v>
      </c>
      <c r="KC29" s="119">
        <v>175.9333</v>
      </c>
      <c r="KD29" s="120">
        <v>148.60310000000001</v>
      </c>
    </row>
    <row r="30" spans="1:290" s="8" customFormat="1" ht="11.1" customHeight="1" x14ac:dyDescent="0.2">
      <c r="A30" s="8" t="s">
        <v>2167</v>
      </c>
      <c r="B30"/>
      <c r="C30" s="141" t="s">
        <v>5045</v>
      </c>
      <c r="D30" s="51" t="s">
        <v>19</v>
      </c>
      <c r="E30" s="52"/>
      <c r="F30" s="53"/>
      <c r="G30" s="22" t="str">
        <f>IF(LEFT($I$1,1)="1",VLOOKUP($A30,PPI_IPI_PGA_PGAI!$A:$I,2,FALSE),IF(LEFT($I$1,1)="2",VLOOKUP($A30,PPI_IPI_PGA_PGAI!$A:$I,3,FALSE),IF(LEFT($I$1,1)="3",VLOOKUP($A30,PPI_IPI_PGA_PGAI!$A:$I,4,FALSE),VLOOKUP($A30,PPI_IPI_PGA_PGAI!$A:$I,5,FALSE))))</f>
        <v>Erdöl und Erdgas</v>
      </c>
      <c r="I30" s="22"/>
      <c r="J30" s="22"/>
      <c r="K30" s="22"/>
      <c r="L30" s="22"/>
      <c r="M30" s="10">
        <v>1.2759</v>
      </c>
      <c r="N30" s="122">
        <v>55.065199999999997</v>
      </c>
      <c r="O30" s="122">
        <v>60.05</v>
      </c>
      <c r="P30" s="122">
        <v>64.644400000000005</v>
      </c>
      <c r="Q30" s="122">
        <v>70.640299999999996</v>
      </c>
      <c r="R30" s="122">
        <v>69.102400000000003</v>
      </c>
      <c r="S30" s="122">
        <v>65.876900000000006</v>
      </c>
      <c r="T30" s="122">
        <v>62.75</v>
      </c>
      <c r="U30" s="122">
        <v>63.4345</v>
      </c>
      <c r="V30" s="122">
        <v>62.601900000000001</v>
      </c>
      <c r="W30" s="122">
        <v>60.892000000000003</v>
      </c>
      <c r="X30" s="122">
        <v>63.8521</v>
      </c>
      <c r="Y30" s="122">
        <v>62.9801</v>
      </c>
      <c r="Z30" s="122">
        <v>69.000900000000001</v>
      </c>
      <c r="AA30" s="122">
        <v>70.114900000000006</v>
      </c>
      <c r="AB30" s="122">
        <v>69.187100000000001</v>
      </c>
      <c r="AC30" s="122">
        <v>81.255700000000004</v>
      </c>
      <c r="AD30" s="122">
        <v>80.865700000000004</v>
      </c>
      <c r="AE30" s="122">
        <v>86.552800000000005</v>
      </c>
      <c r="AF30" s="122">
        <v>86.26</v>
      </c>
      <c r="AG30" s="122">
        <v>77.946700000000007</v>
      </c>
      <c r="AH30" s="122">
        <v>70.948899999999995</v>
      </c>
      <c r="AI30" s="122">
        <v>79.228399999999993</v>
      </c>
      <c r="AJ30" s="122">
        <v>83.472800000000007</v>
      </c>
      <c r="AK30" s="122">
        <v>91.584000000000003</v>
      </c>
      <c r="AL30" s="122">
        <v>90.408699999999996</v>
      </c>
      <c r="AM30" s="122">
        <v>89.474199999999996</v>
      </c>
      <c r="AN30" s="122">
        <v>106.4432</v>
      </c>
      <c r="AO30" s="122">
        <v>112.1157</v>
      </c>
      <c r="AP30" s="122">
        <v>120.5737</v>
      </c>
      <c r="AQ30" s="122">
        <v>115.962</v>
      </c>
      <c r="AR30" s="122">
        <v>104.4209</v>
      </c>
      <c r="AS30" s="122">
        <v>109.4533</v>
      </c>
      <c r="AT30" s="122">
        <v>113.4162</v>
      </c>
      <c r="AU30" s="122">
        <v>118.5697</v>
      </c>
      <c r="AV30" s="122">
        <v>119.1542</v>
      </c>
      <c r="AW30" s="122">
        <v>124.1544</v>
      </c>
      <c r="AX30" s="122">
        <v>132.9014</v>
      </c>
      <c r="AY30" s="122">
        <v>126.5861</v>
      </c>
      <c r="AZ30" s="122">
        <v>131.03389999999999</v>
      </c>
      <c r="BA30" s="122">
        <v>137.09129999999999</v>
      </c>
      <c r="BB30" s="122">
        <v>135.24539999999999</v>
      </c>
      <c r="BC30" s="122">
        <v>120.417</v>
      </c>
      <c r="BD30" s="122">
        <v>119.88079999999999</v>
      </c>
      <c r="BE30" s="122">
        <v>122.91719999999999</v>
      </c>
      <c r="BF30" s="122">
        <v>118.2735</v>
      </c>
      <c r="BG30" s="122">
        <v>113.7704</v>
      </c>
      <c r="BH30" s="122">
        <v>117.4679</v>
      </c>
      <c r="BI30" s="122">
        <v>125.61360000000001</v>
      </c>
      <c r="BJ30" s="122">
        <v>129.2567</v>
      </c>
      <c r="BK30" s="122">
        <v>130.6412</v>
      </c>
      <c r="BL30" s="122">
        <v>136.77760000000001</v>
      </c>
      <c r="BM30" s="122">
        <v>136.96420000000001</v>
      </c>
      <c r="BN30" s="122">
        <v>133.25720000000001</v>
      </c>
      <c r="BO30" s="122">
        <v>137.47329999999999</v>
      </c>
      <c r="BP30" s="122">
        <v>148.4076</v>
      </c>
      <c r="BQ30" s="122">
        <v>147.44149999999999</v>
      </c>
      <c r="BR30" s="122">
        <v>151.61699999999999</v>
      </c>
      <c r="BS30" s="122">
        <v>144.7388</v>
      </c>
      <c r="BT30" s="122">
        <v>151.47669999999999</v>
      </c>
      <c r="BU30" s="122">
        <v>152.59710000000001</v>
      </c>
      <c r="BV30" s="122">
        <v>163.68559999999999</v>
      </c>
      <c r="BW30" s="122">
        <v>180.17359999999999</v>
      </c>
      <c r="BX30" s="122">
        <v>196.47839999999999</v>
      </c>
      <c r="BY30" s="122">
        <v>189.01679999999999</v>
      </c>
      <c r="BZ30" s="122">
        <v>178.98599999999999</v>
      </c>
      <c r="CA30" s="122">
        <v>162.51830000000001</v>
      </c>
      <c r="CB30" s="122">
        <v>129.83320000000001</v>
      </c>
      <c r="CC30" s="122">
        <v>123.9085</v>
      </c>
      <c r="CD30" s="122">
        <v>99.622900000000001</v>
      </c>
      <c r="CE30" s="122">
        <v>100.1242</v>
      </c>
      <c r="CF30" s="122">
        <v>102.0074</v>
      </c>
      <c r="CG30" s="122">
        <v>105.68770000000001</v>
      </c>
      <c r="CH30" s="122">
        <v>104.03619999999999</v>
      </c>
      <c r="CI30" s="122">
        <v>110.0667</v>
      </c>
      <c r="CJ30" s="122">
        <v>114.8578</v>
      </c>
      <c r="CK30" s="122">
        <v>115.7424</v>
      </c>
      <c r="CL30" s="122">
        <v>115.61320000000001</v>
      </c>
      <c r="CM30" s="122">
        <v>109.35129999999999</v>
      </c>
      <c r="CN30" s="122">
        <v>112.2647</v>
      </c>
      <c r="CO30" s="122">
        <v>114.5132</v>
      </c>
      <c r="CP30" s="122">
        <v>115.55710000000001</v>
      </c>
      <c r="CQ30" s="122">
        <v>114.0286</v>
      </c>
      <c r="CR30" s="122">
        <v>118.7379</v>
      </c>
      <c r="CS30" s="122">
        <v>123.5348</v>
      </c>
      <c r="CT30" s="122">
        <v>127.51090000000001</v>
      </c>
      <c r="CU30" s="122">
        <v>123.1099</v>
      </c>
      <c r="CV30" s="122">
        <v>119.6767</v>
      </c>
      <c r="CW30" s="122">
        <v>124.8509</v>
      </c>
      <c r="CX30" s="122">
        <v>123.73350000000001</v>
      </c>
      <c r="CY30" s="122">
        <v>120.56699999999999</v>
      </c>
      <c r="CZ30" s="122">
        <v>123.13890000000001</v>
      </c>
      <c r="DA30" s="122">
        <v>127.26900000000001</v>
      </c>
      <c r="DB30" s="122">
        <v>128.50569999999999</v>
      </c>
      <c r="DC30" s="122">
        <v>132.24029999999999</v>
      </c>
      <c r="DD30" s="122">
        <v>142.19659999999999</v>
      </c>
      <c r="DE30" s="122">
        <v>148.702</v>
      </c>
      <c r="DF30" s="122">
        <v>152.55170000000001</v>
      </c>
      <c r="DG30" s="122">
        <v>141.0856</v>
      </c>
      <c r="DH30" s="122">
        <v>139.494</v>
      </c>
      <c r="DI30" s="122">
        <v>134.0522</v>
      </c>
      <c r="DJ30" s="122">
        <v>128.20769999999999</v>
      </c>
      <c r="DK30" s="122">
        <v>140.91130000000001</v>
      </c>
      <c r="DL30" s="122">
        <v>138.86179999999999</v>
      </c>
      <c r="DM30" s="122">
        <v>143.18629999999999</v>
      </c>
      <c r="DN30" s="122">
        <v>147.08420000000001</v>
      </c>
      <c r="DO30" s="122">
        <v>151.04640000000001</v>
      </c>
      <c r="DP30" s="122">
        <v>158.5258</v>
      </c>
      <c r="DQ30" s="122">
        <v>165.47649999999999</v>
      </c>
      <c r="DR30" s="122">
        <v>157.43180000000001</v>
      </c>
      <c r="DS30" s="122">
        <v>150.5154</v>
      </c>
      <c r="DT30" s="122">
        <v>139.59030000000001</v>
      </c>
      <c r="DU30" s="122">
        <v>148.85849999999999</v>
      </c>
      <c r="DV30" s="122">
        <v>160.13659999999999</v>
      </c>
      <c r="DW30" s="122">
        <v>157.89160000000001</v>
      </c>
      <c r="DX30" s="122">
        <v>155.6087</v>
      </c>
      <c r="DY30" s="122">
        <v>154.8442</v>
      </c>
      <c r="DZ30" s="122">
        <v>151.8766</v>
      </c>
      <c r="EA30" s="122">
        <v>154.8322</v>
      </c>
      <c r="EB30" s="122">
        <v>154.5076</v>
      </c>
      <c r="EC30" s="122">
        <v>152.2312</v>
      </c>
      <c r="ED30" s="122">
        <v>143.8826</v>
      </c>
      <c r="EE30" s="122">
        <v>146.07830000000001</v>
      </c>
      <c r="EF30" s="122">
        <v>147.2826</v>
      </c>
      <c r="EG30" s="122">
        <v>154.27959999999999</v>
      </c>
      <c r="EH30" s="122">
        <v>156.1601</v>
      </c>
      <c r="EI30" s="122">
        <v>150.51169999999999</v>
      </c>
      <c r="EJ30" s="122">
        <v>145.5102</v>
      </c>
      <c r="EK30" s="122">
        <v>145.98009999999999</v>
      </c>
      <c r="EL30" s="122">
        <v>143.61439999999999</v>
      </c>
      <c r="EM30" s="122">
        <v>142.53620000000001</v>
      </c>
      <c r="EN30" s="122">
        <v>142.70830000000001</v>
      </c>
      <c r="EO30" s="122">
        <v>136.65219999999999</v>
      </c>
      <c r="EP30" s="122">
        <v>139.40809999999999</v>
      </c>
      <c r="EQ30" s="122">
        <v>140.27940000000001</v>
      </c>
      <c r="ER30" s="122">
        <v>140.98099999999999</v>
      </c>
      <c r="ES30" s="122">
        <v>138.7646</v>
      </c>
      <c r="ET30" s="122">
        <v>133.04689999999999</v>
      </c>
      <c r="EU30" s="122">
        <v>130.77879999999999</v>
      </c>
      <c r="EV30" s="122">
        <v>125.62439999999999</v>
      </c>
      <c r="EW30" s="122">
        <v>115.5714</v>
      </c>
      <c r="EX30" s="122">
        <v>96.337100000000007</v>
      </c>
      <c r="EY30" s="122">
        <v>80.7834</v>
      </c>
      <c r="EZ30" s="122">
        <v>88.895899999999997</v>
      </c>
      <c r="FA30" s="122">
        <v>87.171300000000002</v>
      </c>
      <c r="FB30" s="122">
        <v>93.771100000000004</v>
      </c>
      <c r="FC30" s="122">
        <v>93.119900000000001</v>
      </c>
      <c r="FD30" s="122">
        <v>92.296899999999994</v>
      </c>
      <c r="FE30" s="122">
        <v>83.1661</v>
      </c>
      <c r="FF30" s="122">
        <v>82.2607</v>
      </c>
      <c r="FG30" s="122">
        <v>81.272599999999997</v>
      </c>
      <c r="FH30" s="122">
        <v>79.314400000000006</v>
      </c>
      <c r="FI30" s="122">
        <v>75.306100000000001</v>
      </c>
      <c r="FJ30" s="122">
        <v>67.430300000000003</v>
      </c>
      <c r="FK30" s="122">
        <v>62.813000000000002</v>
      </c>
      <c r="FL30" s="122">
        <v>61.761299999999999</v>
      </c>
      <c r="FM30" s="122">
        <v>62.128500000000003</v>
      </c>
      <c r="FN30" s="122">
        <v>63.883499999999998</v>
      </c>
      <c r="FO30" s="122">
        <v>68.483199999999997</v>
      </c>
      <c r="FP30" s="122">
        <v>71.282499999999999</v>
      </c>
      <c r="FQ30" s="122">
        <v>67.622900000000001</v>
      </c>
      <c r="FR30" s="122">
        <v>71.784300000000002</v>
      </c>
      <c r="FS30" s="122">
        <v>72.1935</v>
      </c>
      <c r="FT30" s="122">
        <v>67.858599999999996</v>
      </c>
      <c r="FU30" s="122">
        <v>75.588999999999999</v>
      </c>
      <c r="FV30" s="122">
        <v>78.850099999999998</v>
      </c>
      <c r="FW30" s="122">
        <v>79.469099999999997</v>
      </c>
      <c r="FX30" s="122">
        <v>80.159800000000004</v>
      </c>
      <c r="FY30" s="122">
        <v>79.4375</v>
      </c>
      <c r="FZ30" s="122">
        <v>75.305999999999997</v>
      </c>
      <c r="GA30" s="122">
        <v>72.582599999999999</v>
      </c>
      <c r="GB30" s="122">
        <v>72.438500000000005</v>
      </c>
      <c r="GC30" s="122">
        <v>76.4345</v>
      </c>
      <c r="GD30" s="122">
        <v>80.536600000000007</v>
      </c>
      <c r="GE30" s="122">
        <v>83.192400000000006</v>
      </c>
      <c r="GF30" s="122">
        <v>87.0047</v>
      </c>
      <c r="GG30" s="122">
        <v>90.513099999999994</v>
      </c>
      <c r="GH30" s="122">
        <v>92.872299999999996</v>
      </c>
      <c r="GI30" s="122">
        <v>92.808199999999999</v>
      </c>
      <c r="GJ30" s="122">
        <v>92.388900000000007</v>
      </c>
      <c r="GK30" s="122">
        <v>93.377600000000001</v>
      </c>
      <c r="GL30" s="122">
        <v>104.9104</v>
      </c>
      <c r="GM30" s="122">
        <v>100.9208</v>
      </c>
      <c r="GN30" s="122">
        <v>106.2642</v>
      </c>
      <c r="GO30" s="122">
        <v>106.3415</v>
      </c>
      <c r="GP30" s="122">
        <v>109.0688</v>
      </c>
      <c r="GQ30" s="122">
        <v>119.0611</v>
      </c>
      <c r="GR30" s="122">
        <v>109.4966</v>
      </c>
      <c r="GS30" s="122">
        <v>97.941100000000006</v>
      </c>
      <c r="GT30" s="122">
        <v>91.490300000000005</v>
      </c>
      <c r="GU30" s="122">
        <v>93.942099999999996</v>
      </c>
      <c r="GV30" s="122">
        <v>94.803100000000001</v>
      </c>
      <c r="GW30" s="122">
        <v>96.981200000000001</v>
      </c>
      <c r="GX30" s="122">
        <v>94.259</v>
      </c>
      <c r="GY30" s="122">
        <v>87.015600000000006</v>
      </c>
      <c r="GZ30" s="122">
        <v>83.204499999999996</v>
      </c>
      <c r="HA30" s="122">
        <v>82.709699999999998</v>
      </c>
      <c r="HB30" s="122">
        <v>80.918599999999998</v>
      </c>
      <c r="HC30" s="122">
        <v>75.407300000000006</v>
      </c>
      <c r="HD30" s="122">
        <v>82.156599999999997</v>
      </c>
      <c r="HE30" s="122">
        <v>87.900199999999998</v>
      </c>
      <c r="HF30" s="122">
        <v>86.7517</v>
      </c>
      <c r="HG30" s="122">
        <v>74.5779</v>
      </c>
      <c r="HH30" s="122">
        <v>70.773399999999995</v>
      </c>
      <c r="HI30" s="122">
        <v>48.0807</v>
      </c>
      <c r="HJ30" s="122">
        <v>43.615499999999997</v>
      </c>
      <c r="HK30" s="122">
        <v>61.6479</v>
      </c>
      <c r="HL30" s="122">
        <v>65.255600000000001</v>
      </c>
      <c r="HM30" s="122">
        <v>62.936599999999999</v>
      </c>
      <c r="HN30" s="122">
        <v>59.852499999999999</v>
      </c>
      <c r="HO30" s="122">
        <v>54.100200000000001</v>
      </c>
      <c r="HP30" s="122">
        <v>50.426900000000003</v>
      </c>
      <c r="HQ30" s="122">
        <v>60.844200000000001</v>
      </c>
      <c r="HR30" s="122">
        <v>66.906499999999994</v>
      </c>
      <c r="HS30" s="122">
        <v>71.089500000000001</v>
      </c>
      <c r="HT30" s="122">
        <v>80.774600000000007</v>
      </c>
      <c r="HU30" s="122">
        <v>76.982699999999994</v>
      </c>
      <c r="HV30" s="122">
        <v>88.043099999999995</v>
      </c>
      <c r="HW30" s="122">
        <v>84.841399999999993</v>
      </c>
      <c r="HX30" s="122">
        <v>93.697599999999994</v>
      </c>
      <c r="HY30" s="122">
        <v>99.662400000000005</v>
      </c>
      <c r="HZ30" s="122">
        <v>108.38509999999999</v>
      </c>
      <c r="IA30" s="122">
        <v>127.6909</v>
      </c>
      <c r="IB30" s="122">
        <v>152.28039999999999</v>
      </c>
      <c r="IC30" s="122">
        <v>157.63130000000001</v>
      </c>
      <c r="ID30" s="122">
        <v>189.49250000000001</v>
      </c>
      <c r="IE30" s="122">
        <v>189.6216</v>
      </c>
      <c r="IF30" s="122">
        <v>194.97890000000001</v>
      </c>
      <c r="IG30" s="122">
        <v>191.0994</v>
      </c>
      <c r="IH30" s="122">
        <v>226.12299999999999</v>
      </c>
      <c r="II30" s="122">
        <v>222.47479999999999</v>
      </c>
      <c r="IJ30" s="122">
        <v>224.91679999999999</v>
      </c>
      <c r="IK30" s="122">
        <v>237.36009999999999</v>
      </c>
      <c r="IL30" s="122">
        <v>253.83750000000001</v>
      </c>
      <c r="IM30" s="122">
        <v>283.6216</v>
      </c>
      <c r="IN30" s="122">
        <v>256.57639999999998</v>
      </c>
      <c r="IO30" s="122">
        <v>210.3896</v>
      </c>
      <c r="IP30" s="122">
        <v>249.5421</v>
      </c>
      <c r="IQ30" s="122">
        <v>204.85769999999999</v>
      </c>
      <c r="IR30" s="122">
        <v>201.14850000000001</v>
      </c>
      <c r="IS30" s="122">
        <v>202.7364</v>
      </c>
      <c r="IT30" s="122">
        <v>159.0968</v>
      </c>
      <c r="IU30" s="122">
        <v>183.52430000000001</v>
      </c>
      <c r="IV30" s="122">
        <v>173.28909999999999</v>
      </c>
      <c r="IW30" s="122">
        <v>194.29730000000001</v>
      </c>
      <c r="IX30" s="122">
        <v>187.26560000000001</v>
      </c>
      <c r="IY30" s="122">
        <v>207.58609999999999</v>
      </c>
      <c r="IZ30" s="122">
        <v>178.2362</v>
      </c>
      <c r="JA30" s="122">
        <v>151.41139999999999</v>
      </c>
      <c r="JB30" s="122">
        <v>124.461</v>
      </c>
      <c r="JC30" s="122">
        <v>143.7174</v>
      </c>
      <c r="JD30" s="122">
        <v>135.87299999999999</v>
      </c>
      <c r="JE30" s="122">
        <v>142.28120000000001</v>
      </c>
      <c r="JF30" s="122">
        <v>135.82320000000001</v>
      </c>
      <c r="JG30" s="122">
        <v>130.69329999999999</v>
      </c>
      <c r="JH30" s="122">
        <v>133.58349999999999</v>
      </c>
      <c r="JI30" s="122">
        <v>134.68870000000001</v>
      </c>
      <c r="JJ30" s="122">
        <v>142.96960000000001</v>
      </c>
      <c r="JK30" s="122">
        <v>147.98660000000001</v>
      </c>
      <c r="JL30" s="122">
        <v>131.65010000000001</v>
      </c>
      <c r="JM30" s="122">
        <v>132.5617</v>
      </c>
      <c r="JN30" s="122">
        <v>134.93039999999999</v>
      </c>
      <c r="JO30" s="122">
        <v>135.45779999999999</v>
      </c>
      <c r="JP30" s="122">
        <v>137.74969999999999</v>
      </c>
      <c r="JQ30" s="122">
        <v>129.24959999999999</v>
      </c>
      <c r="JR30" s="122">
        <v>115.12739999999999</v>
      </c>
      <c r="JS30" s="122">
        <v>120.7077</v>
      </c>
      <c r="JT30" s="122">
        <v>135.55840000000001</v>
      </c>
      <c r="JU30" s="122">
        <v>140.20070000000001</v>
      </c>
      <c r="JV30" s="122">
        <v>126.1236</v>
      </c>
      <c r="JW30" s="122">
        <v>121.2774</v>
      </c>
      <c r="JX30" s="122">
        <v>107.0988</v>
      </c>
      <c r="JY30" s="122">
        <v>100</v>
      </c>
      <c r="JZ30" s="122">
        <v>93.632199999999997</v>
      </c>
      <c r="KA30" s="122">
        <v>104.0153</v>
      </c>
      <c r="KB30" s="122">
        <v>116.1674</v>
      </c>
      <c r="KC30" s="122">
        <v>184.03800000000001</v>
      </c>
      <c r="KD30" s="118">
        <v>153.62540000000001</v>
      </c>
    </row>
    <row r="31" spans="1:290" s="8" customFormat="1" ht="11.1" customHeight="1" x14ac:dyDescent="0.2">
      <c r="A31" s="8" t="s">
        <v>3773</v>
      </c>
      <c r="B31"/>
      <c r="C31" s="141" t="s">
        <v>5046</v>
      </c>
      <c r="D31" s="51" t="s">
        <v>5011</v>
      </c>
      <c r="E31" s="52"/>
      <c r="F31" s="53"/>
      <c r="G31" s="22" t="str">
        <f>IF(LEFT($I$1,1)="1",VLOOKUP($A31,PPI_IPI_PGA_PGAI!$A:$I,2,FALSE),IF(LEFT($I$1,1)="2",VLOOKUP($A31,PPI_IPI_PGA_PGAI!$A:$I,3,FALSE),IF(LEFT($I$1,1)="3",VLOOKUP($A31,PPI_IPI_PGA_PGAI!$A:$I,4,FALSE),VLOOKUP($A31,PPI_IPI_PGA_PGAI!$A:$I,5,FALSE))))</f>
        <v>Steine und Erden, Salz</v>
      </c>
      <c r="I31" s="22"/>
      <c r="J31" s="22"/>
      <c r="K31" s="22"/>
      <c r="L31" s="22"/>
      <c r="M31" s="10">
        <v>0.13120000000000001</v>
      </c>
      <c r="N31" s="122" t="s">
        <v>6431</v>
      </c>
      <c r="O31" s="122" t="s">
        <v>6431</v>
      </c>
      <c r="P31" s="122" t="s">
        <v>6431</v>
      </c>
      <c r="Q31" s="122" t="s">
        <v>6431</v>
      </c>
      <c r="R31" s="122" t="s">
        <v>6431</v>
      </c>
      <c r="S31" s="122" t="s">
        <v>6431</v>
      </c>
      <c r="T31" s="122" t="s">
        <v>6431</v>
      </c>
      <c r="U31" s="122" t="s">
        <v>6431</v>
      </c>
      <c r="V31" s="122" t="s">
        <v>6431</v>
      </c>
      <c r="W31" s="122" t="s">
        <v>6431</v>
      </c>
      <c r="X31" s="122" t="s">
        <v>6431</v>
      </c>
      <c r="Y31" s="122" t="s">
        <v>6431</v>
      </c>
      <c r="Z31" s="122" t="s">
        <v>6431</v>
      </c>
      <c r="AA31" s="122" t="s">
        <v>6431</v>
      </c>
      <c r="AB31" s="122" t="s">
        <v>6431</v>
      </c>
      <c r="AC31" s="122" t="s">
        <v>6431</v>
      </c>
      <c r="AD31" s="122" t="s">
        <v>6431</v>
      </c>
      <c r="AE31" s="122" t="s">
        <v>6431</v>
      </c>
      <c r="AF31" s="122" t="s">
        <v>6431</v>
      </c>
      <c r="AG31" s="122" t="s">
        <v>6431</v>
      </c>
      <c r="AH31" s="122" t="s">
        <v>6431</v>
      </c>
      <c r="AI31" s="122" t="s">
        <v>6431</v>
      </c>
      <c r="AJ31" s="122" t="s">
        <v>6431</v>
      </c>
      <c r="AK31" s="122" t="s">
        <v>6431</v>
      </c>
      <c r="AL31" s="122" t="s">
        <v>6431</v>
      </c>
      <c r="AM31" s="122" t="s">
        <v>6431</v>
      </c>
      <c r="AN31" s="122" t="s">
        <v>6431</v>
      </c>
      <c r="AO31" s="122" t="s">
        <v>6431</v>
      </c>
      <c r="AP31" s="122" t="s">
        <v>6431</v>
      </c>
      <c r="AQ31" s="122" t="s">
        <v>6431</v>
      </c>
      <c r="AR31" s="122" t="s">
        <v>6431</v>
      </c>
      <c r="AS31" s="122" t="s">
        <v>6431</v>
      </c>
      <c r="AT31" s="122" t="s">
        <v>6431</v>
      </c>
      <c r="AU31" s="122" t="s">
        <v>6431</v>
      </c>
      <c r="AV31" s="122" t="s">
        <v>6431</v>
      </c>
      <c r="AW31" s="122" t="s">
        <v>6431</v>
      </c>
      <c r="AX31" s="122" t="s">
        <v>6431</v>
      </c>
      <c r="AY31" s="122" t="s">
        <v>6431</v>
      </c>
      <c r="AZ31" s="122" t="s">
        <v>6431</v>
      </c>
      <c r="BA31" s="122" t="s">
        <v>6431</v>
      </c>
      <c r="BB31" s="122" t="s">
        <v>6431</v>
      </c>
      <c r="BC31" s="122" t="s">
        <v>6431</v>
      </c>
      <c r="BD31" s="122" t="s">
        <v>6431</v>
      </c>
      <c r="BE31" s="122" t="s">
        <v>6431</v>
      </c>
      <c r="BF31" s="122" t="s">
        <v>6431</v>
      </c>
      <c r="BG31" s="122" t="s">
        <v>6431</v>
      </c>
      <c r="BH31" s="122" t="s">
        <v>6431</v>
      </c>
      <c r="BI31" s="122" t="s">
        <v>6431</v>
      </c>
      <c r="BJ31" s="122" t="s">
        <v>6431</v>
      </c>
      <c r="BK31" s="122" t="s">
        <v>6431</v>
      </c>
      <c r="BL31" s="122" t="s">
        <v>6431</v>
      </c>
      <c r="BM31" s="122" t="s">
        <v>6431</v>
      </c>
      <c r="BN31" s="122" t="s">
        <v>6431</v>
      </c>
      <c r="BO31" s="122" t="s">
        <v>6431</v>
      </c>
      <c r="BP31" s="122" t="s">
        <v>6431</v>
      </c>
      <c r="BQ31" s="122" t="s">
        <v>6431</v>
      </c>
      <c r="BR31" s="122" t="s">
        <v>6431</v>
      </c>
      <c r="BS31" s="122" t="s">
        <v>6431</v>
      </c>
      <c r="BT31" s="122" t="s">
        <v>6431</v>
      </c>
      <c r="BU31" s="122" t="s">
        <v>6431</v>
      </c>
      <c r="BV31" s="122" t="s">
        <v>6431</v>
      </c>
      <c r="BW31" s="122" t="s">
        <v>6431</v>
      </c>
      <c r="BX31" s="122" t="s">
        <v>6431</v>
      </c>
      <c r="BY31" s="122" t="s">
        <v>6431</v>
      </c>
      <c r="BZ31" s="122" t="s">
        <v>6431</v>
      </c>
      <c r="CA31" s="122" t="s">
        <v>6431</v>
      </c>
      <c r="CB31" s="122" t="s">
        <v>6431</v>
      </c>
      <c r="CC31" s="122" t="s">
        <v>6431</v>
      </c>
      <c r="CD31" s="122" t="s">
        <v>6431</v>
      </c>
      <c r="CE31" s="122" t="s">
        <v>6431</v>
      </c>
      <c r="CF31" s="122" t="s">
        <v>6431</v>
      </c>
      <c r="CG31" s="122" t="s">
        <v>6431</v>
      </c>
      <c r="CH31" s="122" t="s">
        <v>6431</v>
      </c>
      <c r="CI31" s="122" t="s">
        <v>6431</v>
      </c>
      <c r="CJ31" s="122" t="s">
        <v>6431</v>
      </c>
      <c r="CK31" s="122" t="s">
        <v>6431</v>
      </c>
      <c r="CL31" s="122" t="s">
        <v>6431</v>
      </c>
      <c r="CM31" s="122" t="s">
        <v>6431</v>
      </c>
      <c r="CN31" s="122" t="s">
        <v>6431</v>
      </c>
      <c r="CO31" s="122" t="s">
        <v>6431</v>
      </c>
      <c r="CP31" s="122" t="s">
        <v>6431</v>
      </c>
      <c r="CQ31" s="122" t="s">
        <v>6431</v>
      </c>
      <c r="CR31" s="122" t="s">
        <v>6431</v>
      </c>
      <c r="CS31" s="122" t="s">
        <v>6431</v>
      </c>
      <c r="CT31" s="122" t="s">
        <v>6431</v>
      </c>
      <c r="CU31" s="122" t="s">
        <v>6431</v>
      </c>
      <c r="CV31" s="122" t="s">
        <v>6431</v>
      </c>
      <c r="CW31" s="122" t="s">
        <v>6431</v>
      </c>
      <c r="CX31" s="122" t="s">
        <v>6431</v>
      </c>
      <c r="CY31" s="122" t="s">
        <v>6431</v>
      </c>
      <c r="CZ31" s="122" t="s">
        <v>6431</v>
      </c>
      <c r="DA31" s="122" t="s">
        <v>6431</v>
      </c>
      <c r="DB31" s="122" t="s">
        <v>6431</v>
      </c>
      <c r="DC31" s="122" t="s">
        <v>6431</v>
      </c>
      <c r="DD31" s="122" t="s">
        <v>6431</v>
      </c>
      <c r="DE31" s="122" t="s">
        <v>6431</v>
      </c>
      <c r="DF31" s="122" t="s">
        <v>6431</v>
      </c>
      <c r="DG31" s="122" t="s">
        <v>6431</v>
      </c>
      <c r="DH31" s="122" t="s">
        <v>6431</v>
      </c>
      <c r="DI31" s="122" t="s">
        <v>6431</v>
      </c>
      <c r="DJ31" s="122" t="s">
        <v>6431</v>
      </c>
      <c r="DK31" s="122" t="s">
        <v>6431</v>
      </c>
      <c r="DL31" s="122" t="s">
        <v>6431</v>
      </c>
      <c r="DM31" s="122" t="s">
        <v>6431</v>
      </c>
      <c r="DN31" s="122" t="s">
        <v>6431</v>
      </c>
      <c r="DO31" s="122" t="s">
        <v>6431</v>
      </c>
      <c r="DP31" s="122" t="s">
        <v>6431</v>
      </c>
      <c r="DQ31" s="122" t="s">
        <v>6431</v>
      </c>
      <c r="DR31" s="122" t="s">
        <v>6431</v>
      </c>
      <c r="DS31" s="122" t="s">
        <v>6431</v>
      </c>
      <c r="DT31" s="122" t="s">
        <v>6431</v>
      </c>
      <c r="DU31" s="122" t="s">
        <v>6431</v>
      </c>
      <c r="DV31" s="122" t="s">
        <v>6431</v>
      </c>
      <c r="DW31" s="122" t="s">
        <v>6431</v>
      </c>
      <c r="DX31" s="122" t="s">
        <v>6431</v>
      </c>
      <c r="DY31" s="122" t="s">
        <v>6431</v>
      </c>
      <c r="DZ31" s="122" t="s">
        <v>6431</v>
      </c>
      <c r="EA31" s="122" t="s">
        <v>6431</v>
      </c>
      <c r="EB31" s="122" t="s">
        <v>6431</v>
      </c>
      <c r="EC31" s="122" t="s">
        <v>6431</v>
      </c>
      <c r="ED31" s="122" t="s">
        <v>6431</v>
      </c>
      <c r="EE31" s="122" t="s">
        <v>6431</v>
      </c>
      <c r="EF31" s="122" t="s">
        <v>6431</v>
      </c>
      <c r="EG31" s="122" t="s">
        <v>6431</v>
      </c>
      <c r="EH31" s="122" t="s">
        <v>6431</v>
      </c>
      <c r="EI31" s="122" t="s">
        <v>6431</v>
      </c>
      <c r="EJ31" s="122" t="s">
        <v>6431</v>
      </c>
      <c r="EK31" s="122" t="s">
        <v>6431</v>
      </c>
      <c r="EL31" s="122" t="s">
        <v>6431</v>
      </c>
      <c r="EM31" s="122" t="s">
        <v>6431</v>
      </c>
      <c r="EN31" s="122" t="s">
        <v>6431</v>
      </c>
      <c r="EO31" s="122" t="s">
        <v>6431</v>
      </c>
      <c r="EP31" s="122" t="s">
        <v>6431</v>
      </c>
      <c r="EQ31" s="122" t="s">
        <v>6431</v>
      </c>
      <c r="ER31" s="122" t="s">
        <v>6431</v>
      </c>
      <c r="ES31" s="122" t="s">
        <v>6431</v>
      </c>
      <c r="ET31" s="122" t="s">
        <v>6431</v>
      </c>
      <c r="EU31" s="122" t="s">
        <v>6431</v>
      </c>
      <c r="EV31" s="122" t="s">
        <v>6431</v>
      </c>
      <c r="EW31" s="122" t="s">
        <v>6431</v>
      </c>
      <c r="EX31" s="122" t="s">
        <v>6431</v>
      </c>
      <c r="EY31" s="122" t="s">
        <v>6431</v>
      </c>
      <c r="EZ31" s="122" t="s">
        <v>6431</v>
      </c>
      <c r="FA31" s="122" t="s">
        <v>6431</v>
      </c>
      <c r="FB31" s="122" t="s">
        <v>6431</v>
      </c>
      <c r="FC31" s="122" t="s">
        <v>6431</v>
      </c>
      <c r="FD31" s="122" t="s">
        <v>6431</v>
      </c>
      <c r="FE31" s="122" t="s">
        <v>6431</v>
      </c>
      <c r="FF31" s="122" t="s">
        <v>6431</v>
      </c>
      <c r="FG31" s="122" t="s">
        <v>6431</v>
      </c>
      <c r="FH31" s="122" t="s">
        <v>6431</v>
      </c>
      <c r="FI31" s="122" t="s">
        <v>6431</v>
      </c>
      <c r="FJ31" s="122" t="s">
        <v>6431</v>
      </c>
      <c r="FK31" s="122" t="s">
        <v>6431</v>
      </c>
      <c r="FL31" s="122" t="s">
        <v>6431</v>
      </c>
      <c r="FM31" s="122" t="s">
        <v>6431</v>
      </c>
      <c r="FN31" s="122" t="s">
        <v>6431</v>
      </c>
      <c r="FO31" s="122" t="s">
        <v>6431</v>
      </c>
      <c r="FP31" s="122" t="s">
        <v>6431</v>
      </c>
      <c r="FQ31" s="122" t="s">
        <v>6431</v>
      </c>
      <c r="FR31" s="122" t="s">
        <v>6431</v>
      </c>
      <c r="FS31" s="122" t="s">
        <v>6431</v>
      </c>
      <c r="FT31" s="122" t="s">
        <v>6431</v>
      </c>
      <c r="FU31" s="122" t="s">
        <v>6431</v>
      </c>
      <c r="FV31" s="122" t="s">
        <v>6431</v>
      </c>
      <c r="FW31" s="122" t="s">
        <v>6431</v>
      </c>
      <c r="FX31" s="122" t="s">
        <v>6431</v>
      </c>
      <c r="FY31" s="122" t="s">
        <v>6431</v>
      </c>
      <c r="FZ31" s="122" t="s">
        <v>6431</v>
      </c>
      <c r="GA31" s="122" t="s">
        <v>6431</v>
      </c>
      <c r="GB31" s="122" t="s">
        <v>6431</v>
      </c>
      <c r="GC31" s="122" t="s">
        <v>6431</v>
      </c>
      <c r="GD31" s="122" t="s">
        <v>6431</v>
      </c>
      <c r="GE31" s="122" t="s">
        <v>6431</v>
      </c>
      <c r="GF31" s="122" t="s">
        <v>6431</v>
      </c>
      <c r="GG31" s="122" t="s">
        <v>6431</v>
      </c>
      <c r="GH31" s="122" t="s">
        <v>6431</v>
      </c>
      <c r="GI31" s="122" t="s">
        <v>6431</v>
      </c>
      <c r="GJ31" s="122" t="s">
        <v>6431</v>
      </c>
      <c r="GK31" s="122" t="s">
        <v>6431</v>
      </c>
      <c r="GL31" s="122" t="s">
        <v>6431</v>
      </c>
      <c r="GM31" s="122" t="s">
        <v>6431</v>
      </c>
      <c r="GN31" s="122" t="s">
        <v>6431</v>
      </c>
      <c r="GO31" s="122" t="s">
        <v>6431</v>
      </c>
      <c r="GP31" s="122" t="s">
        <v>6431</v>
      </c>
      <c r="GQ31" s="122" t="s">
        <v>6431</v>
      </c>
      <c r="GR31" s="122" t="s">
        <v>6431</v>
      </c>
      <c r="GS31" s="122" t="s">
        <v>6431</v>
      </c>
      <c r="GT31" s="122" t="s">
        <v>6431</v>
      </c>
      <c r="GU31" s="122" t="s">
        <v>6431</v>
      </c>
      <c r="GV31" s="122" t="s">
        <v>6431</v>
      </c>
      <c r="GW31" s="122" t="s">
        <v>6431</v>
      </c>
      <c r="GX31" s="122" t="s">
        <v>6431</v>
      </c>
      <c r="GY31" s="122" t="s">
        <v>6431</v>
      </c>
      <c r="GZ31" s="122" t="s">
        <v>6431</v>
      </c>
      <c r="HA31" s="122" t="s">
        <v>6431</v>
      </c>
      <c r="HB31" s="122" t="s">
        <v>6431</v>
      </c>
      <c r="HC31" s="122" t="s">
        <v>6431</v>
      </c>
      <c r="HD31" s="122" t="s">
        <v>6431</v>
      </c>
      <c r="HE31" s="122" t="s">
        <v>6431</v>
      </c>
      <c r="HF31" s="122" t="s">
        <v>6431</v>
      </c>
      <c r="HG31" s="122" t="s">
        <v>6431</v>
      </c>
      <c r="HH31" s="122" t="s">
        <v>6431</v>
      </c>
      <c r="HI31" s="122" t="s">
        <v>6431</v>
      </c>
      <c r="HJ31" s="122" t="s">
        <v>6431</v>
      </c>
      <c r="HK31" s="122" t="s">
        <v>6431</v>
      </c>
      <c r="HL31" s="122" t="s">
        <v>6431</v>
      </c>
      <c r="HM31" s="122" t="s">
        <v>6431</v>
      </c>
      <c r="HN31" s="122" t="s">
        <v>6431</v>
      </c>
      <c r="HO31" s="122" t="s">
        <v>6431</v>
      </c>
      <c r="HP31" s="122" t="s">
        <v>6431</v>
      </c>
      <c r="HQ31" s="122">
        <v>101.55929999999999</v>
      </c>
      <c r="HR31" s="122">
        <v>101.55929999999999</v>
      </c>
      <c r="HS31" s="122">
        <v>101.76730000000001</v>
      </c>
      <c r="HT31" s="122">
        <v>101.76730000000001</v>
      </c>
      <c r="HU31" s="122">
        <v>101.76730000000001</v>
      </c>
      <c r="HV31" s="122">
        <v>102.01049999999999</v>
      </c>
      <c r="HW31" s="122">
        <v>102.01049999999999</v>
      </c>
      <c r="HX31" s="122">
        <v>102.01049999999999</v>
      </c>
      <c r="HY31" s="122">
        <v>102.4281</v>
      </c>
      <c r="HZ31" s="122">
        <v>102.4281</v>
      </c>
      <c r="IA31" s="122">
        <v>102.4281</v>
      </c>
      <c r="IB31" s="122">
        <v>102.5425</v>
      </c>
      <c r="IC31" s="122">
        <v>102.5425</v>
      </c>
      <c r="ID31" s="122">
        <v>102.5425</v>
      </c>
      <c r="IE31" s="122">
        <v>103.30670000000001</v>
      </c>
      <c r="IF31" s="122">
        <v>103.30670000000001</v>
      </c>
      <c r="IG31" s="122">
        <v>103.30670000000001</v>
      </c>
      <c r="IH31" s="122">
        <v>101.68</v>
      </c>
      <c r="II31" s="122">
        <v>101.68</v>
      </c>
      <c r="IJ31" s="122">
        <v>101.68</v>
      </c>
      <c r="IK31" s="122">
        <v>104.2422</v>
      </c>
      <c r="IL31" s="122">
        <v>104.2422</v>
      </c>
      <c r="IM31" s="122">
        <v>104.2422</v>
      </c>
      <c r="IN31" s="122">
        <v>106.9637</v>
      </c>
      <c r="IO31" s="122">
        <v>106.9637</v>
      </c>
      <c r="IP31" s="122">
        <v>106.9637</v>
      </c>
      <c r="IQ31" s="122">
        <v>107.37260000000001</v>
      </c>
      <c r="IR31" s="122">
        <v>107.37260000000001</v>
      </c>
      <c r="IS31" s="122">
        <v>107.37260000000001</v>
      </c>
      <c r="IT31" s="122">
        <v>102.9836</v>
      </c>
      <c r="IU31" s="122">
        <v>102.9836</v>
      </c>
      <c r="IV31" s="122">
        <v>102.9836</v>
      </c>
      <c r="IW31" s="122">
        <v>100.2285</v>
      </c>
      <c r="IX31" s="122">
        <v>100.2285</v>
      </c>
      <c r="IY31" s="122">
        <v>100.2285</v>
      </c>
      <c r="IZ31" s="122">
        <v>99.431700000000006</v>
      </c>
      <c r="JA31" s="122">
        <v>99.431700000000006</v>
      </c>
      <c r="JB31" s="122">
        <v>99.431700000000006</v>
      </c>
      <c r="JC31" s="122">
        <v>100.1776</v>
      </c>
      <c r="JD31" s="122">
        <v>100.1776</v>
      </c>
      <c r="JE31" s="122">
        <v>100.1776</v>
      </c>
      <c r="JF31" s="122">
        <v>105.0073</v>
      </c>
      <c r="JG31" s="122">
        <v>105.0073</v>
      </c>
      <c r="JH31" s="122">
        <v>105.0073</v>
      </c>
      <c r="JI31" s="122">
        <v>102.3115</v>
      </c>
      <c r="JJ31" s="122">
        <v>102.3115</v>
      </c>
      <c r="JK31" s="122">
        <v>102.3115</v>
      </c>
      <c r="JL31" s="122">
        <v>101.1734</v>
      </c>
      <c r="JM31" s="122">
        <v>101.1734</v>
      </c>
      <c r="JN31" s="122">
        <v>101.1734</v>
      </c>
      <c r="JO31" s="122">
        <v>105.6233</v>
      </c>
      <c r="JP31" s="122">
        <v>105.6233</v>
      </c>
      <c r="JQ31" s="122">
        <v>105.6233</v>
      </c>
      <c r="JR31" s="122">
        <v>104.651</v>
      </c>
      <c r="JS31" s="122">
        <v>104.651</v>
      </c>
      <c r="JT31" s="122">
        <v>104.651</v>
      </c>
      <c r="JU31" s="122">
        <v>105.1362</v>
      </c>
      <c r="JV31" s="122">
        <v>105.1362</v>
      </c>
      <c r="JW31" s="122">
        <v>105.1362</v>
      </c>
      <c r="JX31" s="122">
        <v>100</v>
      </c>
      <c r="JY31" s="122">
        <v>100</v>
      </c>
      <c r="JZ31" s="122">
        <v>100</v>
      </c>
      <c r="KA31" s="122">
        <v>97.116600000000005</v>
      </c>
      <c r="KB31" s="122">
        <v>97.116600000000005</v>
      </c>
      <c r="KC31" s="122">
        <v>97.116600000000005</v>
      </c>
      <c r="KD31" s="118">
        <v>99.762100000000004</v>
      </c>
    </row>
    <row r="32" spans="1:290" s="98" customFormat="1" ht="11.1" customHeight="1" x14ac:dyDescent="0.2">
      <c r="A32" s="98" t="s">
        <v>2180</v>
      </c>
      <c r="B32" s="158"/>
      <c r="C32" s="159" t="s">
        <v>5047</v>
      </c>
      <c r="D32" s="30" t="s">
        <v>20</v>
      </c>
      <c r="E32" s="31"/>
      <c r="F32" s="32" t="str">
        <f>IF(LEFT($I$1,1)="1",VLOOKUP($A32,PPI_IPI_PGA_PGAI!$A:$I,2,FALSE),IF(LEFT($I$1,1)="2",VLOOKUP($A32,PPI_IPI_PGA_PGAI!$A:$I,3,FALSE),IF(LEFT($I$1,1)="3",VLOOKUP($A32,PPI_IPI_PGA_PGAI!$A:$I,4,FALSE),VLOOKUP($A32,PPI_IPI_PGA_PGAI!$A:$I,5,FALSE))))</f>
        <v>Verarbeitete Produkte</v>
      </c>
      <c r="G32" s="32"/>
      <c r="H32" s="32"/>
      <c r="I32" s="32"/>
      <c r="J32" s="32"/>
      <c r="K32" s="32"/>
      <c r="L32" s="32"/>
      <c r="M32" s="9">
        <v>96.611400000000003</v>
      </c>
      <c r="N32" s="119">
        <v>113.9751</v>
      </c>
      <c r="O32" s="119">
        <v>112.465</v>
      </c>
      <c r="P32" s="119">
        <v>112.4734</v>
      </c>
      <c r="Q32" s="119">
        <v>112.771</v>
      </c>
      <c r="R32" s="119">
        <v>112.94459999999999</v>
      </c>
      <c r="S32" s="119">
        <v>113.02379999999999</v>
      </c>
      <c r="T32" s="119">
        <v>112.6352</v>
      </c>
      <c r="U32" s="119">
        <v>112.65</v>
      </c>
      <c r="V32" s="119">
        <v>112.771</v>
      </c>
      <c r="W32" s="119">
        <v>112.7495</v>
      </c>
      <c r="X32" s="119">
        <v>113.3045</v>
      </c>
      <c r="Y32" s="119">
        <v>114.15219999999999</v>
      </c>
      <c r="Z32" s="119">
        <v>114.9306</v>
      </c>
      <c r="AA32" s="119">
        <v>114.1678</v>
      </c>
      <c r="AB32" s="119">
        <v>114.12139999999999</v>
      </c>
      <c r="AC32" s="119">
        <v>114.67140000000001</v>
      </c>
      <c r="AD32" s="119">
        <v>114.8066</v>
      </c>
      <c r="AE32" s="119">
        <v>115.49890000000001</v>
      </c>
      <c r="AF32" s="119">
        <v>114.8514</v>
      </c>
      <c r="AG32" s="119">
        <v>114.5192</v>
      </c>
      <c r="AH32" s="119">
        <v>114.5504</v>
      </c>
      <c r="AI32" s="119">
        <v>115.0176</v>
      </c>
      <c r="AJ32" s="119">
        <v>115.3621</v>
      </c>
      <c r="AK32" s="119">
        <v>115.6421</v>
      </c>
      <c r="AL32" s="119">
        <v>115.30249999999999</v>
      </c>
      <c r="AM32" s="119">
        <v>114.4188</v>
      </c>
      <c r="AN32" s="119">
        <v>114.968</v>
      </c>
      <c r="AO32" s="119">
        <v>115.1306</v>
      </c>
      <c r="AP32" s="119">
        <v>115.8464</v>
      </c>
      <c r="AQ32" s="119">
        <v>116.02290000000001</v>
      </c>
      <c r="AR32" s="119">
        <v>114.9885</v>
      </c>
      <c r="AS32" s="119">
        <v>114.997</v>
      </c>
      <c r="AT32" s="119">
        <v>115.41630000000001</v>
      </c>
      <c r="AU32" s="119">
        <v>115.7428</v>
      </c>
      <c r="AV32" s="119">
        <v>115.96259999999999</v>
      </c>
      <c r="AW32" s="119">
        <v>117.008</v>
      </c>
      <c r="AX32" s="119">
        <v>118.32989999999999</v>
      </c>
      <c r="AY32" s="119">
        <v>118.236</v>
      </c>
      <c r="AZ32" s="119">
        <v>118.44929999999999</v>
      </c>
      <c r="BA32" s="119">
        <v>119.2758</v>
      </c>
      <c r="BB32" s="119">
        <v>119.3824</v>
      </c>
      <c r="BC32" s="119">
        <v>119.52030000000001</v>
      </c>
      <c r="BD32" s="119">
        <v>119.5292</v>
      </c>
      <c r="BE32" s="119">
        <v>119.3058</v>
      </c>
      <c r="BF32" s="119">
        <v>119.1396</v>
      </c>
      <c r="BG32" s="119">
        <v>119.23009999999999</v>
      </c>
      <c r="BH32" s="119">
        <v>119.71380000000001</v>
      </c>
      <c r="BI32" s="119">
        <v>121.19589999999999</v>
      </c>
      <c r="BJ32" s="119">
        <v>122.3631</v>
      </c>
      <c r="BK32" s="119">
        <v>122.23950000000001</v>
      </c>
      <c r="BL32" s="119">
        <v>122.4498</v>
      </c>
      <c r="BM32" s="119">
        <v>122.7534</v>
      </c>
      <c r="BN32" s="119">
        <v>122.10769999999999</v>
      </c>
      <c r="BO32" s="119">
        <v>122.66719999999999</v>
      </c>
      <c r="BP32" s="119">
        <v>122.8685</v>
      </c>
      <c r="BQ32" s="119">
        <v>122.4768</v>
      </c>
      <c r="BR32" s="119">
        <v>122.8539</v>
      </c>
      <c r="BS32" s="119">
        <v>123.02549999999999</v>
      </c>
      <c r="BT32" s="119">
        <v>124.1498</v>
      </c>
      <c r="BU32" s="119">
        <v>124.71259999999999</v>
      </c>
      <c r="BV32" s="119">
        <v>125.8873</v>
      </c>
      <c r="BW32" s="119">
        <v>126.5085</v>
      </c>
      <c r="BX32" s="119">
        <v>127.3912</v>
      </c>
      <c r="BY32" s="119">
        <v>127.3206</v>
      </c>
      <c r="BZ32" s="119">
        <v>126.7296</v>
      </c>
      <c r="CA32" s="119">
        <v>125.6771</v>
      </c>
      <c r="CB32" s="119">
        <v>122.3075</v>
      </c>
      <c r="CC32" s="119">
        <v>120.4932</v>
      </c>
      <c r="CD32" s="119">
        <v>118.8182</v>
      </c>
      <c r="CE32" s="119">
        <v>118.1003</v>
      </c>
      <c r="CF32" s="119">
        <v>117.17400000000001</v>
      </c>
      <c r="CG32" s="119">
        <v>116.4278</v>
      </c>
      <c r="CH32" s="119">
        <v>116.0438</v>
      </c>
      <c r="CI32" s="119">
        <v>116.01779999999999</v>
      </c>
      <c r="CJ32" s="119">
        <v>116.1238</v>
      </c>
      <c r="CK32" s="119">
        <v>116.56359999999999</v>
      </c>
      <c r="CL32" s="119">
        <v>116.9913</v>
      </c>
      <c r="CM32" s="119">
        <v>116.6553</v>
      </c>
      <c r="CN32" s="119">
        <v>116.6592</v>
      </c>
      <c r="CO32" s="119">
        <v>116.6091</v>
      </c>
      <c r="CP32" s="119">
        <v>116.97369999999999</v>
      </c>
      <c r="CQ32" s="119">
        <v>116.6879</v>
      </c>
      <c r="CR32" s="119">
        <v>117.32980000000001</v>
      </c>
      <c r="CS32" s="119">
        <v>117.94159999999999</v>
      </c>
      <c r="CT32" s="119">
        <v>118.675</v>
      </c>
      <c r="CU32" s="119">
        <v>118.2051</v>
      </c>
      <c r="CV32" s="119">
        <v>117.49169999999999</v>
      </c>
      <c r="CW32" s="119">
        <v>117.4663</v>
      </c>
      <c r="CX32" s="119">
        <v>117.2572</v>
      </c>
      <c r="CY32" s="119">
        <v>116.3282</v>
      </c>
      <c r="CZ32" s="119">
        <v>116.44280000000001</v>
      </c>
      <c r="DA32" s="119">
        <v>116.5835</v>
      </c>
      <c r="DB32" s="119">
        <v>116.5934</v>
      </c>
      <c r="DC32" s="119">
        <v>117.55159999999999</v>
      </c>
      <c r="DD32" s="119">
        <v>118.3172</v>
      </c>
      <c r="DE32" s="119">
        <v>118.8623</v>
      </c>
      <c r="DF32" s="119">
        <v>118.9816</v>
      </c>
      <c r="DG32" s="119">
        <v>118.09099999999999</v>
      </c>
      <c r="DH32" s="119">
        <v>116.7854</v>
      </c>
      <c r="DI32" s="119">
        <v>114.6523</v>
      </c>
      <c r="DJ32" s="119">
        <v>114.51</v>
      </c>
      <c r="DK32" s="119">
        <v>113.3541</v>
      </c>
      <c r="DL32" s="119">
        <v>112.4401</v>
      </c>
      <c r="DM32" s="119">
        <v>112.8356</v>
      </c>
      <c r="DN32" s="119">
        <v>112.7148</v>
      </c>
      <c r="DO32" s="119">
        <v>113.6446</v>
      </c>
      <c r="DP32" s="119">
        <v>114.18559999999999</v>
      </c>
      <c r="DQ32" s="119">
        <v>113.9478</v>
      </c>
      <c r="DR32" s="119">
        <v>113.2188</v>
      </c>
      <c r="DS32" s="119">
        <v>112.5733</v>
      </c>
      <c r="DT32" s="119">
        <v>112.0784</v>
      </c>
      <c r="DU32" s="119">
        <v>112.7847</v>
      </c>
      <c r="DV32" s="119">
        <v>113.28449999999999</v>
      </c>
      <c r="DW32" s="119">
        <v>113.0461</v>
      </c>
      <c r="DX32" s="119">
        <v>112.6161</v>
      </c>
      <c r="DY32" s="119">
        <v>112.6069</v>
      </c>
      <c r="DZ32" s="119">
        <v>112.3984</v>
      </c>
      <c r="EA32" s="119">
        <v>112.6751</v>
      </c>
      <c r="EB32" s="119">
        <v>112.55</v>
      </c>
      <c r="EC32" s="119">
        <v>112.5236</v>
      </c>
      <c r="ED32" s="119">
        <v>112.31789999999999</v>
      </c>
      <c r="EE32" s="119">
        <v>112.3562</v>
      </c>
      <c r="EF32" s="119">
        <v>112.2775</v>
      </c>
      <c r="EG32" s="119">
        <v>112.61</v>
      </c>
      <c r="EH32" s="119">
        <v>112.7801</v>
      </c>
      <c r="EI32" s="119">
        <v>111.9716</v>
      </c>
      <c r="EJ32" s="119">
        <v>111.9521</v>
      </c>
      <c r="EK32" s="119">
        <v>111.95359999999999</v>
      </c>
      <c r="EL32" s="119">
        <v>112.0094</v>
      </c>
      <c r="EM32" s="119">
        <v>111.13849999999999</v>
      </c>
      <c r="EN32" s="119">
        <v>111.151</v>
      </c>
      <c r="EO32" s="119">
        <v>110.82470000000001</v>
      </c>
      <c r="EP32" s="119">
        <v>110.7846</v>
      </c>
      <c r="EQ32" s="119">
        <v>110.8601</v>
      </c>
      <c r="ER32" s="119">
        <v>111.0046</v>
      </c>
      <c r="ES32" s="119">
        <v>110.84610000000001</v>
      </c>
      <c r="ET32" s="119">
        <v>110.8535</v>
      </c>
      <c r="EU32" s="119">
        <v>110.61499999999999</v>
      </c>
      <c r="EV32" s="119">
        <v>110.0354</v>
      </c>
      <c r="EW32" s="119">
        <v>109.3275</v>
      </c>
      <c r="EX32" s="119">
        <v>108.1057</v>
      </c>
      <c r="EY32" s="119">
        <v>105.3473</v>
      </c>
      <c r="EZ32" s="119">
        <v>105.65</v>
      </c>
      <c r="FA32" s="119">
        <v>102.21250000000001</v>
      </c>
      <c r="FB32" s="119">
        <v>100.8873</v>
      </c>
      <c r="FC32" s="119">
        <v>100.8</v>
      </c>
      <c r="FD32" s="119">
        <v>100.4417</v>
      </c>
      <c r="FE32" s="119">
        <v>99.75</v>
      </c>
      <c r="FF32" s="119">
        <v>99.603800000000007</v>
      </c>
      <c r="FG32" s="119">
        <v>99.612099999999998</v>
      </c>
      <c r="FH32" s="119">
        <v>100.5671</v>
      </c>
      <c r="FI32" s="119">
        <v>99.866399999999999</v>
      </c>
      <c r="FJ32" s="119">
        <v>99.238699999999994</v>
      </c>
      <c r="FK32" s="119">
        <v>98.415800000000004</v>
      </c>
      <c r="FL32" s="119">
        <v>98.347300000000004</v>
      </c>
      <c r="FM32" s="119">
        <v>98.718800000000002</v>
      </c>
      <c r="FN32" s="119">
        <v>99.042299999999997</v>
      </c>
      <c r="FO32" s="119">
        <v>99.775000000000006</v>
      </c>
      <c r="FP32" s="119">
        <v>99.67</v>
      </c>
      <c r="FQ32" s="119">
        <v>99.152699999999996</v>
      </c>
      <c r="FR32" s="119">
        <v>99.677499999999995</v>
      </c>
      <c r="FS32" s="119">
        <v>100.0189</v>
      </c>
      <c r="FT32" s="119">
        <v>100.1134</v>
      </c>
      <c r="FU32" s="119">
        <v>100.3597</v>
      </c>
      <c r="FV32" s="119">
        <v>100.91070000000001</v>
      </c>
      <c r="FW32" s="119">
        <v>100.96599999999999</v>
      </c>
      <c r="FX32" s="119">
        <v>100.94759999999999</v>
      </c>
      <c r="FY32" s="119">
        <v>100.5938</v>
      </c>
      <c r="FZ32" s="119">
        <v>100.60550000000001</v>
      </c>
      <c r="GA32" s="119">
        <v>100.7415</v>
      </c>
      <c r="GB32" s="119">
        <v>100.7067</v>
      </c>
      <c r="GC32" s="119">
        <v>101.6935</v>
      </c>
      <c r="GD32" s="119">
        <v>102.4661</v>
      </c>
      <c r="GE32" s="119">
        <v>103.5314</v>
      </c>
      <c r="GF32" s="119">
        <v>104.3871</v>
      </c>
      <c r="GG32" s="119">
        <v>104.7052</v>
      </c>
      <c r="GH32" s="119">
        <v>105.0545</v>
      </c>
      <c r="GI32" s="119">
        <v>105.3792</v>
      </c>
      <c r="GJ32" s="119">
        <v>104.5954</v>
      </c>
      <c r="GK32" s="119">
        <v>105.4526</v>
      </c>
      <c r="GL32" s="119">
        <v>106.36799999999999</v>
      </c>
      <c r="GM32" s="119">
        <v>106.7958</v>
      </c>
      <c r="GN32" s="119">
        <v>106.7359</v>
      </c>
      <c r="GO32" s="119">
        <v>106.7911</v>
      </c>
      <c r="GP32" s="119">
        <v>106.6326</v>
      </c>
      <c r="GQ32" s="119">
        <v>106.8711</v>
      </c>
      <c r="GR32" s="119">
        <v>106.8321</v>
      </c>
      <c r="GS32" s="119">
        <v>105.43819999999999</v>
      </c>
      <c r="GT32" s="119">
        <v>104.0536</v>
      </c>
      <c r="GU32" s="119">
        <v>104.56610000000001</v>
      </c>
      <c r="GV32" s="119">
        <v>105.07899999999999</v>
      </c>
      <c r="GW32" s="119">
        <v>104.976</v>
      </c>
      <c r="GX32" s="119">
        <v>105.0463</v>
      </c>
      <c r="GY32" s="119">
        <v>104.1895</v>
      </c>
      <c r="GZ32" s="119">
        <v>104.1648</v>
      </c>
      <c r="HA32" s="119">
        <v>103.694</v>
      </c>
      <c r="HB32" s="119">
        <v>103.1386</v>
      </c>
      <c r="HC32" s="119">
        <v>103.0663</v>
      </c>
      <c r="HD32" s="119">
        <v>102.36920000000001</v>
      </c>
      <c r="HE32" s="119">
        <v>102.31959999999999</v>
      </c>
      <c r="HF32" s="119">
        <v>102.1815</v>
      </c>
      <c r="HG32" s="119">
        <v>100.9907</v>
      </c>
      <c r="HH32" s="119">
        <v>100.1634</v>
      </c>
      <c r="HI32" s="119">
        <v>97.868799999999993</v>
      </c>
      <c r="HJ32" s="119">
        <v>97.144499999999994</v>
      </c>
      <c r="HK32" s="119">
        <v>97.867000000000004</v>
      </c>
      <c r="HL32" s="119">
        <v>98.248999999999995</v>
      </c>
      <c r="HM32" s="119">
        <v>97.672600000000003</v>
      </c>
      <c r="HN32" s="119">
        <v>97.750500000000002</v>
      </c>
      <c r="HO32" s="119">
        <v>97.678399999999996</v>
      </c>
      <c r="HP32" s="119">
        <v>97.5655</v>
      </c>
      <c r="HQ32" s="119">
        <v>98.3309</v>
      </c>
      <c r="HR32" s="119">
        <v>98.648200000000003</v>
      </c>
      <c r="HS32" s="119">
        <v>99.243099999999998</v>
      </c>
      <c r="HT32" s="119">
        <v>100.0431</v>
      </c>
      <c r="HU32" s="119">
        <v>101.0894</v>
      </c>
      <c r="HV32" s="119">
        <v>102.3676</v>
      </c>
      <c r="HW32" s="119">
        <v>102.9181</v>
      </c>
      <c r="HX32" s="119">
        <v>103.5483</v>
      </c>
      <c r="HY32" s="119">
        <v>104.3896</v>
      </c>
      <c r="HZ32" s="119">
        <v>104.574</v>
      </c>
      <c r="IA32" s="119">
        <v>105.14109999999999</v>
      </c>
      <c r="IB32" s="119">
        <v>105.7876</v>
      </c>
      <c r="IC32" s="119">
        <v>105.1148</v>
      </c>
      <c r="ID32" s="119">
        <v>105.1836</v>
      </c>
      <c r="IE32" s="119">
        <v>106.2629</v>
      </c>
      <c r="IF32" s="119">
        <v>107.6397</v>
      </c>
      <c r="IG32" s="119">
        <v>109.99550000000001</v>
      </c>
      <c r="IH32" s="119">
        <v>111.4588</v>
      </c>
      <c r="II32" s="119">
        <v>112.29689999999999</v>
      </c>
      <c r="IJ32" s="119">
        <v>111.77979999999999</v>
      </c>
      <c r="IK32" s="119">
        <v>110.5715</v>
      </c>
      <c r="IL32" s="119">
        <v>110.5643</v>
      </c>
      <c r="IM32" s="119">
        <v>109.7201</v>
      </c>
      <c r="IN32" s="119">
        <v>109.68680000000001</v>
      </c>
      <c r="IO32" s="119">
        <v>108.7824</v>
      </c>
      <c r="IP32" s="119">
        <v>108.56910000000001</v>
      </c>
      <c r="IQ32" s="119">
        <v>108.489</v>
      </c>
      <c r="IR32" s="119">
        <v>108.6204</v>
      </c>
      <c r="IS32" s="119">
        <v>108.7075</v>
      </c>
      <c r="IT32" s="119">
        <v>107.6564</v>
      </c>
      <c r="IU32" s="119">
        <v>107.25749999999999</v>
      </c>
      <c r="IV32" s="119">
        <v>107.1331</v>
      </c>
      <c r="IW32" s="119">
        <v>106.7963</v>
      </c>
      <c r="IX32" s="119">
        <v>106.7525</v>
      </c>
      <c r="IY32" s="119">
        <v>106.78</v>
      </c>
      <c r="IZ32" s="119">
        <v>105.98139999999999</v>
      </c>
      <c r="JA32" s="119">
        <v>104.99979999999999</v>
      </c>
      <c r="JB32" s="119">
        <v>103.8728</v>
      </c>
      <c r="JC32" s="119">
        <v>103.71299999999999</v>
      </c>
      <c r="JD32" s="119">
        <v>104.0247</v>
      </c>
      <c r="JE32" s="119">
        <v>104.8013</v>
      </c>
      <c r="JF32" s="119">
        <v>104.9408</v>
      </c>
      <c r="JG32" s="119">
        <v>104.7525</v>
      </c>
      <c r="JH32" s="119">
        <v>104.8108</v>
      </c>
      <c r="JI32" s="119">
        <v>104.2109</v>
      </c>
      <c r="JJ32" s="119">
        <v>103.5599</v>
      </c>
      <c r="JK32" s="119">
        <v>102.8708</v>
      </c>
      <c r="JL32" s="119">
        <v>102.5536</v>
      </c>
      <c r="JM32" s="119">
        <v>102.3486</v>
      </c>
      <c r="JN32" s="119">
        <v>102.4525</v>
      </c>
      <c r="JO32" s="119">
        <v>102.6108</v>
      </c>
      <c r="JP32" s="119">
        <v>102.51090000000001</v>
      </c>
      <c r="JQ32" s="119">
        <v>102.7445</v>
      </c>
      <c r="JR32" s="119">
        <v>101.9016</v>
      </c>
      <c r="JS32" s="119">
        <v>101.6645</v>
      </c>
      <c r="JT32" s="119">
        <v>101.5598</v>
      </c>
      <c r="JU32" s="119">
        <v>101.0339</v>
      </c>
      <c r="JV32" s="119">
        <v>100.7445</v>
      </c>
      <c r="JW32" s="119">
        <v>100.4568</v>
      </c>
      <c r="JX32" s="119">
        <v>100.35169999999999</v>
      </c>
      <c r="JY32" s="119">
        <v>100</v>
      </c>
      <c r="JZ32" s="119">
        <v>99.491</v>
      </c>
      <c r="KA32" s="119">
        <v>99.556200000000004</v>
      </c>
      <c r="KB32" s="119">
        <v>99.766099999999994</v>
      </c>
      <c r="KC32" s="119">
        <v>101.2894</v>
      </c>
      <c r="KD32" s="120">
        <v>101.3443</v>
      </c>
    </row>
    <row r="33" spans="1:290" s="8" customFormat="1" ht="11.1" customHeight="1" x14ac:dyDescent="0.2">
      <c r="A33" s="8" t="s">
        <v>2181</v>
      </c>
      <c r="B33"/>
      <c r="C33" s="141" t="s">
        <v>5048</v>
      </c>
      <c r="D33" s="35" t="s">
        <v>21</v>
      </c>
      <c r="E33" s="37"/>
      <c r="F33" s="22"/>
      <c r="G33" s="22" t="str">
        <f>IF(LEFT($I$1,1)="1",VLOOKUP($A33,PPI_IPI_PGA_PGAI!$A:$I,2,FALSE),IF(LEFT($I$1,1)="2",VLOOKUP($A33,PPI_IPI_PGA_PGAI!$A:$I,3,FALSE),IF(LEFT($I$1,1)="3",VLOOKUP($A33,PPI_IPI_PGA_PGAI!$A:$I,4,FALSE),VLOOKUP($A33,PPI_IPI_PGA_PGAI!$A:$I,5,FALSE))))</f>
        <v>Nahrungs- und Futtermittel</v>
      </c>
      <c r="H33" s="22"/>
      <c r="I33" s="22"/>
      <c r="J33" s="22"/>
      <c r="K33" s="22"/>
      <c r="L33" s="22"/>
      <c r="M33" s="10">
        <v>3.6311</v>
      </c>
      <c r="N33" s="122">
        <v>81.006200000000007</v>
      </c>
      <c r="O33" s="122">
        <v>81.028999999999996</v>
      </c>
      <c r="P33" s="122">
        <v>81.5428</v>
      </c>
      <c r="Q33" s="122">
        <v>81.783100000000005</v>
      </c>
      <c r="R33" s="122">
        <v>82.002799999999993</v>
      </c>
      <c r="S33" s="122">
        <v>81.919399999999996</v>
      </c>
      <c r="T33" s="122">
        <v>81.819299999999998</v>
      </c>
      <c r="U33" s="122">
        <v>81.650099999999995</v>
      </c>
      <c r="V33" s="122">
        <v>82.083399999999997</v>
      </c>
      <c r="W33" s="122">
        <v>81.863600000000005</v>
      </c>
      <c r="X33" s="122">
        <v>81.750600000000006</v>
      </c>
      <c r="Y33" s="122">
        <v>82.509399999999999</v>
      </c>
      <c r="Z33" s="122">
        <v>82.668999999999997</v>
      </c>
      <c r="AA33" s="122">
        <v>82.672300000000007</v>
      </c>
      <c r="AB33" s="122">
        <v>83.648700000000005</v>
      </c>
      <c r="AC33" s="122">
        <v>83.729399999999998</v>
      </c>
      <c r="AD33" s="122">
        <v>83.700500000000005</v>
      </c>
      <c r="AE33" s="122">
        <v>84.001499999999993</v>
      </c>
      <c r="AF33" s="122">
        <v>83.677700000000002</v>
      </c>
      <c r="AG33" s="122">
        <v>83.486000000000004</v>
      </c>
      <c r="AH33" s="122">
        <v>83.845699999999994</v>
      </c>
      <c r="AI33" s="122">
        <v>83.814300000000003</v>
      </c>
      <c r="AJ33" s="122">
        <v>83.675899999999999</v>
      </c>
      <c r="AK33" s="122">
        <v>83.709699999999998</v>
      </c>
      <c r="AL33" s="122">
        <v>83.850700000000003</v>
      </c>
      <c r="AM33" s="122">
        <v>84.025899999999993</v>
      </c>
      <c r="AN33" s="122">
        <v>84.797600000000003</v>
      </c>
      <c r="AO33" s="122">
        <v>85.061999999999998</v>
      </c>
      <c r="AP33" s="122">
        <v>84.689099999999996</v>
      </c>
      <c r="AQ33" s="122">
        <v>84.801699999999997</v>
      </c>
      <c r="AR33" s="122">
        <v>85.601600000000005</v>
      </c>
      <c r="AS33" s="122">
        <v>86.147999999999996</v>
      </c>
      <c r="AT33" s="122">
        <v>87.0869</v>
      </c>
      <c r="AU33" s="122">
        <v>85.933199999999999</v>
      </c>
      <c r="AV33" s="122">
        <v>86.401300000000006</v>
      </c>
      <c r="AW33" s="122">
        <v>87.256900000000002</v>
      </c>
      <c r="AX33" s="122">
        <v>87.314300000000003</v>
      </c>
      <c r="AY33" s="122">
        <v>87.8827</v>
      </c>
      <c r="AZ33" s="122">
        <v>87.991200000000006</v>
      </c>
      <c r="BA33" s="122">
        <v>87.699100000000001</v>
      </c>
      <c r="BB33" s="122">
        <v>87.401300000000006</v>
      </c>
      <c r="BC33" s="122">
        <v>87.839100000000002</v>
      </c>
      <c r="BD33" s="122">
        <v>87.820099999999996</v>
      </c>
      <c r="BE33" s="122">
        <v>87.871399999999994</v>
      </c>
      <c r="BF33" s="122">
        <v>88.311700000000002</v>
      </c>
      <c r="BG33" s="122">
        <v>88.206599999999995</v>
      </c>
      <c r="BH33" s="122">
        <v>88.567400000000006</v>
      </c>
      <c r="BI33" s="122">
        <v>89.109499999999997</v>
      </c>
      <c r="BJ33" s="122">
        <v>89.184299999999993</v>
      </c>
      <c r="BK33" s="122">
        <v>89.419499999999999</v>
      </c>
      <c r="BL33" s="122">
        <v>89.797799999999995</v>
      </c>
      <c r="BM33" s="122">
        <v>90.058700000000002</v>
      </c>
      <c r="BN33" s="122">
        <v>90.222800000000007</v>
      </c>
      <c r="BO33" s="122">
        <v>91.483500000000006</v>
      </c>
      <c r="BP33" s="122">
        <v>91.862300000000005</v>
      </c>
      <c r="BQ33" s="122">
        <v>92.399299999999997</v>
      </c>
      <c r="BR33" s="122">
        <v>94.368499999999997</v>
      </c>
      <c r="BS33" s="122">
        <v>94.4953</v>
      </c>
      <c r="BT33" s="122">
        <v>94.771900000000002</v>
      </c>
      <c r="BU33" s="122">
        <v>95.074700000000007</v>
      </c>
      <c r="BV33" s="122">
        <v>94.659499999999994</v>
      </c>
      <c r="BW33" s="122">
        <v>95.793499999999995</v>
      </c>
      <c r="BX33" s="122">
        <v>96.903700000000001</v>
      </c>
      <c r="BY33" s="122">
        <v>97.317099999999996</v>
      </c>
      <c r="BZ33" s="122">
        <v>97.203299999999999</v>
      </c>
      <c r="CA33" s="122">
        <v>97.603700000000003</v>
      </c>
      <c r="CB33" s="122">
        <v>95.113200000000006</v>
      </c>
      <c r="CC33" s="122">
        <v>95.062399999999997</v>
      </c>
      <c r="CD33" s="122">
        <v>93.857100000000003</v>
      </c>
      <c r="CE33" s="122">
        <v>93.801199999999994</v>
      </c>
      <c r="CF33" s="122">
        <v>93.764099999999999</v>
      </c>
      <c r="CG33" s="122">
        <v>92.617199999999997</v>
      </c>
      <c r="CH33" s="122">
        <v>92.271699999999996</v>
      </c>
      <c r="CI33" s="122">
        <v>92.160600000000002</v>
      </c>
      <c r="CJ33" s="122">
        <v>91.5929</v>
      </c>
      <c r="CK33" s="122">
        <v>91.640600000000006</v>
      </c>
      <c r="CL33" s="122">
        <v>91.016599999999997</v>
      </c>
      <c r="CM33" s="122">
        <v>89.968000000000004</v>
      </c>
      <c r="CN33" s="122">
        <v>89.874399999999994</v>
      </c>
      <c r="CO33" s="122">
        <v>90.166200000000003</v>
      </c>
      <c r="CP33" s="122">
        <v>89.984899999999996</v>
      </c>
      <c r="CQ33" s="122">
        <v>90.432900000000004</v>
      </c>
      <c r="CR33" s="122">
        <v>90.674700000000001</v>
      </c>
      <c r="CS33" s="122">
        <v>90.861999999999995</v>
      </c>
      <c r="CT33" s="122">
        <v>91.1233</v>
      </c>
      <c r="CU33" s="122">
        <v>91.273399999999995</v>
      </c>
      <c r="CV33" s="122">
        <v>91.065700000000007</v>
      </c>
      <c r="CW33" s="122">
        <v>90.457099999999997</v>
      </c>
      <c r="CX33" s="122">
        <v>90.161199999999994</v>
      </c>
      <c r="CY33" s="122">
        <v>89.587699999999998</v>
      </c>
      <c r="CZ33" s="122">
        <v>90.006900000000002</v>
      </c>
      <c r="DA33" s="122">
        <v>89.915000000000006</v>
      </c>
      <c r="DB33" s="122">
        <v>90.221800000000002</v>
      </c>
      <c r="DC33" s="122">
        <v>90.424199999999999</v>
      </c>
      <c r="DD33" s="122">
        <v>90.267300000000006</v>
      </c>
      <c r="DE33" s="122">
        <v>92.7928</v>
      </c>
      <c r="DF33" s="122">
        <v>92.673000000000002</v>
      </c>
      <c r="DG33" s="122">
        <v>92.394599999999997</v>
      </c>
      <c r="DH33" s="122">
        <v>90.397800000000004</v>
      </c>
      <c r="DI33" s="122">
        <v>89.725300000000004</v>
      </c>
      <c r="DJ33" s="122">
        <v>89.755399999999995</v>
      </c>
      <c r="DK33" s="122">
        <v>89.470399999999998</v>
      </c>
      <c r="DL33" s="122">
        <v>89.487499999999997</v>
      </c>
      <c r="DM33" s="122">
        <v>89.989599999999996</v>
      </c>
      <c r="DN33" s="122">
        <v>89.408900000000003</v>
      </c>
      <c r="DO33" s="122">
        <v>89.155600000000007</v>
      </c>
      <c r="DP33" s="122">
        <v>88.903599999999997</v>
      </c>
      <c r="DQ33" s="122">
        <v>89.031599999999997</v>
      </c>
      <c r="DR33" s="122">
        <v>89.544200000000004</v>
      </c>
      <c r="DS33" s="122">
        <v>89.680199999999999</v>
      </c>
      <c r="DT33" s="122">
        <v>89.162899999999993</v>
      </c>
      <c r="DU33" s="122">
        <v>89.358400000000003</v>
      </c>
      <c r="DV33" s="122">
        <v>89.510900000000007</v>
      </c>
      <c r="DW33" s="122">
        <v>89.812399999999997</v>
      </c>
      <c r="DX33" s="122">
        <v>89.754900000000006</v>
      </c>
      <c r="DY33" s="122">
        <v>90.001199999999997</v>
      </c>
      <c r="DZ33" s="122">
        <v>89.703100000000006</v>
      </c>
      <c r="EA33" s="122">
        <v>89.683099999999996</v>
      </c>
      <c r="EB33" s="122">
        <v>89.7286</v>
      </c>
      <c r="EC33" s="122">
        <v>89.935900000000004</v>
      </c>
      <c r="ED33" s="122">
        <v>89.778099999999995</v>
      </c>
      <c r="EE33" s="122">
        <v>89.5916</v>
      </c>
      <c r="EF33" s="122">
        <v>89.415199999999999</v>
      </c>
      <c r="EG33" s="122">
        <v>89.308400000000006</v>
      </c>
      <c r="EH33" s="122">
        <v>89.378200000000007</v>
      </c>
      <c r="EI33" s="122">
        <v>89.191299999999998</v>
      </c>
      <c r="EJ33" s="122">
        <v>89.321899999999999</v>
      </c>
      <c r="EK33" s="122">
        <v>89.654899999999998</v>
      </c>
      <c r="EL33" s="122">
        <v>90.204400000000007</v>
      </c>
      <c r="EM33" s="122">
        <v>89.852800000000002</v>
      </c>
      <c r="EN33" s="122">
        <v>90.049000000000007</v>
      </c>
      <c r="EO33" s="122">
        <v>90.374399999999994</v>
      </c>
      <c r="EP33" s="122">
        <v>90.477599999999995</v>
      </c>
      <c r="EQ33" s="122">
        <v>90.668800000000005</v>
      </c>
      <c r="ER33" s="122">
        <v>90.862099999999998</v>
      </c>
      <c r="ES33" s="122">
        <v>90.787300000000002</v>
      </c>
      <c r="ET33" s="122">
        <v>90.739900000000006</v>
      </c>
      <c r="EU33" s="122">
        <v>90.754599999999996</v>
      </c>
      <c r="EV33" s="122">
        <v>90.715299999999999</v>
      </c>
      <c r="EW33" s="122">
        <v>90.800399999999996</v>
      </c>
      <c r="EX33" s="122">
        <v>90.596299999999999</v>
      </c>
      <c r="EY33" s="122">
        <v>88.695499999999996</v>
      </c>
      <c r="EZ33" s="122">
        <v>88.822800000000001</v>
      </c>
      <c r="FA33" s="122">
        <v>84.969700000000003</v>
      </c>
      <c r="FB33" s="122">
        <v>84.702299999999994</v>
      </c>
      <c r="FC33" s="122">
        <v>84.935299999999998</v>
      </c>
      <c r="FD33" s="122">
        <v>85.105199999999996</v>
      </c>
      <c r="FE33" s="122">
        <v>85.252300000000005</v>
      </c>
      <c r="FF33" s="122">
        <v>85.441000000000003</v>
      </c>
      <c r="FG33" s="122">
        <v>85.905900000000003</v>
      </c>
      <c r="FH33" s="122">
        <v>85.955399999999997</v>
      </c>
      <c r="FI33" s="122">
        <v>86.596800000000002</v>
      </c>
      <c r="FJ33" s="122">
        <v>86.586500000000001</v>
      </c>
      <c r="FK33" s="122">
        <v>86.317599999999999</v>
      </c>
      <c r="FL33" s="122">
        <v>85.919300000000007</v>
      </c>
      <c r="FM33" s="122">
        <v>86.153499999999994</v>
      </c>
      <c r="FN33" s="122">
        <v>86.595100000000002</v>
      </c>
      <c r="FO33" s="122">
        <v>87.122200000000007</v>
      </c>
      <c r="FP33" s="122">
        <v>87.218699999999998</v>
      </c>
      <c r="FQ33" s="122">
        <v>87.055400000000006</v>
      </c>
      <c r="FR33" s="122">
        <v>86.974299999999999</v>
      </c>
      <c r="FS33" s="122">
        <v>86.931899999999999</v>
      </c>
      <c r="FT33" s="122">
        <v>87.040800000000004</v>
      </c>
      <c r="FU33" s="122">
        <v>86.795599999999993</v>
      </c>
      <c r="FV33" s="122">
        <v>86.516400000000004</v>
      </c>
      <c r="FW33" s="122">
        <v>86.352800000000002</v>
      </c>
      <c r="FX33" s="122">
        <v>86.247</v>
      </c>
      <c r="FY33" s="122">
        <v>86.243899999999996</v>
      </c>
      <c r="FZ33" s="122">
        <v>86.341499999999996</v>
      </c>
      <c r="GA33" s="122">
        <v>86.876800000000003</v>
      </c>
      <c r="GB33" s="122">
        <v>86.947400000000002</v>
      </c>
      <c r="GC33" s="122">
        <v>87.16</v>
      </c>
      <c r="GD33" s="122">
        <v>88.424499999999995</v>
      </c>
      <c r="GE33" s="122">
        <v>88.376499999999993</v>
      </c>
      <c r="GF33" s="122">
        <v>88.700599999999994</v>
      </c>
      <c r="GG33" s="122">
        <v>90.274900000000002</v>
      </c>
      <c r="GH33" s="122">
        <v>90.180999999999997</v>
      </c>
      <c r="GI33" s="122">
        <v>90.188599999999994</v>
      </c>
      <c r="GJ33" s="122">
        <v>90.016499999999994</v>
      </c>
      <c r="GK33" s="122">
        <v>90.190100000000001</v>
      </c>
      <c r="GL33" s="122">
        <v>90.558400000000006</v>
      </c>
      <c r="GM33" s="122">
        <v>90.343900000000005</v>
      </c>
      <c r="GN33" s="122">
        <v>90.290499999999994</v>
      </c>
      <c r="GO33" s="122">
        <v>90.187200000000004</v>
      </c>
      <c r="GP33" s="122">
        <v>89.292900000000003</v>
      </c>
      <c r="GQ33" s="122">
        <v>89.104200000000006</v>
      </c>
      <c r="GR33" s="122">
        <v>89.213800000000006</v>
      </c>
      <c r="GS33" s="122">
        <v>88.946700000000007</v>
      </c>
      <c r="GT33" s="122">
        <v>88.605999999999995</v>
      </c>
      <c r="GU33" s="122">
        <v>88.381100000000004</v>
      </c>
      <c r="GV33" s="122">
        <v>87.9923</v>
      </c>
      <c r="GW33" s="122">
        <v>87.893299999999996</v>
      </c>
      <c r="GX33" s="122">
        <v>88.053799999999995</v>
      </c>
      <c r="GY33" s="122">
        <v>87.838800000000006</v>
      </c>
      <c r="GZ33" s="122">
        <v>87.713300000000004</v>
      </c>
      <c r="HA33" s="122">
        <v>87.550200000000004</v>
      </c>
      <c r="HB33" s="122">
        <v>86.485799999999998</v>
      </c>
      <c r="HC33" s="122">
        <v>86.480500000000006</v>
      </c>
      <c r="HD33" s="122">
        <v>86.582400000000007</v>
      </c>
      <c r="HE33" s="122">
        <v>86.557900000000004</v>
      </c>
      <c r="HF33" s="122">
        <v>86.830399999999997</v>
      </c>
      <c r="HG33" s="122">
        <v>86.738900000000001</v>
      </c>
      <c r="HH33" s="122">
        <v>85.488799999999998</v>
      </c>
      <c r="HI33" s="122">
        <v>85.244900000000001</v>
      </c>
      <c r="HJ33" s="122">
        <v>85.0989</v>
      </c>
      <c r="HK33" s="122">
        <v>85.322699999999998</v>
      </c>
      <c r="HL33" s="122">
        <v>85.309799999999996</v>
      </c>
      <c r="HM33" s="122">
        <v>85.365700000000004</v>
      </c>
      <c r="HN33" s="122">
        <v>85.790400000000005</v>
      </c>
      <c r="HO33" s="122">
        <v>86.016999999999996</v>
      </c>
      <c r="HP33" s="122">
        <v>86.042900000000003</v>
      </c>
      <c r="HQ33" s="122">
        <v>86.479500000000002</v>
      </c>
      <c r="HR33" s="122">
        <v>86.381900000000002</v>
      </c>
      <c r="HS33" s="122">
        <v>86.611199999999997</v>
      </c>
      <c r="HT33" s="122">
        <v>87.474699999999999</v>
      </c>
      <c r="HU33" s="122">
        <v>88.080399999999997</v>
      </c>
      <c r="HV33" s="122">
        <v>88.5321</v>
      </c>
      <c r="HW33" s="122">
        <v>89.202299999999994</v>
      </c>
      <c r="HX33" s="122">
        <v>89.330500000000001</v>
      </c>
      <c r="HY33" s="122">
        <v>88.946899999999999</v>
      </c>
      <c r="HZ33" s="122">
        <v>89.5261</v>
      </c>
      <c r="IA33" s="122">
        <v>89.813100000000006</v>
      </c>
      <c r="IB33" s="122">
        <v>90.054199999999994</v>
      </c>
      <c r="IC33" s="122">
        <v>89.514899999999997</v>
      </c>
      <c r="ID33" s="122">
        <v>90.097899999999996</v>
      </c>
      <c r="IE33" s="122">
        <v>89.917100000000005</v>
      </c>
      <c r="IF33" s="122">
        <v>91.673100000000005</v>
      </c>
      <c r="IG33" s="122">
        <v>92.844800000000006</v>
      </c>
      <c r="IH33" s="122">
        <v>93.494200000000006</v>
      </c>
      <c r="II33" s="122">
        <v>94.912199999999999</v>
      </c>
      <c r="IJ33" s="122">
        <v>94.435599999999994</v>
      </c>
      <c r="IK33" s="122">
        <v>93.805599999999998</v>
      </c>
      <c r="IL33" s="122">
        <v>94.159300000000002</v>
      </c>
      <c r="IM33" s="122">
        <v>93.660499999999999</v>
      </c>
      <c r="IN33" s="122">
        <v>93.868399999999994</v>
      </c>
      <c r="IO33" s="122">
        <v>94.187299999999993</v>
      </c>
      <c r="IP33" s="122">
        <v>94.225200000000001</v>
      </c>
      <c r="IQ33" s="122">
        <v>94.5548</v>
      </c>
      <c r="IR33" s="122">
        <v>97.381699999999995</v>
      </c>
      <c r="IS33" s="122">
        <v>97.297399999999996</v>
      </c>
      <c r="IT33" s="122">
        <v>97.039500000000004</v>
      </c>
      <c r="IU33" s="122">
        <v>96.103800000000007</v>
      </c>
      <c r="IV33" s="122">
        <v>95.743799999999993</v>
      </c>
      <c r="IW33" s="122">
        <v>95.638900000000007</v>
      </c>
      <c r="IX33" s="122">
        <v>95.143299999999996</v>
      </c>
      <c r="IY33" s="122">
        <v>95.100800000000007</v>
      </c>
      <c r="IZ33" s="122">
        <v>95.132800000000003</v>
      </c>
      <c r="JA33" s="122">
        <v>94.552300000000002</v>
      </c>
      <c r="JB33" s="122">
        <v>93.988500000000002</v>
      </c>
      <c r="JC33" s="122">
        <v>93.925799999999995</v>
      </c>
      <c r="JD33" s="122">
        <v>94.081299999999999</v>
      </c>
      <c r="JE33" s="122">
        <v>95.704400000000007</v>
      </c>
      <c r="JF33" s="122">
        <v>96.605199999999996</v>
      </c>
      <c r="JG33" s="122">
        <v>97.146299999999997</v>
      </c>
      <c r="JH33" s="122">
        <v>97.080699999999993</v>
      </c>
      <c r="JI33" s="122">
        <v>96.909599999999998</v>
      </c>
      <c r="JJ33" s="122">
        <v>96.720299999999995</v>
      </c>
      <c r="JK33" s="122">
        <v>96.9833</v>
      </c>
      <c r="JL33" s="122">
        <v>98.453400000000002</v>
      </c>
      <c r="JM33" s="122">
        <v>99.450999999999993</v>
      </c>
      <c r="JN33" s="122">
        <v>99.822900000000004</v>
      </c>
      <c r="JO33" s="122">
        <v>99.788600000000002</v>
      </c>
      <c r="JP33" s="122">
        <v>100.07340000000001</v>
      </c>
      <c r="JQ33" s="122">
        <v>100.6754</v>
      </c>
      <c r="JR33" s="122">
        <v>100.2137</v>
      </c>
      <c r="JS33" s="122">
        <v>100.9417</v>
      </c>
      <c r="JT33" s="122">
        <v>100.4239</v>
      </c>
      <c r="JU33" s="122">
        <v>100.4409</v>
      </c>
      <c r="JV33" s="122">
        <v>100.8912</v>
      </c>
      <c r="JW33" s="122">
        <v>100.57899999999999</v>
      </c>
      <c r="JX33" s="122">
        <v>100.4331</v>
      </c>
      <c r="JY33" s="122">
        <v>100</v>
      </c>
      <c r="JZ33" s="122">
        <v>100.0625</v>
      </c>
      <c r="KA33" s="122">
        <v>99.418999999999997</v>
      </c>
      <c r="KB33" s="122">
        <v>97.923199999999994</v>
      </c>
      <c r="KC33" s="122">
        <v>98.056600000000003</v>
      </c>
      <c r="KD33" s="118">
        <v>98.084500000000006</v>
      </c>
    </row>
    <row r="34" spans="1:290" s="8" customFormat="1" ht="11.1" customHeight="1" x14ac:dyDescent="0.2">
      <c r="A34" s="8" t="s">
        <v>2182</v>
      </c>
      <c r="B34"/>
      <c r="C34" s="141" t="s">
        <v>5049</v>
      </c>
      <c r="D34" s="35" t="s">
        <v>22</v>
      </c>
      <c r="E34" s="37"/>
      <c r="F34" s="22"/>
      <c r="G34" s="22"/>
      <c r="H34" s="22" t="str">
        <f>IF(LEFT($I$1,1)="1",VLOOKUP($A34,PPI_IPI_PGA_PGAI!$A:$I,2,FALSE),IF(LEFT($I$1,1)="2",VLOOKUP($A34,PPI_IPI_PGA_PGAI!$A:$I,3,FALSE),IF(LEFT($I$1,1)="3",VLOOKUP($A34,PPI_IPI_PGA_PGAI!$A:$I,4,FALSE),VLOOKUP($A34,PPI_IPI_PGA_PGAI!$A:$I,5,FALSE))))</f>
        <v>Fleisch und Fleischprodukte</v>
      </c>
      <c r="I34" s="22"/>
      <c r="J34" s="22"/>
      <c r="K34" s="22"/>
      <c r="L34" s="22"/>
      <c r="M34" s="10">
        <v>0.42659999999999998</v>
      </c>
      <c r="N34" s="122">
        <v>65.625799999999998</v>
      </c>
      <c r="O34" s="122">
        <v>65.497</v>
      </c>
      <c r="P34" s="122">
        <v>65.888499999999993</v>
      </c>
      <c r="Q34" s="122">
        <v>66.701499999999996</v>
      </c>
      <c r="R34" s="122">
        <v>67.088899999999995</v>
      </c>
      <c r="S34" s="122">
        <v>68.431700000000006</v>
      </c>
      <c r="T34" s="122">
        <v>68.468199999999996</v>
      </c>
      <c r="U34" s="122">
        <v>67.718699999999998</v>
      </c>
      <c r="V34" s="122">
        <v>66.709100000000007</v>
      </c>
      <c r="W34" s="122">
        <v>67.043400000000005</v>
      </c>
      <c r="X34" s="122">
        <v>67.512500000000003</v>
      </c>
      <c r="Y34" s="122">
        <v>68.518900000000002</v>
      </c>
      <c r="Z34" s="122">
        <v>69.495000000000005</v>
      </c>
      <c r="AA34" s="122">
        <v>69.416600000000003</v>
      </c>
      <c r="AB34" s="122">
        <v>69.464799999999997</v>
      </c>
      <c r="AC34" s="122">
        <v>69.340299999999999</v>
      </c>
      <c r="AD34" s="122">
        <v>69.274600000000007</v>
      </c>
      <c r="AE34" s="122">
        <v>69.770799999999994</v>
      </c>
      <c r="AF34" s="122">
        <v>69.0595</v>
      </c>
      <c r="AG34" s="122">
        <v>67.788300000000007</v>
      </c>
      <c r="AH34" s="122">
        <v>67.399299999999997</v>
      </c>
      <c r="AI34" s="122">
        <v>68.599500000000006</v>
      </c>
      <c r="AJ34" s="122">
        <v>68.602699999999999</v>
      </c>
      <c r="AK34" s="122">
        <v>69.096800000000002</v>
      </c>
      <c r="AL34" s="122">
        <v>70.672899999999998</v>
      </c>
      <c r="AM34" s="122">
        <v>70.428100000000001</v>
      </c>
      <c r="AN34" s="122">
        <v>71.939300000000003</v>
      </c>
      <c r="AO34" s="122">
        <v>71.373000000000005</v>
      </c>
      <c r="AP34" s="122">
        <v>70.635000000000005</v>
      </c>
      <c r="AQ34" s="122">
        <v>72.219700000000003</v>
      </c>
      <c r="AR34" s="122">
        <v>75.378500000000003</v>
      </c>
      <c r="AS34" s="122">
        <v>76.610799999999998</v>
      </c>
      <c r="AT34" s="122">
        <v>75.546499999999995</v>
      </c>
      <c r="AU34" s="122">
        <v>74.307599999999994</v>
      </c>
      <c r="AV34" s="122">
        <v>75.516300000000001</v>
      </c>
      <c r="AW34" s="122">
        <v>75.979500000000002</v>
      </c>
      <c r="AX34" s="122">
        <v>75.987200000000001</v>
      </c>
      <c r="AY34" s="122">
        <v>76.6828</v>
      </c>
      <c r="AZ34" s="122">
        <v>76.653499999999994</v>
      </c>
      <c r="BA34" s="122">
        <v>76.652199999999993</v>
      </c>
      <c r="BB34" s="122">
        <v>75.250900000000001</v>
      </c>
      <c r="BC34" s="122">
        <v>77.042000000000002</v>
      </c>
      <c r="BD34" s="122">
        <v>76.792699999999996</v>
      </c>
      <c r="BE34" s="122">
        <v>75.676199999999994</v>
      </c>
      <c r="BF34" s="122">
        <v>75.296000000000006</v>
      </c>
      <c r="BG34" s="122">
        <v>75.044300000000007</v>
      </c>
      <c r="BH34" s="122">
        <v>76.793400000000005</v>
      </c>
      <c r="BI34" s="122">
        <v>77.778300000000002</v>
      </c>
      <c r="BJ34" s="122">
        <v>78.2179</v>
      </c>
      <c r="BK34" s="122">
        <v>78.423199999999994</v>
      </c>
      <c r="BL34" s="122">
        <v>80.868399999999994</v>
      </c>
      <c r="BM34" s="122">
        <v>81.159199999999998</v>
      </c>
      <c r="BN34" s="122">
        <v>81.375</v>
      </c>
      <c r="BO34" s="122">
        <v>82.436899999999994</v>
      </c>
      <c r="BP34" s="122">
        <v>83.308099999999996</v>
      </c>
      <c r="BQ34" s="122">
        <v>83.814099999999996</v>
      </c>
      <c r="BR34" s="122">
        <v>84.138400000000004</v>
      </c>
      <c r="BS34" s="122">
        <v>85.957499999999996</v>
      </c>
      <c r="BT34" s="122">
        <v>86.807400000000001</v>
      </c>
      <c r="BU34" s="122">
        <v>86.851100000000002</v>
      </c>
      <c r="BV34" s="122">
        <v>86.912400000000005</v>
      </c>
      <c r="BW34" s="122">
        <v>89.063800000000001</v>
      </c>
      <c r="BX34" s="122">
        <v>91.165800000000004</v>
      </c>
      <c r="BY34" s="122">
        <v>91.545599999999993</v>
      </c>
      <c r="BZ34" s="122">
        <v>93.254400000000004</v>
      </c>
      <c r="CA34" s="122">
        <v>94.806200000000004</v>
      </c>
      <c r="CB34" s="122">
        <v>85.936800000000005</v>
      </c>
      <c r="CC34" s="122">
        <v>85.683899999999994</v>
      </c>
      <c r="CD34" s="122">
        <v>82.787599999999998</v>
      </c>
      <c r="CE34" s="122">
        <v>83.421599999999998</v>
      </c>
      <c r="CF34" s="122">
        <v>85.5715</v>
      </c>
      <c r="CG34" s="122">
        <v>84.97</v>
      </c>
      <c r="CH34" s="122">
        <v>83.897499999999994</v>
      </c>
      <c r="CI34" s="122">
        <v>82.277000000000001</v>
      </c>
      <c r="CJ34" s="122">
        <v>81.598699999999994</v>
      </c>
      <c r="CK34" s="122">
        <v>80.296300000000002</v>
      </c>
      <c r="CL34" s="122">
        <v>78.840500000000006</v>
      </c>
      <c r="CM34" s="122">
        <v>78.509399999999999</v>
      </c>
      <c r="CN34" s="122">
        <v>78.239999999999995</v>
      </c>
      <c r="CO34" s="122">
        <v>78.479100000000003</v>
      </c>
      <c r="CP34" s="122">
        <v>78.468800000000002</v>
      </c>
      <c r="CQ34" s="122">
        <v>81.478399999999993</v>
      </c>
      <c r="CR34" s="122">
        <v>82.998000000000005</v>
      </c>
      <c r="CS34" s="122">
        <v>83.554500000000004</v>
      </c>
      <c r="CT34" s="122">
        <v>84.852800000000002</v>
      </c>
      <c r="CU34" s="122">
        <v>84.803299999999993</v>
      </c>
      <c r="CV34" s="122">
        <v>84.213499999999996</v>
      </c>
      <c r="CW34" s="122">
        <v>82.87</v>
      </c>
      <c r="CX34" s="122">
        <v>82.091700000000003</v>
      </c>
      <c r="CY34" s="122">
        <v>80.845200000000006</v>
      </c>
      <c r="CZ34" s="122">
        <v>81.714299999999994</v>
      </c>
      <c r="DA34" s="122">
        <v>82.535399999999996</v>
      </c>
      <c r="DB34" s="122">
        <v>82.783299999999997</v>
      </c>
      <c r="DC34" s="122">
        <v>83.779499999999999</v>
      </c>
      <c r="DD34" s="122">
        <v>84.093400000000003</v>
      </c>
      <c r="DE34" s="122">
        <v>85.976100000000002</v>
      </c>
      <c r="DF34" s="122">
        <v>85.832400000000007</v>
      </c>
      <c r="DG34" s="122">
        <v>85.402299999999997</v>
      </c>
      <c r="DH34" s="122">
        <v>82.4649</v>
      </c>
      <c r="DI34" s="122">
        <v>80.951499999999996</v>
      </c>
      <c r="DJ34" s="122">
        <v>82.174000000000007</v>
      </c>
      <c r="DK34" s="122">
        <v>83.743200000000002</v>
      </c>
      <c r="DL34" s="122">
        <v>84.0321</v>
      </c>
      <c r="DM34" s="122">
        <v>84.176599999999993</v>
      </c>
      <c r="DN34" s="122">
        <v>84.745400000000004</v>
      </c>
      <c r="DO34" s="122">
        <v>84.422399999999996</v>
      </c>
      <c r="DP34" s="122">
        <v>84.120800000000003</v>
      </c>
      <c r="DQ34" s="122">
        <v>83.854299999999995</v>
      </c>
      <c r="DR34" s="122">
        <v>83.946899999999999</v>
      </c>
      <c r="DS34" s="122">
        <v>84.419399999999996</v>
      </c>
      <c r="DT34" s="122">
        <v>83.224599999999995</v>
      </c>
      <c r="DU34" s="122">
        <v>84.030100000000004</v>
      </c>
      <c r="DV34" s="122">
        <v>85.325699999999998</v>
      </c>
      <c r="DW34" s="122">
        <v>86.315399999999997</v>
      </c>
      <c r="DX34" s="122">
        <v>86.232500000000002</v>
      </c>
      <c r="DY34" s="122">
        <v>86.115700000000004</v>
      </c>
      <c r="DZ34" s="122">
        <v>85.649900000000002</v>
      </c>
      <c r="EA34" s="122">
        <v>86.065600000000003</v>
      </c>
      <c r="EB34" s="122">
        <v>85.102800000000002</v>
      </c>
      <c r="EC34" s="122">
        <v>84.824399999999997</v>
      </c>
      <c r="ED34" s="122">
        <v>84.065899999999999</v>
      </c>
      <c r="EE34" s="122">
        <v>84.291600000000003</v>
      </c>
      <c r="EF34" s="122">
        <v>84.592500000000001</v>
      </c>
      <c r="EG34" s="122">
        <v>84.401899999999998</v>
      </c>
      <c r="EH34" s="122">
        <v>84.395200000000003</v>
      </c>
      <c r="EI34" s="122">
        <v>84.052199999999999</v>
      </c>
      <c r="EJ34" s="122">
        <v>84.187200000000004</v>
      </c>
      <c r="EK34" s="122">
        <v>84.567499999999995</v>
      </c>
      <c r="EL34" s="122">
        <v>84.447299999999998</v>
      </c>
      <c r="EM34" s="122">
        <v>84.144400000000005</v>
      </c>
      <c r="EN34" s="122">
        <v>83.781099999999995</v>
      </c>
      <c r="EO34" s="122">
        <v>83.731999999999999</v>
      </c>
      <c r="EP34" s="122">
        <v>84.184299999999993</v>
      </c>
      <c r="EQ34" s="122">
        <v>84.495099999999994</v>
      </c>
      <c r="ER34" s="122">
        <v>84.353099999999998</v>
      </c>
      <c r="ES34" s="122">
        <v>84.630499999999998</v>
      </c>
      <c r="ET34" s="122">
        <v>84.515500000000003</v>
      </c>
      <c r="EU34" s="122">
        <v>84.5471</v>
      </c>
      <c r="EV34" s="122">
        <v>84.411799999999999</v>
      </c>
      <c r="EW34" s="122">
        <v>84.685400000000001</v>
      </c>
      <c r="EX34" s="122">
        <v>84.723399999999998</v>
      </c>
      <c r="EY34" s="122">
        <v>81.807199999999995</v>
      </c>
      <c r="EZ34" s="122">
        <v>82.057699999999997</v>
      </c>
      <c r="FA34" s="122">
        <v>80.900000000000006</v>
      </c>
      <c r="FB34" s="122">
        <v>81.032399999999996</v>
      </c>
      <c r="FC34" s="122">
        <v>81.781999999999996</v>
      </c>
      <c r="FD34" s="122">
        <v>81.832400000000007</v>
      </c>
      <c r="FE34" s="122">
        <v>82.158000000000001</v>
      </c>
      <c r="FF34" s="122">
        <v>82.447900000000004</v>
      </c>
      <c r="FG34" s="122">
        <v>82.747299999999996</v>
      </c>
      <c r="FH34" s="122">
        <v>82.888900000000007</v>
      </c>
      <c r="FI34" s="122">
        <v>84.3874</v>
      </c>
      <c r="FJ34" s="122">
        <v>83.636399999999995</v>
      </c>
      <c r="FK34" s="122">
        <v>83.859700000000004</v>
      </c>
      <c r="FL34" s="122">
        <v>83.395200000000003</v>
      </c>
      <c r="FM34" s="122">
        <v>83.276899999999998</v>
      </c>
      <c r="FN34" s="122">
        <v>83.725200000000001</v>
      </c>
      <c r="FO34" s="122">
        <v>84.034400000000005</v>
      </c>
      <c r="FP34" s="122">
        <v>84.102099999999993</v>
      </c>
      <c r="FQ34" s="122">
        <v>83.903400000000005</v>
      </c>
      <c r="FR34" s="122">
        <v>84.118099999999998</v>
      </c>
      <c r="FS34" s="122">
        <v>84.188599999999994</v>
      </c>
      <c r="FT34" s="122">
        <v>84.199799999999996</v>
      </c>
      <c r="FU34" s="122">
        <v>84.181700000000006</v>
      </c>
      <c r="FV34" s="122">
        <v>83.870999999999995</v>
      </c>
      <c r="FW34" s="122">
        <v>83.542599999999993</v>
      </c>
      <c r="FX34" s="122">
        <v>83.748800000000003</v>
      </c>
      <c r="FY34" s="122">
        <v>83.714799999999997</v>
      </c>
      <c r="FZ34" s="122">
        <v>84.142399999999995</v>
      </c>
      <c r="GA34" s="122">
        <v>84.509600000000006</v>
      </c>
      <c r="GB34" s="122">
        <v>84.853700000000003</v>
      </c>
      <c r="GC34" s="122">
        <v>86.005499999999998</v>
      </c>
      <c r="GD34" s="122">
        <v>87.536799999999999</v>
      </c>
      <c r="GE34" s="122">
        <v>88.205399999999997</v>
      </c>
      <c r="GF34" s="122">
        <v>88.951800000000006</v>
      </c>
      <c r="GG34" s="122">
        <v>89.548900000000003</v>
      </c>
      <c r="GH34" s="122">
        <v>89.442899999999995</v>
      </c>
      <c r="GI34" s="122">
        <v>89.349900000000005</v>
      </c>
      <c r="GJ34" s="122">
        <v>89.370800000000003</v>
      </c>
      <c r="GK34" s="122">
        <v>89.787099999999995</v>
      </c>
      <c r="GL34" s="122">
        <v>90.940200000000004</v>
      </c>
      <c r="GM34" s="122">
        <v>90.813400000000001</v>
      </c>
      <c r="GN34" s="122">
        <v>90.963800000000006</v>
      </c>
      <c r="GO34" s="122">
        <v>90.646600000000007</v>
      </c>
      <c r="GP34" s="122">
        <v>89.794399999999996</v>
      </c>
      <c r="GQ34" s="122">
        <v>89.736999999999995</v>
      </c>
      <c r="GR34" s="122">
        <v>89.976699999999994</v>
      </c>
      <c r="GS34" s="122">
        <v>90.0291</v>
      </c>
      <c r="GT34" s="122">
        <v>89.121700000000004</v>
      </c>
      <c r="GU34" s="122">
        <v>89.117900000000006</v>
      </c>
      <c r="GV34" s="122">
        <v>88.790099999999995</v>
      </c>
      <c r="GW34" s="122">
        <v>88.597700000000003</v>
      </c>
      <c r="GX34" s="122">
        <v>89.042199999999994</v>
      </c>
      <c r="GY34" s="122">
        <v>89.644300000000001</v>
      </c>
      <c r="GZ34" s="122">
        <v>89.567099999999996</v>
      </c>
      <c r="HA34" s="122">
        <v>88.887500000000003</v>
      </c>
      <c r="HB34" s="122">
        <v>88.099400000000003</v>
      </c>
      <c r="HC34" s="122">
        <v>87.651399999999995</v>
      </c>
      <c r="HD34" s="122">
        <v>87.945999999999998</v>
      </c>
      <c r="HE34" s="122">
        <v>88.168999999999997</v>
      </c>
      <c r="HF34" s="122">
        <v>88.259299999999996</v>
      </c>
      <c r="HG34" s="122">
        <v>88.543499999999995</v>
      </c>
      <c r="HH34" s="122">
        <v>88.126999999999995</v>
      </c>
      <c r="HI34" s="122">
        <v>88.014399999999995</v>
      </c>
      <c r="HJ34" s="122">
        <v>87.703199999999995</v>
      </c>
      <c r="HK34" s="122">
        <v>87.591999999999999</v>
      </c>
      <c r="HL34" s="122">
        <v>87.602599999999995</v>
      </c>
      <c r="HM34" s="122">
        <v>87.765600000000006</v>
      </c>
      <c r="HN34" s="122">
        <v>87.516499999999994</v>
      </c>
      <c r="HO34" s="122">
        <v>88.039000000000001</v>
      </c>
      <c r="HP34" s="122">
        <v>87.664900000000003</v>
      </c>
      <c r="HQ34" s="122">
        <v>86.851200000000006</v>
      </c>
      <c r="HR34" s="122">
        <v>86.303799999999995</v>
      </c>
      <c r="HS34" s="122">
        <v>87.4512</v>
      </c>
      <c r="HT34" s="122">
        <v>88.973699999999994</v>
      </c>
      <c r="HU34" s="122">
        <v>90.188199999999995</v>
      </c>
      <c r="HV34" s="122">
        <v>90.580200000000005</v>
      </c>
      <c r="HW34" s="122">
        <v>91.540300000000002</v>
      </c>
      <c r="HX34" s="122">
        <v>92.855699999999999</v>
      </c>
      <c r="HY34" s="122">
        <v>92.087500000000006</v>
      </c>
      <c r="HZ34" s="122">
        <v>92.488500000000002</v>
      </c>
      <c r="IA34" s="122">
        <v>93.659199999999998</v>
      </c>
      <c r="IB34" s="122">
        <v>93.701800000000006</v>
      </c>
      <c r="IC34" s="122">
        <v>93.160700000000006</v>
      </c>
      <c r="ID34" s="122">
        <v>92.361199999999997</v>
      </c>
      <c r="IE34" s="122">
        <v>92.316100000000006</v>
      </c>
      <c r="IF34" s="122">
        <v>93.65</v>
      </c>
      <c r="IG34" s="122">
        <v>95.421800000000005</v>
      </c>
      <c r="IH34" s="122">
        <v>97.779300000000006</v>
      </c>
      <c r="II34" s="122">
        <v>99.049499999999995</v>
      </c>
      <c r="IJ34" s="122">
        <v>98.695700000000002</v>
      </c>
      <c r="IK34" s="122">
        <v>98.105000000000004</v>
      </c>
      <c r="IL34" s="122">
        <v>97.217500000000001</v>
      </c>
      <c r="IM34" s="122">
        <v>96.239500000000007</v>
      </c>
      <c r="IN34" s="122">
        <v>96.652799999999999</v>
      </c>
      <c r="IO34" s="122">
        <v>96.0822</v>
      </c>
      <c r="IP34" s="122">
        <v>94.841999999999999</v>
      </c>
      <c r="IQ34" s="122">
        <v>96.890100000000004</v>
      </c>
      <c r="IR34" s="122">
        <v>97.751900000000006</v>
      </c>
      <c r="IS34" s="122">
        <v>98.585099999999997</v>
      </c>
      <c r="IT34" s="122">
        <v>97.551199999999994</v>
      </c>
      <c r="IU34" s="122">
        <v>97.138900000000007</v>
      </c>
      <c r="IV34" s="122">
        <v>96.578100000000006</v>
      </c>
      <c r="IW34" s="122">
        <v>95.463800000000006</v>
      </c>
      <c r="IX34" s="122">
        <v>94.8977</v>
      </c>
      <c r="IY34" s="122">
        <v>94.976600000000005</v>
      </c>
      <c r="IZ34" s="122">
        <v>94.370900000000006</v>
      </c>
      <c r="JA34" s="122">
        <v>94.140799999999999</v>
      </c>
      <c r="JB34" s="122">
        <v>92.514600000000002</v>
      </c>
      <c r="JC34" s="122">
        <v>92.2453</v>
      </c>
      <c r="JD34" s="122">
        <v>93.069599999999994</v>
      </c>
      <c r="JE34" s="122">
        <v>94.618700000000004</v>
      </c>
      <c r="JF34" s="122">
        <v>94.989400000000003</v>
      </c>
      <c r="JG34" s="122">
        <v>95.1738</v>
      </c>
      <c r="JH34" s="122">
        <v>94.793000000000006</v>
      </c>
      <c r="JI34" s="122">
        <v>94.373199999999997</v>
      </c>
      <c r="JJ34" s="122">
        <v>93.8386</v>
      </c>
      <c r="JK34" s="122">
        <v>94.051100000000005</v>
      </c>
      <c r="JL34" s="122">
        <v>94.990300000000005</v>
      </c>
      <c r="JM34" s="122">
        <v>95.390500000000003</v>
      </c>
      <c r="JN34" s="122">
        <v>95.873900000000006</v>
      </c>
      <c r="JO34" s="122">
        <v>96.388900000000007</v>
      </c>
      <c r="JP34" s="122">
        <v>97.256100000000004</v>
      </c>
      <c r="JQ34" s="122">
        <v>98.040300000000002</v>
      </c>
      <c r="JR34" s="122">
        <v>97.116399999999999</v>
      </c>
      <c r="JS34" s="122">
        <v>97.2</v>
      </c>
      <c r="JT34" s="122">
        <v>97.749099999999999</v>
      </c>
      <c r="JU34" s="122">
        <v>98.169499999999999</v>
      </c>
      <c r="JV34" s="122">
        <v>98.524699999999996</v>
      </c>
      <c r="JW34" s="122">
        <v>99.391599999999997</v>
      </c>
      <c r="JX34" s="122">
        <v>99.777600000000007</v>
      </c>
      <c r="JY34" s="122">
        <v>100</v>
      </c>
      <c r="JZ34" s="122">
        <v>99.7393</v>
      </c>
      <c r="KA34" s="122">
        <v>98.432599999999994</v>
      </c>
      <c r="KB34" s="122">
        <v>99.017200000000003</v>
      </c>
      <c r="KC34" s="122">
        <v>99.846800000000002</v>
      </c>
      <c r="KD34" s="118">
        <v>99.732399999999998</v>
      </c>
    </row>
    <row r="35" spans="1:290" s="8" customFormat="1" ht="11.1" customHeight="1" x14ac:dyDescent="0.2">
      <c r="A35" s="8" t="s">
        <v>2183</v>
      </c>
      <c r="B35"/>
      <c r="C35" s="141" t="s">
        <v>5050</v>
      </c>
      <c r="D35" s="35" t="s">
        <v>23</v>
      </c>
      <c r="E35" s="37"/>
      <c r="F35" s="22"/>
      <c r="G35" s="22"/>
      <c r="H35" s="22"/>
      <c r="I35" s="22" t="str">
        <f>IF(LEFT($I$1,1)="1",VLOOKUP($A35,PPI_IPI_PGA_PGAI!$A:$I,2,FALSE),IF(LEFT($I$1,1)="2",VLOOKUP($A35,PPI_IPI_PGA_PGAI!$A:$I,3,FALSE),IF(LEFT($I$1,1)="3",VLOOKUP($A35,PPI_IPI_PGA_PGAI!$A:$I,4,FALSE),VLOOKUP($A35,PPI_IPI_PGA_PGAI!$A:$I,5,FALSE))))</f>
        <v>Fleisch (ohne Geflügelfleisch)</v>
      </c>
      <c r="J35" s="22"/>
      <c r="K35" s="22"/>
      <c r="L35" s="22"/>
      <c r="M35" s="10">
        <v>0.2142</v>
      </c>
      <c r="N35" s="122">
        <v>63.478700000000003</v>
      </c>
      <c r="O35" s="122">
        <v>63.391500000000001</v>
      </c>
      <c r="P35" s="122">
        <v>63.946899999999999</v>
      </c>
      <c r="Q35" s="122">
        <v>65.032899999999998</v>
      </c>
      <c r="R35" s="122">
        <v>65.510499999999993</v>
      </c>
      <c r="S35" s="122">
        <v>66.971800000000002</v>
      </c>
      <c r="T35" s="122">
        <v>67.094300000000004</v>
      </c>
      <c r="U35" s="122">
        <v>66.096199999999996</v>
      </c>
      <c r="V35" s="122">
        <v>64.721400000000003</v>
      </c>
      <c r="W35" s="122">
        <v>65.152900000000002</v>
      </c>
      <c r="X35" s="122">
        <v>65.836699999999993</v>
      </c>
      <c r="Y35" s="122">
        <v>67.099599999999995</v>
      </c>
      <c r="Z35" s="122">
        <v>68.3446</v>
      </c>
      <c r="AA35" s="122">
        <v>68.372</v>
      </c>
      <c r="AB35" s="122">
        <v>68.413300000000007</v>
      </c>
      <c r="AC35" s="122">
        <v>68.265799999999999</v>
      </c>
      <c r="AD35" s="122">
        <v>68.14</v>
      </c>
      <c r="AE35" s="122">
        <v>68.673100000000005</v>
      </c>
      <c r="AF35" s="122">
        <v>67.841300000000004</v>
      </c>
      <c r="AG35" s="122">
        <v>66.218699999999998</v>
      </c>
      <c r="AH35" s="122">
        <v>65.778899999999993</v>
      </c>
      <c r="AI35" s="122">
        <v>67.328199999999995</v>
      </c>
      <c r="AJ35" s="122">
        <v>67.474199999999996</v>
      </c>
      <c r="AK35" s="122">
        <v>67.618200000000002</v>
      </c>
      <c r="AL35" s="122">
        <v>69.653000000000006</v>
      </c>
      <c r="AM35" s="122">
        <v>69.377799999999993</v>
      </c>
      <c r="AN35" s="122">
        <v>71.034300000000002</v>
      </c>
      <c r="AO35" s="122">
        <v>70.411000000000001</v>
      </c>
      <c r="AP35" s="122">
        <v>69.433999999999997</v>
      </c>
      <c r="AQ35" s="122">
        <v>70.319000000000003</v>
      </c>
      <c r="AR35" s="122">
        <v>74.351200000000006</v>
      </c>
      <c r="AS35" s="122">
        <v>75.923599999999993</v>
      </c>
      <c r="AT35" s="122">
        <v>76.034400000000005</v>
      </c>
      <c r="AU35" s="122">
        <v>74.325599999999994</v>
      </c>
      <c r="AV35" s="122">
        <v>75.885999999999996</v>
      </c>
      <c r="AW35" s="122">
        <v>77.181200000000004</v>
      </c>
      <c r="AX35" s="122">
        <v>77.163799999999995</v>
      </c>
      <c r="AY35" s="122">
        <v>78.087199999999996</v>
      </c>
      <c r="AZ35" s="122">
        <v>77.655299999999997</v>
      </c>
      <c r="BA35" s="122">
        <v>77.653499999999994</v>
      </c>
      <c r="BB35" s="122">
        <v>75.800600000000003</v>
      </c>
      <c r="BC35" s="122">
        <v>77.725099999999998</v>
      </c>
      <c r="BD35" s="122">
        <v>77.417400000000001</v>
      </c>
      <c r="BE35" s="122">
        <v>75.976100000000002</v>
      </c>
      <c r="BF35" s="122">
        <v>75.490099999999998</v>
      </c>
      <c r="BG35" s="122">
        <v>75.146799999999999</v>
      </c>
      <c r="BH35" s="122">
        <v>77.404799999999994</v>
      </c>
      <c r="BI35" s="122">
        <v>78.507900000000006</v>
      </c>
      <c r="BJ35" s="122">
        <v>79.075199999999995</v>
      </c>
      <c r="BK35" s="122">
        <v>79.331199999999995</v>
      </c>
      <c r="BL35" s="122">
        <v>81.325999999999993</v>
      </c>
      <c r="BM35" s="122">
        <v>81.696799999999996</v>
      </c>
      <c r="BN35" s="122">
        <v>82.063999999999993</v>
      </c>
      <c r="BO35" s="122">
        <v>82.421499999999995</v>
      </c>
      <c r="BP35" s="122">
        <v>83.56</v>
      </c>
      <c r="BQ35" s="122">
        <v>84.2196</v>
      </c>
      <c r="BR35" s="122">
        <v>84.444599999999994</v>
      </c>
      <c r="BS35" s="122">
        <v>86.829599999999999</v>
      </c>
      <c r="BT35" s="122">
        <v>87.940299999999993</v>
      </c>
      <c r="BU35" s="122">
        <v>87.875600000000006</v>
      </c>
      <c r="BV35" s="122">
        <v>87.945599999999999</v>
      </c>
      <c r="BW35" s="122">
        <v>90.722899999999996</v>
      </c>
      <c r="BX35" s="122">
        <v>93.226399999999998</v>
      </c>
      <c r="BY35" s="122">
        <v>93.730199999999996</v>
      </c>
      <c r="BZ35" s="122">
        <v>95.931899999999999</v>
      </c>
      <c r="CA35" s="122">
        <v>97.8583</v>
      </c>
      <c r="CB35" s="122">
        <v>86.3673</v>
      </c>
      <c r="CC35" s="122">
        <v>86.004400000000004</v>
      </c>
      <c r="CD35" s="122">
        <v>82.376800000000003</v>
      </c>
      <c r="CE35" s="122">
        <v>83.186099999999996</v>
      </c>
      <c r="CF35" s="122">
        <v>85.965999999999994</v>
      </c>
      <c r="CG35" s="122">
        <v>85.373000000000005</v>
      </c>
      <c r="CH35" s="122">
        <v>84.116200000000006</v>
      </c>
      <c r="CI35" s="122">
        <v>82.033299999999997</v>
      </c>
      <c r="CJ35" s="122">
        <v>81.118200000000002</v>
      </c>
      <c r="CK35" s="122">
        <v>79.304500000000004</v>
      </c>
      <c r="CL35" s="122">
        <v>77.420599999999993</v>
      </c>
      <c r="CM35" s="122">
        <v>76.981899999999996</v>
      </c>
      <c r="CN35" s="122">
        <v>76.620500000000007</v>
      </c>
      <c r="CO35" s="122">
        <v>76.933700000000002</v>
      </c>
      <c r="CP35" s="122">
        <v>77.483199999999997</v>
      </c>
      <c r="CQ35" s="122">
        <v>81.440700000000007</v>
      </c>
      <c r="CR35" s="122">
        <v>83.383300000000006</v>
      </c>
      <c r="CS35" s="122">
        <v>83.780799999999999</v>
      </c>
      <c r="CT35" s="122">
        <v>85.447299999999998</v>
      </c>
      <c r="CU35" s="122">
        <v>85.393000000000001</v>
      </c>
      <c r="CV35" s="122">
        <v>84.715999999999994</v>
      </c>
      <c r="CW35" s="122">
        <v>82.967100000000002</v>
      </c>
      <c r="CX35" s="122">
        <v>82.0154</v>
      </c>
      <c r="CY35" s="122">
        <v>80.628100000000003</v>
      </c>
      <c r="CZ35" s="122">
        <v>81.739999999999995</v>
      </c>
      <c r="DA35" s="122">
        <v>82.8048</v>
      </c>
      <c r="DB35" s="122">
        <v>81.542000000000002</v>
      </c>
      <c r="DC35" s="122">
        <v>82.705799999999996</v>
      </c>
      <c r="DD35" s="122">
        <v>83.297399999999996</v>
      </c>
      <c r="DE35" s="122">
        <v>84.096000000000004</v>
      </c>
      <c r="DF35" s="122">
        <v>83.517799999999994</v>
      </c>
      <c r="DG35" s="122">
        <v>82.361599999999996</v>
      </c>
      <c r="DH35" s="122">
        <v>80.963999999999999</v>
      </c>
      <c r="DI35" s="122">
        <v>79.619399999999999</v>
      </c>
      <c r="DJ35" s="122">
        <v>78.948800000000006</v>
      </c>
      <c r="DK35" s="122">
        <v>82.352199999999996</v>
      </c>
      <c r="DL35" s="122">
        <v>82.674899999999994</v>
      </c>
      <c r="DM35" s="122">
        <v>82.694599999999994</v>
      </c>
      <c r="DN35" s="122">
        <v>83.597200000000001</v>
      </c>
      <c r="DO35" s="122">
        <v>83.245999999999995</v>
      </c>
      <c r="DP35" s="122">
        <v>82.709299999999999</v>
      </c>
      <c r="DQ35" s="122">
        <v>82.114900000000006</v>
      </c>
      <c r="DR35" s="122">
        <v>82.332800000000006</v>
      </c>
      <c r="DS35" s="122">
        <v>83.823499999999996</v>
      </c>
      <c r="DT35" s="122">
        <v>83.063999999999993</v>
      </c>
      <c r="DU35" s="122">
        <v>83.505300000000005</v>
      </c>
      <c r="DV35" s="122">
        <v>85.217399999999998</v>
      </c>
      <c r="DW35" s="122">
        <v>85.648700000000005</v>
      </c>
      <c r="DX35" s="122">
        <v>84.829300000000003</v>
      </c>
      <c r="DY35" s="122">
        <v>84.487499999999997</v>
      </c>
      <c r="DZ35" s="122">
        <v>83.7012</v>
      </c>
      <c r="EA35" s="122">
        <v>84.330100000000002</v>
      </c>
      <c r="EB35" s="122">
        <v>83.845200000000006</v>
      </c>
      <c r="EC35" s="122">
        <v>82.426400000000001</v>
      </c>
      <c r="ED35" s="122">
        <v>81.117599999999996</v>
      </c>
      <c r="EE35" s="122">
        <v>81.423599999999993</v>
      </c>
      <c r="EF35" s="122">
        <v>81.379000000000005</v>
      </c>
      <c r="EG35" s="122">
        <v>80.948300000000003</v>
      </c>
      <c r="EH35" s="122">
        <v>81.002399999999994</v>
      </c>
      <c r="EI35" s="122">
        <v>80.338399999999993</v>
      </c>
      <c r="EJ35" s="122">
        <v>80.457700000000003</v>
      </c>
      <c r="EK35" s="122">
        <v>80.980999999999995</v>
      </c>
      <c r="EL35" s="122">
        <v>80.647999999999996</v>
      </c>
      <c r="EM35" s="122">
        <v>80.058300000000003</v>
      </c>
      <c r="EN35" s="122">
        <v>79.615600000000001</v>
      </c>
      <c r="EO35" s="122">
        <v>80.017600000000002</v>
      </c>
      <c r="EP35" s="122">
        <v>80.912099999999995</v>
      </c>
      <c r="EQ35" s="122">
        <v>81.493300000000005</v>
      </c>
      <c r="ER35" s="122">
        <v>81.442999999999998</v>
      </c>
      <c r="ES35" s="122">
        <v>81.9285</v>
      </c>
      <c r="ET35" s="122">
        <v>81.649600000000007</v>
      </c>
      <c r="EU35" s="122">
        <v>81.618799999999993</v>
      </c>
      <c r="EV35" s="122">
        <v>81.419399999999996</v>
      </c>
      <c r="EW35" s="122">
        <v>81.809399999999997</v>
      </c>
      <c r="EX35" s="122">
        <v>82.260800000000003</v>
      </c>
      <c r="EY35" s="122">
        <v>78.204800000000006</v>
      </c>
      <c r="EZ35" s="122">
        <v>78.686599999999999</v>
      </c>
      <c r="FA35" s="122">
        <v>80.062100000000001</v>
      </c>
      <c r="FB35" s="122">
        <v>80.652900000000002</v>
      </c>
      <c r="FC35" s="122">
        <v>82.088899999999995</v>
      </c>
      <c r="FD35" s="122">
        <v>82.318299999999994</v>
      </c>
      <c r="FE35" s="122">
        <v>82.760599999999997</v>
      </c>
      <c r="FF35" s="122">
        <v>83.295500000000004</v>
      </c>
      <c r="FG35" s="122">
        <v>82.968999999999994</v>
      </c>
      <c r="FH35" s="122">
        <v>83.028199999999998</v>
      </c>
      <c r="FI35" s="122">
        <v>85.883200000000002</v>
      </c>
      <c r="FJ35" s="122">
        <v>84.424800000000005</v>
      </c>
      <c r="FK35" s="122">
        <v>84.788200000000003</v>
      </c>
      <c r="FL35" s="122">
        <v>83.8352</v>
      </c>
      <c r="FM35" s="122">
        <v>83.764200000000002</v>
      </c>
      <c r="FN35" s="122">
        <v>84.577200000000005</v>
      </c>
      <c r="FO35" s="122">
        <v>85.1601</v>
      </c>
      <c r="FP35" s="122">
        <v>85.366900000000001</v>
      </c>
      <c r="FQ35" s="122">
        <v>85.002499999999998</v>
      </c>
      <c r="FR35" s="122">
        <v>85.389600000000002</v>
      </c>
      <c r="FS35" s="122">
        <v>85.572000000000003</v>
      </c>
      <c r="FT35" s="122">
        <v>85.6203</v>
      </c>
      <c r="FU35" s="122">
        <v>85.972800000000007</v>
      </c>
      <c r="FV35" s="122">
        <v>85.430300000000003</v>
      </c>
      <c r="FW35" s="122">
        <v>84.987700000000004</v>
      </c>
      <c r="FX35" s="122">
        <v>85.403099999999995</v>
      </c>
      <c r="FY35" s="122">
        <v>85.372500000000002</v>
      </c>
      <c r="FZ35" s="122">
        <v>86.061300000000003</v>
      </c>
      <c r="GA35" s="122">
        <v>85.860299999999995</v>
      </c>
      <c r="GB35" s="122">
        <v>86.092200000000005</v>
      </c>
      <c r="GC35" s="122">
        <v>87.258799999999994</v>
      </c>
      <c r="GD35" s="122">
        <v>87.605500000000006</v>
      </c>
      <c r="GE35" s="122">
        <v>88.692400000000006</v>
      </c>
      <c r="GF35" s="122">
        <v>89.796999999999997</v>
      </c>
      <c r="GG35" s="122">
        <v>89.490799999999993</v>
      </c>
      <c r="GH35" s="122">
        <v>89.642200000000003</v>
      </c>
      <c r="GI35" s="122">
        <v>89.077699999999993</v>
      </c>
      <c r="GJ35" s="122">
        <v>88.948700000000002</v>
      </c>
      <c r="GK35" s="122">
        <v>89.468599999999995</v>
      </c>
      <c r="GL35" s="122">
        <v>91.395099999999999</v>
      </c>
      <c r="GM35" s="122">
        <v>90.829400000000007</v>
      </c>
      <c r="GN35" s="122">
        <v>91.0899</v>
      </c>
      <c r="GO35" s="122">
        <v>90.473500000000001</v>
      </c>
      <c r="GP35" s="122">
        <v>90.102599999999995</v>
      </c>
      <c r="GQ35" s="122">
        <v>90.146000000000001</v>
      </c>
      <c r="GR35" s="122">
        <v>90.251199999999997</v>
      </c>
      <c r="GS35" s="122">
        <v>89.502600000000001</v>
      </c>
      <c r="GT35" s="122">
        <v>88.031800000000004</v>
      </c>
      <c r="GU35" s="122">
        <v>87.988600000000005</v>
      </c>
      <c r="GV35" s="122">
        <v>88.605199999999996</v>
      </c>
      <c r="GW35" s="122">
        <v>88.679900000000004</v>
      </c>
      <c r="GX35" s="122">
        <v>89.017399999999995</v>
      </c>
      <c r="GY35" s="122">
        <v>88.740200000000002</v>
      </c>
      <c r="GZ35" s="122">
        <v>88.653700000000001</v>
      </c>
      <c r="HA35" s="122">
        <v>87.817099999999996</v>
      </c>
      <c r="HB35" s="122">
        <v>87.321299999999994</v>
      </c>
      <c r="HC35" s="122">
        <v>86.607399999999998</v>
      </c>
      <c r="HD35" s="122">
        <v>87.188800000000001</v>
      </c>
      <c r="HE35" s="122">
        <v>87.642099999999999</v>
      </c>
      <c r="HF35" s="122">
        <v>86.890900000000002</v>
      </c>
      <c r="HG35" s="122">
        <v>87.2547</v>
      </c>
      <c r="HH35" s="122">
        <v>86.7881</v>
      </c>
      <c r="HI35" s="122">
        <v>86.672499999999999</v>
      </c>
      <c r="HJ35" s="122">
        <v>86.101200000000006</v>
      </c>
      <c r="HK35" s="122">
        <v>86.1798</v>
      </c>
      <c r="HL35" s="122">
        <v>85.807699999999997</v>
      </c>
      <c r="HM35" s="122">
        <v>86.489599999999996</v>
      </c>
      <c r="HN35" s="122">
        <v>86.190299999999993</v>
      </c>
      <c r="HO35" s="122">
        <v>86.936899999999994</v>
      </c>
      <c r="HP35" s="122">
        <v>86.122500000000002</v>
      </c>
      <c r="HQ35" s="122">
        <v>84.650199999999998</v>
      </c>
      <c r="HR35" s="122">
        <v>84.0351</v>
      </c>
      <c r="HS35" s="122">
        <v>85.806399999999996</v>
      </c>
      <c r="HT35" s="122">
        <v>87.933899999999994</v>
      </c>
      <c r="HU35" s="122">
        <v>90.028400000000005</v>
      </c>
      <c r="HV35" s="122">
        <v>90.650800000000004</v>
      </c>
      <c r="HW35" s="122">
        <v>91.572100000000006</v>
      </c>
      <c r="HX35" s="122">
        <v>93.653899999999993</v>
      </c>
      <c r="HY35" s="122">
        <v>92.012600000000006</v>
      </c>
      <c r="HZ35" s="122">
        <v>92.936499999999995</v>
      </c>
      <c r="IA35" s="122">
        <v>94.493200000000002</v>
      </c>
      <c r="IB35" s="122">
        <v>94.741600000000005</v>
      </c>
      <c r="IC35" s="122">
        <v>95.469899999999996</v>
      </c>
      <c r="ID35" s="122">
        <v>93.5886</v>
      </c>
      <c r="IE35" s="122">
        <v>93.460700000000003</v>
      </c>
      <c r="IF35" s="122">
        <v>95.548199999999994</v>
      </c>
      <c r="IG35" s="122">
        <v>97.529799999999994</v>
      </c>
      <c r="IH35" s="122">
        <v>98.535600000000002</v>
      </c>
      <c r="II35" s="122">
        <v>98.017200000000003</v>
      </c>
      <c r="IJ35" s="122">
        <v>97.440299999999993</v>
      </c>
      <c r="IK35" s="122">
        <v>96.339799999999997</v>
      </c>
      <c r="IL35" s="122">
        <v>95.626199999999997</v>
      </c>
      <c r="IM35" s="122">
        <v>93.773899999999998</v>
      </c>
      <c r="IN35" s="122">
        <v>94.126199999999997</v>
      </c>
      <c r="IO35" s="122">
        <v>93.448800000000006</v>
      </c>
      <c r="IP35" s="122">
        <v>91.757400000000004</v>
      </c>
      <c r="IQ35" s="122">
        <v>94.954999999999998</v>
      </c>
      <c r="IR35" s="122">
        <v>94.873500000000007</v>
      </c>
      <c r="IS35" s="122">
        <v>95.973399999999998</v>
      </c>
      <c r="IT35" s="122">
        <v>94.023499999999999</v>
      </c>
      <c r="IU35" s="122">
        <v>93.765299999999996</v>
      </c>
      <c r="IV35" s="122">
        <v>92.680599999999998</v>
      </c>
      <c r="IW35" s="122">
        <v>90.978099999999998</v>
      </c>
      <c r="IX35" s="122">
        <v>90.631</v>
      </c>
      <c r="IY35" s="122">
        <v>90.874600000000001</v>
      </c>
      <c r="IZ35" s="122">
        <v>90.057500000000005</v>
      </c>
      <c r="JA35" s="122">
        <v>89.354799999999997</v>
      </c>
      <c r="JB35" s="122">
        <v>87.709599999999995</v>
      </c>
      <c r="JC35" s="122">
        <v>88.240600000000001</v>
      </c>
      <c r="JD35" s="122">
        <v>89.8185</v>
      </c>
      <c r="JE35" s="122">
        <v>92.005300000000005</v>
      </c>
      <c r="JF35" s="122">
        <v>92.752099999999999</v>
      </c>
      <c r="JG35" s="122">
        <v>92.9786</v>
      </c>
      <c r="JH35" s="122">
        <v>92.483599999999996</v>
      </c>
      <c r="JI35" s="122">
        <v>92.304400000000001</v>
      </c>
      <c r="JJ35" s="122">
        <v>90.157899999999998</v>
      </c>
      <c r="JK35" s="122">
        <v>90.578599999999994</v>
      </c>
      <c r="JL35" s="122">
        <v>92.194699999999997</v>
      </c>
      <c r="JM35" s="122">
        <v>93.030299999999997</v>
      </c>
      <c r="JN35" s="122">
        <v>94.015100000000004</v>
      </c>
      <c r="JO35" s="122">
        <v>94.898899999999998</v>
      </c>
      <c r="JP35" s="122">
        <v>96.877799999999993</v>
      </c>
      <c r="JQ35" s="122">
        <v>97.959599999999995</v>
      </c>
      <c r="JR35" s="122">
        <v>96.351799999999997</v>
      </c>
      <c r="JS35" s="122">
        <v>96.795100000000005</v>
      </c>
      <c r="JT35" s="122">
        <v>97.239800000000002</v>
      </c>
      <c r="JU35" s="122">
        <v>97.697599999999994</v>
      </c>
      <c r="JV35" s="122">
        <v>98.3095</v>
      </c>
      <c r="JW35" s="122">
        <v>99.554199999999994</v>
      </c>
      <c r="JX35" s="122">
        <v>99.866900000000001</v>
      </c>
      <c r="JY35" s="122">
        <v>100</v>
      </c>
      <c r="JZ35" s="122">
        <v>99.736500000000007</v>
      </c>
      <c r="KA35" s="122">
        <v>97.991399999999999</v>
      </c>
      <c r="KB35" s="122">
        <v>99.485100000000003</v>
      </c>
      <c r="KC35" s="122">
        <v>101.1571</v>
      </c>
      <c r="KD35" s="118">
        <v>100.867</v>
      </c>
    </row>
    <row r="36" spans="1:290" s="8" customFormat="1" ht="11.1" customHeight="1" x14ac:dyDescent="0.2">
      <c r="A36" s="8" t="s">
        <v>2202</v>
      </c>
      <c r="B36"/>
      <c r="C36" s="141" t="s">
        <v>5051</v>
      </c>
      <c r="D36" s="35" t="s">
        <v>24</v>
      </c>
      <c r="E36" s="37"/>
      <c r="F36" s="22"/>
      <c r="G36" s="22"/>
      <c r="H36" s="22"/>
      <c r="I36" s="22" t="str">
        <f>IF(LEFT($I$1,1)="1",VLOOKUP($A36,PPI_IPI_PGA_PGAI!$A:$I,2,FALSE),IF(LEFT($I$1,1)="2",VLOOKUP($A36,PPI_IPI_PGA_PGAI!$A:$I,3,FALSE),IF(LEFT($I$1,1)="3",VLOOKUP($A36,PPI_IPI_PGA_PGAI!$A:$I,4,FALSE),VLOOKUP($A36,PPI_IPI_PGA_PGAI!$A:$I,5,FALSE))))</f>
        <v>Geflügelfleisch</v>
      </c>
      <c r="J36" s="22"/>
      <c r="K36" s="22"/>
      <c r="L36" s="22"/>
      <c r="M36" s="10">
        <v>0.1048</v>
      </c>
      <c r="N36" s="122">
        <v>70.219899999999996</v>
      </c>
      <c r="O36" s="122">
        <v>69.958699999999993</v>
      </c>
      <c r="P36" s="122">
        <v>69.792699999999996</v>
      </c>
      <c r="Q36" s="122">
        <v>69.6721</v>
      </c>
      <c r="R36" s="122">
        <v>69.746899999999997</v>
      </c>
      <c r="S36" s="122">
        <v>70.646900000000002</v>
      </c>
      <c r="T36" s="122">
        <v>70.397400000000005</v>
      </c>
      <c r="U36" s="122">
        <v>70.498000000000005</v>
      </c>
      <c r="V36" s="122">
        <v>70.734800000000007</v>
      </c>
      <c r="W36" s="122">
        <v>70.734800000000007</v>
      </c>
      <c r="X36" s="122">
        <v>70.476600000000005</v>
      </c>
      <c r="Y36" s="122">
        <v>70.5959</v>
      </c>
      <c r="Z36" s="122">
        <v>70.646299999999997</v>
      </c>
      <c r="AA36" s="122">
        <v>70.2209</v>
      </c>
      <c r="AB36" s="122">
        <v>70.290499999999994</v>
      </c>
      <c r="AC36" s="122">
        <v>70.246700000000004</v>
      </c>
      <c r="AD36" s="122">
        <v>70.381900000000002</v>
      </c>
      <c r="AE36" s="122">
        <v>70.737399999999994</v>
      </c>
      <c r="AF36" s="122">
        <v>70.4512</v>
      </c>
      <c r="AG36" s="122">
        <v>70.390299999999996</v>
      </c>
      <c r="AH36" s="122">
        <v>70.184700000000007</v>
      </c>
      <c r="AI36" s="122">
        <v>70.184700000000007</v>
      </c>
      <c r="AJ36" s="122">
        <v>69.715800000000002</v>
      </c>
      <c r="AK36" s="122">
        <v>71.348100000000002</v>
      </c>
      <c r="AL36" s="122">
        <v>71.348100000000002</v>
      </c>
      <c r="AM36" s="122">
        <v>71.212800000000001</v>
      </c>
      <c r="AN36" s="122">
        <v>72.186199999999999</v>
      </c>
      <c r="AO36" s="122">
        <v>71.829800000000006</v>
      </c>
      <c r="AP36" s="122">
        <v>71.910200000000003</v>
      </c>
      <c r="AQ36" s="122">
        <v>75.746899999999997</v>
      </c>
      <c r="AR36" s="122">
        <v>75.897999999999996</v>
      </c>
      <c r="AS36" s="122">
        <v>75.9589</v>
      </c>
      <c r="AT36" s="122">
        <v>71.050899999999999</v>
      </c>
      <c r="AU36" s="122">
        <v>71.412899999999993</v>
      </c>
      <c r="AV36" s="122">
        <v>71.412899999999993</v>
      </c>
      <c r="AW36" s="122">
        <v>69.107100000000003</v>
      </c>
      <c r="AX36" s="122">
        <v>69.197400000000002</v>
      </c>
      <c r="AY36" s="122">
        <v>69.113799999999998</v>
      </c>
      <c r="AZ36" s="122">
        <v>70.416799999999995</v>
      </c>
      <c r="BA36" s="122">
        <v>70.416799999999995</v>
      </c>
      <c r="BB36" s="122">
        <v>70.561700000000002</v>
      </c>
      <c r="BC36" s="122">
        <v>71.843699999999998</v>
      </c>
      <c r="BD36" s="122">
        <v>71.797300000000007</v>
      </c>
      <c r="BE36" s="122">
        <v>71.797300000000007</v>
      </c>
      <c r="BF36" s="122">
        <v>71.781400000000005</v>
      </c>
      <c r="BG36" s="122">
        <v>71.841700000000003</v>
      </c>
      <c r="BH36" s="122">
        <v>71.841700000000003</v>
      </c>
      <c r="BI36" s="122">
        <v>72.398499999999999</v>
      </c>
      <c r="BJ36" s="122">
        <v>72.398499999999999</v>
      </c>
      <c r="BK36" s="122">
        <v>72.428700000000006</v>
      </c>
      <c r="BL36" s="122">
        <v>76.269900000000007</v>
      </c>
      <c r="BM36" s="122">
        <v>76.284999999999997</v>
      </c>
      <c r="BN36" s="122">
        <v>75.9923</v>
      </c>
      <c r="BO36" s="122">
        <v>79.3416</v>
      </c>
      <c r="BP36" s="122">
        <v>79.296400000000006</v>
      </c>
      <c r="BQ36" s="122">
        <v>79.275300000000001</v>
      </c>
      <c r="BR36" s="122">
        <v>79.915800000000004</v>
      </c>
      <c r="BS36" s="122">
        <v>79.794899999999998</v>
      </c>
      <c r="BT36" s="122">
        <v>79.749700000000004</v>
      </c>
      <c r="BU36" s="122">
        <v>80.150300000000001</v>
      </c>
      <c r="BV36" s="122">
        <v>80.180499999999995</v>
      </c>
      <c r="BW36" s="122">
        <v>80.180499999999995</v>
      </c>
      <c r="BX36" s="122">
        <v>80.874700000000004</v>
      </c>
      <c r="BY36" s="122">
        <v>80.829400000000007</v>
      </c>
      <c r="BZ36" s="122">
        <v>80.844499999999996</v>
      </c>
      <c r="CA36" s="122">
        <v>81.098399999999998</v>
      </c>
      <c r="CB36" s="122">
        <v>81.234099999999998</v>
      </c>
      <c r="CC36" s="122">
        <v>81.354799999999997</v>
      </c>
      <c r="CD36" s="122">
        <v>80.986699999999999</v>
      </c>
      <c r="CE36" s="122">
        <v>81.016900000000007</v>
      </c>
      <c r="CF36" s="122">
        <v>81.001900000000006</v>
      </c>
      <c r="CG36" s="122">
        <v>80.395399999999995</v>
      </c>
      <c r="CH36" s="122">
        <v>79.972800000000007</v>
      </c>
      <c r="CI36" s="122">
        <v>79.942599999999999</v>
      </c>
      <c r="CJ36" s="122">
        <v>80.073300000000003</v>
      </c>
      <c r="CK36" s="122">
        <v>80.510999999999996</v>
      </c>
      <c r="CL36" s="122">
        <v>80.525999999999996</v>
      </c>
      <c r="CM36" s="122">
        <v>80.563100000000006</v>
      </c>
      <c r="CN36" s="122">
        <v>80.608500000000006</v>
      </c>
      <c r="CO36" s="122">
        <v>80.593400000000003</v>
      </c>
      <c r="CP36" s="122">
        <v>78.732500000000002</v>
      </c>
      <c r="CQ36" s="122">
        <v>78.493600000000001</v>
      </c>
      <c r="CR36" s="122">
        <v>78.557299999999998</v>
      </c>
      <c r="CS36" s="122">
        <v>79.618099999999998</v>
      </c>
      <c r="CT36" s="122">
        <v>79.649799999999999</v>
      </c>
      <c r="CU36" s="122">
        <v>79.618099999999998</v>
      </c>
      <c r="CV36" s="122">
        <v>79.3386</v>
      </c>
      <c r="CW36" s="122">
        <v>79.386600000000001</v>
      </c>
      <c r="CX36" s="122">
        <v>79.211399999999998</v>
      </c>
      <c r="CY36" s="122">
        <v>78.478099999999998</v>
      </c>
      <c r="CZ36" s="122">
        <v>78.510900000000007</v>
      </c>
      <c r="DA36" s="122">
        <v>78.495099999999994</v>
      </c>
      <c r="DB36" s="122">
        <v>80.303899999999999</v>
      </c>
      <c r="DC36" s="122">
        <v>81.680099999999996</v>
      </c>
      <c r="DD36" s="122">
        <v>81.689599999999999</v>
      </c>
      <c r="DE36" s="122">
        <v>84.036100000000005</v>
      </c>
      <c r="DF36" s="122">
        <v>84.612399999999994</v>
      </c>
      <c r="DG36" s="122">
        <v>85.252799999999993</v>
      </c>
      <c r="DH36" s="122">
        <v>85.290099999999995</v>
      </c>
      <c r="DI36" s="122">
        <v>85.757999999999996</v>
      </c>
      <c r="DJ36" s="122">
        <v>83.167400000000001</v>
      </c>
      <c r="DK36" s="122">
        <v>83.744399999999999</v>
      </c>
      <c r="DL36" s="122">
        <v>84.171300000000002</v>
      </c>
      <c r="DM36" s="122">
        <v>84.652799999999999</v>
      </c>
      <c r="DN36" s="122">
        <v>84.989500000000007</v>
      </c>
      <c r="DO36" s="122">
        <v>84.493899999999996</v>
      </c>
      <c r="DP36" s="122">
        <v>84.424999999999997</v>
      </c>
      <c r="DQ36" s="122">
        <v>84.591399999999993</v>
      </c>
      <c r="DR36" s="122">
        <v>84.512200000000007</v>
      </c>
      <c r="DS36" s="122">
        <v>83.392700000000005</v>
      </c>
      <c r="DT36" s="122">
        <v>83.273600000000002</v>
      </c>
      <c r="DU36" s="122">
        <v>84.640600000000006</v>
      </c>
      <c r="DV36" s="122">
        <v>86.055499999999995</v>
      </c>
      <c r="DW36" s="122">
        <v>87.335700000000003</v>
      </c>
      <c r="DX36" s="122">
        <v>88.585499999999996</v>
      </c>
      <c r="DY36" s="122">
        <v>88.811800000000005</v>
      </c>
      <c r="DZ36" s="122">
        <v>89.030799999999999</v>
      </c>
      <c r="EA36" s="122">
        <v>89.334500000000006</v>
      </c>
      <c r="EB36" s="122">
        <v>87.017600000000002</v>
      </c>
      <c r="EC36" s="122">
        <v>87.631100000000004</v>
      </c>
      <c r="ED36" s="122">
        <v>87.381</v>
      </c>
      <c r="EE36" s="122">
        <v>87.612799999999993</v>
      </c>
      <c r="EF36" s="122">
        <v>88.334900000000005</v>
      </c>
      <c r="EG36" s="122">
        <v>88.464200000000005</v>
      </c>
      <c r="EH36" s="122">
        <v>88.337999999999994</v>
      </c>
      <c r="EI36" s="122">
        <v>88.362799999999993</v>
      </c>
      <c r="EJ36" s="122">
        <v>88.621600000000001</v>
      </c>
      <c r="EK36" s="122">
        <v>88.998199999999997</v>
      </c>
      <c r="EL36" s="122">
        <v>89.118300000000005</v>
      </c>
      <c r="EM36" s="122">
        <v>89.144800000000004</v>
      </c>
      <c r="EN36" s="122">
        <v>88.677599999999998</v>
      </c>
      <c r="EO36" s="122">
        <v>88.620999999999995</v>
      </c>
      <c r="EP36" s="122">
        <v>88.554699999999997</v>
      </c>
      <c r="EQ36" s="122">
        <v>88.572500000000005</v>
      </c>
      <c r="ER36" s="122">
        <v>88.599800000000002</v>
      </c>
      <c r="ES36" s="122">
        <v>88.678600000000003</v>
      </c>
      <c r="ET36" s="122">
        <v>88.792199999999994</v>
      </c>
      <c r="EU36" s="122">
        <v>89.379199999999997</v>
      </c>
      <c r="EV36" s="122">
        <v>89.27</v>
      </c>
      <c r="EW36" s="122">
        <v>89.515500000000003</v>
      </c>
      <c r="EX36" s="122">
        <v>89.778899999999993</v>
      </c>
      <c r="EY36" s="122">
        <v>86.974800000000002</v>
      </c>
      <c r="EZ36" s="122">
        <v>86.964100000000002</v>
      </c>
      <c r="FA36" s="122">
        <v>87.009</v>
      </c>
      <c r="FB36" s="122">
        <v>86.368300000000005</v>
      </c>
      <c r="FC36" s="122">
        <v>86.345799999999997</v>
      </c>
      <c r="FD36" s="122">
        <v>86.235399999999998</v>
      </c>
      <c r="FE36" s="122">
        <v>86.182100000000005</v>
      </c>
      <c r="FF36" s="122">
        <v>86.212299999999999</v>
      </c>
      <c r="FG36" s="122">
        <v>86.152299999999997</v>
      </c>
      <c r="FH36" s="122">
        <v>86.548199999999994</v>
      </c>
      <c r="FI36" s="122">
        <v>86.533900000000003</v>
      </c>
      <c r="FJ36" s="122">
        <v>86.611000000000004</v>
      </c>
      <c r="FK36" s="122">
        <v>86.756900000000002</v>
      </c>
      <c r="FL36" s="122">
        <v>86.737799999999993</v>
      </c>
      <c r="FM36" s="122">
        <v>86.369100000000003</v>
      </c>
      <c r="FN36" s="122">
        <v>86.461200000000005</v>
      </c>
      <c r="FO36" s="122">
        <v>86.323499999999996</v>
      </c>
      <c r="FP36" s="122">
        <v>86.136399999999995</v>
      </c>
      <c r="FQ36" s="122">
        <v>86.105199999999996</v>
      </c>
      <c r="FR36" s="122">
        <v>86.080600000000004</v>
      </c>
      <c r="FS36" s="122">
        <v>85.963999999999999</v>
      </c>
      <c r="FT36" s="122">
        <v>85.899699999999996</v>
      </c>
      <c r="FU36" s="122">
        <v>85.691100000000006</v>
      </c>
      <c r="FV36" s="122">
        <v>85.576800000000006</v>
      </c>
      <c r="FW36" s="122">
        <v>85.142399999999995</v>
      </c>
      <c r="FX36" s="122">
        <v>85.424300000000002</v>
      </c>
      <c r="FY36" s="122">
        <v>85.342600000000004</v>
      </c>
      <c r="FZ36" s="122">
        <v>85.638099999999994</v>
      </c>
      <c r="GA36" s="122">
        <v>85.456999999999994</v>
      </c>
      <c r="GB36" s="122">
        <v>86.468400000000003</v>
      </c>
      <c r="GC36" s="122">
        <v>87.944900000000004</v>
      </c>
      <c r="GD36" s="122">
        <v>88.040400000000005</v>
      </c>
      <c r="GE36" s="122">
        <v>88.506299999999996</v>
      </c>
      <c r="GF36" s="122">
        <v>88.921199999999999</v>
      </c>
      <c r="GG36" s="122">
        <v>90.249399999999994</v>
      </c>
      <c r="GH36" s="122">
        <v>89.94</v>
      </c>
      <c r="GI36" s="122">
        <v>91.0458</v>
      </c>
      <c r="GJ36" s="122">
        <v>91.187100000000001</v>
      </c>
      <c r="GK36" s="122">
        <v>91.495900000000006</v>
      </c>
      <c r="GL36" s="122">
        <v>92.127700000000004</v>
      </c>
      <c r="GM36" s="122">
        <v>92.210499999999996</v>
      </c>
      <c r="GN36" s="122">
        <v>92.270899999999997</v>
      </c>
      <c r="GO36" s="122">
        <v>92.3048</v>
      </c>
      <c r="GP36" s="122">
        <v>91.653000000000006</v>
      </c>
      <c r="GQ36" s="122">
        <v>91.287899999999993</v>
      </c>
      <c r="GR36" s="122">
        <v>92.127399999999994</v>
      </c>
      <c r="GS36" s="122">
        <v>92.596999999999994</v>
      </c>
      <c r="GT36" s="122">
        <v>91.991900000000001</v>
      </c>
      <c r="GU36" s="122">
        <v>92.077799999999996</v>
      </c>
      <c r="GV36" s="122">
        <v>91.716899999999995</v>
      </c>
      <c r="GW36" s="122">
        <v>90.660600000000002</v>
      </c>
      <c r="GX36" s="122">
        <v>91.876800000000003</v>
      </c>
      <c r="GY36" s="122">
        <v>90.964299999999994</v>
      </c>
      <c r="GZ36" s="122">
        <v>90.819699999999997</v>
      </c>
      <c r="HA36" s="122">
        <v>89.730900000000005</v>
      </c>
      <c r="HB36" s="122">
        <v>89.1601</v>
      </c>
      <c r="HC36" s="122">
        <v>88.831400000000002</v>
      </c>
      <c r="HD36" s="122">
        <v>88.779200000000003</v>
      </c>
      <c r="HE36" s="122">
        <v>89.3142</v>
      </c>
      <c r="HF36" s="122">
        <v>91.528199999999998</v>
      </c>
      <c r="HG36" s="122">
        <v>91.950400000000002</v>
      </c>
      <c r="HH36" s="122">
        <v>91.424999999999997</v>
      </c>
      <c r="HI36" s="122">
        <v>91.189400000000006</v>
      </c>
      <c r="HJ36" s="122">
        <v>91.1417</v>
      </c>
      <c r="HK36" s="122">
        <v>90.870999999999995</v>
      </c>
      <c r="HL36" s="122">
        <v>91.811999999999998</v>
      </c>
      <c r="HM36" s="122">
        <v>90.918599999999998</v>
      </c>
      <c r="HN36" s="122">
        <v>89.816400000000002</v>
      </c>
      <c r="HO36" s="122">
        <v>90.405100000000004</v>
      </c>
      <c r="HP36" s="122">
        <v>90.655100000000004</v>
      </c>
      <c r="HQ36" s="122">
        <v>90.123099999999994</v>
      </c>
      <c r="HR36" s="122">
        <v>89.906700000000001</v>
      </c>
      <c r="HS36" s="122">
        <v>90.249499999999998</v>
      </c>
      <c r="HT36" s="122">
        <v>91.645099999999999</v>
      </c>
      <c r="HU36" s="122">
        <v>91.769099999999995</v>
      </c>
      <c r="HV36" s="122">
        <v>91.815899999999999</v>
      </c>
      <c r="HW36" s="122">
        <v>92.650499999999994</v>
      </c>
      <c r="HX36" s="122">
        <v>93.014700000000005</v>
      </c>
      <c r="HY36" s="122">
        <v>93.4435</v>
      </c>
      <c r="HZ36" s="122">
        <v>93.338499999999996</v>
      </c>
      <c r="IA36" s="122">
        <v>94.400599999999997</v>
      </c>
      <c r="IB36" s="122">
        <v>93.748900000000006</v>
      </c>
      <c r="IC36" s="122">
        <v>93.142399999999995</v>
      </c>
      <c r="ID36" s="122">
        <v>93.955299999999994</v>
      </c>
      <c r="IE36" s="122">
        <v>94.004599999999996</v>
      </c>
      <c r="IF36" s="122">
        <v>94.567400000000006</v>
      </c>
      <c r="IG36" s="122">
        <v>95.470699999999994</v>
      </c>
      <c r="IH36" s="122">
        <v>102.60250000000001</v>
      </c>
      <c r="II36" s="122">
        <v>103.4299</v>
      </c>
      <c r="IJ36" s="122">
        <v>103.5582</v>
      </c>
      <c r="IK36" s="122">
        <v>103.76349999999999</v>
      </c>
      <c r="IL36" s="122">
        <v>103.4508</v>
      </c>
      <c r="IM36" s="122">
        <v>103.78570000000001</v>
      </c>
      <c r="IN36" s="122">
        <v>104.9974</v>
      </c>
      <c r="IO36" s="122">
        <v>104.0701</v>
      </c>
      <c r="IP36" s="122">
        <v>102.88720000000001</v>
      </c>
      <c r="IQ36" s="122">
        <v>104.0068</v>
      </c>
      <c r="IR36" s="122">
        <v>104.34910000000001</v>
      </c>
      <c r="IS36" s="122">
        <v>105.056</v>
      </c>
      <c r="IT36" s="122">
        <v>105.10939999999999</v>
      </c>
      <c r="IU36" s="122">
        <v>104.8464</v>
      </c>
      <c r="IV36" s="122">
        <v>105.2051</v>
      </c>
      <c r="IW36" s="122">
        <v>104.46210000000001</v>
      </c>
      <c r="IX36" s="122">
        <v>104.4315</v>
      </c>
      <c r="IY36" s="122">
        <v>104.5966</v>
      </c>
      <c r="IZ36" s="122">
        <v>104.0331</v>
      </c>
      <c r="JA36" s="122">
        <v>103.8425</v>
      </c>
      <c r="JB36" s="122">
        <v>101.319</v>
      </c>
      <c r="JC36" s="122">
        <v>99.082700000000003</v>
      </c>
      <c r="JD36" s="122">
        <v>98.574200000000005</v>
      </c>
      <c r="JE36" s="122">
        <v>100.05880000000001</v>
      </c>
      <c r="JF36" s="122">
        <v>100.05880000000001</v>
      </c>
      <c r="JG36" s="122">
        <v>99.765199999999993</v>
      </c>
      <c r="JH36" s="122">
        <v>99.483999999999995</v>
      </c>
      <c r="JI36" s="122">
        <v>97.897499999999994</v>
      </c>
      <c r="JJ36" s="122">
        <v>97.691199999999995</v>
      </c>
      <c r="JK36" s="122">
        <v>97.278999999999996</v>
      </c>
      <c r="JL36" s="122">
        <v>97.152600000000007</v>
      </c>
      <c r="JM36" s="122">
        <v>96.640500000000003</v>
      </c>
      <c r="JN36" s="122">
        <v>96.007599999999996</v>
      </c>
      <c r="JO36" s="122">
        <v>96.018299999999996</v>
      </c>
      <c r="JP36" s="122">
        <v>95.983699999999999</v>
      </c>
      <c r="JQ36" s="122">
        <v>96.647000000000006</v>
      </c>
      <c r="JR36" s="122">
        <v>96.516900000000007</v>
      </c>
      <c r="JS36" s="122">
        <v>96.274600000000007</v>
      </c>
      <c r="JT36" s="122">
        <v>97.909499999999994</v>
      </c>
      <c r="JU36" s="122">
        <v>98.435500000000005</v>
      </c>
      <c r="JV36" s="122">
        <v>98.1447</v>
      </c>
      <c r="JW36" s="122">
        <v>98.641800000000003</v>
      </c>
      <c r="JX36" s="122">
        <v>99.991500000000002</v>
      </c>
      <c r="JY36" s="122">
        <v>100</v>
      </c>
      <c r="JZ36" s="122">
        <v>100.0363</v>
      </c>
      <c r="KA36" s="122">
        <v>98.997500000000002</v>
      </c>
      <c r="KB36" s="122">
        <v>98.882599999999996</v>
      </c>
      <c r="KC36" s="122">
        <v>99.313800000000001</v>
      </c>
      <c r="KD36" s="118">
        <v>99.072900000000004</v>
      </c>
    </row>
    <row r="37" spans="1:290" s="8" customFormat="1" ht="11.1" customHeight="1" x14ac:dyDescent="0.2">
      <c r="A37" s="8" t="s">
        <v>2203</v>
      </c>
      <c r="B37"/>
      <c r="C37" s="141" t="s">
        <v>5052</v>
      </c>
      <c r="D37" s="35" t="s">
        <v>5012</v>
      </c>
      <c r="E37" s="37"/>
      <c r="F37" s="22"/>
      <c r="G37" s="22"/>
      <c r="H37" s="22"/>
      <c r="I37" s="22" t="str">
        <f>IF(LEFT($I$1,1)="1",VLOOKUP($A37,PPI_IPI_PGA_PGAI!$A:$I,2,FALSE),IF(LEFT($I$1,1)="2",VLOOKUP($A37,PPI_IPI_PGA_PGAI!$A:$I,3,FALSE),IF(LEFT($I$1,1)="3",VLOOKUP($A37,PPI_IPI_PGA_PGAI!$A:$I,4,FALSE),VLOOKUP($A37,PPI_IPI_PGA_PGAI!$A:$I,5,FALSE))))</f>
        <v>Fleischprodukte</v>
      </c>
      <c r="J37" s="22"/>
      <c r="K37" s="22"/>
      <c r="L37" s="22"/>
      <c r="M37" s="10">
        <v>0.1076</v>
      </c>
      <c r="N37" s="122" t="s">
        <v>6431</v>
      </c>
      <c r="O37" s="122" t="s">
        <v>6431</v>
      </c>
      <c r="P37" s="122" t="s">
        <v>6431</v>
      </c>
      <c r="Q37" s="122" t="s">
        <v>6431</v>
      </c>
      <c r="R37" s="122" t="s">
        <v>6431</v>
      </c>
      <c r="S37" s="122" t="s">
        <v>6431</v>
      </c>
      <c r="T37" s="122" t="s">
        <v>6431</v>
      </c>
      <c r="U37" s="122" t="s">
        <v>6431</v>
      </c>
      <c r="V37" s="122" t="s">
        <v>6431</v>
      </c>
      <c r="W37" s="122" t="s">
        <v>6431</v>
      </c>
      <c r="X37" s="122" t="s">
        <v>6431</v>
      </c>
      <c r="Y37" s="122" t="s">
        <v>6431</v>
      </c>
      <c r="Z37" s="122" t="s">
        <v>6431</v>
      </c>
      <c r="AA37" s="122" t="s">
        <v>6431</v>
      </c>
      <c r="AB37" s="122" t="s">
        <v>6431</v>
      </c>
      <c r="AC37" s="122" t="s">
        <v>6431</v>
      </c>
      <c r="AD37" s="122" t="s">
        <v>6431</v>
      </c>
      <c r="AE37" s="122" t="s">
        <v>6431</v>
      </c>
      <c r="AF37" s="122" t="s">
        <v>6431</v>
      </c>
      <c r="AG37" s="122" t="s">
        <v>6431</v>
      </c>
      <c r="AH37" s="122" t="s">
        <v>6431</v>
      </c>
      <c r="AI37" s="122" t="s">
        <v>6431</v>
      </c>
      <c r="AJ37" s="122" t="s">
        <v>6431</v>
      </c>
      <c r="AK37" s="122" t="s">
        <v>6431</v>
      </c>
      <c r="AL37" s="122" t="s">
        <v>6431</v>
      </c>
      <c r="AM37" s="122" t="s">
        <v>6431</v>
      </c>
      <c r="AN37" s="122" t="s">
        <v>6431</v>
      </c>
      <c r="AO37" s="122" t="s">
        <v>6431</v>
      </c>
      <c r="AP37" s="122" t="s">
        <v>6431</v>
      </c>
      <c r="AQ37" s="122" t="s">
        <v>6431</v>
      </c>
      <c r="AR37" s="122" t="s">
        <v>6431</v>
      </c>
      <c r="AS37" s="122" t="s">
        <v>6431</v>
      </c>
      <c r="AT37" s="122" t="s">
        <v>6431</v>
      </c>
      <c r="AU37" s="122" t="s">
        <v>6431</v>
      </c>
      <c r="AV37" s="122" t="s">
        <v>6431</v>
      </c>
      <c r="AW37" s="122" t="s">
        <v>6431</v>
      </c>
      <c r="AX37" s="122" t="s">
        <v>6431</v>
      </c>
      <c r="AY37" s="122" t="s">
        <v>6431</v>
      </c>
      <c r="AZ37" s="122" t="s">
        <v>6431</v>
      </c>
      <c r="BA37" s="122" t="s">
        <v>6431</v>
      </c>
      <c r="BB37" s="122" t="s">
        <v>6431</v>
      </c>
      <c r="BC37" s="122" t="s">
        <v>6431</v>
      </c>
      <c r="BD37" s="122" t="s">
        <v>6431</v>
      </c>
      <c r="BE37" s="122" t="s">
        <v>6431</v>
      </c>
      <c r="BF37" s="122" t="s">
        <v>6431</v>
      </c>
      <c r="BG37" s="122" t="s">
        <v>6431</v>
      </c>
      <c r="BH37" s="122" t="s">
        <v>6431</v>
      </c>
      <c r="BI37" s="122" t="s">
        <v>6431</v>
      </c>
      <c r="BJ37" s="122" t="s">
        <v>6431</v>
      </c>
      <c r="BK37" s="122" t="s">
        <v>6431</v>
      </c>
      <c r="BL37" s="122" t="s">
        <v>6431</v>
      </c>
      <c r="BM37" s="122" t="s">
        <v>6431</v>
      </c>
      <c r="BN37" s="122" t="s">
        <v>6431</v>
      </c>
      <c r="BO37" s="122" t="s">
        <v>6431</v>
      </c>
      <c r="BP37" s="122" t="s">
        <v>6431</v>
      </c>
      <c r="BQ37" s="122" t="s">
        <v>6431</v>
      </c>
      <c r="BR37" s="122" t="s">
        <v>6431</v>
      </c>
      <c r="BS37" s="122" t="s">
        <v>6431</v>
      </c>
      <c r="BT37" s="122" t="s">
        <v>6431</v>
      </c>
      <c r="BU37" s="122" t="s">
        <v>6431</v>
      </c>
      <c r="BV37" s="122" t="s">
        <v>6431</v>
      </c>
      <c r="BW37" s="122" t="s">
        <v>6431</v>
      </c>
      <c r="BX37" s="122" t="s">
        <v>6431</v>
      </c>
      <c r="BY37" s="122" t="s">
        <v>6431</v>
      </c>
      <c r="BZ37" s="122" t="s">
        <v>6431</v>
      </c>
      <c r="CA37" s="122" t="s">
        <v>6431</v>
      </c>
      <c r="CB37" s="122" t="s">
        <v>6431</v>
      </c>
      <c r="CC37" s="122" t="s">
        <v>6431</v>
      </c>
      <c r="CD37" s="122" t="s">
        <v>6431</v>
      </c>
      <c r="CE37" s="122" t="s">
        <v>6431</v>
      </c>
      <c r="CF37" s="122" t="s">
        <v>6431</v>
      </c>
      <c r="CG37" s="122" t="s">
        <v>6431</v>
      </c>
      <c r="CH37" s="122" t="s">
        <v>6431</v>
      </c>
      <c r="CI37" s="122" t="s">
        <v>6431</v>
      </c>
      <c r="CJ37" s="122" t="s">
        <v>6431</v>
      </c>
      <c r="CK37" s="122" t="s">
        <v>6431</v>
      </c>
      <c r="CL37" s="122" t="s">
        <v>6431</v>
      </c>
      <c r="CM37" s="122" t="s">
        <v>6431</v>
      </c>
      <c r="CN37" s="122" t="s">
        <v>6431</v>
      </c>
      <c r="CO37" s="122" t="s">
        <v>6431</v>
      </c>
      <c r="CP37" s="122" t="s">
        <v>6431</v>
      </c>
      <c r="CQ37" s="122" t="s">
        <v>6431</v>
      </c>
      <c r="CR37" s="122" t="s">
        <v>6431</v>
      </c>
      <c r="CS37" s="122" t="s">
        <v>6431</v>
      </c>
      <c r="CT37" s="122" t="s">
        <v>6431</v>
      </c>
      <c r="CU37" s="122" t="s">
        <v>6431</v>
      </c>
      <c r="CV37" s="122" t="s">
        <v>6431</v>
      </c>
      <c r="CW37" s="122" t="s">
        <v>6431</v>
      </c>
      <c r="CX37" s="122" t="s">
        <v>6431</v>
      </c>
      <c r="CY37" s="122" t="s">
        <v>6431</v>
      </c>
      <c r="CZ37" s="122" t="s">
        <v>6431</v>
      </c>
      <c r="DA37" s="122" t="s">
        <v>6431</v>
      </c>
      <c r="DB37" s="122" t="s">
        <v>6431</v>
      </c>
      <c r="DC37" s="122" t="s">
        <v>6431</v>
      </c>
      <c r="DD37" s="122" t="s">
        <v>6431</v>
      </c>
      <c r="DE37" s="122" t="s">
        <v>6431</v>
      </c>
      <c r="DF37" s="122" t="s">
        <v>6431</v>
      </c>
      <c r="DG37" s="122" t="s">
        <v>6431</v>
      </c>
      <c r="DH37" s="122" t="s">
        <v>6431</v>
      </c>
      <c r="DI37" s="122" t="s">
        <v>6431</v>
      </c>
      <c r="DJ37" s="122" t="s">
        <v>6431</v>
      </c>
      <c r="DK37" s="122" t="s">
        <v>6431</v>
      </c>
      <c r="DL37" s="122" t="s">
        <v>6431</v>
      </c>
      <c r="DM37" s="122" t="s">
        <v>6431</v>
      </c>
      <c r="DN37" s="122" t="s">
        <v>6431</v>
      </c>
      <c r="DO37" s="122" t="s">
        <v>6431</v>
      </c>
      <c r="DP37" s="122" t="s">
        <v>6431</v>
      </c>
      <c r="DQ37" s="122" t="s">
        <v>6431</v>
      </c>
      <c r="DR37" s="122" t="s">
        <v>6431</v>
      </c>
      <c r="DS37" s="122" t="s">
        <v>6431</v>
      </c>
      <c r="DT37" s="122" t="s">
        <v>6431</v>
      </c>
      <c r="DU37" s="122" t="s">
        <v>6431</v>
      </c>
      <c r="DV37" s="122" t="s">
        <v>6431</v>
      </c>
      <c r="DW37" s="122" t="s">
        <v>6431</v>
      </c>
      <c r="DX37" s="122" t="s">
        <v>6431</v>
      </c>
      <c r="DY37" s="122" t="s">
        <v>6431</v>
      </c>
      <c r="DZ37" s="122" t="s">
        <v>6431</v>
      </c>
      <c r="EA37" s="122" t="s">
        <v>6431</v>
      </c>
      <c r="EB37" s="122" t="s">
        <v>6431</v>
      </c>
      <c r="EC37" s="122" t="s">
        <v>6431</v>
      </c>
      <c r="ED37" s="122" t="s">
        <v>6431</v>
      </c>
      <c r="EE37" s="122" t="s">
        <v>6431</v>
      </c>
      <c r="EF37" s="122" t="s">
        <v>6431</v>
      </c>
      <c r="EG37" s="122" t="s">
        <v>6431</v>
      </c>
      <c r="EH37" s="122" t="s">
        <v>6431</v>
      </c>
      <c r="EI37" s="122" t="s">
        <v>6431</v>
      </c>
      <c r="EJ37" s="122" t="s">
        <v>6431</v>
      </c>
      <c r="EK37" s="122" t="s">
        <v>6431</v>
      </c>
      <c r="EL37" s="122" t="s">
        <v>6431</v>
      </c>
      <c r="EM37" s="122" t="s">
        <v>6431</v>
      </c>
      <c r="EN37" s="122" t="s">
        <v>6431</v>
      </c>
      <c r="EO37" s="122" t="s">
        <v>6431</v>
      </c>
      <c r="EP37" s="122" t="s">
        <v>6431</v>
      </c>
      <c r="EQ37" s="122" t="s">
        <v>6431</v>
      </c>
      <c r="ER37" s="122" t="s">
        <v>6431</v>
      </c>
      <c r="ES37" s="122" t="s">
        <v>6431</v>
      </c>
      <c r="ET37" s="122" t="s">
        <v>6431</v>
      </c>
      <c r="EU37" s="122" t="s">
        <v>6431</v>
      </c>
      <c r="EV37" s="122" t="s">
        <v>6431</v>
      </c>
      <c r="EW37" s="122" t="s">
        <v>6431</v>
      </c>
      <c r="EX37" s="122" t="s">
        <v>6431</v>
      </c>
      <c r="EY37" s="122" t="s">
        <v>6431</v>
      </c>
      <c r="EZ37" s="122" t="s">
        <v>6431</v>
      </c>
      <c r="FA37" s="122" t="s">
        <v>6431</v>
      </c>
      <c r="FB37" s="122" t="s">
        <v>6431</v>
      </c>
      <c r="FC37" s="122" t="s">
        <v>6431</v>
      </c>
      <c r="FD37" s="122" t="s">
        <v>6431</v>
      </c>
      <c r="FE37" s="122" t="s">
        <v>6431</v>
      </c>
      <c r="FF37" s="122" t="s">
        <v>6431</v>
      </c>
      <c r="FG37" s="122" t="s">
        <v>6431</v>
      </c>
      <c r="FH37" s="122" t="s">
        <v>6431</v>
      </c>
      <c r="FI37" s="122" t="s">
        <v>6431</v>
      </c>
      <c r="FJ37" s="122" t="s">
        <v>6431</v>
      </c>
      <c r="FK37" s="122" t="s">
        <v>6431</v>
      </c>
      <c r="FL37" s="122" t="s">
        <v>6431</v>
      </c>
      <c r="FM37" s="122" t="s">
        <v>6431</v>
      </c>
      <c r="FN37" s="122" t="s">
        <v>6431</v>
      </c>
      <c r="FO37" s="122" t="s">
        <v>6431</v>
      </c>
      <c r="FP37" s="122" t="s">
        <v>6431</v>
      </c>
      <c r="FQ37" s="122" t="s">
        <v>6431</v>
      </c>
      <c r="FR37" s="122" t="s">
        <v>6431</v>
      </c>
      <c r="FS37" s="122" t="s">
        <v>6431</v>
      </c>
      <c r="FT37" s="122" t="s">
        <v>6431</v>
      </c>
      <c r="FU37" s="122" t="s">
        <v>6431</v>
      </c>
      <c r="FV37" s="122" t="s">
        <v>6431</v>
      </c>
      <c r="FW37" s="122" t="s">
        <v>6431</v>
      </c>
      <c r="FX37" s="122" t="s">
        <v>6431</v>
      </c>
      <c r="FY37" s="122" t="s">
        <v>6431</v>
      </c>
      <c r="FZ37" s="122" t="s">
        <v>6431</v>
      </c>
      <c r="GA37" s="122" t="s">
        <v>6431</v>
      </c>
      <c r="GB37" s="122" t="s">
        <v>6431</v>
      </c>
      <c r="GC37" s="122" t="s">
        <v>6431</v>
      </c>
      <c r="GD37" s="122" t="s">
        <v>6431</v>
      </c>
      <c r="GE37" s="122" t="s">
        <v>6431</v>
      </c>
      <c r="GF37" s="122" t="s">
        <v>6431</v>
      </c>
      <c r="GG37" s="122" t="s">
        <v>6431</v>
      </c>
      <c r="GH37" s="122" t="s">
        <v>6431</v>
      </c>
      <c r="GI37" s="122" t="s">
        <v>6431</v>
      </c>
      <c r="GJ37" s="122" t="s">
        <v>6431</v>
      </c>
      <c r="GK37" s="122" t="s">
        <v>6431</v>
      </c>
      <c r="GL37" s="122" t="s">
        <v>6431</v>
      </c>
      <c r="GM37" s="122" t="s">
        <v>6431</v>
      </c>
      <c r="GN37" s="122" t="s">
        <v>6431</v>
      </c>
      <c r="GO37" s="122" t="s">
        <v>6431</v>
      </c>
      <c r="GP37" s="122" t="s">
        <v>6431</v>
      </c>
      <c r="GQ37" s="122" t="s">
        <v>6431</v>
      </c>
      <c r="GR37" s="122" t="s">
        <v>6431</v>
      </c>
      <c r="GS37" s="122" t="s">
        <v>6431</v>
      </c>
      <c r="GT37" s="122" t="s">
        <v>6431</v>
      </c>
      <c r="GU37" s="122" t="s">
        <v>6431</v>
      </c>
      <c r="GV37" s="122" t="s">
        <v>6431</v>
      </c>
      <c r="GW37" s="122" t="s">
        <v>6431</v>
      </c>
      <c r="GX37" s="122" t="s">
        <v>6431</v>
      </c>
      <c r="GY37" s="122" t="s">
        <v>6431</v>
      </c>
      <c r="GZ37" s="122" t="s">
        <v>6431</v>
      </c>
      <c r="HA37" s="122" t="s">
        <v>6431</v>
      </c>
      <c r="HB37" s="122" t="s">
        <v>6431</v>
      </c>
      <c r="HC37" s="122" t="s">
        <v>6431</v>
      </c>
      <c r="HD37" s="122" t="s">
        <v>6431</v>
      </c>
      <c r="HE37" s="122" t="s">
        <v>6431</v>
      </c>
      <c r="HF37" s="122" t="s">
        <v>6431</v>
      </c>
      <c r="HG37" s="122" t="s">
        <v>6431</v>
      </c>
      <c r="HH37" s="122" t="s">
        <v>6431</v>
      </c>
      <c r="HI37" s="122" t="s">
        <v>6431</v>
      </c>
      <c r="HJ37" s="122" t="s">
        <v>6431</v>
      </c>
      <c r="HK37" s="122" t="s">
        <v>6431</v>
      </c>
      <c r="HL37" s="122" t="s">
        <v>6431</v>
      </c>
      <c r="HM37" s="122" t="s">
        <v>6431</v>
      </c>
      <c r="HN37" s="122" t="s">
        <v>6431</v>
      </c>
      <c r="HO37" s="122" t="s">
        <v>6431</v>
      </c>
      <c r="HP37" s="122" t="s">
        <v>6431</v>
      </c>
      <c r="HQ37" s="122">
        <v>89.322100000000006</v>
      </c>
      <c r="HR37" s="122">
        <v>88.610600000000005</v>
      </c>
      <c r="HS37" s="122">
        <v>88.929900000000004</v>
      </c>
      <c r="HT37" s="122">
        <v>88.969399999999993</v>
      </c>
      <c r="HU37" s="122">
        <v>88.969399999999993</v>
      </c>
      <c r="HV37" s="122">
        <v>89.105500000000006</v>
      </c>
      <c r="HW37" s="122">
        <v>90.299599999999998</v>
      </c>
      <c r="HX37" s="122">
        <v>90.558899999999994</v>
      </c>
      <c r="HY37" s="122">
        <v>90.876199999999997</v>
      </c>
      <c r="HZ37" s="122">
        <v>90.407600000000002</v>
      </c>
      <c r="IA37" s="122">
        <v>90.660600000000002</v>
      </c>
      <c r="IB37" s="122">
        <v>90.876400000000004</v>
      </c>
      <c r="IC37" s="122">
        <v>87.014200000000002</v>
      </c>
      <c r="ID37" s="122">
        <v>87.424599999999998</v>
      </c>
      <c r="IE37" s="122">
        <v>87.502200000000002</v>
      </c>
      <c r="IF37" s="122">
        <v>87.627499999999998</v>
      </c>
      <c r="IG37" s="122">
        <v>89.742500000000007</v>
      </c>
      <c r="IH37" s="122">
        <v>90.739400000000003</v>
      </c>
      <c r="II37" s="122">
        <v>97.246200000000002</v>
      </c>
      <c r="IJ37" s="122">
        <v>96.985699999999994</v>
      </c>
      <c r="IK37" s="122">
        <v>96.927899999999994</v>
      </c>
      <c r="IL37" s="122">
        <v>94.977800000000002</v>
      </c>
      <c r="IM37" s="122">
        <v>94.967600000000004</v>
      </c>
      <c r="IN37" s="122">
        <v>94.712800000000001</v>
      </c>
      <c r="IO37" s="122">
        <v>94.798599999999993</v>
      </c>
      <c r="IP37" s="122">
        <v>94.703400000000002</v>
      </c>
      <c r="IQ37" s="122">
        <v>94.648799999999994</v>
      </c>
      <c r="IR37" s="122">
        <v>98.570300000000003</v>
      </c>
      <c r="IS37" s="122">
        <v>98.822199999999995</v>
      </c>
      <c r="IT37" s="122">
        <v>99.102500000000006</v>
      </c>
      <c r="IU37" s="122">
        <v>98.123800000000003</v>
      </c>
      <c r="IV37" s="122">
        <v>98.004599999999996</v>
      </c>
      <c r="IW37" s="122">
        <v>98.073999999999998</v>
      </c>
      <c r="IX37" s="122">
        <v>96.365399999999994</v>
      </c>
      <c r="IY37" s="122">
        <v>95.915099999999995</v>
      </c>
      <c r="IZ37" s="122">
        <v>95.83</v>
      </c>
      <c r="JA37" s="122">
        <v>96.820099999999996</v>
      </c>
      <c r="JB37" s="122">
        <v>96.179599999999994</v>
      </c>
      <c r="JC37" s="122">
        <v>95.820700000000002</v>
      </c>
      <c r="JD37" s="122">
        <v>96.020099999999999</v>
      </c>
      <c r="JE37" s="122">
        <v>95.933700000000002</v>
      </c>
      <c r="JF37" s="122">
        <v>95.685699999999997</v>
      </c>
      <c r="JG37" s="122">
        <v>96.255200000000002</v>
      </c>
      <c r="JH37" s="122">
        <v>96.075999999999993</v>
      </c>
      <c r="JI37" s="122">
        <v>96.228399999999993</v>
      </c>
      <c r="JJ37" s="122">
        <v>99.655299999999997</v>
      </c>
      <c r="JK37" s="122">
        <v>99.962599999999995</v>
      </c>
      <c r="JL37" s="122">
        <v>100.20399999999999</v>
      </c>
      <c r="JM37" s="122">
        <v>100.3905</v>
      </c>
      <c r="JN37" s="122">
        <v>100.6972</v>
      </c>
      <c r="JO37" s="122">
        <v>100.7527</v>
      </c>
      <c r="JP37" s="122">
        <v>99.590500000000006</v>
      </c>
      <c r="JQ37" s="122">
        <v>99.706000000000003</v>
      </c>
      <c r="JR37" s="122">
        <v>99.781499999999994</v>
      </c>
      <c r="JS37" s="122">
        <v>99.244500000000002</v>
      </c>
      <c r="JT37" s="122">
        <v>98.941900000000004</v>
      </c>
      <c r="JU37" s="122">
        <v>99.152699999999996</v>
      </c>
      <c r="JV37" s="122">
        <v>99.494600000000005</v>
      </c>
      <c r="JW37" s="122">
        <v>99.737799999999993</v>
      </c>
      <c r="JX37" s="122">
        <v>99.316100000000006</v>
      </c>
      <c r="JY37" s="122">
        <v>100</v>
      </c>
      <c r="JZ37" s="122">
        <v>99.455500000000001</v>
      </c>
      <c r="KA37" s="122">
        <v>98.760599999999997</v>
      </c>
      <c r="KB37" s="122">
        <v>98.216800000000006</v>
      </c>
      <c r="KC37" s="122">
        <v>97.757499999999993</v>
      </c>
      <c r="KD37" s="118">
        <v>98.116299999999995</v>
      </c>
    </row>
    <row r="38" spans="1:290" s="8" customFormat="1" ht="11.1" customHeight="1" x14ac:dyDescent="0.2">
      <c r="A38" s="8" t="s">
        <v>2204</v>
      </c>
      <c r="B38"/>
      <c r="C38" s="141" t="s">
        <v>5053</v>
      </c>
      <c r="D38" s="35" t="s">
        <v>25</v>
      </c>
      <c r="E38" s="37"/>
      <c r="F38" s="22"/>
      <c r="G38" s="22"/>
      <c r="H38" s="22" t="str">
        <f>IF(LEFT($I$1,1)="1",VLOOKUP($A38,PPI_IPI_PGA_PGAI!$A:$I,2,FALSE),IF(LEFT($I$1,1)="2",VLOOKUP($A38,PPI_IPI_PGA_PGAI!$A:$I,3,FALSE),IF(LEFT($I$1,1)="3",VLOOKUP($A38,PPI_IPI_PGA_PGAI!$A:$I,4,FALSE),VLOOKUP($A38,PPI_IPI_PGA_PGAI!$A:$I,5,FALSE))))</f>
        <v>Fisch und Fischprodukte</v>
      </c>
      <c r="I38" s="22"/>
      <c r="J38" s="22"/>
      <c r="K38" s="22"/>
      <c r="L38" s="22"/>
      <c r="M38" s="10">
        <v>0.3397</v>
      </c>
      <c r="N38" s="122">
        <v>89.893299999999996</v>
      </c>
      <c r="O38" s="122">
        <v>91.664699999999996</v>
      </c>
      <c r="P38" s="122">
        <v>91.0398</v>
      </c>
      <c r="Q38" s="122">
        <v>91.349000000000004</v>
      </c>
      <c r="R38" s="122">
        <v>91.104399999999998</v>
      </c>
      <c r="S38" s="122">
        <v>92.087999999999994</v>
      </c>
      <c r="T38" s="122">
        <v>91.051500000000004</v>
      </c>
      <c r="U38" s="122">
        <v>91.398799999999994</v>
      </c>
      <c r="V38" s="122">
        <v>94.783100000000005</v>
      </c>
      <c r="W38" s="122">
        <v>91.605199999999996</v>
      </c>
      <c r="X38" s="122">
        <v>88.874799999999993</v>
      </c>
      <c r="Y38" s="122">
        <v>91.263400000000004</v>
      </c>
      <c r="Z38" s="122">
        <v>89.740300000000005</v>
      </c>
      <c r="AA38" s="122">
        <v>90.856399999999994</v>
      </c>
      <c r="AB38" s="122">
        <v>92.194500000000005</v>
      </c>
      <c r="AC38" s="122">
        <v>91.4709</v>
      </c>
      <c r="AD38" s="122">
        <v>90.328199999999995</v>
      </c>
      <c r="AE38" s="122">
        <v>92.79</v>
      </c>
      <c r="AF38" s="122">
        <v>90.227800000000002</v>
      </c>
      <c r="AG38" s="122">
        <v>90.773600000000002</v>
      </c>
      <c r="AH38" s="122">
        <v>93.985100000000003</v>
      </c>
      <c r="AI38" s="122">
        <v>90.9893</v>
      </c>
      <c r="AJ38" s="122">
        <v>90.308599999999998</v>
      </c>
      <c r="AK38" s="122">
        <v>91.010300000000001</v>
      </c>
      <c r="AL38" s="122">
        <v>89.015799999999999</v>
      </c>
      <c r="AM38" s="122">
        <v>90.51</v>
      </c>
      <c r="AN38" s="122">
        <v>92.589699999999993</v>
      </c>
      <c r="AO38" s="122">
        <v>95.081400000000002</v>
      </c>
      <c r="AP38" s="122">
        <v>93.794700000000006</v>
      </c>
      <c r="AQ38" s="122">
        <v>92.865099999999998</v>
      </c>
      <c r="AR38" s="122">
        <v>93.950599999999994</v>
      </c>
      <c r="AS38" s="122">
        <v>96.692999999999998</v>
      </c>
      <c r="AT38" s="122">
        <v>100.3366</v>
      </c>
      <c r="AU38" s="122">
        <v>92.6464</v>
      </c>
      <c r="AV38" s="122">
        <v>94.475800000000007</v>
      </c>
      <c r="AW38" s="122">
        <v>97.537999999999997</v>
      </c>
      <c r="AX38" s="122">
        <v>98.838800000000006</v>
      </c>
      <c r="AY38" s="122">
        <v>102.666</v>
      </c>
      <c r="AZ38" s="122">
        <v>101.61539999999999</v>
      </c>
      <c r="BA38" s="122">
        <v>99.659700000000001</v>
      </c>
      <c r="BB38" s="122">
        <v>100.2984</v>
      </c>
      <c r="BC38" s="122">
        <v>98.705600000000004</v>
      </c>
      <c r="BD38" s="122">
        <v>97.805400000000006</v>
      </c>
      <c r="BE38" s="122">
        <v>99.959800000000001</v>
      </c>
      <c r="BF38" s="122">
        <v>102.66840000000001</v>
      </c>
      <c r="BG38" s="122">
        <v>102.2388</v>
      </c>
      <c r="BH38" s="122">
        <v>101.7812</v>
      </c>
      <c r="BI38" s="122">
        <v>102.7389</v>
      </c>
      <c r="BJ38" s="122">
        <v>102.8736</v>
      </c>
      <c r="BK38" s="122">
        <v>103.32810000000001</v>
      </c>
      <c r="BL38" s="122">
        <v>101.998</v>
      </c>
      <c r="BM38" s="122">
        <v>104.0188</v>
      </c>
      <c r="BN38" s="122">
        <v>104.53619999999999</v>
      </c>
      <c r="BO38" s="122">
        <v>103.2167</v>
      </c>
      <c r="BP38" s="122">
        <v>104.30029999999999</v>
      </c>
      <c r="BQ38" s="122">
        <v>106.92489999999999</v>
      </c>
      <c r="BR38" s="122">
        <v>111.1401</v>
      </c>
      <c r="BS38" s="122">
        <v>108.3473</v>
      </c>
      <c r="BT38" s="122">
        <v>108.16070000000001</v>
      </c>
      <c r="BU38" s="122">
        <v>111.42400000000001</v>
      </c>
      <c r="BV38" s="122">
        <v>105.259</v>
      </c>
      <c r="BW38" s="122">
        <v>107.5611</v>
      </c>
      <c r="BX38" s="122">
        <v>106.72750000000001</v>
      </c>
      <c r="BY38" s="122">
        <v>113.0211</v>
      </c>
      <c r="BZ38" s="122">
        <v>107.1961</v>
      </c>
      <c r="CA38" s="122">
        <v>105.3329</v>
      </c>
      <c r="CB38" s="122">
        <v>105.48099999999999</v>
      </c>
      <c r="CC38" s="122">
        <v>104.6755</v>
      </c>
      <c r="CD38" s="122">
        <v>106.3023</v>
      </c>
      <c r="CE38" s="122">
        <v>103.3674</v>
      </c>
      <c r="CF38" s="122">
        <v>100.6122</v>
      </c>
      <c r="CG38" s="122">
        <v>100.5635</v>
      </c>
      <c r="CH38" s="122">
        <v>100.5595</v>
      </c>
      <c r="CI38" s="122">
        <v>103.3907</v>
      </c>
      <c r="CJ38" s="122">
        <v>103.3004</v>
      </c>
      <c r="CK38" s="122">
        <v>105.7032</v>
      </c>
      <c r="CL38" s="122">
        <v>102.86</v>
      </c>
      <c r="CM38" s="122">
        <v>101.73779999999999</v>
      </c>
      <c r="CN38" s="122">
        <v>101.5895</v>
      </c>
      <c r="CO38" s="122">
        <v>103.5407</v>
      </c>
      <c r="CP38" s="122">
        <v>103.038</v>
      </c>
      <c r="CQ38" s="122">
        <v>101.1832</v>
      </c>
      <c r="CR38" s="122">
        <v>101.93770000000001</v>
      </c>
      <c r="CS38" s="122">
        <v>103.3896</v>
      </c>
      <c r="CT38" s="122">
        <v>102.0719</v>
      </c>
      <c r="CU38" s="122">
        <v>103.7908</v>
      </c>
      <c r="CV38" s="122">
        <v>104.44289999999999</v>
      </c>
      <c r="CW38" s="122">
        <v>103.2068</v>
      </c>
      <c r="CX38" s="122">
        <v>103.17</v>
      </c>
      <c r="CY38" s="122">
        <v>102.3416</v>
      </c>
      <c r="CZ38" s="122">
        <v>102.58799999999999</v>
      </c>
      <c r="DA38" s="122">
        <v>100.9695</v>
      </c>
      <c r="DB38" s="122">
        <v>101.2775</v>
      </c>
      <c r="DC38" s="122">
        <v>100.6665</v>
      </c>
      <c r="DD38" s="122">
        <v>101.1447</v>
      </c>
      <c r="DE38" s="122">
        <v>101.89190000000001</v>
      </c>
      <c r="DF38" s="122">
        <v>101.2771</v>
      </c>
      <c r="DG38" s="122">
        <v>100.90949999999999</v>
      </c>
      <c r="DH38" s="122">
        <v>100.08240000000001</v>
      </c>
      <c r="DI38" s="122">
        <v>99.656599999999997</v>
      </c>
      <c r="DJ38" s="122">
        <v>98.485299999999995</v>
      </c>
      <c r="DK38" s="122">
        <v>99.072699999999998</v>
      </c>
      <c r="DL38" s="122">
        <v>99.308700000000002</v>
      </c>
      <c r="DM38" s="122">
        <v>100.62309999999999</v>
      </c>
      <c r="DN38" s="122">
        <v>100.6765</v>
      </c>
      <c r="DO38" s="122">
        <v>101.4649</v>
      </c>
      <c r="DP38" s="122">
        <v>101.5256</v>
      </c>
      <c r="DQ38" s="122">
        <v>101.3631</v>
      </c>
      <c r="DR38" s="122">
        <v>101.65130000000001</v>
      </c>
      <c r="DS38" s="122">
        <v>102.2084</v>
      </c>
      <c r="DT38" s="122">
        <v>101.6683</v>
      </c>
      <c r="DU38" s="122">
        <v>102.1307</v>
      </c>
      <c r="DV38" s="122">
        <v>102.6178</v>
      </c>
      <c r="DW38" s="122">
        <v>101.6927</v>
      </c>
      <c r="DX38" s="122">
        <v>101.3929</v>
      </c>
      <c r="DY38" s="122">
        <v>105.30029999999999</v>
      </c>
      <c r="DZ38" s="122">
        <v>106.15479999999999</v>
      </c>
      <c r="EA38" s="122">
        <v>105.3623</v>
      </c>
      <c r="EB38" s="122">
        <v>105.873</v>
      </c>
      <c r="EC38" s="122">
        <v>106.55840000000001</v>
      </c>
      <c r="ED38" s="122">
        <v>106.67319999999999</v>
      </c>
      <c r="EE38" s="122">
        <v>103.3544</v>
      </c>
      <c r="EF38" s="122">
        <v>101.16249999999999</v>
      </c>
      <c r="EG38" s="122">
        <v>101.2591</v>
      </c>
      <c r="EH38" s="122">
        <v>100.7243</v>
      </c>
      <c r="EI38" s="122">
        <v>99.840800000000002</v>
      </c>
      <c r="EJ38" s="122">
        <v>100.95010000000001</v>
      </c>
      <c r="EK38" s="122">
        <v>101.95229999999999</v>
      </c>
      <c r="EL38" s="122">
        <v>104.3694</v>
      </c>
      <c r="EM38" s="122">
        <v>101.7009</v>
      </c>
      <c r="EN38" s="122">
        <v>102.2573</v>
      </c>
      <c r="EO38" s="122">
        <v>102.75530000000001</v>
      </c>
      <c r="EP38" s="122">
        <v>102.9593</v>
      </c>
      <c r="EQ38" s="122">
        <v>104.1979</v>
      </c>
      <c r="ER38" s="122">
        <v>103.1131</v>
      </c>
      <c r="ES38" s="122">
        <v>102.9333</v>
      </c>
      <c r="ET38" s="122">
        <v>102.9648</v>
      </c>
      <c r="EU38" s="122">
        <v>104.04600000000001</v>
      </c>
      <c r="EV38" s="122">
        <v>103.52849999999999</v>
      </c>
      <c r="EW38" s="122">
        <v>104.0745</v>
      </c>
      <c r="EX38" s="122">
        <v>101.57210000000001</v>
      </c>
      <c r="EY38" s="122">
        <v>95.757000000000005</v>
      </c>
      <c r="EZ38" s="122">
        <v>96.710400000000007</v>
      </c>
      <c r="FA38" s="122">
        <v>93.402199999999993</v>
      </c>
      <c r="FB38" s="122">
        <v>93.453500000000005</v>
      </c>
      <c r="FC38" s="122">
        <v>93.999399999999994</v>
      </c>
      <c r="FD38" s="122">
        <v>93.683999999999997</v>
      </c>
      <c r="FE38" s="122">
        <v>95.028599999999997</v>
      </c>
      <c r="FF38" s="122">
        <v>94.410200000000003</v>
      </c>
      <c r="FG38" s="122">
        <v>95.644900000000007</v>
      </c>
      <c r="FH38" s="122">
        <v>95.066100000000006</v>
      </c>
      <c r="FI38" s="122">
        <v>96.242400000000004</v>
      </c>
      <c r="FJ38" s="122">
        <v>96.394099999999995</v>
      </c>
      <c r="FK38" s="122">
        <v>96.3095</v>
      </c>
      <c r="FL38" s="122">
        <v>96.374899999999997</v>
      </c>
      <c r="FM38" s="122">
        <v>96.688900000000004</v>
      </c>
      <c r="FN38" s="122">
        <v>97.995199999999997</v>
      </c>
      <c r="FO38" s="122">
        <v>99.995000000000005</v>
      </c>
      <c r="FP38" s="122">
        <v>99.5655</v>
      </c>
      <c r="FQ38" s="122">
        <v>99.466700000000003</v>
      </c>
      <c r="FR38" s="122">
        <v>99.436700000000002</v>
      </c>
      <c r="FS38" s="122">
        <v>98.842299999999994</v>
      </c>
      <c r="FT38" s="122">
        <v>99.104900000000001</v>
      </c>
      <c r="FU38" s="122">
        <v>99.109700000000004</v>
      </c>
      <c r="FV38" s="122">
        <v>101.0954</v>
      </c>
      <c r="FW38" s="122">
        <v>100.14060000000001</v>
      </c>
      <c r="FX38" s="122">
        <v>100.5615</v>
      </c>
      <c r="FY38" s="122">
        <v>100.59820000000001</v>
      </c>
      <c r="FZ38" s="122">
        <v>102.1651</v>
      </c>
      <c r="GA38" s="122">
        <v>102.97580000000001</v>
      </c>
      <c r="GB38" s="122">
        <v>103.22069999999999</v>
      </c>
      <c r="GC38" s="122">
        <v>104.5368</v>
      </c>
      <c r="GD38" s="122">
        <v>107.6837</v>
      </c>
      <c r="GE38" s="122">
        <v>105.991</v>
      </c>
      <c r="GF38" s="122">
        <v>106.4772</v>
      </c>
      <c r="GG38" s="122">
        <v>109.7308</v>
      </c>
      <c r="GH38" s="122">
        <v>110.9813</v>
      </c>
      <c r="GI38" s="122">
        <v>110.0324</v>
      </c>
      <c r="GJ38" s="122">
        <v>108.92310000000001</v>
      </c>
      <c r="GK38" s="122">
        <v>110.02670000000001</v>
      </c>
      <c r="GL38" s="122">
        <v>110.0975</v>
      </c>
      <c r="GM38" s="122">
        <v>109.7354</v>
      </c>
      <c r="GN38" s="122">
        <v>109.9025</v>
      </c>
      <c r="GO38" s="122">
        <v>109.5004</v>
      </c>
      <c r="GP38" s="122">
        <v>107.64100000000001</v>
      </c>
      <c r="GQ38" s="122">
        <v>107.27549999999999</v>
      </c>
      <c r="GR38" s="122">
        <v>107.1991</v>
      </c>
      <c r="GS38" s="122">
        <v>107.485</v>
      </c>
      <c r="GT38" s="122">
        <v>107.55240000000001</v>
      </c>
      <c r="GU38" s="122">
        <v>106.9795</v>
      </c>
      <c r="GV38" s="122">
        <v>105.5686</v>
      </c>
      <c r="GW38" s="122">
        <v>105.66759999999999</v>
      </c>
      <c r="GX38" s="122">
        <v>106.0331</v>
      </c>
      <c r="GY38" s="122">
        <v>104.24339999999999</v>
      </c>
      <c r="GZ38" s="122">
        <v>104.3783</v>
      </c>
      <c r="HA38" s="122">
        <v>104.26439999999999</v>
      </c>
      <c r="HB38" s="122">
        <v>102.4892</v>
      </c>
      <c r="HC38" s="122">
        <v>102.1014</v>
      </c>
      <c r="HD38" s="122">
        <v>102.3959</v>
      </c>
      <c r="HE38" s="122">
        <v>99.448599999999999</v>
      </c>
      <c r="HF38" s="122">
        <v>100.69929999999999</v>
      </c>
      <c r="HG38" s="122">
        <v>99.463300000000004</v>
      </c>
      <c r="HH38" s="122">
        <v>97.680099999999996</v>
      </c>
      <c r="HI38" s="122">
        <v>96.159599999999998</v>
      </c>
      <c r="HJ38" s="122">
        <v>95.952100000000002</v>
      </c>
      <c r="HK38" s="122">
        <v>96.551299999999998</v>
      </c>
      <c r="HL38" s="122">
        <v>96.4923</v>
      </c>
      <c r="HM38" s="122">
        <v>97.168899999999994</v>
      </c>
      <c r="HN38" s="122">
        <v>97.703000000000003</v>
      </c>
      <c r="HO38" s="122">
        <v>97.445400000000006</v>
      </c>
      <c r="HP38" s="122">
        <v>97.146000000000001</v>
      </c>
      <c r="HQ38" s="122">
        <v>96.966700000000003</v>
      </c>
      <c r="HR38" s="122">
        <v>97.266999999999996</v>
      </c>
      <c r="HS38" s="122">
        <v>95.838999999999999</v>
      </c>
      <c r="HT38" s="122">
        <v>96.900199999999998</v>
      </c>
      <c r="HU38" s="122">
        <v>97.4191</v>
      </c>
      <c r="HV38" s="122">
        <v>96.993300000000005</v>
      </c>
      <c r="HW38" s="122">
        <v>98.090400000000002</v>
      </c>
      <c r="HX38" s="122">
        <v>98.934799999999996</v>
      </c>
      <c r="HY38" s="122">
        <v>98.242699999999999</v>
      </c>
      <c r="HZ38" s="122">
        <v>98.247</v>
      </c>
      <c r="IA38" s="122">
        <v>97.992699999999999</v>
      </c>
      <c r="IB38" s="122">
        <v>98.298599999999993</v>
      </c>
      <c r="IC38" s="122">
        <v>95.777600000000007</v>
      </c>
      <c r="ID38" s="122">
        <v>97.9846</v>
      </c>
      <c r="IE38" s="122">
        <v>97.775899999999993</v>
      </c>
      <c r="IF38" s="122">
        <v>100.82340000000001</v>
      </c>
      <c r="IG38" s="122">
        <v>100.7978</v>
      </c>
      <c r="IH38" s="122">
        <v>105.208</v>
      </c>
      <c r="II38" s="122">
        <v>106.4834</v>
      </c>
      <c r="IJ38" s="122">
        <v>105.73560000000001</v>
      </c>
      <c r="IK38" s="122">
        <v>104.9984</v>
      </c>
      <c r="IL38" s="122">
        <v>103.45910000000001</v>
      </c>
      <c r="IM38" s="122">
        <v>102.3442</v>
      </c>
      <c r="IN38" s="122">
        <v>103.4495</v>
      </c>
      <c r="IO38" s="122">
        <v>103.4695</v>
      </c>
      <c r="IP38" s="122">
        <v>105.5256</v>
      </c>
      <c r="IQ38" s="122">
        <v>105.56480000000001</v>
      </c>
      <c r="IR38" s="122">
        <v>109.95569999999999</v>
      </c>
      <c r="IS38" s="122">
        <v>110.5248</v>
      </c>
      <c r="IT38" s="122">
        <v>110.37820000000001</v>
      </c>
      <c r="IU38" s="122">
        <v>108.2933</v>
      </c>
      <c r="IV38" s="122">
        <v>105.3702</v>
      </c>
      <c r="IW38" s="122">
        <v>105.0487</v>
      </c>
      <c r="IX38" s="122">
        <v>104.3817</v>
      </c>
      <c r="IY38" s="122">
        <v>103.81870000000001</v>
      </c>
      <c r="IZ38" s="122">
        <v>103.795</v>
      </c>
      <c r="JA38" s="122">
        <v>102.28660000000001</v>
      </c>
      <c r="JB38" s="122">
        <v>102.1626</v>
      </c>
      <c r="JC38" s="122">
        <v>101.6498</v>
      </c>
      <c r="JD38" s="122">
        <v>101.2291</v>
      </c>
      <c r="JE38" s="122">
        <v>102.62050000000001</v>
      </c>
      <c r="JF38" s="122">
        <v>102.3847</v>
      </c>
      <c r="JG38" s="122">
        <v>101.5817</v>
      </c>
      <c r="JH38" s="122">
        <v>100.5355</v>
      </c>
      <c r="JI38" s="122">
        <v>100.35760000000001</v>
      </c>
      <c r="JJ38" s="122">
        <v>98.867999999999995</v>
      </c>
      <c r="JK38" s="122">
        <v>98.954400000000007</v>
      </c>
      <c r="JL38" s="122">
        <v>99.047399999999996</v>
      </c>
      <c r="JM38" s="122">
        <v>100.0882</v>
      </c>
      <c r="JN38" s="122">
        <v>99.916300000000007</v>
      </c>
      <c r="JO38" s="122">
        <v>101.05970000000001</v>
      </c>
      <c r="JP38" s="122">
        <v>100.3683</v>
      </c>
      <c r="JQ38" s="122">
        <v>100.3471</v>
      </c>
      <c r="JR38" s="122">
        <v>100.45959999999999</v>
      </c>
      <c r="JS38" s="122">
        <v>99.800399999999996</v>
      </c>
      <c r="JT38" s="122">
        <v>99.675399999999996</v>
      </c>
      <c r="JU38" s="122">
        <v>99.336699999999993</v>
      </c>
      <c r="JV38" s="122">
        <v>99.520700000000005</v>
      </c>
      <c r="JW38" s="122">
        <v>99.525199999999998</v>
      </c>
      <c r="JX38" s="122">
        <v>99.969899999999996</v>
      </c>
      <c r="JY38" s="122">
        <v>100</v>
      </c>
      <c r="JZ38" s="122">
        <v>101.8533</v>
      </c>
      <c r="KA38" s="122">
        <v>100.6866</v>
      </c>
      <c r="KB38" s="122">
        <v>98.122600000000006</v>
      </c>
      <c r="KC38" s="122">
        <v>99.918199999999999</v>
      </c>
      <c r="KD38" s="118">
        <v>100.0257</v>
      </c>
    </row>
    <row r="39" spans="1:290" s="8" customFormat="1" ht="11.1" customHeight="1" x14ac:dyDescent="0.2">
      <c r="A39" s="8" t="s">
        <v>2208</v>
      </c>
      <c r="B39"/>
      <c r="C39" s="141" t="s">
        <v>5054</v>
      </c>
      <c r="D39" s="35" t="s">
        <v>26</v>
      </c>
      <c r="E39" s="37"/>
      <c r="F39" s="22"/>
      <c r="G39" s="22"/>
      <c r="H39" s="22" t="str">
        <f>IF(LEFT($I$1,1)="1",VLOOKUP($A39,PPI_IPI_PGA_PGAI!$A:$I,2,FALSE),IF(LEFT($I$1,1)="2",VLOOKUP($A39,PPI_IPI_PGA_PGAI!$A:$I,3,FALSE),IF(LEFT($I$1,1)="3",VLOOKUP($A39,PPI_IPI_PGA_PGAI!$A:$I,4,FALSE),VLOOKUP($A39,PPI_IPI_PGA_PGAI!$A:$I,5,FALSE))))</f>
        <v>Verarbeitetes Obst und Gemüse</v>
      </c>
      <c r="I39" s="22"/>
      <c r="J39" s="22"/>
      <c r="K39" s="22"/>
      <c r="L39" s="22"/>
      <c r="M39" s="10">
        <v>0.46479999999999999</v>
      </c>
      <c r="N39" s="122">
        <v>73.462299999999999</v>
      </c>
      <c r="O39" s="122">
        <v>73.462299999999999</v>
      </c>
      <c r="P39" s="122">
        <v>77.478899999999996</v>
      </c>
      <c r="Q39" s="122">
        <v>77.478899999999996</v>
      </c>
      <c r="R39" s="122">
        <v>77.478899999999996</v>
      </c>
      <c r="S39" s="122">
        <v>75.837699999999998</v>
      </c>
      <c r="T39" s="122">
        <v>75.837699999999998</v>
      </c>
      <c r="U39" s="122">
        <v>75.837699999999998</v>
      </c>
      <c r="V39" s="122">
        <v>75.846299999999999</v>
      </c>
      <c r="W39" s="122">
        <v>75.846299999999999</v>
      </c>
      <c r="X39" s="122">
        <v>75.846299999999999</v>
      </c>
      <c r="Y39" s="122">
        <v>75.646500000000003</v>
      </c>
      <c r="Z39" s="122">
        <v>75.646500000000003</v>
      </c>
      <c r="AA39" s="122">
        <v>75.646500000000003</v>
      </c>
      <c r="AB39" s="122">
        <v>74.021500000000003</v>
      </c>
      <c r="AC39" s="122">
        <v>74.021500000000003</v>
      </c>
      <c r="AD39" s="122">
        <v>74.021500000000003</v>
      </c>
      <c r="AE39" s="122">
        <v>73.592200000000005</v>
      </c>
      <c r="AF39" s="122">
        <v>73.592200000000005</v>
      </c>
      <c r="AG39" s="122">
        <v>73.592200000000005</v>
      </c>
      <c r="AH39" s="122">
        <v>74.171400000000006</v>
      </c>
      <c r="AI39" s="122">
        <v>74.171400000000006</v>
      </c>
      <c r="AJ39" s="122">
        <v>74.171400000000006</v>
      </c>
      <c r="AK39" s="122">
        <v>73.901600000000002</v>
      </c>
      <c r="AL39" s="122">
        <v>73.901600000000002</v>
      </c>
      <c r="AM39" s="122">
        <v>73.901600000000002</v>
      </c>
      <c r="AN39" s="122">
        <v>72.955799999999996</v>
      </c>
      <c r="AO39" s="122">
        <v>72.955799999999996</v>
      </c>
      <c r="AP39" s="122">
        <v>72.955799999999996</v>
      </c>
      <c r="AQ39" s="122">
        <v>73.185400000000001</v>
      </c>
      <c r="AR39" s="122">
        <v>73.185400000000001</v>
      </c>
      <c r="AS39" s="122">
        <v>73.185400000000001</v>
      </c>
      <c r="AT39" s="122">
        <v>75.948099999999997</v>
      </c>
      <c r="AU39" s="122">
        <v>75.948099999999997</v>
      </c>
      <c r="AV39" s="122">
        <v>75.948099999999997</v>
      </c>
      <c r="AW39" s="122">
        <v>76.488200000000006</v>
      </c>
      <c r="AX39" s="122">
        <v>76.488200000000006</v>
      </c>
      <c r="AY39" s="122">
        <v>76.488200000000006</v>
      </c>
      <c r="AZ39" s="122">
        <v>77.295699999999997</v>
      </c>
      <c r="BA39" s="122">
        <v>77.295699999999997</v>
      </c>
      <c r="BB39" s="122">
        <v>77.295699999999997</v>
      </c>
      <c r="BC39" s="122">
        <v>78.497299999999996</v>
      </c>
      <c r="BD39" s="122">
        <v>78.497299999999996</v>
      </c>
      <c r="BE39" s="122">
        <v>78.497299999999996</v>
      </c>
      <c r="BF39" s="122">
        <v>79.5822</v>
      </c>
      <c r="BG39" s="122">
        <v>79.5822</v>
      </c>
      <c r="BH39" s="122">
        <v>79.5822</v>
      </c>
      <c r="BI39" s="122">
        <v>81.466999999999999</v>
      </c>
      <c r="BJ39" s="122">
        <v>81.466999999999999</v>
      </c>
      <c r="BK39" s="122">
        <v>81.466999999999999</v>
      </c>
      <c r="BL39" s="122">
        <v>81.697699999999998</v>
      </c>
      <c r="BM39" s="122">
        <v>81.697699999999998</v>
      </c>
      <c r="BN39" s="122">
        <v>81.697699999999998</v>
      </c>
      <c r="BO39" s="122">
        <v>86.776399999999995</v>
      </c>
      <c r="BP39" s="122">
        <v>86.776399999999995</v>
      </c>
      <c r="BQ39" s="122">
        <v>86.776399999999995</v>
      </c>
      <c r="BR39" s="122">
        <v>87.025199999999998</v>
      </c>
      <c r="BS39" s="122">
        <v>87.025199999999998</v>
      </c>
      <c r="BT39" s="122">
        <v>87.025199999999998</v>
      </c>
      <c r="BU39" s="122">
        <v>85.760999999999996</v>
      </c>
      <c r="BV39" s="122">
        <v>85.760999999999996</v>
      </c>
      <c r="BW39" s="122">
        <v>85.760999999999996</v>
      </c>
      <c r="BX39" s="122">
        <v>84.287199999999999</v>
      </c>
      <c r="BY39" s="122">
        <v>84.287199999999999</v>
      </c>
      <c r="BZ39" s="122">
        <v>84.287199999999999</v>
      </c>
      <c r="CA39" s="122">
        <v>83.765900000000002</v>
      </c>
      <c r="CB39" s="122">
        <v>83.765900000000002</v>
      </c>
      <c r="CC39" s="122">
        <v>83.765900000000002</v>
      </c>
      <c r="CD39" s="122">
        <v>83.113799999999998</v>
      </c>
      <c r="CE39" s="122">
        <v>83.113799999999998</v>
      </c>
      <c r="CF39" s="122">
        <v>83.113799999999998</v>
      </c>
      <c r="CG39" s="122">
        <v>82.344399999999993</v>
      </c>
      <c r="CH39" s="122">
        <v>82.344399999999993</v>
      </c>
      <c r="CI39" s="122">
        <v>82.344399999999993</v>
      </c>
      <c r="CJ39" s="122">
        <v>81.318299999999994</v>
      </c>
      <c r="CK39" s="122">
        <v>81.318299999999994</v>
      </c>
      <c r="CL39" s="122">
        <v>81.318299999999994</v>
      </c>
      <c r="CM39" s="122">
        <v>78.372900000000001</v>
      </c>
      <c r="CN39" s="122">
        <v>78.372900000000001</v>
      </c>
      <c r="CO39" s="122">
        <v>78.372900000000001</v>
      </c>
      <c r="CP39" s="122">
        <v>78.174099999999996</v>
      </c>
      <c r="CQ39" s="122">
        <v>78.174099999999996</v>
      </c>
      <c r="CR39" s="122">
        <v>78.174099999999996</v>
      </c>
      <c r="CS39" s="122">
        <v>77.853499999999997</v>
      </c>
      <c r="CT39" s="122">
        <v>77.853499999999997</v>
      </c>
      <c r="CU39" s="122">
        <v>77.853499999999997</v>
      </c>
      <c r="CV39" s="122">
        <v>77.817300000000003</v>
      </c>
      <c r="CW39" s="122">
        <v>77.817300000000003</v>
      </c>
      <c r="CX39" s="122">
        <v>77.817300000000003</v>
      </c>
      <c r="CY39" s="122">
        <v>78.701400000000007</v>
      </c>
      <c r="CZ39" s="122">
        <v>78.701400000000007</v>
      </c>
      <c r="DA39" s="122">
        <v>78.701400000000007</v>
      </c>
      <c r="DB39" s="122">
        <v>79.677099999999996</v>
      </c>
      <c r="DC39" s="122">
        <v>79.677099999999996</v>
      </c>
      <c r="DD39" s="122">
        <v>79.677099999999996</v>
      </c>
      <c r="DE39" s="122">
        <v>92.374200000000002</v>
      </c>
      <c r="DF39" s="122">
        <v>92.374200000000002</v>
      </c>
      <c r="DG39" s="122">
        <v>92.374200000000002</v>
      </c>
      <c r="DH39" s="122">
        <v>86.671700000000001</v>
      </c>
      <c r="DI39" s="122">
        <v>86.671700000000001</v>
      </c>
      <c r="DJ39" s="122">
        <v>86.671700000000001</v>
      </c>
      <c r="DK39" s="122">
        <v>86.284199999999998</v>
      </c>
      <c r="DL39" s="122">
        <v>86.284199999999998</v>
      </c>
      <c r="DM39" s="122">
        <v>86.284199999999998</v>
      </c>
      <c r="DN39" s="122">
        <v>85.754499999999993</v>
      </c>
      <c r="DO39" s="122">
        <v>85.754499999999993</v>
      </c>
      <c r="DP39" s="122">
        <v>85.754499999999993</v>
      </c>
      <c r="DQ39" s="122">
        <v>86.143900000000002</v>
      </c>
      <c r="DR39" s="122">
        <v>86.143900000000002</v>
      </c>
      <c r="DS39" s="122">
        <v>86.143900000000002</v>
      </c>
      <c r="DT39" s="122">
        <v>85.527100000000004</v>
      </c>
      <c r="DU39" s="122">
        <v>85.527100000000004</v>
      </c>
      <c r="DV39" s="122">
        <v>85.527100000000004</v>
      </c>
      <c r="DW39" s="122">
        <v>85.799000000000007</v>
      </c>
      <c r="DX39" s="122">
        <v>85.799000000000007</v>
      </c>
      <c r="DY39" s="122">
        <v>85.799000000000007</v>
      </c>
      <c r="DZ39" s="122">
        <v>85.259299999999996</v>
      </c>
      <c r="EA39" s="122">
        <v>85.259299999999996</v>
      </c>
      <c r="EB39" s="122">
        <v>85.259299999999996</v>
      </c>
      <c r="EC39" s="122">
        <v>85.817300000000003</v>
      </c>
      <c r="ED39" s="122">
        <v>85.817300000000003</v>
      </c>
      <c r="EE39" s="122">
        <v>85.817300000000003</v>
      </c>
      <c r="EF39" s="122">
        <v>85.664100000000005</v>
      </c>
      <c r="EG39" s="122">
        <v>85.664100000000005</v>
      </c>
      <c r="EH39" s="122">
        <v>85.664100000000005</v>
      </c>
      <c r="EI39" s="122">
        <v>86.093199999999996</v>
      </c>
      <c r="EJ39" s="122">
        <v>86.093199999999996</v>
      </c>
      <c r="EK39" s="122">
        <v>86.093199999999996</v>
      </c>
      <c r="EL39" s="122">
        <v>87.784899999999993</v>
      </c>
      <c r="EM39" s="122">
        <v>87.784899999999993</v>
      </c>
      <c r="EN39" s="122">
        <v>87.784899999999993</v>
      </c>
      <c r="EO39" s="122">
        <v>88.541700000000006</v>
      </c>
      <c r="EP39" s="122">
        <v>88.541700000000006</v>
      </c>
      <c r="EQ39" s="122">
        <v>88.541700000000006</v>
      </c>
      <c r="ER39" s="122">
        <v>89.487499999999997</v>
      </c>
      <c r="ES39" s="122">
        <v>89.487499999999997</v>
      </c>
      <c r="ET39" s="122">
        <v>89.487499999999997</v>
      </c>
      <c r="EU39" s="122">
        <v>89.349100000000007</v>
      </c>
      <c r="EV39" s="122">
        <v>89.349100000000007</v>
      </c>
      <c r="EW39" s="122">
        <v>89.349100000000007</v>
      </c>
      <c r="EX39" s="122">
        <v>89.366399999999999</v>
      </c>
      <c r="EY39" s="122">
        <v>89.366399999999999</v>
      </c>
      <c r="EZ39" s="122">
        <v>89.366399999999999</v>
      </c>
      <c r="FA39" s="122">
        <v>87.023300000000006</v>
      </c>
      <c r="FB39" s="122">
        <v>87.023300000000006</v>
      </c>
      <c r="FC39" s="122">
        <v>87.023300000000006</v>
      </c>
      <c r="FD39" s="122">
        <v>86.896299999999997</v>
      </c>
      <c r="FE39" s="122">
        <v>86.896299999999997</v>
      </c>
      <c r="FF39" s="122">
        <v>86.896299999999997</v>
      </c>
      <c r="FG39" s="122">
        <v>86.726100000000002</v>
      </c>
      <c r="FH39" s="122">
        <v>86.726100000000002</v>
      </c>
      <c r="FI39" s="122">
        <v>86.726100000000002</v>
      </c>
      <c r="FJ39" s="122">
        <v>86.726100000000002</v>
      </c>
      <c r="FK39" s="122">
        <v>86.726100000000002</v>
      </c>
      <c r="FL39" s="122">
        <v>86.361999999999995</v>
      </c>
      <c r="FM39" s="122">
        <v>86.361999999999995</v>
      </c>
      <c r="FN39" s="122">
        <v>86.361999999999995</v>
      </c>
      <c r="FO39" s="122">
        <v>85.684100000000001</v>
      </c>
      <c r="FP39" s="122">
        <v>85.684100000000001</v>
      </c>
      <c r="FQ39" s="122">
        <v>85.684100000000001</v>
      </c>
      <c r="FR39" s="122">
        <v>85.310299999999998</v>
      </c>
      <c r="FS39" s="122">
        <v>85.310299999999998</v>
      </c>
      <c r="FT39" s="122">
        <v>85.310299999999998</v>
      </c>
      <c r="FU39" s="122">
        <v>84.508099999999999</v>
      </c>
      <c r="FV39" s="122">
        <v>84.508099999999999</v>
      </c>
      <c r="FW39" s="122">
        <v>84.508099999999999</v>
      </c>
      <c r="FX39" s="122">
        <v>85.752499999999998</v>
      </c>
      <c r="FY39" s="122">
        <v>85.752499999999998</v>
      </c>
      <c r="FZ39" s="122">
        <v>85.752499999999998</v>
      </c>
      <c r="GA39" s="122">
        <v>85.0959</v>
      </c>
      <c r="GB39" s="122">
        <v>85.0959</v>
      </c>
      <c r="GC39" s="122">
        <v>85.0959</v>
      </c>
      <c r="GD39" s="122">
        <v>85.121499999999997</v>
      </c>
      <c r="GE39" s="122">
        <v>85.121499999999997</v>
      </c>
      <c r="GF39" s="122">
        <v>85.121499999999997</v>
      </c>
      <c r="GG39" s="122">
        <v>87.598200000000006</v>
      </c>
      <c r="GH39" s="122">
        <v>87.598200000000006</v>
      </c>
      <c r="GI39" s="122">
        <v>87.598200000000006</v>
      </c>
      <c r="GJ39" s="122">
        <v>87.713999999999999</v>
      </c>
      <c r="GK39" s="122">
        <v>87.713999999999999</v>
      </c>
      <c r="GL39" s="122">
        <v>87.713999999999999</v>
      </c>
      <c r="GM39" s="122">
        <v>85.792500000000004</v>
      </c>
      <c r="GN39" s="122">
        <v>85.792500000000004</v>
      </c>
      <c r="GO39" s="122">
        <v>85.792500000000004</v>
      </c>
      <c r="GP39" s="122">
        <v>86.352999999999994</v>
      </c>
      <c r="GQ39" s="122">
        <v>86.352999999999994</v>
      </c>
      <c r="GR39" s="122">
        <v>86.352999999999994</v>
      </c>
      <c r="GS39" s="122">
        <v>85.683400000000006</v>
      </c>
      <c r="GT39" s="122">
        <v>85.683400000000006</v>
      </c>
      <c r="GU39" s="122">
        <v>85.683400000000006</v>
      </c>
      <c r="GV39" s="122">
        <v>85.894000000000005</v>
      </c>
      <c r="GW39" s="122">
        <v>85.894000000000005</v>
      </c>
      <c r="GX39" s="122">
        <v>85.894000000000005</v>
      </c>
      <c r="GY39" s="122">
        <v>85.218500000000006</v>
      </c>
      <c r="GZ39" s="122">
        <v>85.218500000000006</v>
      </c>
      <c r="HA39" s="122">
        <v>85.218500000000006</v>
      </c>
      <c r="HB39" s="122">
        <v>83.358900000000006</v>
      </c>
      <c r="HC39" s="122">
        <v>83.358900000000006</v>
      </c>
      <c r="HD39" s="122">
        <v>83.358900000000006</v>
      </c>
      <c r="HE39" s="122">
        <v>84.066400000000002</v>
      </c>
      <c r="HF39" s="122">
        <v>84.066400000000002</v>
      </c>
      <c r="HG39" s="122">
        <v>84.066400000000002</v>
      </c>
      <c r="HH39" s="122">
        <v>83.286299999999997</v>
      </c>
      <c r="HI39" s="122">
        <v>83.286299999999997</v>
      </c>
      <c r="HJ39" s="122">
        <v>83.286299999999997</v>
      </c>
      <c r="HK39" s="122">
        <v>84.430400000000006</v>
      </c>
      <c r="HL39" s="122">
        <v>84.430400000000006</v>
      </c>
      <c r="HM39" s="122">
        <v>84.430400000000006</v>
      </c>
      <c r="HN39" s="122">
        <v>84.625100000000003</v>
      </c>
      <c r="HO39" s="122">
        <v>84.625100000000003</v>
      </c>
      <c r="HP39" s="122">
        <v>84.625100000000003</v>
      </c>
      <c r="HQ39" s="122">
        <v>85.366</v>
      </c>
      <c r="HR39" s="122">
        <v>85.366</v>
      </c>
      <c r="HS39" s="122">
        <v>85.366</v>
      </c>
      <c r="HT39" s="122">
        <v>84.899600000000007</v>
      </c>
      <c r="HU39" s="122">
        <v>84.899600000000007</v>
      </c>
      <c r="HV39" s="122">
        <v>84.899600000000007</v>
      </c>
      <c r="HW39" s="122">
        <v>84.857100000000003</v>
      </c>
      <c r="HX39" s="122">
        <v>84.857100000000003</v>
      </c>
      <c r="HY39" s="122">
        <v>84.857100000000003</v>
      </c>
      <c r="HZ39" s="122">
        <v>85.799499999999995</v>
      </c>
      <c r="IA39" s="122">
        <v>85.799499999999995</v>
      </c>
      <c r="IB39" s="122">
        <v>85.799499999999995</v>
      </c>
      <c r="IC39" s="122">
        <v>86.599699999999999</v>
      </c>
      <c r="ID39" s="122">
        <v>86.599699999999999</v>
      </c>
      <c r="IE39" s="122">
        <v>86.599699999999999</v>
      </c>
      <c r="IF39" s="122">
        <v>87.2179</v>
      </c>
      <c r="IG39" s="122">
        <v>87.2179</v>
      </c>
      <c r="IH39" s="122">
        <v>87.2179</v>
      </c>
      <c r="II39" s="122">
        <v>89.318600000000004</v>
      </c>
      <c r="IJ39" s="122">
        <v>89.318600000000004</v>
      </c>
      <c r="IK39" s="122">
        <v>89.318600000000004</v>
      </c>
      <c r="IL39" s="122">
        <v>90.416300000000007</v>
      </c>
      <c r="IM39" s="122">
        <v>90.416300000000007</v>
      </c>
      <c r="IN39" s="122">
        <v>90.416300000000007</v>
      </c>
      <c r="IO39" s="122">
        <v>91.226900000000001</v>
      </c>
      <c r="IP39" s="122">
        <v>91.226900000000001</v>
      </c>
      <c r="IQ39" s="122">
        <v>91.226900000000001</v>
      </c>
      <c r="IR39" s="122">
        <v>91.053600000000003</v>
      </c>
      <c r="IS39" s="122">
        <v>91.053600000000003</v>
      </c>
      <c r="IT39" s="122">
        <v>91.053600000000003</v>
      </c>
      <c r="IU39" s="122">
        <v>90.420100000000005</v>
      </c>
      <c r="IV39" s="122">
        <v>90.420100000000005</v>
      </c>
      <c r="IW39" s="122">
        <v>90.420100000000005</v>
      </c>
      <c r="IX39" s="122">
        <v>90.843999999999994</v>
      </c>
      <c r="IY39" s="122">
        <v>90.843999999999994</v>
      </c>
      <c r="IZ39" s="122">
        <v>90.843999999999994</v>
      </c>
      <c r="JA39" s="122">
        <v>90.861699999999999</v>
      </c>
      <c r="JB39" s="122">
        <v>90.861699999999999</v>
      </c>
      <c r="JC39" s="122">
        <v>90.861699999999999</v>
      </c>
      <c r="JD39" s="122">
        <v>91.697299999999998</v>
      </c>
      <c r="JE39" s="122">
        <v>91.697299999999998</v>
      </c>
      <c r="JF39" s="122">
        <v>91.697299999999998</v>
      </c>
      <c r="JG39" s="122">
        <v>94.474800000000002</v>
      </c>
      <c r="JH39" s="122">
        <v>94.474800000000002</v>
      </c>
      <c r="JI39" s="122">
        <v>94.474800000000002</v>
      </c>
      <c r="JJ39" s="122">
        <v>95.049000000000007</v>
      </c>
      <c r="JK39" s="122">
        <v>95.049000000000007</v>
      </c>
      <c r="JL39" s="122">
        <v>95.049000000000007</v>
      </c>
      <c r="JM39" s="122">
        <v>97.256</v>
      </c>
      <c r="JN39" s="122">
        <v>97.256</v>
      </c>
      <c r="JO39" s="122">
        <v>97.256</v>
      </c>
      <c r="JP39" s="122">
        <v>95.865300000000005</v>
      </c>
      <c r="JQ39" s="122">
        <v>95.865300000000005</v>
      </c>
      <c r="JR39" s="122">
        <v>95.865300000000005</v>
      </c>
      <c r="JS39" s="122">
        <v>97.918899999999994</v>
      </c>
      <c r="JT39" s="122">
        <v>97.918899999999994</v>
      </c>
      <c r="JU39" s="122">
        <v>97.918899999999994</v>
      </c>
      <c r="JV39" s="122">
        <v>100.15260000000001</v>
      </c>
      <c r="JW39" s="122">
        <v>100.15260000000001</v>
      </c>
      <c r="JX39" s="122">
        <v>100.15260000000001</v>
      </c>
      <c r="JY39" s="122">
        <v>100</v>
      </c>
      <c r="JZ39" s="122">
        <v>100</v>
      </c>
      <c r="KA39" s="122">
        <v>100</v>
      </c>
      <c r="KB39" s="122">
        <v>95.5535</v>
      </c>
      <c r="KC39" s="122">
        <v>95.5535</v>
      </c>
      <c r="KD39" s="118">
        <v>95.5535</v>
      </c>
    </row>
    <row r="40" spans="1:290" s="8" customFormat="1" ht="11.1" customHeight="1" x14ac:dyDescent="0.2">
      <c r="A40" s="8" t="s">
        <v>2209</v>
      </c>
      <c r="B40"/>
      <c r="C40" s="141" t="s">
        <v>5055</v>
      </c>
      <c r="D40" s="35" t="s">
        <v>27</v>
      </c>
      <c r="E40" s="37"/>
      <c r="F40" s="22"/>
      <c r="G40" s="22"/>
      <c r="H40" s="22"/>
      <c r="I40" s="22" t="str">
        <f>IF(LEFT($I$1,1)="1",VLOOKUP($A40,PPI_IPI_PGA_PGAI!$A:$I,2,FALSE),IF(LEFT($I$1,1)="2",VLOOKUP($A40,PPI_IPI_PGA_PGAI!$A:$I,3,FALSE),IF(LEFT($I$1,1)="3",VLOOKUP($A40,PPI_IPI_PGA_PGAI!$A:$I,4,FALSE),VLOOKUP($A40,PPI_IPI_PGA_PGAI!$A:$I,5,FALSE))))</f>
        <v>Frucht- und Gemüsesäfte</v>
      </c>
      <c r="J40" s="22"/>
      <c r="K40" s="22"/>
      <c r="L40" s="22"/>
      <c r="M40" s="10">
        <v>6.4100000000000004E-2</v>
      </c>
      <c r="N40" s="122">
        <v>73.716099999999997</v>
      </c>
      <c r="O40" s="122">
        <v>73.716099999999997</v>
      </c>
      <c r="P40" s="122">
        <v>72.342500000000001</v>
      </c>
      <c r="Q40" s="122">
        <v>72.342500000000001</v>
      </c>
      <c r="R40" s="122">
        <v>72.342500000000001</v>
      </c>
      <c r="S40" s="122">
        <v>71.742999999999995</v>
      </c>
      <c r="T40" s="122">
        <v>71.742999999999995</v>
      </c>
      <c r="U40" s="122">
        <v>71.742999999999995</v>
      </c>
      <c r="V40" s="122">
        <v>71.742999999999995</v>
      </c>
      <c r="W40" s="122">
        <v>71.742999999999995</v>
      </c>
      <c r="X40" s="122">
        <v>71.742999999999995</v>
      </c>
      <c r="Y40" s="122">
        <v>71.650499999999994</v>
      </c>
      <c r="Z40" s="122">
        <v>71.650499999999994</v>
      </c>
      <c r="AA40" s="122">
        <v>71.650499999999994</v>
      </c>
      <c r="AB40" s="122">
        <v>69.781300000000002</v>
      </c>
      <c r="AC40" s="122">
        <v>69.781300000000002</v>
      </c>
      <c r="AD40" s="122">
        <v>69.781300000000002</v>
      </c>
      <c r="AE40" s="122">
        <v>69.179400000000001</v>
      </c>
      <c r="AF40" s="122">
        <v>69.179400000000001</v>
      </c>
      <c r="AG40" s="122">
        <v>69.179400000000001</v>
      </c>
      <c r="AH40" s="122">
        <v>68.336299999999994</v>
      </c>
      <c r="AI40" s="122">
        <v>68.336299999999994</v>
      </c>
      <c r="AJ40" s="122">
        <v>68.336299999999994</v>
      </c>
      <c r="AK40" s="122">
        <v>65.394400000000005</v>
      </c>
      <c r="AL40" s="122">
        <v>65.394400000000005</v>
      </c>
      <c r="AM40" s="122">
        <v>65.394400000000005</v>
      </c>
      <c r="AN40" s="122">
        <v>66.114599999999996</v>
      </c>
      <c r="AO40" s="122">
        <v>66.114599999999996</v>
      </c>
      <c r="AP40" s="122">
        <v>66.114599999999996</v>
      </c>
      <c r="AQ40" s="122">
        <v>68.433499999999995</v>
      </c>
      <c r="AR40" s="122">
        <v>68.433499999999995</v>
      </c>
      <c r="AS40" s="122">
        <v>68.433499999999995</v>
      </c>
      <c r="AT40" s="122">
        <v>76.211600000000004</v>
      </c>
      <c r="AU40" s="122">
        <v>76.211600000000004</v>
      </c>
      <c r="AV40" s="122">
        <v>76.211600000000004</v>
      </c>
      <c r="AW40" s="122">
        <v>76.866399999999999</v>
      </c>
      <c r="AX40" s="122">
        <v>76.866399999999999</v>
      </c>
      <c r="AY40" s="122">
        <v>76.866399999999999</v>
      </c>
      <c r="AZ40" s="122">
        <v>76.638099999999994</v>
      </c>
      <c r="BA40" s="122">
        <v>76.638099999999994</v>
      </c>
      <c r="BB40" s="122">
        <v>76.638099999999994</v>
      </c>
      <c r="BC40" s="122">
        <v>76.638099999999994</v>
      </c>
      <c r="BD40" s="122">
        <v>76.638099999999994</v>
      </c>
      <c r="BE40" s="122">
        <v>76.638099999999994</v>
      </c>
      <c r="BF40" s="122">
        <v>81.197900000000004</v>
      </c>
      <c r="BG40" s="122">
        <v>81.197900000000004</v>
      </c>
      <c r="BH40" s="122">
        <v>81.197900000000004</v>
      </c>
      <c r="BI40" s="122">
        <v>86.205600000000004</v>
      </c>
      <c r="BJ40" s="122">
        <v>86.205600000000004</v>
      </c>
      <c r="BK40" s="122">
        <v>86.205600000000004</v>
      </c>
      <c r="BL40" s="122">
        <v>80.563699999999997</v>
      </c>
      <c r="BM40" s="122">
        <v>80.563699999999997</v>
      </c>
      <c r="BN40" s="122">
        <v>80.563699999999997</v>
      </c>
      <c r="BO40" s="122">
        <v>84.012299999999996</v>
      </c>
      <c r="BP40" s="122">
        <v>84.012299999999996</v>
      </c>
      <c r="BQ40" s="122">
        <v>84.012299999999996</v>
      </c>
      <c r="BR40" s="122">
        <v>76.404600000000002</v>
      </c>
      <c r="BS40" s="122">
        <v>76.404600000000002</v>
      </c>
      <c r="BT40" s="122">
        <v>76.404600000000002</v>
      </c>
      <c r="BU40" s="122">
        <v>73.878799999999998</v>
      </c>
      <c r="BV40" s="122">
        <v>73.878799999999998</v>
      </c>
      <c r="BW40" s="122">
        <v>73.878799999999998</v>
      </c>
      <c r="BX40" s="122">
        <v>74.0608</v>
      </c>
      <c r="BY40" s="122">
        <v>74.0608</v>
      </c>
      <c r="BZ40" s="122">
        <v>74.0608</v>
      </c>
      <c r="CA40" s="122">
        <v>74.533100000000005</v>
      </c>
      <c r="CB40" s="122">
        <v>74.533100000000005</v>
      </c>
      <c r="CC40" s="122">
        <v>74.533100000000005</v>
      </c>
      <c r="CD40" s="122">
        <v>75.153300000000002</v>
      </c>
      <c r="CE40" s="122">
        <v>75.153300000000002</v>
      </c>
      <c r="CF40" s="122">
        <v>75.153300000000002</v>
      </c>
      <c r="CG40" s="122">
        <v>75.361699999999999</v>
      </c>
      <c r="CH40" s="122">
        <v>75.361699999999999</v>
      </c>
      <c r="CI40" s="122">
        <v>75.361699999999999</v>
      </c>
      <c r="CJ40" s="122">
        <v>71.3506</v>
      </c>
      <c r="CK40" s="122">
        <v>71.3506</v>
      </c>
      <c r="CL40" s="122">
        <v>71.3506</v>
      </c>
      <c r="CM40" s="122">
        <v>70.398600000000002</v>
      </c>
      <c r="CN40" s="122">
        <v>70.398600000000002</v>
      </c>
      <c r="CO40" s="122">
        <v>70.398600000000002</v>
      </c>
      <c r="CP40" s="122">
        <v>72.070999999999998</v>
      </c>
      <c r="CQ40" s="122">
        <v>72.070999999999998</v>
      </c>
      <c r="CR40" s="122">
        <v>72.070999999999998</v>
      </c>
      <c r="CS40" s="122">
        <v>72.5959</v>
      </c>
      <c r="CT40" s="122">
        <v>72.5959</v>
      </c>
      <c r="CU40" s="122">
        <v>72.5959</v>
      </c>
      <c r="CV40" s="122">
        <v>73.653700000000001</v>
      </c>
      <c r="CW40" s="122">
        <v>73.653700000000001</v>
      </c>
      <c r="CX40" s="122">
        <v>73.653700000000001</v>
      </c>
      <c r="CY40" s="122">
        <v>75.422600000000003</v>
      </c>
      <c r="CZ40" s="122">
        <v>75.422600000000003</v>
      </c>
      <c r="DA40" s="122">
        <v>75.422600000000003</v>
      </c>
      <c r="DB40" s="122">
        <v>74.317099999999996</v>
      </c>
      <c r="DC40" s="122">
        <v>74.317099999999996</v>
      </c>
      <c r="DD40" s="122">
        <v>74.317099999999996</v>
      </c>
      <c r="DE40" s="122">
        <v>73.638900000000007</v>
      </c>
      <c r="DF40" s="122">
        <v>73.638900000000007</v>
      </c>
      <c r="DG40" s="122">
        <v>73.638900000000007</v>
      </c>
      <c r="DH40" s="122">
        <v>71.023300000000006</v>
      </c>
      <c r="DI40" s="122">
        <v>71.023300000000006</v>
      </c>
      <c r="DJ40" s="122">
        <v>71.023300000000006</v>
      </c>
      <c r="DK40" s="122">
        <v>81.944400000000002</v>
      </c>
      <c r="DL40" s="122">
        <v>81.944400000000002</v>
      </c>
      <c r="DM40" s="122">
        <v>81.944400000000002</v>
      </c>
      <c r="DN40" s="122">
        <v>84.136899999999997</v>
      </c>
      <c r="DO40" s="122">
        <v>84.136899999999997</v>
      </c>
      <c r="DP40" s="122">
        <v>84.136899999999997</v>
      </c>
      <c r="DQ40" s="122">
        <v>82.738399999999999</v>
      </c>
      <c r="DR40" s="122">
        <v>82.738399999999999</v>
      </c>
      <c r="DS40" s="122">
        <v>82.738399999999999</v>
      </c>
      <c r="DT40" s="122">
        <v>82.865700000000004</v>
      </c>
      <c r="DU40" s="122">
        <v>82.865700000000004</v>
      </c>
      <c r="DV40" s="122">
        <v>82.865700000000004</v>
      </c>
      <c r="DW40" s="122">
        <v>81.573099999999997</v>
      </c>
      <c r="DX40" s="122">
        <v>81.573099999999997</v>
      </c>
      <c r="DY40" s="122">
        <v>81.573099999999997</v>
      </c>
      <c r="DZ40" s="122">
        <v>80.048199999999994</v>
      </c>
      <c r="EA40" s="122">
        <v>80.048199999999994</v>
      </c>
      <c r="EB40" s="122">
        <v>80.048199999999994</v>
      </c>
      <c r="EC40" s="122">
        <v>81.333200000000005</v>
      </c>
      <c r="ED40" s="122">
        <v>81.333200000000005</v>
      </c>
      <c r="EE40" s="122">
        <v>81.333200000000005</v>
      </c>
      <c r="EF40" s="122">
        <v>81.770099999999999</v>
      </c>
      <c r="EG40" s="122">
        <v>81.770099999999999</v>
      </c>
      <c r="EH40" s="122">
        <v>81.770099999999999</v>
      </c>
      <c r="EI40" s="122">
        <v>80.229799999999997</v>
      </c>
      <c r="EJ40" s="122">
        <v>80.229799999999997</v>
      </c>
      <c r="EK40" s="122">
        <v>80.229799999999997</v>
      </c>
      <c r="EL40" s="122">
        <v>79.891499999999994</v>
      </c>
      <c r="EM40" s="122">
        <v>79.891499999999994</v>
      </c>
      <c r="EN40" s="122">
        <v>79.891499999999994</v>
      </c>
      <c r="EO40" s="122">
        <v>78.882099999999994</v>
      </c>
      <c r="EP40" s="122">
        <v>78.882099999999994</v>
      </c>
      <c r="EQ40" s="122">
        <v>78.882099999999994</v>
      </c>
      <c r="ER40" s="122">
        <v>78.5869</v>
      </c>
      <c r="ES40" s="122">
        <v>78.5869</v>
      </c>
      <c r="ET40" s="122">
        <v>78.5869</v>
      </c>
      <c r="EU40" s="122">
        <v>79.574200000000005</v>
      </c>
      <c r="EV40" s="122">
        <v>79.574200000000005</v>
      </c>
      <c r="EW40" s="122">
        <v>79.574200000000005</v>
      </c>
      <c r="EX40" s="122">
        <v>81.354100000000003</v>
      </c>
      <c r="EY40" s="122">
        <v>81.354100000000003</v>
      </c>
      <c r="EZ40" s="122">
        <v>81.354100000000003</v>
      </c>
      <c r="FA40" s="122">
        <v>79.346800000000002</v>
      </c>
      <c r="FB40" s="122">
        <v>79.346800000000002</v>
      </c>
      <c r="FC40" s="122">
        <v>79.346800000000002</v>
      </c>
      <c r="FD40" s="122">
        <v>78.246399999999994</v>
      </c>
      <c r="FE40" s="122">
        <v>78.246399999999994</v>
      </c>
      <c r="FF40" s="122">
        <v>78.246399999999994</v>
      </c>
      <c r="FG40" s="122">
        <v>83.790700000000001</v>
      </c>
      <c r="FH40" s="122">
        <v>83.790700000000001</v>
      </c>
      <c r="FI40" s="122">
        <v>83.790700000000001</v>
      </c>
      <c r="FJ40" s="122">
        <v>83.790700000000001</v>
      </c>
      <c r="FK40" s="122">
        <v>83.790700000000001</v>
      </c>
      <c r="FL40" s="122">
        <v>84.766999999999996</v>
      </c>
      <c r="FM40" s="122">
        <v>84.766999999999996</v>
      </c>
      <c r="FN40" s="122">
        <v>84.766999999999996</v>
      </c>
      <c r="FO40" s="122">
        <v>82.677800000000005</v>
      </c>
      <c r="FP40" s="122">
        <v>82.677800000000005</v>
      </c>
      <c r="FQ40" s="122">
        <v>82.677800000000005</v>
      </c>
      <c r="FR40" s="122">
        <v>81.460999999999999</v>
      </c>
      <c r="FS40" s="122">
        <v>81.460999999999999</v>
      </c>
      <c r="FT40" s="122">
        <v>81.460999999999999</v>
      </c>
      <c r="FU40" s="122">
        <v>81.4328</v>
      </c>
      <c r="FV40" s="122">
        <v>81.4328</v>
      </c>
      <c r="FW40" s="122">
        <v>81.4328</v>
      </c>
      <c r="FX40" s="122">
        <v>84.0565</v>
      </c>
      <c r="FY40" s="122">
        <v>84.0565</v>
      </c>
      <c r="FZ40" s="122">
        <v>84.0565</v>
      </c>
      <c r="GA40" s="122">
        <v>84.222999999999999</v>
      </c>
      <c r="GB40" s="122">
        <v>84.222999999999999</v>
      </c>
      <c r="GC40" s="122">
        <v>84.222999999999999</v>
      </c>
      <c r="GD40" s="122">
        <v>85.32</v>
      </c>
      <c r="GE40" s="122">
        <v>85.32</v>
      </c>
      <c r="GF40" s="122">
        <v>85.32</v>
      </c>
      <c r="GG40" s="122">
        <v>89.446399999999997</v>
      </c>
      <c r="GH40" s="122">
        <v>89.446399999999997</v>
      </c>
      <c r="GI40" s="122">
        <v>89.446399999999997</v>
      </c>
      <c r="GJ40" s="122">
        <v>85.395799999999994</v>
      </c>
      <c r="GK40" s="122">
        <v>85.395799999999994</v>
      </c>
      <c r="GL40" s="122">
        <v>85.395799999999994</v>
      </c>
      <c r="GM40" s="122">
        <v>84.603800000000007</v>
      </c>
      <c r="GN40" s="122">
        <v>84.603800000000007</v>
      </c>
      <c r="GO40" s="122">
        <v>84.603800000000007</v>
      </c>
      <c r="GP40" s="122">
        <v>84.432199999999995</v>
      </c>
      <c r="GQ40" s="122">
        <v>84.432199999999995</v>
      </c>
      <c r="GR40" s="122">
        <v>84.432199999999995</v>
      </c>
      <c r="GS40" s="122">
        <v>83.940799999999996</v>
      </c>
      <c r="GT40" s="122">
        <v>83.940799999999996</v>
      </c>
      <c r="GU40" s="122">
        <v>83.940799999999996</v>
      </c>
      <c r="GV40" s="122">
        <v>85.714799999999997</v>
      </c>
      <c r="GW40" s="122">
        <v>85.714799999999997</v>
      </c>
      <c r="GX40" s="122">
        <v>85.714799999999997</v>
      </c>
      <c r="GY40" s="122">
        <v>85.8934</v>
      </c>
      <c r="GZ40" s="122">
        <v>85.8934</v>
      </c>
      <c r="HA40" s="122">
        <v>85.8934</v>
      </c>
      <c r="HB40" s="122">
        <v>81.946899999999999</v>
      </c>
      <c r="HC40" s="122">
        <v>81.946899999999999</v>
      </c>
      <c r="HD40" s="122">
        <v>81.946899999999999</v>
      </c>
      <c r="HE40" s="122">
        <v>79.382400000000004</v>
      </c>
      <c r="HF40" s="122">
        <v>79.382400000000004</v>
      </c>
      <c r="HG40" s="122">
        <v>79.382400000000004</v>
      </c>
      <c r="HH40" s="122">
        <v>78.238900000000001</v>
      </c>
      <c r="HI40" s="122">
        <v>78.238900000000001</v>
      </c>
      <c r="HJ40" s="122">
        <v>78.238900000000001</v>
      </c>
      <c r="HK40" s="122">
        <v>82.069000000000003</v>
      </c>
      <c r="HL40" s="122">
        <v>82.069000000000003</v>
      </c>
      <c r="HM40" s="122">
        <v>82.069000000000003</v>
      </c>
      <c r="HN40" s="122">
        <v>82.605099999999993</v>
      </c>
      <c r="HO40" s="122">
        <v>82.605099999999993</v>
      </c>
      <c r="HP40" s="122">
        <v>82.605099999999993</v>
      </c>
      <c r="HQ40" s="122">
        <v>83.1828</v>
      </c>
      <c r="HR40" s="122">
        <v>83.1828</v>
      </c>
      <c r="HS40" s="122">
        <v>83.1828</v>
      </c>
      <c r="HT40" s="122">
        <v>80.882900000000006</v>
      </c>
      <c r="HU40" s="122">
        <v>80.882900000000006</v>
      </c>
      <c r="HV40" s="122">
        <v>80.882900000000006</v>
      </c>
      <c r="HW40" s="122">
        <v>79.432699999999997</v>
      </c>
      <c r="HX40" s="122">
        <v>79.432699999999997</v>
      </c>
      <c r="HY40" s="122">
        <v>79.432699999999997</v>
      </c>
      <c r="HZ40" s="122">
        <v>81.771199999999993</v>
      </c>
      <c r="IA40" s="122">
        <v>81.771199999999993</v>
      </c>
      <c r="IB40" s="122">
        <v>81.771199999999993</v>
      </c>
      <c r="IC40" s="122">
        <v>81.718699999999998</v>
      </c>
      <c r="ID40" s="122">
        <v>81.718699999999998</v>
      </c>
      <c r="IE40" s="122">
        <v>81.718699999999998</v>
      </c>
      <c r="IF40" s="122">
        <v>81.601799999999997</v>
      </c>
      <c r="IG40" s="122">
        <v>81.601799999999997</v>
      </c>
      <c r="IH40" s="122">
        <v>81.601799999999997</v>
      </c>
      <c r="II40" s="122">
        <v>85.38</v>
      </c>
      <c r="IJ40" s="122">
        <v>85.38</v>
      </c>
      <c r="IK40" s="122">
        <v>85.38</v>
      </c>
      <c r="IL40" s="122">
        <v>88.576599999999999</v>
      </c>
      <c r="IM40" s="122">
        <v>88.576599999999999</v>
      </c>
      <c r="IN40" s="122">
        <v>88.576599999999999</v>
      </c>
      <c r="IO40" s="122">
        <v>91.688599999999994</v>
      </c>
      <c r="IP40" s="122">
        <v>91.688599999999994</v>
      </c>
      <c r="IQ40" s="122">
        <v>91.688599999999994</v>
      </c>
      <c r="IR40" s="122">
        <v>89.621700000000004</v>
      </c>
      <c r="IS40" s="122">
        <v>89.621700000000004</v>
      </c>
      <c r="IT40" s="122">
        <v>89.621700000000004</v>
      </c>
      <c r="IU40" s="122">
        <v>87.808099999999996</v>
      </c>
      <c r="IV40" s="122">
        <v>87.808099999999996</v>
      </c>
      <c r="IW40" s="122">
        <v>87.808099999999996</v>
      </c>
      <c r="IX40" s="122">
        <v>94.062799999999996</v>
      </c>
      <c r="IY40" s="122">
        <v>94.062799999999996</v>
      </c>
      <c r="IZ40" s="122">
        <v>94.062799999999996</v>
      </c>
      <c r="JA40" s="122">
        <v>97.974000000000004</v>
      </c>
      <c r="JB40" s="122">
        <v>97.974000000000004</v>
      </c>
      <c r="JC40" s="122">
        <v>97.974000000000004</v>
      </c>
      <c r="JD40" s="122">
        <v>99.639700000000005</v>
      </c>
      <c r="JE40" s="122">
        <v>99.639700000000005</v>
      </c>
      <c r="JF40" s="122">
        <v>99.639700000000005</v>
      </c>
      <c r="JG40" s="122">
        <v>105.4258</v>
      </c>
      <c r="JH40" s="122">
        <v>105.4258</v>
      </c>
      <c r="JI40" s="122">
        <v>105.4258</v>
      </c>
      <c r="JJ40" s="122">
        <v>107.301</v>
      </c>
      <c r="JK40" s="122">
        <v>107.301</v>
      </c>
      <c r="JL40" s="122">
        <v>107.301</v>
      </c>
      <c r="JM40" s="122">
        <v>117.7427</v>
      </c>
      <c r="JN40" s="122">
        <v>117.7427</v>
      </c>
      <c r="JO40" s="122">
        <v>117.7427</v>
      </c>
      <c r="JP40" s="122">
        <v>110.4915</v>
      </c>
      <c r="JQ40" s="122">
        <v>110.4915</v>
      </c>
      <c r="JR40" s="122">
        <v>110.4915</v>
      </c>
      <c r="JS40" s="122">
        <v>102.3301</v>
      </c>
      <c r="JT40" s="122">
        <v>102.3301</v>
      </c>
      <c r="JU40" s="122">
        <v>102.3301</v>
      </c>
      <c r="JV40" s="122">
        <v>103.654</v>
      </c>
      <c r="JW40" s="122">
        <v>103.654</v>
      </c>
      <c r="JX40" s="122">
        <v>103.654</v>
      </c>
      <c r="JY40" s="122">
        <v>100</v>
      </c>
      <c r="JZ40" s="122">
        <v>100</v>
      </c>
      <c r="KA40" s="122">
        <v>100</v>
      </c>
      <c r="KB40" s="122">
        <v>90.536600000000007</v>
      </c>
      <c r="KC40" s="122">
        <v>90.536600000000007</v>
      </c>
      <c r="KD40" s="118">
        <v>90.536600000000007</v>
      </c>
    </row>
    <row r="41" spans="1:290" s="8" customFormat="1" ht="11.1" customHeight="1" x14ac:dyDescent="0.2">
      <c r="A41" s="8" t="s">
        <v>2210</v>
      </c>
      <c r="B41"/>
      <c r="C41" s="141" t="s">
        <v>5056</v>
      </c>
      <c r="D41" s="35" t="s">
        <v>158</v>
      </c>
      <c r="E41" s="37"/>
      <c r="F41" s="22"/>
      <c r="G41" s="22"/>
      <c r="H41" s="22"/>
      <c r="I41" s="22" t="str">
        <f>IF(LEFT($I$1,1)="1",VLOOKUP($A41,PPI_IPI_PGA_PGAI!$A:$I,2,FALSE),IF(LEFT($I$1,1)="2",VLOOKUP($A41,PPI_IPI_PGA_PGAI!$A:$I,3,FALSE),IF(LEFT($I$1,1)="3",VLOOKUP($A41,PPI_IPI_PGA_PGAI!$A:$I,4,FALSE),VLOOKUP($A41,PPI_IPI_PGA_PGAI!$A:$I,5,FALSE))))</f>
        <v>Sonstiges verarbeitetes Obst und Gemüse</v>
      </c>
      <c r="J41" s="22"/>
      <c r="K41" s="22"/>
      <c r="L41" s="22"/>
      <c r="M41" s="10">
        <v>0.4007</v>
      </c>
      <c r="N41" s="122">
        <v>73.248900000000006</v>
      </c>
      <c r="O41" s="122">
        <v>73.248900000000006</v>
      </c>
      <c r="P41" s="122">
        <v>78.695999999999998</v>
      </c>
      <c r="Q41" s="122">
        <v>78.695999999999998</v>
      </c>
      <c r="R41" s="122">
        <v>78.695999999999998</v>
      </c>
      <c r="S41" s="122">
        <v>76.78</v>
      </c>
      <c r="T41" s="122">
        <v>76.78</v>
      </c>
      <c r="U41" s="122">
        <v>76.78</v>
      </c>
      <c r="V41" s="122">
        <v>76.790999999999997</v>
      </c>
      <c r="W41" s="122">
        <v>76.790999999999997</v>
      </c>
      <c r="X41" s="122">
        <v>76.790999999999997</v>
      </c>
      <c r="Y41" s="122">
        <v>76.563100000000006</v>
      </c>
      <c r="Z41" s="122">
        <v>76.563100000000006</v>
      </c>
      <c r="AA41" s="122">
        <v>76.563100000000006</v>
      </c>
      <c r="AB41" s="122">
        <v>75.006299999999996</v>
      </c>
      <c r="AC41" s="122">
        <v>75.006299999999996</v>
      </c>
      <c r="AD41" s="122">
        <v>75.006299999999996</v>
      </c>
      <c r="AE41" s="122">
        <v>74.623800000000003</v>
      </c>
      <c r="AF41" s="122">
        <v>74.623800000000003</v>
      </c>
      <c r="AG41" s="122">
        <v>74.623800000000003</v>
      </c>
      <c r="AH41" s="122">
        <v>75.581599999999995</v>
      </c>
      <c r="AI41" s="122">
        <v>75.581599999999995</v>
      </c>
      <c r="AJ41" s="122">
        <v>75.581599999999995</v>
      </c>
      <c r="AK41" s="122">
        <v>76.025400000000005</v>
      </c>
      <c r="AL41" s="122">
        <v>76.025400000000005</v>
      </c>
      <c r="AM41" s="122">
        <v>76.025400000000005</v>
      </c>
      <c r="AN41" s="122">
        <v>74.637</v>
      </c>
      <c r="AO41" s="122">
        <v>74.637</v>
      </c>
      <c r="AP41" s="122">
        <v>74.637</v>
      </c>
      <c r="AQ41" s="122">
        <v>74.308400000000006</v>
      </c>
      <c r="AR41" s="122">
        <v>74.308400000000006</v>
      </c>
      <c r="AS41" s="122">
        <v>74.308400000000006</v>
      </c>
      <c r="AT41" s="122">
        <v>75.727199999999996</v>
      </c>
      <c r="AU41" s="122">
        <v>75.727199999999996</v>
      </c>
      <c r="AV41" s="122">
        <v>75.727199999999996</v>
      </c>
      <c r="AW41" s="122">
        <v>76.235600000000005</v>
      </c>
      <c r="AX41" s="122">
        <v>76.235600000000005</v>
      </c>
      <c r="AY41" s="122">
        <v>76.235600000000005</v>
      </c>
      <c r="AZ41" s="122">
        <v>77.317899999999995</v>
      </c>
      <c r="BA41" s="122">
        <v>77.317899999999995</v>
      </c>
      <c r="BB41" s="122">
        <v>77.317899999999995</v>
      </c>
      <c r="BC41" s="122">
        <v>78.837900000000005</v>
      </c>
      <c r="BD41" s="122">
        <v>78.837900000000005</v>
      </c>
      <c r="BE41" s="122">
        <v>78.837900000000005</v>
      </c>
      <c r="BF41" s="122">
        <v>78.993200000000002</v>
      </c>
      <c r="BG41" s="122">
        <v>78.993200000000002</v>
      </c>
      <c r="BH41" s="122">
        <v>78.993200000000002</v>
      </c>
      <c r="BI41" s="122">
        <v>80.040899999999993</v>
      </c>
      <c r="BJ41" s="122">
        <v>80.040899999999993</v>
      </c>
      <c r="BK41" s="122">
        <v>80.040899999999993</v>
      </c>
      <c r="BL41" s="122">
        <v>81.838399999999993</v>
      </c>
      <c r="BM41" s="122">
        <v>81.838399999999993</v>
      </c>
      <c r="BN41" s="122">
        <v>81.838399999999993</v>
      </c>
      <c r="BO41" s="122">
        <v>87.341899999999995</v>
      </c>
      <c r="BP41" s="122">
        <v>87.341899999999995</v>
      </c>
      <c r="BQ41" s="122">
        <v>87.341899999999995</v>
      </c>
      <c r="BR41" s="122">
        <v>89.687100000000001</v>
      </c>
      <c r="BS41" s="122">
        <v>89.687100000000001</v>
      </c>
      <c r="BT41" s="122">
        <v>89.687100000000001</v>
      </c>
      <c r="BU41" s="122">
        <v>88.762</v>
      </c>
      <c r="BV41" s="122">
        <v>88.762</v>
      </c>
      <c r="BW41" s="122">
        <v>88.762</v>
      </c>
      <c r="BX41" s="122">
        <v>86.849400000000003</v>
      </c>
      <c r="BY41" s="122">
        <v>86.849400000000003</v>
      </c>
      <c r="BZ41" s="122">
        <v>86.849400000000003</v>
      </c>
      <c r="CA41" s="122">
        <v>86.063699999999997</v>
      </c>
      <c r="CB41" s="122">
        <v>86.063699999999997</v>
      </c>
      <c r="CC41" s="122">
        <v>86.063699999999997</v>
      </c>
      <c r="CD41" s="122">
        <v>85.073400000000007</v>
      </c>
      <c r="CE41" s="122">
        <v>85.073400000000007</v>
      </c>
      <c r="CF41" s="122">
        <v>85.073400000000007</v>
      </c>
      <c r="CG41" s="122">
        <v>84.044600000000003</v>
      </c>
      <c r="CH41" s="122">
        <v>84.044600000000003</v>
      </c>
      <c r="CI41" s="122">
        <v>84.044600000000003</v>
      </c>
      <c r="CJ41" s="122">
        <v>83.8172</v>
      </c>
      <c r="CK41" s="122">
        <v>83.8172</v>
      </c>
      <c r="CL41" s="122">
        <v>83.8172</v>
      </c>
      <c r="CM41" s="122">
        <v>80.345699999999994</v>
      </c>
      <c r="CN41" s="122">
        <v>80.345699999999994</v>
      </c>
      <c r="CO41" s="122">
        <v>80.345699999999994</v>
      </c>
      <c r="CP41" s="122">
        <v>79.647800000000004</v>
      </c>
      <c r="CQ41" s="122">
        <v>79.647800000000004</v>
      </c>
      <c r="CR41" s="122">
        <v>79.647800000000004</v>
      </c>
      <c r="CS41" s="122">
        <v>79.102400000000003</v>
      </c>
      <c r="CT41" s="122">
        <v>79.102400000000003</v>
      </c>
      <c r="CU41" s="122">
        <v>79.102400000000003</v>
      </c>
      <c r="CV41" s="122">
        <v>78.774199999999993</v>
      </c>
      <c r="CW41" s="122">
        <v>78.774199999999993</v>
      </c>
      <c r="CX41" s="122">
        <v>78.774199999999993</v>
      </c>
      <c r="CY41" s="122">
        <v>79.420299999999997</v>
      </c>
      <c r="CZ41" s="122">
        <v>79.420299999999997</v>
      </c>
      <c r="DA41" s="122">
        <v>79.420299999999997</v>
      </c>
      <c r="DB41" s="122">
        <v>80.979100000000003</v>
      </c>
      <c r="DC41" s="122">
        <v>80.979100000000003</v>
      </c>
      <c r="DD41" s="122">
        <v>80.979100000000003</v>
      </c>
      <c r="DE41" s="122">
        <v>97.406199999999998</v>
      </c>
      <c r="DF41" s="122">
        <v>97.406199999999998</v>
      </c>
      <c r="DG41" s="122">
        <v>97.406199999999998</v>
      </c>
      <c r="DH41" s="122">
        <v>90.850099999999998</v>
      </c>
      <c r="DI41" s="122">
        <v>90.850099999999998</v>
      </c>
      <c r="DJ41" s="122">
        <v>90.850099999999998</v>
      </c>
      <c r="DK41" s="122">
        <v>87.2821</v>
      </c>
      <c r="DL41" s="122">
        <v>87.2821</v>
      </c>
      <c r="DM41" s="122">
        <v>87.2821</v>
      </c>
      <c r="DN41" s="122">
        <v>85.988100000000003</v>
      </c>
      <c r="DO41" s="122">
        <v>85.988100000000003</v>
      </c>
      <c r="DP41" s="122">
        <v>85.988100000000003</v>
      </c>
      <c r="DQ41" s="122">
        <v>86.879199999999997</v>
      </c>
      <c r="DR41" s="122">
        <v>86.879199999999997</v>
      </c>
      <c r="DS41" s="122">
        <v>86.879199999999997</v>
      </c>
      <c r="DT41" s="122">
        <v>86.0548</v>
      </c>
      <c r="DU41" s="122">
        <v>86.0548</v>
      </c>
      <c r="DV41" s="122">
        <v>86.0548</v>
      </c>
      <c r="DW41" s="122">
        <v>86.766199999999998</v>
      </c>
      <c r="DX41" s="122">
        <v>86.766199999999998</v>
      </c>
      <c r="DY41" s="122">
        <v>86.766199999999998</v>
      </c>
      <c r="DZ41" s="122">
        <v>86.505200000000002</v>
      </c>
      <c r="EA41" s="122">
        <v>86.505200000000002</v>
      </c>
      <c r="EB41" s="122">
        <v>86.505200000000002</v>
      </c>
      <c r="EC41" s="122">
        <v>86.856999999999999</v>
      </c>
      <c r="ED41" s="122">
        <v>86.856999999999999</v>
      </c>
      <c r="EE41" s="122">
        <v>86.856999999999999</v>
      </c>
      <c r="EF41" s="122">
        <v>86.538200000000003</v>
      </c>
      <c r="EG41" s="122">
        <v>86.538200000000003</v>
      </c>
      <c r="EH41" s="122">
        <v>86.538200000000003</v>
      </c>
      <c r="EI41" s="122">
        <v>87.520200000000003</v>
      </c>
      <c r="EJ41" s="122">
        <v>87.520200000000003</v>
      </c>
      <c r="EK41" s="122">
        <v>87.520200000000003</v>
      </c>
      <c r="EL41" s="122">
        <v>89.778800000000004</v>
      </c>
      <c r="EM41" s="122">
        <v>89.778800000000004</v>
      </c>
      <c r="EN41" s="122">
        <v>89.778800000000004</v>
      </c>
      <c r="EO41" s="122">
        <v>91.030500000000004</v>
      </c>
      <c r="EP41" s="122">
        <v>91.030500000000004</v>
      </c>
      <c r="EQ41" s="122">
        <v>91.030500000000004</v>
      </c>
      <c r="ER41" s="122">
        <v>92.323099999999997</v>
      </c>
      <c r="ES41" s="122">
        <v>92.323099999999997</v>
      </c>
      <c r="ET41" s="122">
        <v>92.323099999999997</v>
      </c>
      <c r="EU41" s="122">
        <v>91.868200000000002</v>
      </c>
      <c r="EV41" s="122">
        <v>91.868200000000002</v>
      </c>
      <c r="EW41" s="122">
        <v>91.868200000000002</v>
      </c>
      <c r="EX41" s="122">
        <v>91.389499999999998</v>
      </c>
      <c r="EY41" s="122">
        <v>91.389499999999998</v>
      </c>
      <c r="EZ41" s="122">
        <v>91.389499999999998</v>
      </c>
      <c r="FA41" s="122">
        <v>88.958100000000002</v>
      </c>
      <c r="FB41" s="122">
        <v>88.958100000000002</v>
      </c>
      <c r="FC41" s="122">
        <v>88.958100000000002</v>
      </c>
      <c r="FD41" s="122">
        <v>89.1053</v>
      </c>
      <c r="FE41" s="122">
        <v>89.1053</v>
      </c>
      <c r="FF41" s="122">
        <v>89.1053</v>
      </c>
      <c r="FG41" s="122">
        <v>87.3279</v>
      </c>
      <c r="FH41" s="122">
        <v>87.3279</v>
      </c>
      <c r="FI41" s="122">
        <v>87.3279</v>
      </c>
      <c r="FJ41" s="122">
        <v>87.3279</v>
      </c>
      <c r="FK41" s="122">
        <v>87.3279</v>
      </c>
      <c r="FL41" s="122">
        <v>86.627499999999998</v>
      </c>
      <c r="FM41" s="122">
        <v>86.627499999999998</v>
      </c>
      <c r="FN41" s="122">
        <v>86.627499999999998</v>
      </c>
      <c r="FO41" s="122">
        <v>86.305400000000006</v>
      </c>
      <c r="FP41" s="122">
        <v>86.305400000000006</v>
      </c>
      <c r="FQ41" s="122">
        <v>86.305400000000006</v>
      </c>
      <c r="FR41" s="122">
        <v>86.143900000000002</v>
      </c>
      <c r="FS41" s="122">
        <v>86.143900000000002</v>
      </c>
      <c r="FT41" s="122">
        <v>86.143900000000002</v>
      </c>
      <c r="FU41" s="122">
        <v>85.148399999999995</v>
      </c>
      <c r="FV41" s="122">
        <v>85.148399999999995</v>
      </c>
      <c r="FW41" s="122">
        <v>85.148399999999995</v>
      </c>
      <c r="FX41" s="122">
        <v>86.044200000000004</v>
      </c>
      <c r="FY41" s="122">
        <v>86.044200000000004</v>
      </c>
      <c r="FZ41" s="122">
        <v>86.044200000000004</v>
      </c>
      <c r="GA41" s="122">
        <v>85.181700000000006</v>
      </c>
      <c r="GB41" s="122">
        <v>85.181700000000006</v>
      </c>
      <c r="GC41" s="122">
        <v>85.181700000000006</v>
      </c>
      <c r="GD41" s="122">
        <v>84.938100000000006</v>
      </c>
      <c r="GE41" s="122">
        <v>84.938100000000006</v>
      </c>
      <c r="GF41" s="122">
        <v>84.938100000000006</v>
      </c>
      <c r="GG41" s="122">
        <v>86.996200000000002</v>
      </c>
      <c r="GH41" s="122">
        <v>86.996200000000002</v>
      </c>
      <c r="GI41" s="122">
        <v>86.996200000000002</v>
      </c>
      <c r="GJ41" s="122">
        <v>88.159099999999995</v>
      </c>
      <c r="GK41" s="122">
        <v>88.159099999999995</v>
      </c>
      <c r="GL41" s="122">
        <v>88.159099999999995</v>
      </c>
      <c r="GM41" s="122">
        <v>85.956800000000001</v>
      </c>
      <c r="GN41" s="122">
        <v>85.956800000000001</v>
      </c>
      <c r="GO41" s="122">
        <v>85.956800000000001</v>
      </c>
      <c r="GP41" s="122">
        <v>86.700299999999999</v>
      </c>
      <c r="GQ41" s="122">
        <v>86.700299999999999</v>
      </c>
      <c r="GR41" s="122">
        <v>86.700299999999999</v>
      </c>
      <c r="GS41" s="122">
        <v>85.986999999999995</v>
      </c>
      <c r="GT41" s="122">
        <v>85.986999999999995</v>
      </c>
      <c r="GU41" s="122">
        <v>85.986999999999995</v>
      </c>
      <c r="GV41" s="122">
        <v>85.804199999999994</v>
      </c>
      <c r="GW41" s="122">
        <v>85.804199999999994</v>
      </c>
      <c r="GX41" s="122">
        <v>85.804199999999994</v>
      </c>
      <c r="GY41" s="122">
        <v>84.915099999999995</v>
      </c>
      <c r="GZ41" s="122">
        <v>84.915099999999995</v>
      </c>
      <c r="HA41" s="122">
        <v>84.915099999999995</v>
      </c>
      <c r="HB41" s="122">
        <v>83.583100000000002</v>
      </c>
      <c r="HC41" s="122">
        <v>83.583100000000002</v>
      </c>
      <c r="HD41" s="122">
        <v>83.583100000000002</v>
      </c>
      <c r="HE41" s="122">
        <v>85.111900000000006</v>
      </c>
      <c r="HF41" s="122">
        <v>85.111900000000006</v>
      </c>
      <c r="HG41" s="122">
        <v>85.111900000000006</v>
      </c>
      <c r="HH41" s="122">
        <v>84.424300000000002</v>
      </c>
      <c r="HI41" s="122">
        <v>84.424300000000002</v>
      </c>
      <c r="HJ41" s="122">
        <v>84.424300000000002</v>
      </c>
      <c r="HK41" s="122">
        <v>84.891400000000004</v>
      </c>
      <c r="HL41" s="122">
        <v>84.891400000000004</v>
      </c>
      <c r="HM41" s="122">
        <v>84.891400000000004</v>
      </c>
      <c r="HN41" s="122">
        <v>85</v>
      </c>
      <c r="HO41" s="122">
        <v>85</v>
      </c>
      <c r="HP41" s="122">
        <v>85</v>
      </c>
      <c r="HQ41" s="122">
        <v>85.780699999999996</v>
      </c>
      <c r="HR41" s="122">
        <v>85.780699999999996</v>
      </c>
      <c r="HS41" s="122">
        <v>85.780699999999996</v>
      </c>
      <c r="HT41" s="122">
        <v>85.662800000000004</v>
      </c>
      <c r="HU41" s="122">
        <v>85.662800000000004</v>
      </c>
      <c r="HV41" s="122">
        <v>85.662800000000004</v>
      </c>
      <c r="HW41" s="122">
        <v>85.887799999999999</v>
      </c>
      <c r="HX41" s="122">
        <v>85.887799999999999</v>
      </c>
      <c r="HY41" s="122">
        <v>85.887799999999999</v>
      </c>
      <c r="HZ41" s="122">
        <v>86.564899999999994</v>
      </c>
      <c r="IA41" s="122">
        <v>86.564899999999994</v>
      </c>
      <c r="IB41" s="122">
        <v>86.564899999999994</v>
      </c>
      <c r="IC41" s="122">
        <v>87.527100000000004</v>
      </c>
      <c r="ID41" s="122">
        <v>87.527100000000004</v>
      </c>
      <c r="IE41" s="122">
        <v>87.527100000000004</v>
      </c>
      <c r="IF41" s="122">
        <v>88.284899999999993</v>
      </c>
      <c r="IG41" s="122">
        <v>88.284899999999993</v>
      </c>
      <c r="IH41" s="122">
        <v>88.284899999999993</v>
      </c>
      <c r="II41" s="122">
        <v>90.066900000000004</v>
      </c>
      <c r="IJ41" s="122">
        <v>90.066900000000004</v>
      </c>
      <c r="IK41" s="122">
        <v>90.066900000000004</v>
      </c>
      <c r="IL41" s="122">
        <v>90.765900000000002</v>
      </c>
      <c r="IM41" s="122">
        <v>90.765900000000002</v>
      </c>
      <c r="IN41" s="122">
        <v>90.765900000000002</v>
      </c>
      <c r="IO41" s="122">
        <v>91.138999999999996</v>
      </c>
      <c r="IP41" s="122">
        <v>91.138999999999996</v>
      </c>
      <c r="IQ41" s="122">
        <v>91.138999999999996</v>
      </c>
      <c r="IR41" s="122">
        <v>91.325599999999994</v>
      </c>
      <c r="IS41" s="122">
        <v>91.325599999999994</v>
      </c>
      <c r="IT41" s="122">
        <v>91.325599999999994</v>
      </c>
      <c r="IU41" s="122">
        <v>90.916300000000007</v>
      </c>
      <c r="IV41" s="122">
        <v>90.916300000000007</v>
      </c>
      <c r="IW41" s="122">
        <v>90.916300000000007</v>
      </c>
      <c r="IX41" s="122">
        <v>90.232200000000006</v>
      </c>
      <c r="IY41" s="122">
        <v>90.232200000000006</v>
      </c>
      <c r="IZ41" s="122">
        <v>90.232200000000006</v>
      </c>
      <c r="JA41" s="122">
        <v>89.51</v>
      </c>
      <c r="JB41" s="122">
        <v>89.51</v>
      </c>
      <c r="JC41" s="122">
        <v>89.51</v>
      </c>
      <c r="JD41" s="122">
        <v>90.188100000000006</v>
      </c>
      <c r="JE41" s="122">
        <v>90.188100000000006</v>
      </c>
      <c r="JF41" s="122">
        <v>90.188100000000006</v>
      </c>
      <c r="JG41" s="122">
        <v>92.393799999999999</v>
      </c>
      <c r="JH41" s="122">
        <v>92.393799999999999</v>
      </c>
      <c r="JI41" s="122">
        <v>92.393799999999999</v>
      </c>
      <c r="JJ41" s="122">
        <v>92.720799999999997</v>
      </c>
      <c r="JK41" s="122">
        <v>92.720799999999997</v>
      </c>
      <c r="JL41" s="122">
        <v>92.720799999999997</v>
      </c>
      <c r="JM41" s="122">
        <v>93.363100000000003</v>
      </c>
      <c r="JN41" s="122">
        <v>93.363100000000003</v>
      </c>
      <c r="JO41" s="122">
        <v>93.363100000000003</v>
      </c>
      <c r="JP41" s="122">
        <v>93.085999999999999</v>
      </c>
      <c r="JQ41" s="122">
        <v>93.085999999999999</v>
      </c>
      <c r="JR41" s="122">
        <v>93.085999999999999</v>
      </c>
      <c r="JS41" s="122">
        <v>97.080500000000001</v>
      </c>
      <c r="JT41" s="122">
        <v>97.080500000000001</v>
      </c>
      <c r="JU41" s="122">
        <v>97.080500000000001</v>
      </c>
      <c r="JV41" s="122">
        <v>99.487200000000001</v>
      </c>
      <c r="JW41" s="122">
        <v>99.487200000000001</v>
      </c>
      <c r="JX41" s="122">
        <v>99.487200000000001</v>
      </c>
      <c r="JY41" s="122">
        <v>100</v>
      </c>
      <c r="JZ41" s="122">
        <v>100</v>
      </c>
      <c r="KA41" s="122">
        <v>100</v>
      </c>
      <c r="KB41" s="122">
        <v>96.356099999999998</v>
      </c>
      <c r="KC41" s="122">
        <v>96.356099999999998</v>
      </c>
      <c r="KD41" s="118">
        <v>96.356099999999998</v>
      </c>
    </row>
    <row r="42" spans="1:290" s="8" customFormat="1" ht="11.1" customHeight="1" x14ac:dyDescent="0.2">
      <c r="A42" s="8" t="s">
        <v>3777</v>
      </c>
      <c r="B42"/>
      <c r="C42" s="141" t="s">
        <v>5057</v>
      </c>
      <c r="D42" s="35" t="s">
        <v>5013</v>
      </c>
      <c r="E42" s="37"/>
      <c r="F42" s="22"/>
      <c r="G42" s="22"/>
      <c r="H42" s="22" t="str">
        <f>IF(LEFT($I$1,1)="1",VLOOKUP($A42,PPI_IPI_PGA_PGAI!$A:$I,2,FALSE),IF(LEFT($I$1,1)="2",VLOOKUP($A42,PPI_IPI_PGA_PGAI!$A:$I,3,FALSE),IF(LEFT($I$1,1)="3",VLOOKUP($A42,PPI_IPI_PGA_PGAI!$A:$I,4,FALSE),VLOOKUP($A42,PPI_IPI_PGA_PGAI!$A:$I,5,FALSE))))</f>
        <v>Pflanzliche und tierische Öle und Fette</v>
      </c>
      <c r="I42" s="22"/>
      <c r="J42" s="22"/>
      <c r="K42" s="22"/>
      <c r="L42" s="22"/>
      <c r="M42" s="10">
        <v>0.30790000000000001</v>
      </c>
      <c r="N42" s="122">
        <v>78.782200000000003</v>
      </c>
      <c r="O42" s="122">
        <v>78.703900000000004</v>
      </c>
      <c r="P42" s="122">
        <v>79.882000000000005</v>
      </c>
      <c r="Q42" s="122">
        <v>79.802700000000002</v>
      </c>
      <c r="R42" s="122">
        <v>82.187399999999997</v>
      </c>
      <c r="S42" s="122">
        <v>81.494200000000006</v>
      </c>
      <c r="T42" s="122">
        <v>81.514399999999995</v>
      </c>
      <c r="U42" s="122">
        <v>81.225200000000001</v>
      </c>
      <c r="V42" s="122">
        <v>82.772000000000006</v>
      </c>
      <c r="W42" s="122">
        <v>82.423000000000002</v>
      </c>
      <c r="X42" s="122">
        <v>83.048299999999998</v>
      </c>
      <c r="Y42" s="122">
        <v>83.241799999999998</v>
      </c>
      <c r="Z42" s="122">
        <v>83.411699999999996</v>
      </c>
      <c r="AA42" s="122">
        <v>82.679400000000001</v>
      </c>
      <c r="AB42" s="122">
        <v>84.753500000000003</v>
      </c>
      <c r="AC42" s="122">
        <v>84.735299999999995</v>
      </c>
      <c r="AD42" s="122">
        <v>84.952299999999994</v>
      </c>
      <c r="AE42" s="122">
        <v>84.575800000000001</v>
      </c>
      <c r="AF42" s="122">
        <v>84.242099999999994</v>
      </c>
      <c r="AG42" s="122">
        <v>83.891000000000005</v>
      </c>
      <c r="AH42" s="122">
        <v>83.923900000000003</v>
      </c>
      <c r="AI42" s="122">
        <v>83.957499999999996</v>
      </c>
      <c r="AJ42" s="122">
        <v>84.2042</v>
      </c>
      <c r="AK42" s="122">
        <v>84.615099999999998</v>
      </c>
      <c r="AL42" s="122">
        <v>84.265699999999995</v>
      </c>
      <c r="AM42" s="122">
        <v>84.517200000000003</v>
      </c>
      <c r="AN42" s="122">
        <v>86.483900000000006</v>
      </c>
      <c r="AO42" s="122">
        <v>86.688599999999994</v>
      </c>
      <c r="AP42" s="122">
        <v>86.325599999999994</v>
      </c>
      <c r="AQ42" s="122">
        <v>86.469800000000006</v>
      </c>
      <c r="AR42" s="122">
        <v>86.256100000000004</v>
      </c>
      <c r="AS42" s="122">
        <v>86.251099999999994</v>
      </c>
      <c r="AT42" s="122">
        <v>90.805000000000007</v>
      </c>
      <c r="AU42" s="122">
        <v>90.701099999999997</v>
      </c>
      <c r="AV42" s="122">
        <v>91.053799999999995</v>
      </c>
      <c r="AW42" s="122">
        <v>96.088700000000003</v>
      </c>
      <c r="AX42" s="122">
        <v>96.093800000000002</v>
      </c>
      <c r="AY42" s="122">
        <v>96.168800000000005</v>
      </c>
      <c r="AZ42" s="122">
        <v>95.975300000000004</v>
      </c>
      <c r="BA42" s="122">
        <v>96.257599999999996</v>
      </c>
      <c r="BB42" s="122">
        <v>96.286100000000005</v>
      </c>
      <c r="BC42" s="122">
        <v>95.994200000000006</v>
      </c>
      <c r="BD42" s="122">
        <v>96.428700000000006</v>
      </c>
      <c r="BE42" s="122">
        <v>96.644199999999998</v>
      </c>
      <c r="BF42" s="122">
        <v>96.937899999999999</v>
      </c>
      <c r="BG42" s="122">
        <v>97.204300000000003</v>
      </c>
      <c r="BH42" s="122">
        <v>96.990300000000005</v>
      </c>
      <c r="BI42" s="122">
        <v>94.416399999999996</v>
      </c>
      <c r="BJ42" s="122">
        <v>94.963800000000006</v>
      </c>
      <c r="BK42" s="122">
        <v>96.322800000000001</v>
      </c>
      <c r="BL42" s="122">
        <v>91.685500000000005</v>
      </c>
      <c r="BM42" s="122">
        <v>92.558400000000006</v>
      </c>
      <c r="BN42" s="122">
        <v>93.183999999999997</v>
      </c>
      <c r="BO42" s="122">
        <v>95.594700000000003</v>
      </c>
      <c r="BP42" s="122">
        <v>96.400800000000004</v>
      </c>
      <c r="BQ42" s="122">
        <v>98.653599999999997</v>
      </c>
      <c r="BR42" s="122">
        <v>100.3741</v>
      </c>
      <c r="BS42" s="122">
        <v>101.1973</v>
      </c>
      <c r="BT42" s="122">
        <v>100.7633</v>
      </c>
      <c r="BU42" s="122">
        <v>99.6554</v>
      </c>
      <c r="BV42" s="122">
        <v>101.6187</v>
      </c>
      <c r="BW42" s="122">
        <v>103.8338</v>
      </c>
      <c r="BX42" s="122">
        <v>104.155</v>
      </c>
      <c r="BY42" s="122">
        <v>102.38209999999999</v>
      </c>
      <c r="BZ42" s="122">
        <v>102.27800000000001</v>
      </c>
      <c r="CA42" s="122">
        <v>100.0564</v>
      </c>
      <c r="CB42" s="122">
        <v>97.206900000000005</v>
      </c>
      <c r="CC42" s="122">
        <v>95.900300000000001</v>
      </c>
      <c r="CD42" s="122">
        <v>95.376999999999995</v>
      </c>
      <c r="CE42" s="122">
        <v>95.192099999999996</v>
      </c>
      <c r="CF42" s="122">
        <v>94.333100000000002</v>
      </c>
      <c r="CG42" s="122">
        <v>91.049800000000005</v>
      </c>
      <c r="CH42" s="122">
        <v>91.484300000000005</v>
      </c>
      <c r="CI42" s="122">
        <v>91.128500000000003</v>
      </c>
      <c r="CJ42" s="122">
        <v>89.209299999999999</v>
      </c>
      <c r="CK42" s="122">
        <v>89.070300000000003</v>
      </c>
      <c r="CL42" s="122">
        <v>88.958299999999994</v>
      </c>
      <c r="CM42" s="122">
        <v>88.029799999999994</v>
      </c>
      <c r="CN42" s="122">
        <v>88.130099999999999</v>
      </c>
      <c r="CO42" s="122">
        <v>88.349400000000003</v>
      </c>
      <c r="CP42" s="122">
        <v>89.390500000000003</v>
      </c>
      <c r="CQ42" s="122">
        <v>89.869</v>
      </c>
      <c r="CR42" s="122">
        <v>89.231300000000005</v>
      </c>
      <c r="CS42" s="122">
        <v>89.595299999999995</v>
      </c>
      <c r="CT42" s="122">
        <v>89.979799999999997</v>
      </c>
      <c r="CU42" s="122">
        <v>90.181399999999996</v>
      </c>
      <c r="CV42" s="122">
        <v>89.039699999999996</v>
      </c>
      <c r="CW42" s="122">
        <v>89.205699999999993</v>
      </c>
      <c r="CX42" s="122">
        <v>88.983400000000003</v>
      </c>
      <c r="CY42" s="122">
        <v>87.591499999999996</v>
      </c>
      <c r="CZ42" s="122">
        <v>89.747299999999996</v>
      </c>
      <c r="DA42" s="122">
        <v>90.374700000000004</v>
      </c>
      <c r="DB42" s="122">
        <v>90.104399999999998</v>
      </c>
      <c r="DC42" s="122">
        <v>90.651700000000005</v>
      </c>
      <c r="DD42" s="122">
        <v>90.380700000000004</v>
      </c>
      <c r="DE42" s="122">
        <v>93.871600000000001</v>
      </c>
      <c r="DF42" s="122">
        <v>94.335300000000004</v>
      </c>
      <c r="DG42" s="122">
        <v>94.524199999999993</v>
      </c>
      <c r="DH42" s="122">
        <v>93.278300000000002</v>
      </c>
      <c r="DI42" s="122">
        <v>92.126300000000001</v>
      </c>
      <c r="DJ42" s="122">
        <v>91.946700000000007</v>
      </c>
      <c r="DK42" s="122">
        <v>92.120400000000004</v>
      </c>
      <c r="DL42" s="122">
        <v>91.906999999999996</v>
      </c>
      <c r="DM42" s="122">
        <v>99.5184</v>
      </c>
      <c r="DN42" s="122">
        <v>93.540700000000001</v>
      </c>
      <c r="DO42" s="122">
        <v>92.662899999999993</v>
      </c>
      <c r="DP42" s="122">
        <v>91.918400000000005</v>
      </c>
      <c r="DQ42" s="122">
        <v>92.044399999999996</v>
      </c>
      <c r="DR42" s="122">
        <v>97.852999999999994</v>
      </c>
      <c r="DS42" s="122">
        <v>97.310900000000004</v>
      </c>
      <c r="DT42" s="122">
        <v>96.928200000000004</v>
      </c>
      <c r="DU42" s="122">
        <v>96.958299999999994</v>
      </c>
      <c r="DV42" s="122">
        <v>96.922200000000004</v>
      </c>
      <c r="DW42" s="122">
        <v>96.022999999999996</v>
      </c>
      <c r="DX42" s="122">
        <v>95.561599999999999</v>
      </c>
      <c r="DY42" s="122">
        <v>94.781800000000004</v>
      </c>
      <c r="DZ42" s="122">
        <v>93.541899999999998</v>
      </c>
      <c r="EA42" s="122">
        <v>94.436899999999994</v>
      </c>
      <c r="EB42" s="122">
        <v>96.246300000000005</v>
      </c>
      <c r="EC42" s="122">
        <v>97.226699999999994</v>
      </c>
      <c r="ED42" s="122">
        <v>96.089299999999994</v>
      </c>
      <c r="EE42" s="122">
        <v>96.712900000000005</v>
      </c>
      <c r="EF42" s="122">
        <v>96.191900000000004</v>
      </c>
      <c r="EG42" s="122">
        <v>95.204999999999998</v>
      </c>
      <c r="EH42" s="122">
        <v>94.9529</v>
      </c>
      <c r="EI42" s="122">
        <v>94.099599999999995</v>
      </c>
      <c r="EJ42" s="122">
        <v>93.9726</v>
      </c>
      <c r="EK42" s="122">
        <v>95.663600000000002</v>
      </c>
      <c r="EL42" s="122">
        <v>95.365899999999996</v>
      </c>
      <c r="EM42" s="122">
        <v>94.040300000000002</v>
      </c>
      <c r="EN42" s="122">
        <v>94.492699999999999</v>
      </c>
      <c r="EO42" s="122">
        <v>93.802700000000002</v>
      </c>
      <c r="EP42" s="122">
        <v>93.6828</v>
      </c>
      <c r="EQ42" s="122">
        <v>92.525800000000004</v>
      </c>
      <c r="ER42" s="122">
        <v>92.137100000000004</v>
      </c>
      <c r="ES42" s="122">
        <v>90.656300000000002</v>
      </c>
      <c r="ET42" s="122">
        <v>90.335300000000004</v>
      </c>
      <c r="EU42" s="122">
        <v>90.708299999999994</v>
      </c>
      <c r="EV42" s="122">
        <v>90.798400000000001</v>
      </c>
      <c r="EW42" s="122">
        <v>91.328299999999999</v>
      </c>
      <c r="EX42" s="122">
        <v>91.155100000000004</v>
      </c>
      <c r="EY42" s="122">
        <v>89.220299999999995</v>
      </c>
      <c r="EZ42" s="122">
        <v>88.248000000000005</v>
      </c>
      <c r="FA42" s="122">
        <v>83.902100000000004</v>
      </c>
      <c r="FB42" s="122">
        <v>83.534400000000005</v>
      </c>
      <c r="FC42" s="122">
        <v>83.525400000000005</v>
      </c>
      <c r="FD42" s="122">
        <v>83.559700000000007</v>
      </c>
      <c r="FE42" s="122">
        <v>83.903000000000006</v>
      </c>
      <c r="FF42" s="122">
        <v>83.828000000000003</v>
      </c>
      <c r="FG42" s="122">
        <v>84.132900000000006</v>
      </c>
      <c r="FH42" s="122">
        <v>84.477099999999993</v>
      </c>
      <c r="FI42" s="122">
        <v>84.7376</v>
      </c>
      <c r="FJ42" s="122">
        <v>85.927999999999997</v>
      </c>
      <c r="FK42" s="122">
        <v>85.712400000000002</v>
      </c>
      <c r="FL42" s="122">
        <v>85.218800000000002</v>
      </c>
      <c r="FM42" s="122">
        <v>86.536600000000007</v>
      </c>
      <c r="FN42" s="122">
        <v>87.519099999999995</v>
      </c>
      <c r="FO42" s="122">
        <v>87.321700000000007</v>
      </c>
      <c r="FP42" s="122">
        <v>88.058099999999996</v>
      </c>
      <c r="FQ42" s="122">
        <v>87.658500000000004</v>
      </c>
      <c r="FR42" s="122">
        <v>88.010499999999993</v>
      </c>
      <c r="FS42" s="122">
        <v>87.753799999999998</v>
      </c>
      <c r="FT42" s="122">
        <v>88.237300000000005</v>
      </c>
      <c r="FU42" s="122">
        <v>89.486800000000002</v>
      </c>
      <c r="FV42" s="122">
        <v>88.198999999999998</v>
      </c>
      <c r="FW42" s="122">
        <v>88.503500000000003</v>
      </c>
      <c r="FX42" s="122">
        <v>86.348799999999997</v>
      </c>
      <c r="FY42" s="122">
        <v>87.108800000000002</v>
      </c>
      <c r="FZ42" s="122">
        <v>87.293199999999999</v>
      </c>
      <c r="GA42" s="122">
        <v>88.707899999999995</v>
      </c>
      <c r="GB42" s="122">
        <v>88.702500000000001</v>
      </c>
      <c r="GC42" s="122">
        <v>88.405500000000004</v>
      </c>
      <c r="GD42" s="122">
        <v>86.013800000000003</v>
      </c>
      <c r="GE42" s="122">
        <v>86.441199999999995</v>
      </c>
      <c r="GF42" s="122">
        <v>86.323999999999998</v>
      </c>
      <c r="GG42" s="122">
        <v>87.540099999999995</v>
      </c>
      <c r="GH42" s="122">
        <v>86.103399999999993</v>
      </c>
      <c r="GI42" s="122">
        <v>85.490600000000001</v>
      </c>
      <c r="GJ42" s="122">
        <v>83.9756</v>
      </c>
      <c r="GK42" s="122">
        <v>83.774199999999993</v>
      </c>
      <c r="GL42" s="122">
        <v>84.127300000000005</v>
      </c>
      <c r="GM42" s="122">
        <v>82.987200000000001</v>
      </c>
      <c r="GN42" s="122">
        <v>82.299199999999999</v>
      </c>
      <c r="GO42" s="122">
        <v>83.174099999999996</v>
      </c>
      <c r="GP42" s="122">
        <v>81.694900000000004</v>
      </c>
      <c r="GQ42" s="122">
        <v>80.088800000000006</v>
      </c>
      <c r="GR42" s="122">
        <v>79.827799999999996</v>
      </c>
      <c r="GS42" s="122">
        <v>79.491600000000005</v>
      </c>
      <c r="GT42" s="122">
        <v>78.235200000000006</v>
      </c>
      <c r="GU42" s="122">
        <v>77.142399999999995</v>
      </c>
      <c r="GV42" s="122">
        <v>76.348600000000005</v>
      </c>
      <c r="GW42" s="122">
        <v>75.938100000000006</v>
      </c>
      <c r="GX42" s="122">
        <v>76.650999999999996</v>
      </c>
      <c r="GY42" s="122">
        <v>75.816000000000003</v>
      </c>
      <c r="GZ42" s="122">
        <v>75.295100000000005</v>
      </c>
      <c r="HA42" s="122">
        <v>75.269300000000001</v>
      </c>
      <c r="HB42" s="122">
        <v>76.369600000000005</v>
      </c>
      <c r="HC42" s="122">
        <v>76.218500000000006</v>
      </c>
      <c r="HD42" s="122">
        <v>76.254900000000006</v>
      </c>
      <c r="HE42" s="122">
        <v>78.311000000000007</v>
      </c>
      <c r="HF42" s="122">
        <v>80.337000000000003</v>
      </c>
      <c r="HG42" s="122">
        <v>78.5321</v>
      </c>
      <c r="HH42" s="122">
        <v>76.526799999999994</v>
      </c>
      <c r="HI42" s="122">
        <v>75.669499999999999</v>
      </c>
      <c r="HJ42" s="122">
        <v>75.357399999999998</v>
      </c>
      <c r="HK42" s="122">
        <v>77.111099999999993</v>
      </c>
      <c r="HL42" s="122">
        <v>77.884500000000003</v>
      </c>
      <c r="HM42" s="122">
        <v>78.087299999999999</v>
      </c>
      <c r="HN42" s="122">
        <v>78.73</v>
      </c>
      <c r="HO42" s="122">
        <v>80.602699999999999</v>
      </c>
      <c r="HP42" s="122">
        <v>82.557699999999997</v>
      </c>
      <c r="HQ42" s="122">
        <v>86.778099999999995</v>
      </c>
      <c r="HR42" s="122">
        <v>86.456100000000006</v>
      </c>
      <c r="HS42" s="122">
        <v>88.086799999999997</v>
      </c>
      <c r="HT42" s="122">
        <v>91.631799999999998</v>
      </c>
      <c r="HU42" s="122">
        <v>95.075500000000005</v>
      </c>
      <c r="HV42" s="122">
        <v>99.590400000000002</v>
      </c>
      <c r="HW42" s="122">
        <v>100.96939999999999</v>
      </c>
      <c r="HX42" s="122">
        <v>99.444999999999993</v>
      </c>
      <c r="HY42" s="122">
        <v>97.621799999999993</v>
      </c>
      <c r="HZ42" s="122">
        <v>99.617500000000007</v>
      </c>
      <c r="IA42" s="122">
        <v>101.51179999999999</v>
      </c>
      <c r="IB42" s="122">
        <v>104.6677</v>
      </c>
      <c r="IC42" s="122">
        <v>103.53830000000001</v>
      </c>
      <c r="ID42" s="122">
        <v>107.5196</v>
      </c>
      <c r="IE42" s="122">
        <v>105.0004</v>
      </c>
      <c r="IF42" s="122">
        <v>111.39660000000001</v>
      </c>
      <c r="IG42" s="122">
        <v>121.45269999999999</v>
      </c>
      <c r="IH42" s="122">
        <v>120.12990000000001</v>
      </c>
      <c r="II42" s="122">
        <v>115.6566</v>
      </c>
      <c r="IJ42" s="122">
        <v>110.83759999999999</v>
      </c>
      <c r="IK42" s="122">
        <v>105.64190000000001</v>
      </c>
      <c r="IL42" s="122">
        <v>104.6743</v>
      </c>
      <c r="IM42" s="122">
        <v>101.66</v>
      </c>
      <c r="IN42" s="122">
        <v>101.7179</v>
      </c>
      <c r="IO42" s="122">
        <v>100.1481</v>
      </c>
      <c r="IP42" s="122">
        <v>98.863299999999995</v>
      </c>
      <c r="IQ42" s="122">
        <v>96.412000000000006</v>
      </c>
      <c r="IR42" s="122">
        <v>97.337000000000003</v>
      </c>
      <c r="IS42" s="122">
        <v>93.207400000000007</v>
      </c>
      <c r="IT42" s="122">
        <v>91.642099999999999</v>
      </c>
      <c r="IU42" s="122">
        <v>88.664299999999997</v>
      </c>
      <c r="IV42" s="122">
        <v>89.6023</v>
      </c>
      <c r="IW42" s="122">
        <v>90.755300000000005</v>
      </c>
      <c r="IX42" s="122">
        <v>91.641199999999998</v>
      </c>
      <c r="IY42" s="122">
        <v>90.981800000000007</v>
      </c>
      <c r="IZ42" s="122">
        <v>91.262100000000004</v>
      </c>
      <c r="JA42" s="122">
        <v>91.677599999999998</v>
      </c>
      <c r="JB42" s="122">
        <v>88.076400000000007</v>
      </c>
      <c r="JC42" s="122">
        <v>85.805899999999994</v>
      </c>
      <c r="JD42" s="122">
        <v>88.207800000000006</v>
      </c>
      <c r="JE42" s="122">
        <v>91.957599999999999</v>
      </c>
      <c r="JF42" s="122">
        <v>94.165199999999999</v>
      </c>
      <c r="JG42" s="122">
        <v>95.414699999999996</v>
      </c>
      <c r="JH42" s="122">
        <v>94.4589</v>
      </c>
      <c r="JI42" s="122">
        <v>95.326899999999995</v>
      </c>
      <c r="JJ42" s="122">
        <v>94.473600000000005</v>
      </c>
      <c r="JK42" s="122">
        <v>96.985799999999998</v>
      </c>
      <c r="JL42" s="122">
        <v>97.811000000000007</v>
      </c>
      <c r="JM42" s="122">
        <v>99.365300000000005</v>
      </c>
      <c r="JN42" s="122">
        <v>99.537599999999998</v>
      </c>
      <c r="JO42" s="122">
        <v>100.4346</v>
      </c>
      <c r="JP42" s="122">
        <v>102.0082</v>
      </c>
      <c r="JQ42" s="122">
        <v>103.5103</v>
      </c>
      <c r="JR42" s="122">
        <v>102.16719999999999</v>
      </c>
      <c r="JS42" s="122">
        <v>102.277</v>
      </c>
      <c r="JT42" s="122">
        <v>99.586299999999994</v>
      </c>
      <c r="JU42" s="122">
        <v>101.7133</v>
      </c>
      <c r="JV42" s="122">
        <v>101.494</v>
      </c>
      <c r="JW42" s="122">
        <v>101.0984</v>
      </c>
      <c r="JX42" s="122">
        <v>100.8439</v>
      </c>
      <c r="JY42" s="122">
        <v>100</v>
      </c>
      <c r="JZ42" s="122">
        <v>98.749600000000001</v>
      </c>
      <c r="KA42" s="122">
        <v>98.301100000000005</v>
      </c>
      <c r="KB42" s="122">
        <v>98.893199999999993</v>
      </c>
      <c r="KC42" s="122">
        <v>100.2099</v>
      </c>
      <c r="KD42" s="118">
        <v>100.0943</v>
      </c>
    </row>
    <row r="43" spans="1:290" s="8" customFormat="1" ht="11.1" customHeight="1" x14ac:dyDescent="0.2">
      <c r="A43" s="8" t="s">
        <v>2211</v>
      </c>
      <c r="B43"/>
      <c r="C43" s="141" t="s">
        <v>5058</v>
      </c>
      <c r="D43" s="35" t="s">
        <v>28</v>
      </c>
      <c r="E43" s="37"/>
      <c r="F43" s="22"/>
      <c r="G43" s="22"/>
      <c r="H43" s="22" t="str">
        <f>IF(LEFT($I$1,1)="1",VLOOKUP($A43,PPI_IPI_PGA_PGAI!$A:$I,2,FALSE),IF(LEFT($I$1,1)="2",VLOOKUP($A43,PPI_IPI_PGA_PGAI!$A:$I,3,FALSE),IF(LEFT($I$1,1)="3",VLOOKUP($A43,PPI_IPI_PGA_PGAI!$A:$I,4,FALSE),VLOOKUP($A43,PPI_IPI_PGA_PGAI!$A:$I,5,FALSE))))</f>
        <v>Milchprodukte</v>
      </c>
      <c r="I43" s="22"/>
      <c r="J43" s="22"/>
      <c r="K43" s="22"/>
      <c r="L43" s="22"/>
      <c r="M43" s="10">
        <v>0.3392</v>
      </c>
      <c r="N43" s="122" t="s">
        <v>6431</v>
      </c>
      <c r="O43" s="122" t="s">
        <v>6431</v>
      </c>
      <c r="P43" s="122" t="s">
        <v>6431</v>
      </c>
      <c r="Q43" s="122" t="s">
        <v>6431</v>
      </c>
      <c r="R43" s="122" t="s">
        <v>6431</v>
      </c>
      <c r="S43" s="122" t="s">
        <v>6431</v>
      </c>
      <c r="T43" s="122" t="s">
        <v>6431</v>
      </c>
      <c r="U43" s="122" t="s">
        <v>6431</v>
      </c>
      <c r="V43" s="122" t="s">
        <v>6431</v>
      </c>
      <c r="W43" s="122" t="s">
        <v>6431</v>
      </c>
      <c r="X43" s="122" t="s">
        <v>6431</v>
      </c>
      <c r="Y43" s="122" t="s">
        <v>6431</v>
      </c>
      <c r="Z43" s="122" t="s">
        <v>6431</v>
      </c>
      <c r="AA43" s="122" t="s">
        <v>6431</v>
      </c>
      <c r="AB43" s="122" t="s">
        <v>6431</v>
      </c>
      <c r="AC43" s="122" t="s">
        <v>6431</v>
      </c>
      <c r="AD43" s="122" t="s">
        <v>6431</v>
      </c>
      <c r="AE43" s="122" t="s">
        <v>6431</v>
      </c>
      <c r="AF43" s="122" t="s">
        <v>6431</v>
      </c>
      <c r="AG43" s="122" t="s">
        <v>6431</v>
      </c>
      <c r="AH43" s="122" t="s">
        <v>6431</v>
      </c>
      <c r="AI43" s="122" t="s">
        <v>6431</v>
      </c>
      <c r="AJ43" s="122" t="s">
        <v>6431</v>
      </c>
      <c r="AK43" s="122" t="s">
        <v>6431</v>
      </c>
      <c r="AL43" s="122" t="s">
        <v>6431</v>
      </c>
      <c r="AM43" s="122" t="s">
        <v>6431</v>
      </c>
      <c r="AN43" s="122" t="s">
        <v>6431</v>
      </c>
      <c r="AO43" s="122" t="s">
        <v>6431</v>
      </c>
      <c r="AP43" s="122" t="s">
        <v>6431</v>
      </c>
      <c r="AQ43" s="122" t="s">
        <v>6431</v>
      </c>
      <c r="AR43" s="122" t="s">
        <v>6431</v>
      </c>
      <c r="AS43" s="122" t="s">
        <v>6431</v>
      </c>
      <c r="AT43" s="122" t="s">
        <v>6431</v>
      </c>
      <c r="AU43" s="122" t="s">
        <v>6431</v>
      </c>
      <c r="AV43" s="122" t="s">
        <v>6431</v>
      </c>
      <c r="AW43" s="122" t="s">
        <v>6431</v>
      </c>
      <c r="AX43" s="122" t="s">
        <v>6431</v>
      </c>
      <c r="AY43" s="122" t="s">
        <v>6431</v>
      </c>
      <c r="AZ43" s="122" t="s">
        <v>6431</v>
      </c>
      <c r="BA43" s="122" t="s">
        <v>6431</v>
      </c>
      <c r="BB43" s="122" t="s">
        <v>6431</v>
      </c>
      <c r="BC43" s="122" t="s">
        <v>6431</v>
      </c>
      <c r="BD43" s="122" t="s">
        <v>6431</v>
      </c>
      <c r="BE43" s="122" t="s">
        <v>6431</v>
      </c>
      <c r="BF43" s="122" t="s">
        <v>6431</v>
      </c>
      <c r="BG43" s="122" t="s">
        <v>6431</v>
      </c>
      <c r="BH43" s="122" t="s">
        <v>6431</v>
      </c>
      <c r="BI43" s="122" t="s">
        <v>6431</v>
      </c>
      <c r="BJ43" s="122" t="s">
        <v>6431</v>
      </c>
      <c r="BK43" s="122" t="s">
        <v>6431</v>
      </c>
      <c r="BL43" s="122" t="s">
        <v>6431</v>
      </c>
      <c r="BM43" s="122" t="s">
        <v>6431</v>
      </c>
      <c r="BN43" s="122" t="s">
        <v>6431</v>
      </c>
      <c r="BO43" s="122" t="s">
        <v>6431</v>
      </c>
      <c r="BP43" s="122" t="s">
        <v>6431</v>
      </c>
      <c r="BQ43" s="122" t="s">
        <v>6431</v>
      </c>
      <c r="BR43" s="122" t="s">
        <v>6431</v>
      </c>
      <c r="BS43" s="122" t="s">
        <v>6431</v>
      </c>
      <c r="BT43" s="122" t="s">
        <v>6431</v>
      </c>
      <c r="BU43" s="122" t="s">
        <v>6431</v>
      </c>
      <c r="BV43" s="122" t="s">
        <v>6431</v>
      </c>
      <c r="BW43" s="122" t="s">
        <v>6431</v>
      </c>
      <c r="BX43" s="122" t="s">
        <v>6431</v>
      </c>
      <c r="BY43" s="122" t="s">
        <v>6431</v>
      </c>
      <c r="BZ43" s="122" t="s">
        <v>6431</v>
      </c>
      <c r="CA43" s="122" t="s">
        <v>6431</v>
      </c>
      <c r="CB43" s="122" t="s">
        <v>6431</v>
      </c>
      <c r="CC43" s="122" t="s">
        <v>6431</v>
      </c>
      <c r="CD43" s="122" t="s">
        <v>6431</v>
      </c>
      <c r="CE43" s="122" t="s">
        <v>6431</v>
      </c>
      <c r="CF43" s="122" t="s">
        <v>6431</v>
      </c>
      <c r="CG43" s="122" t="s">
        <v>6431</v>
      </c>
      <c r="CH43" s="122" t="s">
        <v>6431</v>
      </c>
      <c r="CI43" s="122" t="s">
        <v>6431</v>
      </c>
      <c r="CJ43" s="122" t="s">
        <v>6431</v>
      </c>
      <c r="CK43" s="122" t="s">
        <v>6431</v>
      </c>
      <c r="CL43" s="122" t="s">
        <v>6431</v>
      </c>
      <c r="CM43" s="122" t="s">
        <v>6431</v>
      </c>
      <c r="CN43" s="122" t="s">
        <v>6431</v>
      </c>
      <c r="CO43" s="122" t="s">
        <v>6431</v>
      </c>
      <c r="CP43" s="122" t="s">
        <v>6431</v>
      </c>
      <c r="CQ43" s="122" t="s">
        <v>6431</v>
      </c>
      <c r="CR43" s="122" t="s">
        <v>6431</v>
      </c>
      <c r="CS43" s="122" t="s">
        <v>6431</v>
      </c>
      <c r="CT43" s="122" t="s">
        <v>6431</v>
      </c>
      <c r="CU43" s="122" t="s">
        <v>6431</v>
      </c>
      <c r="CV43" s="122" t="s">
        <v>6431</v>
      </c>
      <c r="CW43" s="122" t="s">
        <v>6431</v>
      </c>
      <c r="CX43" s="122" t="s">
        <v>6431</v>
      </c>
      <c r="CY43" s="122" t="s">
        <v>6431</v>
      </c>
      <c r="CZ43" s="122" t="s">
        <v>6431</v>
      </c>
      <c r="DA43" s="122">
        <v>123.5194</v>
      </c>
      <c r="DB43" s="122">
        <v>122.8657</v>
      </c>
      <c r="DC43" s="122">
        <v>122.8657</v>
      </c>
      <c r="DD43" s="122">
        <v>122.8657</v>
      </c>
      <c r="DE43" s="122">
        <v>124.7407</v>
      </c>
      <c r="DF43" s="122">
        <v>124.7407</v>
      </c>
      <c r="DG43" s="122">
        <v>124.7407</v>
      </c>
      <c r="DH43" s="122">
        <v>119.3535</v>
      </c>
      <c r="DI43" s="122">
        <v>119.3535</v>
      </c>
      <c r="DJ43" s="122">
        <v>119.3535</v>
      </c>
      <c r="DK43" s="122">
        <v>113.7366</v>
      </c>
      <c r="DL43" s="122">
        <v>113.7366</v>
      </c>
      <c r="DM43" s="122">
        <v>113.7366</v>
      </c>
      <c r="DN43" s="122">
        <v>114.4906</v>
      </c>
      <c r="DO43" s="122">
        <v>114.4906</v>
      </c>
      <c r="DP43" s="122">
        <v>114.4906</v>
      </c>
      <c r="DQ43" s="122">
        <v>114.0599</v>
      </c>
      <c r="DR43" s="122">
        <v>114.0599</v>
      </c>
      <c r="DS43" s="122">
        <v>114.0599</v>
      </c>
      <c r="DT43" s="122">
        <v>113.3506</v>
      </c>
      <c r="DU43" s="122">
        <v>113.3506</v>
      </c>
      <c r="DV43" s="122">
        <v>113.3506</v>
      </c>
      <c r="DW43" s="122">
        <v>112.1511</v>
      </c>
      <c r="DX43" s="122">
        <v>112.1511</v>
      </c>
      <c r="DY43" s="122">
        <v>112.1511</v>
      </c>
      <c r="DZ43" s="122">
        <v>111.7183</v>
      </c>
      <c r="EA43" s="122">
        <v>111.7183</v>
      </c>
      <c r="EB43" s="122">
        <v>111.7183</v>
      </c>
      <c r="EC43" s="122">
        <v>112.3556</v>
      </c>
      <c r="ED43" s="122">
        <v>112.3556</v>
      </c>
      <c r="EE43" s="122">
        <v>112.3556</v>
      </c>
      <c r="EF43" s="122">
        <v>116.4687</v>
      </c>
      <c r="EG43" s="122">
        <v>116.4687</v>
      </c>
      <c r="EH43" s="122">
        <v>116.4687</v>
      </c>
      <c r="EI43" s="122">
        <v>117.35939999999999</v>
      </c>
      <c r="EJ43" s="122">
        <v>117.35939999999999</v>
      </c>
      <c r="EK43" s="122">
        <v>117.35939999999999</v>
      </c>
      <c r="EL43" s="122">
        <v>118.4178</v>
      </c>
      <c r="EM43" s="122">
        <v>118.4178</v>
      </c>
      <c r="EN43" s="122">
        <v>118.4178</v>
      </c>
      <c r="EO43" s="122">
        <v>119.6358</v>
      </c>
      <c r="EP43" s="122">
        <v>119.6358</v>
      </c>
      <c r="EQ43" s="122">
        <v>119.6358</v>
      </c>
      <c r="ER43" s="122">
        <v>120.21980000000001</v>
      </c>
      <c r="ES43" s="122">
        <v>120.21980000000001</v>
      </c>
      <c r="ET43" s="122">
        <v>120.21980000000001</v>
      </c>
      <c r="EU43" s="122">
        <v>119.7851</v>
      </c>
      <c r="EV43" s="122">
        <v>119.7851</v>
      </c>
      <c r="EW43" s="122">
        <v>119.7851</v>
      </c>
      <c r="EX43" s="122">
        <v>119.3386</v>
      </c>
      <c r="EY43" s="122">
        <v>119.3386</v>
      </c>
      <c r="EZ43" s="122">
        <v>119.3386</v>
      </c>
      <c r="FA43" s="122">
        <v>108.78100000000001</v>
      </c>
      <c r="FB43" s="122">
        <v>108.78100000000001</v>
      </c>
      <c r="FC43" s="122">
        <v>108.78100000000001</v>
      </c>
      <c r="FD43" s="122">
        <v>107.986</v>
      </c>
      <c r="FE43" s="122">
        <v>107.986</v>
      </c>
      <c r="FF43" s="122">
        <v>107.986</v>
      </c>
      <c r="FG43" s="122">
        <v>108.471</v>
      </c>
      <c r="FH43" s="122">
        <v>108.471</v>
      </c>
      <c r="FI43" s="122">
        <v>108.471</v>
      </c>
      <c r="FJ43" s="122">
        <v>108.471</v>
      </c>
      <c r="FK43" s="122">
        <v>108.471</v>
      </c>
      <c r="FL43" s="122">
        <v>107.67749999999999</v>
      </c>
      <c r="FM43" s="122">
        <v>107.67749999999999</v>
      </c>
      <c r="FN43" s="122">
        <v>107.67749999999999</v>
      </c>
      <c r="FO43" s="122">
        <v>107.637</v>
      </c>
      <c r="FP43" s="122">
        <v>107.637</v>
      </c>
      <c r="FQ43" s="122">
        <v>107.637</v>
      </c>
      <c r="FR43" s="122">
        <v>105.6016</v>
      </c>
      <c r="FS43" s="122">
        <v>105.6016</v>
      </c>
      <c r="FT43" s="122">
        <v>105.6016</v>
      </c>
      <c r="FU43" s="122">
        <v>107.0341</v>
      </c>
      <c r="FV43" s="122">
        <v>107.0341</v>
      </c>
      <c r="FW43" s="122">
        <v>107.0341</v>
      </c>
      <c r="FX43" s="122">
        <v>106.2205</v>
      </c>
      <c r="FY43" s="122">
        <v>106.2205</v>
      </c>
      <c r="FZ43" s="122">
        <v>106.2205</v>
      </c>
      <c r="GA43" s="122">
        <v>109.9106</v>
      </c>
      <c r="GB43" s="122">
        <v>109.9106</v>
      </c>
      <c r="GC43" s="122">
        <v>109.9106</v>
      </c>
      <c r="GD43" s="122">
        <v>115.8593</v>
      </c>
      <c r="GE43" s="122">
        <v>115.8593</v>
      </c>
      <c r="GF43" s="122">
        <v>115.8593</v>
      </c>
      <c r="GG43" s="122">
        <v>119.3937</v>
      </c>
      <c r="GH43" s="122">
        <v>119.3937</v>
      </c>
      <c r="GI43" s="122">
        <v>119.3937</v>
      </c>
      <c r="GJ43" s="122">
        <v>118.2642</v>
      </c>
      <c r="GK43" s="122">
        <v>118.2642</v>
      </c>
      <c r="GL43" s="122">
        <v>118.2642</v>
      </c>
      <c r="GM43" s="122">
        <v>117.1103</v>
      </c>
      <c r="GN43" s="122">
        <v>117.1103</v>
      </c>
      <c r="GO43" s="122">
        <v>117.1103</v>
      </c>
      <c r="GP43" s="122">
        <v>114.19110000000001</v>
      </c>
      <c r="GQ43" s="122">
        <v>114.19110000000001</v>
      </c>
      <c r="GR43" s="122">
        <v>114.19110000000001</v>
      </c>
      <c r="GS43" s="122">
        <v>113.4559</v>
      </c>
      <c r="GT43" s="122">
        <v>113.4559</v>
      </c>
      <c r="GU43" s="122">
        <v>113.4559</v>
      </c>
      <c r="GV43" s="122">
        <v>111.9388</v>
      </c>
      <c r="GW43" s="122">
        <v>111.9388</v>
      </c>
      <c r="GX43" s="122">
        <v>111.9388</v>
      </c>
      <c r="GY43" s="122">
        <v>114.48480000000001</v>
      </c>
      <c r="GZ43" s="122">
        <v>114.48480000000001</v>
      </c>
      <c r="HA43" s="122">
        <v>114.48480000000001</v>
      </c>
      <c r="HB43" s="122">
        <v>109.4649</v>
      </c>
      <c r="HC43" s="122">
        <v>109.4649</v>
      </c>
      <c r="HD43" s="122">
        <v>109.4649</v>
      </c>
      <c r="HE43" s="122">
        <v>109.5583</v>
      </c>
      <c r="HF43" s="122">
        <v>109.5583</v>
      </c>
      <c r="HG43" s="122">
        <v>109.5583</v>
      </c>
      <c r="HH43" s="122">
        <v>106.45610000000001</v>
      </c>
      <c r="HI43" s="122">
        <v>106.45610000000001</v>
      </c>
      <c r="HJ43" s="122">
        <v>106.45610000000001</v>
      </c>
      <c r="HK43" s="122">
        <v>105.97190000000001</v>
      </c>
      <c r="HL43" s="122">
        <v>105.97190000000001</v>
      </c>
      <c r="HM43" s="122">
        <v>105.97190000000001</v>
      </c>
      <c r="HN43" s="122">
        <v>107.0681</v>
      </c>
      <c r="HO43" s="122">
        <v>107.0681</v>
      </c>
      <c r="HP43" s="122">
        <v>107.0681</v>
      </c>
      <c r="HQ43" s="122">
        <v>106.7672</v>
      </c>
      <c r="HR43" s="122">
        <v>106.7672</v>
      </c>
      <c r="HS43" s="122">
        <v>106.7672</v>
      </c>
      <c r="HT43" s="122">
        <v>106.7773</v>
      </c>
      <c r="HU43" s="122">
        <v>106.7773</v>
      </c>
      <c r="HV43" s="122">
        <v>106.7773</v>
      </c>
      <c r="HW43" s="122">
        <v>108.64490000000001</v>
      </c>
      <c r="HX43" s="122">
        <v>108.64490000000001</v>
      </c>
      <c r="HY43" s="122">
        <v>108.64490000000001</v>
      </c>
      <c r="HZ43" s="122">
        <v>108.0141</v>
      </c>
      <c r="IA43" s="122">
        <v>108.0141</v>
      </c>
      <c r="IB43" s="122">
        <v>108.0141</v>
      </c>
      <c r="IC43" s="122">
        <v>105.3862</v>
      </c>
      <c r="ID43" s="122">
        <v>105.3862</v>
      </c>
      <c r="IE43" s="122">
        <v>105.3862</v>
      </c>
      <c r="IF43" s="122">
        <v>105.54430000000001</v>
      </c>
      <c r="IG43" s="122">
        <v>105.54430000000001</v>
      </c>
      <c r="IH43" s="122">
        <v>105.54430000000001</v>
      </c>
      <c r="II43" s="122">
        <v>107.8103</v>
      </c>
      <c r="IJ43" s="122">
        <v>107.8103</v>
      </c>
      <c r="IK43" s="122">
        <v>107.8103</v>
      </c>
      <c r="IL43" s="122">
        <v>107.22709999999999</v>
      </c>
      <c r="IM43" s="122">
        <v>107.22709999999999</v>
      </c>
      <c r="IN43" s="122">
        <v>107.22709999999999</v>
      </c>
      <c r="IO43" s="122">
        <v>106.7052</v>
      </c>
      <c r="IP43" s="122">
        <v>106.7052</v>
      </c>
      <c r="IQ43" s="122">
        <v>106.7052</v>
      </c>
      <c r="IR43" s="122">
        <v>108.27419999999999</v>
      </c>
      <c r="IS43" s="122">
        <v>108.27419999999999</v>
      </c>
      <c r="IT43" s="122">
        <v>108.27419999999999</v>
      </c>
      <c r="IU43" s="122">
        <v>102.9919</v>
      </c>
      <c r="IV43" s="122">
        <v>102.9919</v>
      </c>
      <c r="IW43" s="122">
        <v>102.9919</v>
      </c>
      <c r="IX43" s="122">
        <v>100.291</v>
      </c>
      <c r="IY43" s="122">
        <v>100.291</v>
      </c>
      <c r="IZ43" s="122">
        <v>100.291</v>
      </c>
      <c r="JA43" s="122">
        <v>97.8506</v>
      </c>
      <c r="JB43" s="122">
        <v>97.8506</v>
      </c>
      <c r="JC43" s="122">
        <v>97.8506</v>
      </c>
      <c r="JD43" s="122">
        <v>96.714799999999997</v>
      </c>
      <c r="JE43" s="122">
        <v>96.714799999999997</v>
      </c>
      <c r="JF43" s="122">
        <v>96.714799999999997</v>
      </c>
      <c r="JG43" s="122">
        <v>98.331400000000002</v>
      </c>
      <c r="JH43" s="122">
        <v>98.331400000000002</v>
      </c>
      <c r="JI43" s="122">
        <v>98.331400000000002</v>
      </c>
      <c r="JJ43" s="122">
        <v>97.84</v>
      </c>
      <c r="JK43" s="122">
        <v>97.84</v>
      </c>
      <c r="JL43" s="122">
        <v>97.84</v>
      </c>
      <c r="JM43" s="122">
        <v>98.828999999999994</v>
      </c>
      <c r="JN43" s="122">
        <v>98.828999999999994</v>
      </c>
      <c r="JO43" s="122">
        <v>98.828999999999994</v>
      </c>
      <c r="JP43" s="122">
        <v>100.3458</v>
      </c>
      <c r="JQ43" s="122">
        <v>100.3458</v>
      </c>
      <c r="JR43" s="122">
        <v>100.3458</v>
      </c>
      <c r="JS43" s="122">
        <v>101.4693</v>
      </c>
      <c r="JT43" s="122">
        <v>101.4693</v>
      </c>
      <c r="JU43" s="122">
        <v>101.4693</v>
      </c>
      <c r="JV43" s="122">
        <v>102.3518</v>
      </c>
      <c r="JW43" s="122">
        <v>102.3518</v>
      </c>
      <c r="JX43" s="122">
        <v>102.3518</v>
      </c>
      <c r="JY43" s="122">
        <v>100</v>
      </c>
      <c r="JZ43" s="122">
        <v>100</v>
      </c>
      <c r="KA43" s="122">
        <v>100</v>
      </c>
      <c r="KB43" s="122">
        <v>98.630799999999994</v>
      </c>
      <c r="KC43" s="122">
        <v>98.630799999999994</v>
      </c>
      <c r="KD43" s="118">
        <v>98.630799999999994</v>
      </c>
    </row>
    <row r="44" spans="1:290" s="101" customFormat="1" ht="11.1" customHeight="1" x14ac:dyDescent="0.2">
      <c r="A44" s="8" t="s">
        <v>2212</v>
      </c>
      <c r="B44"/>
      <c r="C44" s="141" t="s">
        <v>5059</v>
      </c>
      <c r="D44" s="51" t="s">
        <v>5014</v>
      </c>
      <c r="E44" s="52"/>
      <c r="F44" s="22"/>
      <c r="G44" s="22"/>
      <c r="H44" s="22"/>
      <c r="I44" s="22" t="str">
        <f>IF(LEFT($I$1,1)="1",VLOOKUP($A44,PPI_IPI_PGA_PGAI!$A:$I,2,FALSE),IF(LEFT($I$1,1)="2",VLOOKUP($A44,PPI_IPI_PGA_PGAI!$A:$I,3,FALSE),IF(LEFT($I$1,1)="3",VLOOKUP($A44,PPI_IPI_PGA_PGAI!$A:$I,4,FALSE),VLOOKUP($A44,PPI_IPI_PGA_PGAI!$A:$I,5,FALSE))))</f>
        <v>Milchprodukte (ohne Speiseeis)</v>
      </c>
      <c r="J44" s="22"/>
      <c r="K44" s="22"/>
      <c r="L44" s="22"/>
      <c r="M44" s="10">
        <v>0.3392</v>
      </c>
      <c r="N44" s="122" t="s">
        <v>6431</v>
      </c>
      <c r="O44" s="122" t="s">
        <v>6431</v>
      </c>
      <c r="P44" s="122" t="s">
        <v>6431</v>
      </c>
      <c r="Q44" s="122" t="s">
        <v>6431</v>
      </c>
      <c r="R44" s="122" t="s">
        <v>6431</v>
      </c>
      <c r="S44" s="122" t="s">
        <v>6431</v>
      </c>
      <c r="T44" s="122" t="s">
        <v>6431</v>
      </c>
      <c r="U44" s="122" t="s">
        <v>6431</v>
      </c>
      <c r="V44" s="122" t="s">
        <v>6431</v>
      </c>
      <c r="W44" s="122" t="s">
        <v>6431</v>
      </c>
      <c r="X44" s="122" t="s">
        <v>6431</v>
      </c>
      <c r="Y44" s="122" t="s">
        <v>6431</v>
      </c>
      <c r="Z44" s="122" t="s">
        <v>6431</v>
      </c>
      <c r="AA44" s="122" t="s">
        <v>6431</v>
      </c>
      <c r="AB44" s="122" t="s">
        <v>6431</v>
      </c>
      <c r="AC44" s="122" t="s">
        <v>6431</v>
      </c>
      <c r="AD44" s="122" t="s">
        <v>6431</v>
      </c>
      <c r="AE44" s="122" t="s">
        <v>6431</v>
      </c>
      <c r="AF44" s="122" t="s">
        <v>6431</v>
      </c>
      <c r="AG44" s="122" t="s">
        <v>6431</v>
      </c>
      <c r="AH44" s="122" t="s">
        <v>6431</v>
      </c>
      <c r="AI44" s="122" t="s">
        <v>6431</v>
      </c>
      <c r="AJ44" s="122" t="s">
        <v>6431</v>
      </c>
      <c r="AK44" s="122" t="s">
        <v>6431</v>
      </c>
      <c r="AL44" s="122" t="s">
        <v>6431</v>
      </c>
      <c r="AM44" s="122" t="s">
        <v>6431</v>
      </c>
      <c r="AN44" s="122" t="s">
        <v>6431</v>
      </c>
      <c r="AO44" s="122" t="s">
        <v>6431</v>
      </c>
      <c r="AP44" s="122" t="s">
        <v>6431</v>
      </c>
      <c r="AQ44" s="122" t="s">
        <v>6431</v>
      </c>
      <c r="AR44" s="122" t="s">
        <v>6431</v>
      </c>
      <c r="AS44" s="122" t="s">
        <v>6431</v>
      </c>
      <c r="AT44" s="122" t="s">
        <v>6431</v>
      </c>
      <c r="AU44" s="122" t="s">
        <v>6431</v>
      </c>
      <c r="AV44" s="122" t="s">
        <v>6431</v>
      </c>
      <c r="AW44" s="122" t="s">
        <v>6431</v>
      </c>
      <c r="AX44" s="122" t="s">
        <v>6431</v>
      </c>
      <c r="AY44" s="122" t="s">
        <v>6431</v>
      </c>
      <c r="AZ44" s="122" t="s">
        <v>6431</v>
      </c>
      <c r="BA44" s="122" t="s">
        <v>6431</v>
      </c>
      <c r="BB44" s="122" t="s">
        <v>6431</v>
      </c>
      <c r="BC44" s="122" t="s">
        <v>6431</v>
      </c>
      <c r="BD44" s="122" t="s">
        <v>6431</v>
      </c>
      <c r="BE44" s="122" t="s">
        <v>6431</v>
      </c>
      <c r="BF44" s="122" t="s">
        <v>6431</v>
      </c>
      <c r="BG44" s="122" t="s">
        <v>6431</v>
      </c>
      <c r="BH44" s="122" t="s">
        <v>6431</v>
      </c>
      <c r="BI44" s="122" t="s">
        <v>6431</v>
      </c>
      <c r="BJ44" s="122" t="s">
        <v>6431</v>
      </c>
      <c r="BK44" s="122" t="s">
        <v>6431</v>
      </c>
      <c r="BL44" s="122" t="s">
        <v>6431</v>
      </c>
      <c r="BM44" s="122" t="s">
        <v>6431</v>
      </c>
      <c r="BN44" s="122" t="s">
        <v>6431</v>
      </c>
      <c r="BO44" s="122" t="s">
        <v>6431</v>
      </c>
      <c r="BP44" s="122" t="s">
        <v>6431</v>
      </c>
      <c r="BQ44" s="122" t="s">
        <v>6431</v>
      </c>
      <c r="BR44" s="122" t="s">
        <v>6431</v>
      </c>
      <c r="BS44" s="122" t="s">
        <v>6431</v>
      </c>
      <c r="BT44" s="122" t="s">
        <v>6431</v>
      </c>
      <c r="BU44" s="122" t="s">
        <v>6431</v>
      </c>
      <c r="BV44" s="122" t="s">
        <v>6431</v>
      </c>
      <c r="BW44" s="122" t="s">
        <v>6431</v>
      </c>
      <c r="BX44" s="122" t="s">
        <v>6431</v>
      </c>
      <c r="BY44" s="122" t="s">
        <v>6431</v>
      </c>
      <c r="BZ44" s="122" t="s">
        <v>6431</v>
      </c>
      <c r="CA44" s="122" t="s">
        <v>6431</v>
      </c>
      <c r="CB44" s="122" t="s">
        <v>6431</v>
      </c>
      <c r="CC44" s="122" t="s">
        <v>6431</v>
      </c>
      <c r="CD44" s="122" t="s">
        <v>6431</v>
      </c>
      <c r="CE44" s="122" t="s">
        <v>6431</v>
      </c>
      <c r="CF44" s="122" t="s">
        <v>6431</v>
      </c>
      <c r="CG44" s="122" t="s">
        <v>6431</v>
      </c>
      <c r="CH44" s="122" t="s">
        <v>6431</v>
      </c>
      <c r="CI44" s="122" t="s">
        <v>6431</v>
      </c>
      <c r="CJ44" s="122" t="s">
        <v>6431</v>
      </c>
      <c r="CK44" s="122" t="s">
        <v>6431</v>
      </c>
      <c r="CL44" s="122" t="s">
        <v>6431</v>
      </c>
      <c r="CM44" s="122" t="s">
        <v>6431</v>
      </c>
      <c r="CN44" s="122" t="s">
        <v>6431</v>
      </c>
      <c r="CO44" s="122" t="s">
        <v>6431</v>
      </c>
      <c r="CP44" s="122" t="s">
        <v>6431</v>
      </c>
      <c r="CQ44" s="122" t="s">
        <v>6431</v>
      </c>
      <c r="CR44" s="122" t="s">
        <v>6431</v>
      </c>
      <c r="CS44" s="122" t="s">
        <v>6431</v>
      </c>
      <c r="CT44" s="122" t="s">
        <v>6431</v>
      </c>
      <c r="CU44" s="122" t="s">
        <v>6431</v>
      </c>
      <c r="CV44" s="122" t="s">
        <v>6431</v>
      </c>
      <c r="CW44" s="122" t="s">
        <v>6431</v>
      </c>
      <c r="CX44" s="122" t="s">
        <v>6431</v>
      </c>
      <c r="CY44" s="122" t="s">
        <v>6431</v>
      </c>
      <c r="CZ44" s="122" t="s">
        <v>6431</v>
      </c>
      <c r="DA44" s="122" t="s">
        <v>6431</v>
      </c>
      <c r="DB44" s="122" t="s">
        <v>6431</v>
      </c>
      <c r="DC44" s="122" t="s">
        <v>6431</v>
      </c>
      <c r="DD44" s="122" t="s">
        <v>6431</v>
      </c>
      <c r="DE44" s="122" t="s">
        <v>6431</v>
      </c>
      <c r="DF44" s="122" t="s">
        <v>6431</v>
      </c>
      <c r="DG44" s="122" t="s">
        <v>6431</v>
      </c>
      <c r="DH44" s="122" t="s">
        <v>6431</v>
      </c>
      <c r="DI44" s="122" t="s">
        <v>6431</v>
      </c>
      <c r="DJ44" s="122" t="s">
        <v>6431</v>
      </c>
      <c r="DK44" s="122" t="s">
        <v>6431</v>
      </c>
      <c r="DL44" s="122" t="s">
        <v>6431</v>
      </c>
      <c r="DM44" s="122" t="s">
        <v>6431</v>
      </c>
      <c r="DN44" s="122" t="s">
        <v>6431</v>
      </c>
      <c r="DO44" s="122" t="s">
        <v>6431</v>
      </c>
      <c r="DP44" s="122" t="s">
        <v>6431</v>
      </c>
      <c r="DQ44" s="122" t="s">
        <v>6431</v>
      </c>
      <c r="DR44" s="122" t="s">
        <v>6431</v>
      </c>
      <c r="DS44" s="122" t="s">
        <v>6431</v>
      </c>
      <c r="DT44" s="122" t="s">
        <v>6431</v>
      </c>
      <c r="DU44" s="122" t="s">
        <v>6431</v>
      </c>
      <c r="DV44" s="122" t="s">
        <v>6431</v>
      </c>
      <c r="DW44" s="122" t="s">
        <v>6431</v>
      </c>
      <c r="DX44" s="122" t="s">
        <v>6431</v>
      </c>
      <c r="DY44" s="122" t="s">
        <v>6431</v>
      </c>
      <c r="DZ44" s="122" t="s">
        <v>6431</v>
      </c>
      <c r="EA44" s="122" t="s">
        <v>6431</v>
      </c>
      <c r="EB44" s="122" t="s">
        <v>6431</v>
      </c>
      <c r="EC44" s="122" t="s">
        <v>6431</v>
      </c>
      <c r="ED44" s="122" t="s">
        <v>6431</v>
      </c>
      <c r="EE44" s="122" t="s">
        <v>6431</v>
      </c>
      <c r="EF44" s="122" t="s">
        <v>6431</v>
      </c>
      <c r="EG44" s="122" t="s">
        <v>6431</v>
      </c>
      <c r="EH44" s="122" t="s">
        <v>6431</v>
      </c>
      <c r="EI44" s="122" t="s">
        <v>6431</v>
      </c>
      <c r="EJ44" s="122" t="s">
        <v>6431</v>
      </c>
      <c r="EK44" s="122" t="s">
        <v>6431</v>
      </c>
      <c r="EL44" s="122" t="s">
        <v>6431</v>
      </c>
      <c r="EM44" s="122" t="s">
        <v>6431</v>
      </c>
      <c r="EN44" s="122" t="s">
        <v>6431</v>
      </c>
      <c r="EO44" s="122" t="s">
        <v>6431</v>
      </c>
      <c r="EP44" s="122" t="s">
        <v>6431</v>
      </c>
      <c r="EQ44" s="122" t="s">
        <v>6431</v>
      </c>
      <c r="ER44" s="122" t="s">
        <v>6431</v>
      </c>
      <c r="ES44" s="122" t="s">
        <v>6431</v>
      </c>
      <c r="ET44" s="122" t="s">
        <v>6431</v>
      </c>
      <c r="EU44" s="122" t="s">
        <v>6431</v>
      </c>
      <c r="EV44" s="122" t="s">
        <v>6431</v>
      </c>
      <c r="EW44" s="122" t="s">
        <v>6431</v>
      </c>
      <c r="EX44" s="122" t="s">
        <v>6431</v>
      </c>
      <c r="EY44" s="122" t="s">
        <v>6431</v>
      </c>
      <c r="EZ44" s="122" t="s">
        <v>6431</v>
      </c>
      <c r="FA44" s="122" t="s">
        <v>6431</v>
      </c>
      <c r="FB44" s="122" t="s">
        <v>6431</v>
      </c>
      <c r="FC44" s="122" t="s">
        <v>6431</v>
      </c>
      <c r="FD44" s="122" t="s">
        <v>6431</v>
      </c>
      <c r="FE44" s="122" t="s">
        <v>6431</v>
      </c>
      <c r="FF44" s="122" t="s">
        <v>6431</v>
      </c>
      <c r="FG44" s="122" t="s">
        <v>6431</v>
      </c>
      <c r="FH44" s="122" t="s">
        <v>6431</v>
      </c>
      <c r="FI44" s="122" t="s">
        <v>6431</v>
      </c>
      <c r="FJ44" s="122" t="s">
        <v>6431</v>
      </c>
      <c r="FK44" s="122" t="s">
        <v>6431</v>
      </c>
      <c r="FL44" s="122" t="s">
        <v>6431</v>
      </c>
      <c r="FM44" s="122" t="s">
        <v>6431</v>
      </c>
      <c r="FN44" s="122" t="s">
        <v>6431</v>
      </c>
      <c r="FO44" s="122" t="s">
        <v>6431</v>
      </c>
      <c r="FP44" s="122" t="s">
        <v>6431</v>
      </c>
      <c r="FQ44" s="122" t="s">
        <v>6431</v>
      </c>
      <c r="FR44" s="122" t="s">
        <v>6431</v>
      </c>
      <c r="FS44" s="122" t="s">
        <v>6431</v>
      </c>
      <c r="FT44" s="122" t="s">
        <v>6431</v>
      </c>
      <c r="FU44" s="122" t="s">
        <v>6431</v>
      </c>
      <c r="FV44" s="122" t="s">
        <v>6431</v>
      </c>
      <c r="FW44" s="122" t="s">
        <v>6431</v>
      </c>
      <c r="FX44" s="122" t="s">
        <v>6431</v>
      </c>
      <c r="FY44" s="122" t="s">
        <v>6431</v>
      </c>
      <c r="FZ44" s="122" t="s">
        <v>6431</v>
      </c>
      <c r="GA44" s="122" t="s">
        <v>6431</v>
      </c>
      <c r="GB44" s="122" t="s">
        <v>6431</v>
      </c>
      <c r="GC44" s="122" t="s">
        <v>6431</v>
      </c>
      <c r="GD44" s="122" t="s">
        <v>6431</v>
      </c>
      <c r="GE44" s="122" t="s">
        <v>6431</v>
      </c>
      <c r="GF44" s="122" t="s">
        <v>6431</v>
      </c>
      <c r="GG44" s="122" t="s">
        <v>6431</v>
      </c>
      <c r="GH44" s="122" t="s">
        <v>6431</v>
      </c>
      <c r="GI44" s="122" t="s">
        <v>6431</v>
      </c>
      <c r="GJ44" s="122" t="s">
        <v>6431</v>
      </c>
      <c r="GK44" s="122" t="s">
        <v>6431</v>
      </c>
      <c r="GL44" s="122" t="s">
        <v>6431</v>
      </c>
      <c r="GM44" s="122" t="s">
        <v>6431</v>
      </c>
      <c r="GN44" s="122" t="s">
        <v>6431</v>
      </c>
      <c r="GO44" s="122" t="s">
        <v>6431</v>
      </c>
      <c r="GP44" s="122" t="s">
        <v>6431</v>
      </c>
      <c r="GQ44" s="122" t="s">
        <v>6431</v>
      </c>
      <c r="GR44" s="122" t="s">
        <v>6431</v>
      </c>
      <c r="GS44" s="122" t="s">
        <v>6431</v>
      </c>
      <c r="GT44" s="122" t="s">
        <v>6431</v>
      </c>
      <c r="GU44" s="122" t="s">
        <v>6431</v>
      </c>
      <c r="GV44" s="122" t="s">
        <v>6431</v>
      </c>
      <c r="GW44" s="122" t="s">
        <v>6431</v>
      </c>
      <c r="GX44" s="122" t="s">
        <v>6431</v>
      </c>
      <c r="GY44" s="122" t="s">
        <v>6431</v>
      </c>
      <c r="GZ44" s="122" t="s">
        <v>6431</v>
      </c>
      <c r="HA44" s="122" t="s">
        <v>6431</v>
      </c>
      <c r="HB44" s="122" t="s">
        <v>6431</v>
      </c>
      <c r="HC44" s="122" t="s">
        <v>6431</v>
      </c>
      <c r="HD44" s="122" t="s">
        <v>6431</v>
      </c>
      <c r="HE44" s="122" t="s">
        <v>6431</v>
      </c>
      <c r="HF44" s="122" t="s">
        <v>6431</v>
      </c>
      <c r="HG44" s="122" t="s">
        <v>6431</v>
      </c>
      <c r="HH44" s="122" t="s">
        <v>6431</v>
      </c>
      <c r="HI44" s="122" t="s">
        <v>6431</v>
      </c>
      <c r="HJ44" s="122" t="s">
        <v>6431</v>
      </c>
      <c r="HK44" s="122" t="s">
        <v>6431</v>
      </c>
      <c r="HL44" s="122" t="s">
        <v>6431</v>
      </c>
      <c r="HM44" s="122" t="s">
        <v>6431</v>
      </c>
      <c r="HN44" s="122" t="s">
        <v>6431</v>
      </c>
      <c r="HO44" s="122" t="s">
        <v>6431</v>
      </c>
      <c r="HP44" s="122" t="s">
        <v>6431</v>
      </c>
      <c r="HQ44" s="122">
        <v>109.05889999999999</v>
      </c>
      <c r="HR44" s="122">
        <v>109.05889999999999</v>
      </c>
      <c r="HS44" s="122">
        <v>109.05889999999999</v>
      </c>
      <c r="HT44" s="122">
        <v>109.6771</v>
      </c>
      <c r="HU44" s="122">
        <v>109.6771</v>
      </c>
      <c r="HV44" s="122">
        <v>109.6771</v>
      </c>
      <c r="HW44" s="122">
        <v>111.8582</v>
      </c>
      <c r="HX44" s="122">
        <v>111.8582</v>
      </c>
      <c r="HY44" s="122">
        <v>111.8582</v>
      </c>
      <c r="HZ44" s="122">
        <v>111.2462</v>
      </c>
      <c r="IA44" s="122">
        <v>111.2462</v>
      </c>
      <c r="IB44" s="122">
        <v>111.2462</v>
      </c>
      <c r="IC44" s="122">
        <v>108.56019999999999</v>
      </c>
      <c r="ID44" s="122">
        <v>108.56019999999999</v>
      </c>
      <c r="IE44" s="122">
        <v>108.56019999999999</v>
      </c>
      <c r="IF44" s="122">
        <v>108.0333</v>
      </c>
      <c r="IG44" s="122">
        <v>108.0333</v>
      </c>
      <c r="IH44" s="122">
        <v>108.0333</v>
      </c>
      <c r="II44" s="122">
        <v>110.7259</v>
      </c>
      <c r="IJ44" s="122">
        <v>110.7259</v>
      </c>
      <c r="IK44" s="122">
        <v>110.7259</v>
      </c>
      <c r="IL44" s="122">
        <v>110.1828</v>
      </c>
      <c r="IM44" s="122">
        <v>110.1828</v>
      </c>
      <c r="IN44" s="122">
        <v>110.1828</v>
      </c>
      <c r="IO44" s="122">
        <v>109.54859999999999</v>
      </c>
      <c r="IP44" s="122">
        <v>109.54859999999999</v>
      </c>
      <c r="IQ44" s="122">
        <v>109.54859999999999</v>
      </c>
      <c r="IR44" s="122">
        <v>109.9522</v>
      </c>
      <c r="IS44" s="122">
        <v>109.9522</v>
      </c>
      <c r="IT44" s="122">
        <v>109.9522</v>
      </c>
      <c r="IU44" s="122">
        <v>103.867</v>
      </c>
      <c r="IV44" s="122">
        <v>103.867</v>
      </c>
      <c r="IW44" s="122">
        <v>103.867</v>
      </c>
      <c r="IX44" s="122">
        <v>101.0382</v>
      </c>
      <c r="IY44" s="122">
        <v>101.0382</v>
      </c>
      <c r="IZ44" s="122">
        <v>101.0382</v>
      </c>
      <c r="JA44" s="122">
        <v>98.787199999999999</v>
      </c>
      <c r="JB44" s="122">
        <v>98.787199999999999</v>
      </c>
      <c r="JC44" s="122">
        <v>98.787199999999999</v>
      </c>
      <c r="JD44" s="122">
        <v>97.535399999999996</v>
      </c>
      <c r="JE44" s="122">
        <v>97.535399999999996</v>
      </c>
      <c r="JF44" s="122">
        <v>97.535399999999996</v>
      </c>
      <c r="JG44" s="122">
        <v>99.016900000000007</v>
      </c>
      <c r="JH44" s="122">
        <v>99.016900000000007</v>
      </c>
      <c r="JI44" s="122">
        <v>99.016900000000007</v>
      </c>
      <c r="JJ44" s="122">
        <v>98.718999999999994</v>
      </c>
      <c r="JK44" s="122">
        <v>98.718999999999994</v>
      </c>
      <c r="JL44" s="122">
        <v>98.718999999999994</v>
      </c>
      <c r="JM44" s="122">
        <v>99.9465</v>
      </c>
      <c r="JN44" s="122">
        <v>99.9465</v>
      </c>
      <c r="JO44" s="122">
        <v>99.9465</v>
      </c>
      <c r="JP44" s="122">
        <v>100.35039999999999</v>
      </c>
      <c r="JQ44" s="122">
        <v>100.35039999999999</v>
      </c>
      <c r="JR44" s="122">
        <v>100.35039999999999</v>
      </c>
      <c r="JS44" s="122">
        <v>101.669</v>
      </c>
      <c r="JT44" s="122">
        <v>101.669</v>
      </c>
      <c r="JU44" s="122">
        <v>101.669</v>
      </c>
      <c r="JV44" s="122">
        <v>102.6728</v>
      </c>
      <c r="JW44" s="122">
        <v>102.6728</v>
      </c>
      <c r="JX44" s="122">
        <v>102.6728</v>
      </c>
      <c r="JY44" s="122">
        <v>100</v>
      </c>
      <c r="JZ44" s="122">
        <v>100</v>
      </c>
      <c r="KA44" s="122">
        <v>100</v>
      </c>
      <c r="KB44" s="122">
        <v>98.630799999999994</v>
      </c>
      <c r="KC44" s="122">
        <v>98.630799999999994</v>
      </c>
      <c r="KD44" s="118">
        <v>98.630799999999994</v>
      </c>
    </row>
    <row r="45" spans="1:290" s="8" customFormat="1" ht="11.1" customHeight="1" x14ac:dyDescent="0.2">
      <c r="A45" s="8" t="s">
        <v>2213</v>
      </c>
      <c r="B45"/>
      <c r="C45" s="141" t="s">
        <v>5060</v>
      </c>
      <c r="D45" s="35" t="s">
        <v>441</v>
      </c>
      <c r="E45" s="37"/>
      <c r="F45" s="22"/>
      <c r="G45" s="22"/>
      <c r="H45" s="22"/>
      <c r="I45" s="22"/>
      <c r="J45" s="22" t="str">
        <f>IF(LEFT($I$1,1)="1",VLOOKUP($A45,PPI_IPI_PGA_PGAI!$A:$I,2,FALSE),IF(LEFT($I$1,1)="2",VLOOKUP($A45,PPI_IPI_PGA_PGAI!$A:$I,3,FALSE),IF(LEFT($I$1,1)="3",VLOOKUP($A45,PPI_IPI_PGA_PGAI!$A:$I,4,FALSE),VLOOKUP($A45,PPI_IPI_PGA_PGAI!$A:$I,5,FALSE))))</f>
        <v>Käse</v>
      </c>
      <c r="K45" s="22"/>
      <c r="L45" s="22"/>
      <c r="M45" s="10">
        <v>0.23699999999999999</v>
      </c>
      <c r="N45" s="122" t="s">
        <v>6431</v>
      </c>
      <c r="O45" s="122" t="s">
        <v>6431</v>
      </c>
      <c r="P45" s="122" t="s">
        <v>6431</v>
      </c>
      <c r="Q45" s="122" t="s">
        <v>6431</v>
      </c>
      <c r="R45" s="122" t="s">
        <v>6431</v>
      </c>
      <c r="S45" s="122" t="s">
        <v>6431</v>
      </c>
      <c r="T45" s="122" t="s">
        <v>6431</v>
      </c>
      <c r="U45" s="122" t="s">
        <v>6431</v>
      </c>
      <c r="V45" s="122" t="s">
        <v>6431</v>
      </c>
      <c r="W45" s="122" t="s">
        <v>6431</v>
      </c>
      <c r="X45" s="122" t="s">
        <v>6431</v>
      </c>
      <c r="Y45" s="122" t="s">
        <v>6431</v>
      </c>
      <c r="Z45" s="122" t="s">
        <v>6431</v>
      </c>
      <c r="AA45" s="122" t="s">
        <v>6431</v>
      </c>
      <c r="AB45" s="122" t="s">
        <v>6431</v>
      </c>
      <c r="AC45" s="122" t="s">
        <v>6431</v>
      </c>
      <c r="AD45" s="122" t="s">
        <v>6431</v>
      </c>
      <c r="AE45" s="122" t="s">
        <v>6431</v>
      </c>
      <c r="AF45" s="122" t="s">
        <v>6431</v>
      </c>
      <c r="AG45" s="122" t="s">
        <v>6431</v>
      </c>
      <c r="AH45" s="122" t="s">
        <v>6431</v>
      </c>
      <c r="AI45" s="122" t="s">
        <v>6431</v>
      </c>
      <c r="AJ45" s="122" t="s">
        <v>6431</v>
      </c>
      <c r="AK45" s="122" t="s">
        <v>6431</v>
      </c>
      <c r="AL45" s="122" t="s">
        <v>6431</v>
      </c>
      <c r="AM45" s="122" t="s">
        <v>6431</v>
      </c>
      <c r="AN45" s="122" t="s">
        <v>6431</v>
      </c>
      <c r="AO45" s="122" t="s">
        <v>6431</v>
      </c>
      <c r="AP45" s="122" t="s">
        <v>6431</v>
      </c>
      <c r="AQ45" s="122" t="s">
        <v>6431</v>
      </c>
      <c r="AR45" s="122" t="s">
        <v>6431</v>
      </c>
      <c r="AS45" s="122" t="s">
        <v>6431</v>
      </c>
      <c r="AT45" s="122" t="s">
        <v>6431</v>
      </c>
      <c r="AU45" s="122" t="s">
        <v>6431</v>
      </c>
      <c r="AV45" s="122" t="s">
        <v>6431</v>
      </c>
      <c r="AW45" s="122" t="s">
        <v>6431</v>
      </c>
      <c r="AX45" s="122" t="s">
        <v>6431</v>
      </c>
      <c r="AY45" s="122" t="s">
        <v>6431</v>
      </c>
      <c r="AZ45" s="122" t="s">
        <v>6431</v>
      </c>
      <c r="BA45" s="122" t="s">
        <v>6431</v>
      </c>
      <c r="BB45" s="122" t="s">
        <v>6431</v>
      </c>
      <c r="BC45" s="122" t="s">
        <v>6431</v>
      </c>
      <c r="BD45" s="122" t="s">
        <v>6431</v>
      </c>
      <c r="BE45" s="122" t="s">
        <v>6431</v>
      </c>
      <c r="BF45" s="122" t="s">
        <v>6431</v>
      </c>
      <c r="BG45" s="122" t="s">
        <v>6431</v>
      </c>
      <c r="BH45" s="122" t="s">
        <v>6431</v>
      </c>
      <c r="BI45" s="122" t="s">
        <v>6431</v>
      </c>
      <c r="BJ45" s="122" t="s">
        <v>6431</v>
      </c>
      <c r="BK45" s="122" t="s">
        <v>6431</v>
      </c>
      <c r="BL45" s="122" t="s">
        <v>6431</v>
      </c>
      <c r="BM45" s="122" t="s">
        <v>6431</v>
      </c>
      <c r="BN45" s="122" t="s">
        <v>6431</v>
      </c>
      <c r="BO45" s="122" t="s">
        <v>6431</v>
      </c>
      <c r="BP45" s="122" t="s">
        <v>6431</v>
      </c>
      <c r="BQ45" s="122" t="s">
        <v>6431</v>
      </c>
      <c r="BR45" s="122" t="s">
        <v>6431</v>
      </c>
      <c r="BS45" s="122" t="s">
        <v>6431</v>
      </c>
      <c r="BT45" s="122" t="s">
        <v>6431</v>
      </c>
      <c r="BU45" s="122" t="s">
        <v>6431</v>
      </c>
      <c r="BV45" s="122" t="s">
        <v>6431</v>
      </c>
      <c r="BW45" s="122" t="s">
        <v>6431</v>
      </c>
      <c r="BX45" s="122" t="s">
        <v>6431</v>
      </c>
      <c r="BY45" s="122" t="s">
        <v>6431</v>
      </c>
      <c r="BZ45" s="122" t="s">
        <v>6431</v>
      </c>
      <c r="CA45" s="122" t="s">
        <v>6431</v>
      </c>
      <c r="CB45" s="122" t="s">
        <v>6431</v>
      </c>
      <c r="CC45" s="122" t="s">
        <v>6431</v>
      </c>
      <c r="CD45" s="122" t="s">
        <v>6431</v>
      </c>
      <c r="CE45" s="122" t="s">
        <v>6431</v>
      </c>
      <c r="CF45" s="122" t="s">
        <v>6431</v>
      </c>
      <c r="CG45" s="122" t="s">
        <v>6431</v>
      </c>
      <c r="CH45" s="122" t="s">
        <v>6431</v>
      </c>
      <c r="CI45" s="122" t="s">
        <v>6431</v>
      </c>
      <c r="CJ45" s="122" t="s">
        <v>6431</v>
      </c>
      <c r="CK45" s="122" t="s">
        <v>6431</v>
      </c>
      <c r="CL45" s="122" t="s">
        <v>6431</v>
      </c>
      <c r="CM45" s="122" t="s">
        <v>6431</v>
      </c>
      <c r="CN45" s="122" t="s">
        <v>6431</v>
      </c>
      <c r="CO45" s="122" t="s">
        <v>6431</v>
      </c>
      <c r="CP45" s="122" t="s">
        <v>6431</v>
      </c>
      <c r="CQ45" s="122" t="s">
        <v>6431</v>
      </c>
      <c r="CR45" s="122" t="s">
        <v>6431</v>
      </c>
      <c r="CS45" s="122" t="s">
        <v>6431</v>
      </c>
      <c r="CT45" s="122" t="s">
        <v>6431</v>
      </c>
      <c r="CU45" s="122" t="s">
        <v>6431</v>
      </c>
      <c r="CV45" s="122" t="s">
        <v>6431</v>
      </c>
      <c r="CW45" s="122" t="s">
        <v>6431</v>
      </c>
      <c r="CX45" s="122" t="s">
        <v>6431</v>
      </c>
      <c r="CY45" s="122" t="s">
        <v>6431</v>
      </c>
      <c r="CZ45" s="122" t="s">
        <v>6431</v>
      </c>
      <c r="DA45" s="122" t="s">
        <v>6431</v>
      </c>
      <c r="DB45" s="122" t="s">
        <v>6431</v>
      </c>
      <c r="DC45" s="122" t="s">
        <v>6431</v>
      </c>
      <c r="DD45" s="122" t="s">
        <v>6431</v>
      </c>
      <c r="DE45" s="122" t="s">
        <v>6431</v>
      </c>
      <c r="DF45" s="122" t="s">
        <v>6431</v>
      </c>
      <c r="DG45" s="122" t="s">
        <v>6431</v>
      </c>
      <c r="DH45" s="122" t="s">
        <v>6431</v>
      </c>
      <c r="DI45" s="122" t="s">
        <v>6431</v>
      </c>
      <c r="DJ45" s="122" t="s">
        <v>6431</v>
      </c>
      <c r="DK45" s="122" t="s">
        <v>6431</v>
      </c>
      <c r="DL45" s="122" t="s">
        <v>6431</v>
      </c>
      <c r="DM45" s="122" t="s">
        <v>6431</v>
      </c>
      <c r="DN45" s="122" t="s">
        <v>6431</v>
      </c>
      <c r="DO45" s="122" t="s">
        <v>6431</v>
      </c>
      <c r="DP45" s="122" t="s">
        <v>6431</v>
      </c>
      <c r="DQ45" s="122" t="s">
        <v>6431</v>
      </c>
      <c r="DR45" s="122" t="s">
        <v>6431</v>
      </c>
      <c r="DS45" s="122" t="s">
        <v>6431</v>
      </c>
      <c r="DT45" s="122" t="s">
        <v>6431</v>
      </c>
      <c r="DU45" s="122" t="s">
        <v>6431</v>
      </c>
      <c r="DV45" s="122" t="s">
        <v>6431</v>
      </c>
      <c r="DW45" s="122" t="s">
        <v>6431</v>
      </c>
      <c r="DX45" s="122" t="s">
        <v>6431</v>
      </c>
      <c r="DY45" s="122" t="s">
        <v>6431</v>
      </c>
      <c r="DZ45" s="122" t="s">
        <v>6431</v>
      </c>
      <c r="EA45" s="122" t="s">
        <v>6431</v>
      </c>
      <c r="EB45" s="122" t="s">
        <v>6431</v>
      </c>
      <c r="EC45" s="122" t="s">
        <v>6431</v>
      </c>
      <c r="ED45" s="122" t="s">
        <v>6431</v>
      </c>
      <c r="EE45" s="122" t="s">
        <v>6431</v>
      </c>
      <c r="EF45" s="122" t="s">
        <v>6431</v>
      </c>
      <c r="EG45" s="122" t="s">
        <v>6431</v>
      </c>
      <c r="EH45" s="122" t="s">
        <v>6431</v>
      </c>
      <c r="EI45" s="122" t="s">
        <v>6431</v>
      </c>
      <c r="EJ45" s="122" t="s">
        <v>6431</v>
      </c>
      <c r="EK45" s="122" t="s">
        <v>6431</v>
      </c>
      <c r="EL45" s="122" t="s">
        <v>6431</v>
      </c>
      <c r="EM45" s="122" t="s">
        <v>6431</v>
      </c>
      <c r="EN45" s="122" t="s">
        <v>6431</v>
      </c>
      <c r="EO45" s="122" t="s">
        <v>6431</v>
      </c>
      <c r="EP45" s="122" t="s">
        <v>6431</v>
      </c>
      <c r="EQ45" s="122" t="s">
        <v>6431</v>
      </c>
      <c r="ER45" s="122" t="s">
        <v>6431</v>
      </c>
      <c r="ES45" s="122" t="s">
        <v>6431</v>
      </c>
      <c r="ET45" s="122" t="s">
        <v>6431</v>
      </c>
      <c r="EU45" s="122" t="s">
        <v>6431</v>
      </c>
      <c r="EV45" s="122" t="s">
        <v>6431</v>
      </c>
      <c r="EW45" s="122" t="s">
        <v>6431</v>
      </c>
      <c r="EX45" s="122" t="s">
        <v>6431</v>
      </c>
      <c r="EY45" s="122" t="s">
        <v>6431</v>
      </c>
      <c r="EZ45" s="122" t="s">
        <v>6431</v>
      </c>
      <c r="FA45" s="122" t="s">
        <v>6431</v>
      </c>
      <c r="FB45" s="122" t="s">
        <v>6431</v>
      </c>
      <c r="FC45" s="122" t="s">
        <v>6431</v>
      </c>
      <c r="FD45" s="122" t="s">
        <v>6431</v>
      </c>
      <c r="FE45" s="122" t="s">
        <v>6431</v>
      </c>
      <c r="FF45" s="122" t="s">
        <v>6431</v>
      </c>
      <c r="FG45" s="122" t="s">
        <v>6431</v>
      </c>
      <c r="FH45" s="122" t="s">
        <v>6431</v>
      </c>
      <c r="FI45" s="122">
        <v>113.48950000000001</v>
      </c>
      <c r="FJ45" s="122">
        <v>113.48950000000001</v>
      </c>
      <c r="FK45" s="122">
        <v>113.48950000000001</v>
      </c>
      <c r="FL45" s="122">
        <v>112.8168</v>
      </c>
      <c r="FM45" s="122">
        <v>112.8168</v>
      </c>
      <c r="FN45" s="122">
        <v>112.8168</v>
      </c>
      <c r="FO45" s="122">
        <v>112.5095</v>
      </c>
      <c r="FP45" s="122">
        <v>112.5095</v>
      </c>
      <c r="FQ45" s="122">
        <v>112.5095</v>
      </c>
      <c r="FR45" s="122">
        <v>110.0508</v>
      </c>
      <c r="FS45" s="122">
        <v>110.0508</v>
      </c>
      <c r="FT45" s="122">
        <v>110.0508</v>
      </c>
      <c r="FU45" s="122">
        <v>111.94459999999999</v>
      </c>
      <c r="FV45" s="122">
        <v>111.94459999999999</v>
      </c>
      <c r="FW45" s="122">
        <v>111.94459999999999</v>
      </c>
      <c r="FX45" s="122">
        <v>111.093</v>
      </c>
      <c r="FY45" s="122">
        <v>111.093</v>
      </c>
      <c r="FZ45" s="122">
        <v>111.093</v>
      </c>
      <c r="GA45" s="122">
        <v>115.2119</v>
      </c>
      <c r="GB45" s="122">
        <v>115.2119</v>
      </c>
      <c r="GC45" s="122">
        <v>115.2119</v>
      </c>
      <c r="GD45" s="122">
        <v>120.8646</v>
      </c>
      <c r="GE45" s="122">
        <v>120.8646</v>
      </c>
      <c r="GF45" s="122">
        <v>120.8646</v>
      </c>
      <c r="GG45" s="122">
        <v>124.7092</v>
      </c>
      <c r="GH45" s="122">
        <v>124.7092</v>
      </c>
      <c r="GI45" s="122">
        <v>124.7092</v>
      </c>
      <c r="GJ45" s="122">
        <v>123.93049999999999</v>
      </c>
      <c r="GK45" s="122">
        <v>123.93049999999999</v>
      </c>
      <c r="GL45" s="122">
        <v>123.93049999999999</v>
      </c>
      <c r="GM45" s="122">
        <v>122.70099999999999</v>
      </c>
      <c r="GN45" s="122">
        <v>122.70099999999999</v>
      </c>
      <c r="GO45" s="122">
        <v>122.70099999999999</v>
      </c>
      <c r="GP45" s="122">
        <v>119.836</v>
      </c>
      <c r="GQ45" s="122">
        <v>119.836</v>
      </c>
      <c r="GR45" s="122">
        <v>119.836</v>
      </c>
      <c r="GS45" s="122">
        <v>118.8511</v>
      </c>
      <c r="GT45" s="122">
        <v>118.8511</v>
      </c>
      <c r="GU45" s="122">
        <v>118.8511</v>
      </c>
      <c r="GV45" s="122">
        <v>117.0016</v>
      </c>
      <c r="GW45" s="122">
        <v>117.0016</v>
      </c>
      <c r="GX45" s="122">
        <v>117.0016</v>
      </c>
      <c r="GY45" s="122">
        <v>120.4084</v>
      </c>
      <c r="GZ45" s="122">
        <v>120.4084</v>
      </c>
      <c r="HA45" s="122">
        <v>120.4084</v>
      </c>
      <c r="HB45" s="122">
        <v>114.96599999999999</v>
      </c>
      <c r="HC45" s="122">
        <v>114.96599999999999</v>
      </c>
      <c r="HD45" s="122">
        <v>114.96599999999999</v>
      </c>
      <c r="HE45" s="122">
        <v>114.9983</v>
      </c>
      <c r="HF45" s="122">
        <v>114.9983</v>
      </c>
      <c r="HG45" s="122">
        <v>114.9983</v>
      </c>
      <c r="HH45" s="122">
        <v>111.68600000000001</v>
      </c>
      <c r="HI45" s="122">
        <v>111.68600000000001</v>
      </c>
      <c r="HJ45" s="122">
        <v>111.68600000000001</v>
      </c>
      <c r="HK45" s="122">
        <v>111.0568</v>
      </c>
      <c r="HL45" s="122">
        <v>111.0568</v>
      </c>
      <c r="HM45" s="122">
        <v>111.0568</v>
      </c>
      <c r="HN45" s="122">
        <v>112.22969999999999</v>
      </c>
      <c r="HO45" s="122">
        <v>112.22969999999999</v>
      </c>
      <c r="HP45" s="122">
        <v>112.22969999999999</v>
      </c>
      <c r="HQ45" s="122">
        <v>111.355</v>
      </c>
      <c r="HR45" s="122">
        <v>111.355</v>
      </c>
      <c r="HS45" s="122">
        <v>111.355</v>
      </c>
      <c r="HT45" s="122">
        <v>112.0522</v>
      </c>
      <c r="HU45" s="122">
        <v>112.0522</v>
      </c>
      <c r="HV45" s="122">
        <v>112.0522</v>
      </c>
      <c r="HW45" s="122">
        <v>114.64149999999999</v>
      </c>
      <c r="HX45" s="122">
        <v>114.64149999999999</v>
      </c>
      <c r="HY45" s="122">
        <v>114.64149999999999</v>
      </c>
      <c r="HZ45" s="122">
        <v>113.9379</v>
      </c>
      <c r="IA45" s="122">
        <v>113.9379</v>
      </c>
      <c r="IB45" s="122">
        <v>113.9379</v>
      </c>
      <c r="IC45" s="122">
        <v>111.30410000000001</v>
      </c>
      <c r="ID45" s="122">
        <v>111.30410000000001</v>
      </c>
      <c r="IE45" s="122">
        <v>111.30410000000001</v>
      </c>
      <c r="IF45" s="122">
        <v>110.7514</v>
      </c>
      <c r="IG45" s="122">
        <v>110.7514</v>
      </c>
      <c r="IH45" s="122">
        <v>110.7514</v>
      </c>
      <c r="II45" s="122">
        <v>113.4256</v>
      </c>
      <c r="IJ45" s="122">
        <v>113.4256</v>
      </c>
      <c r="IK45" s="122">
        <v>113.4256</v>
      </c>
      <c r="IL45" s="122">
        <v>110.2487</v>
      </c>
      <c r="IM45" s="122">
        <v>110.2487</v>
      </c>
      <c r="IN45" s="122">
        <v>110.2487</v>
      </c>
      <c r="IO45" s="122">
        <v>110.8351</v>
      </c>
      <c r="IP45" s="122">
        <v>110.8351</v>
      </c>
      <c r="IQ45" s="122">
        <v>110.8351</v>
      </c>
      <c r="IR45" s="122">
        <v>110.57769999999999</v>
      </c>
      <c r="IS45" s="122">
        <v>110.57769999999999</v>
      </c>
      <c r="IT45" s="122">
        <v>110.57769999999999</v>
      </c>
      <c r="IU45" s="122">
        <v>103.71559999999999</v>
      </c>
      <c r="IV45" s="122">
        <v>103.71559999999999</v>
      </c>
      <c r="IW45" s="122">
        <v>103.71559999999999</v>
      </c>
      <c r="IX45" s="122">
        <v>101.9341</v>
      </c>
      <c r="IY45" s="122">
        <v>101.9341</v>
      </c>
      <c r="IZ45" s="122">
        <v>101.9341</v>
      </c>
      <c r="JA45" s="122">
        <v>99.712500000000006</v>
      </c>
      <c r="JB45" s="122">
        <v>99.712500000000006</v>
      </c>
      <c r="JC45" s="122">
        <v>99.712500000000006</v>
      </c>
      <c r="JD45" s="122">
        <v>98.396500000000003</v>
      </c>
      <c r="JE45" s="122">
        <v>98.396500000000003</v>
      </c>
      <c r="JF45" s="122">
        <v>98.396500000000003</v>
      </c>
      <c r="JG45" s="122">
        <v>99.924800000000005</v>
      </c>
      <c r="JH45" s="122">
        <v>99.924800000000005</v>
      </c>
      <c r="JI45" s="122">
        <v>99.924800000000005</v>
      </c>
      <c r="JJ45" s="122">
        <v>98.864199999999997</v>
      </c>
      <c r="JK45" s="122">
        <v>98.864199999999997</v>
      </c>
      <c r="JL45" s="122">
        <v>98.864199999999997</v>
      </c>
      <c r="JM45" s="122">
        <v>99.963999999999999</v>
      </c>
      <c r="JN45" s="122">
        <v>99.963999999999999</v>
      </c>
      <c r="JO45" s="122">
        <v>99.963999999999999</v>
      </c>
      <c r="JP45" s="122">
        <v>101.1454</v>
      </c>
      <c r="JQ45" s="122">
        <v>101.1454</v>
      </c>
      <c r="JR45" s="122">
        <v>101.1454</v>
      </c>
      <c r="JS45" s="122">
        <v>101.82</v>
      </c>
      <c r="JT45" s="122">
        <v>101.82</v>
      </c>
      <c r="JU45" s="122">
        <v>101.82</v>
      </c>
      <c r="JV45" s="122">
        <v>101.8535</v>
      </c>
      <c r="JW45" s="122">
        <v>101.8535</v>
      </c>
      <c r="JX45" s="122">
        <v>101.8535</v>
      </c>
      <c r="JY45" s="122">
        <v>100</v>
      </c>
      <c r="JZ45" s="122">
        <v>100</v>
      </c>
      <c r="KA45" s="122">
        <v>100</v>
      </c>
      <c r="KB45" s="122">
        <v>98.690600000000003</v>
      </c>
      <c r="KC45" s="122">
        <v>98.690600000000003</v>
      </c>
      <c r="KD45" s="118">
        <v>98.690600000000003</v>
      </c>
    </row>
    <row r="46" spans="1:290" s="8" customFormat="1" ht="11.1" customHeight="1" x14ac:dyDescent="0.2">
      <c r="A46" s="8" t="s">
        <v>2215</v>
      </c>
      <c r="B46"/>
      <c r="C46" s="141" t="s">
        <v>5061</v>
      </c>
      <c r="D46" s="51" t="s">
        <v>29</v>
      </c>
      <c r="E46" s="52"/>
      <c r="F46" s="22"/>
      <c r="G46" s="22"/>
      <c r="H46" s="22" t="str">
        <f>IF(LEFT($I$1,1)="1",VLOOKUP($A46,PPI_IPI_PGA_PGAI!$A:$I,2,FALSE),IF(LEFT($I$1,1)="2",VLOOKUP($A46,PPI_IPI_PGA_PGAI!$A:$I,3,FALSE),IF(LEFT($I$1,1)="3",VLOOKUP($A46,PPI_IPI_PGA_PGAI!$A:$I,4,FALSE),VLOOKUP($A46,PPI_IPI_PGA_PGAI!$A:$I,5,FALSE))))</f>
        <v>Müllereiprodukte und Stärkeerzeugnisse</v>
      </c>
      <c r="I46" s="22"/>
      <c r="J46" s="22"/>
      <c r="K46" s="22"/>
      <c r="L46" s="22"/>
      <c r="M46" s="10">
        <v>0.22370000000000001</v>
      </c>
      <c r="N46" s="122">
        <v>72.714500000000001</v>
      </c>
      <c r="O46" s="122">
        <v>72.585700000000003</v>
      </c>
      <c r="P46" s="122">
        <v>72.615200000000002</v>
      </c>
      <c r="Q46" s="122">
        <v>72.704400000000007</v>
      </c>
      <c r="R46" s="122">
        <v>72.847800000000007</v>
      </c>
      <c r="S46" s="122">
        <v>72.984800000000007</v>
      </c>
      <c r="T46" s="122">
        <v>73.092399999999998</v>
      </c>
      <c r="U46" s="122">
        <v>73.088099999999997</v>
      </c>
      <c r="V46" s="122">
        <v>72.990600000000001</v>
      </c>
      <c r="W46" s="122">
        <v>73.185400000000001</v>
      </c>
      <c r="X46" s="122">
        <v>73.198800000000006</v>
      </c>
      <c r="Y46" s="122">
        <v>73.688000000000002</v>
      </c>
      <c r="Z46" s="122">
        <v>74.085999999999999</v>
      </c>
      <c r="AA46" s="122">
        <v>74.327600000000004</v>
      </c>
      <c r="AB46" s="122">
        <v>74.537000000000006</v>
      </c>
      <c r="AC46" s="122">
        <v>74.835999999999999</v>
      </c>
      <c r="AD46" s="122">
        <v>75.173100000000005</v>
      </c>
      <c r="AE46" s="122">
        <v>76.235600000000005</v>
      </c>
      <c r="AF46" s="122">
        <v>76.227099999999993</v>
      </c>
      <c r="AG46" s="122">
        <v>76.180199999999999</v>
      </c>
      <c r="AH46" s="122">
        <v>77.506399999999999</v>
      </c>
      <c r="AI46" s="122">
        <v>78.313900000000004</v>
      </c>
      <c r="AJ46" s="122">
        <v>78.368099999999998</v>
      </c>
      <c r="AK46" s="122">
        <v>78.3232</v>
      </c>
      <c r="AL46" s="122">
        <v>78.704999999999998</v>
      </c>
      <c r="AM46" s="122">
        <v>78.924700000000001</v>
      </c>
      <c r="AN46" s="122">
        <v>79.869299999999996</v>
      </c>
      <c r="AO46" s="122">
        <v>80.099500000000006</v>
      </c>
      <c r="AP46" s="122">
        <v>79.718500000000006</v>
      </c>
      <c r="AQ46" s="122">
        <v>79.387299999999996</v>
      </c>
      <c r="AR46" s="122">
        <v>79.384900000000002</v>
      </c>
      <c r="AS46" s="122">
        <v>79.498199999999997</v>
      </c>
      <c r="AT46" s="122">
        <v>79.455200000000005</v>
      </c>
      <c r="AU46" s="122">
        <v>78.859099999999998</v>
      </c>
      <c r="AV46" s="122">
        <v>78.6327</v>
      </c>
      <c r="AW46" s="122">
        <v>78.503900000000002</v>
      </c>
      <c r="AX46" s="122">
        <v>77.848699999999994</v>
      </c>
      <c r="AY46" s="122">
        <v>77.601699999999994</v>
      </c>
      <c r="AZ46" s="122">
        <v>77.879000000000005</v>
      </c>
      <c r="BA46" s="122">
        <v>77.286699999999996</v>
      </c>
      <c r="BB46" s="122">
        <v>77.313100000000006</v>
      </c>
      <c r="BC46" s="122">
        <v>77.703599999999994</v>
      </c>
      <c r="BD46" s="122">
        <v>77.998000000000005</v>
      </c>
      <c r="BE46" s="122">
        <v>78.739099999999993</v>
      </c>
      <c r="BF46" s="122">
        <v>78.091099999999997</v>
      </c>
      <c r="BG46" s="122">
        <v>78.290000000000006</v>
      </c>
      <c r="BH46" s="122">
        <v>78.044700000000006</v>
      </c>
      <c r="BI46" s="122">
        <v>78.771799999999999</v>
      </c>
      <c r="BJ46" s="122">
        <v>78.941800000000001</v>
      </c>
      <c r="BK46" s="122">
        <v>79.144900000000007</v>
      </c>
      <c r="BL46" s="122">
        <v>79.301299999999998</v>
      </c>
      <c r="BM46" s="122">
        <v>79.516099999999994</v>
      </c>
      <c r="BN46" s="122">
        <v>79.510300000000001</v>
      </c>
      <c r="BO46" s="122">
        <v>81.701800000000006</v>
      </c>
      <c r="BP46" s="122">
        <v>81.854900000000001</v>
      </c>
      <c r="BQ46" s="122">
        <v>81.792699999999996</v>
      </c>
      <c r="BR46" s="122">
        <v>84.067400000000006</v>
      </c>
      <c r="BS46" s="122">
        <v>84.072199999999995</v>
      </c>
      <c r="BT46" s="122">
        <v>84.016499999999994</v>
      </c>
      <c r="BU46" s="122">
        <v>85.362200000000001</v>
      </c>
      <c r="BV46" s="122">
        <v>85.354299999999995</v>
      </c>
      <c r="BW46" s="122">
        <v>85.519099999999995</v>
      </c>
      <c r="BX46" s="122">
        <v>88.473200000000006</v>
      </c>
      <c r="BY46" s="122">
        <v>88.465199999999996</v>
      </c>
      <c r="BZ46" s="122">
        <v>87.897800000000004</v>
      </c>
      <c r="CA46" s="122">
        <v>88.519599999999997</v>
      </c>
      <c r="CB46" s="122">
        <v>88.972499999999997</v>
      </c>
      <c r="CC46" s="122">
        <v>89.989199999999997</v>
      </c>
      <c r="CD46" s="122">
        <v>86.086399999999998</v>
      </c>
      <c r="CE46" s="122">
        <v>86.184700000000007</v>
      </c>
      <c r="CF46" s="122">
        <v>86.162700000000001</v>
      </c>
      <c r="CG46" s="122">
        <v>83.802400000000006</v>
      </c>
      <c r="CH46" s="122">
        <v>83.886200000000002</v>
      </c>
      <c r="CI46" s="122">
        <v>83.613699999999994</v>
      </c>
      <c r="CJ46" s="122">
        <v>82.786000000000001</v>
      </c>
      <c r="CK46" s="122">
        <v>82.699100000000001</v>
      </c>
      <c r="CL46" s="122">
        <v>82.756799999999998</v>
      </c>
      <c r="CM46" s="122">
        <v>81.806899999999999</v>
      </c>
      <c r="CN46" s="122">
        <v>81.650000000000006</v>
      </c>
      <c r="CO46" s="122">
        <v>81.643900000000002</v>
      </c>
      <c r="CP46" s="122">
        <v>79.862300000000005</v>
      </c>
      <c r="CQ46" s="122">
        <v>79.976699999999994</v>
      </c>
      <c r="CR46" s="122">
        <v>79.979200000000006</v>
      </c>
      <c r="CS46" s="122">
        <v>80.418099999999995</v>
      </c>
      <c r="CT46" s="122">
        <v>80.451999999999998</v>
      </c>
      <c r="CU46" s="122">
        <v>80.444500000000005</v>
      </c>
      <c r="CV46" s="122">
        <v>80.503799999999998</v>
      </c>
      <c r="CW46" s="122">
        <v>80.448599999999999</v>
      </c>
      <c r="CX46" s="122">
        <v>79.999899999999997</v>
      </c>
      <c r="CY46" s="122">
        <v>79.711399999999998</v>
      </c>
      <c r="CZ46" s="122">
        <v>79.817800000000005</v>
      </c>
      <c r="DA46" s="122">
        <v>79.200400000000002</v>
      </c>
      <c r="DB46" s="122">
        <v>77.976799999999997</v>
      </c>
      <c r="DC46" s="122">
        <v>78.092200000000005</v>
      </c>
      <c r="DD46" s="122">
        <v>77.311199999999999</v>
      </c>
      <c r="DE46" s="122">
        <v>77.821600000000004</v>
      </c>
      <c r="DF46" s="122">
        <v>77.527900000000002</v>
      </c>
      <c r="DG46" s="122">
        <v>77.472700000000003</v>
      </c>
      <c r="DH46" s="122">
        <v>76.749399999999994</v>
      </c>
      <c r="DI46" s="122">
        <v>75.949399999999997</v>
      </c>
      <c r="DJ46" s="122">
        <v>76.172399999999996</v>
      </c>
      <c r="DK46" s="122">
        <v>76.638900000000007</v>
      </c>
      <c r="DL46" s="122">
        <v>76.654399999999995</v>
      </c>
      <c r="DM46" s="122">
        <v>76.468900000000005</v>
      </c>
      <c r="DN46" s="122">
        <v>75.902299999999997</v>
      </c>
      <c r="DO46" s="122">
        <v>76.4191</v>
      </c>
      <c r="DP46" s="122">
        <v>76.071799999999996</v>
      </c>
      <c r="DQ46" s="122">
        <v>75.645700000000005</v>
      </c>
      <c r="DR46" s="122">
        <v>75.583299999999994</v>
      </c>
      <c r="DS46" s="122">
        <v>75.532200000000003</v>
      </c>
      <c r="DT46" s="122">
        <v>75.640900000000002</v>
      </c>
      <c r="DU46" s="122">
        <v>76.444999999999993</v>
      </c>
      <c r="DV46" s="122">
        <v>75.846999999999994</v>
      </c>
      <c r="DW46" s="122">
        <v>76.596699999999998</v>
      </c>
      <c r="DX46" s="122">
        <v>76.706599999999995</v>
      </c>
      <c r="DY46" s="122">
        <v>76.650999999999996</v>
      </c>
      <c r="DZ46" s="122">
        <v>77.241699999999994</v>
      </c>
      <c r="EA46" s="122">
        <v>77.635800000000003</v>
      </c>
      <c r="EB46" s="122">
        <v>77.411699999999996</v>
      </c>
      <c r="EC46" s="122">
        <v>77.379599999999996</v>
      </c>
      <c r="ED46" s="122">
        <v>77.206199999999995</v>
      </c>
      <c r="EE46" s="122">
        <v>77.6053</v>
      </c>
      <c r="EF46" s="122">
        <v>77.034300000000002</v>
      </c>
      <c r="EG46" s="122">
        <v>77.474800000000002</v>
      </c>
      <c r="EH46" s="122">
        <v>77.056899999999999</v>
      </c>
      <c r="EI46" s="122">
        <v>77.283000000000001</v>
      </c>
      <c r="EJ46" s="122">
        <v>78.513000000000005</v>
      </c>
      <c r="EK46" s="122">
        <v>79.018500000000003</v>
      </c>
      <c r="EL46" s="122">
        <v>78.758200000000002</v>
      </c>
      <c r="EM46" s="122">
        <v>78.207899999999995</v>
      </c>
      <c r="EN46" s="122">
        <v>78.702600000000004</v>
      </c>
      <c r="EO46" s="122">
        <v>78.928899999999999</v>
      </c>
      <c r="EP46" s="122">
        <v>79.321100000000001</v>
      </c>
      <c r="EQ46" s="122">
        <v>79.288300000000007</v>
      </c>
      <c r="ER46" s="122">
        <v>79.879300000000001</v>
      </c>
      <c r="ES46" s="122">
        <v>80.041600000000003</v>
      </c>
      <c r="ET46" s="122">
        <v>80.575800000000001</v>
      </c>
      <c r="EU46" s="122">
        <v>81.465199999999996</v>
      </c>
      <c r="EV46" s="122">
        <v>83.166899999999998</v>
      </c>
      <c r="EW46" s="122">
        <v>83.105199999999996</v>
      </c>
      <c r="EX46" s="122">
        <v>83.267399999999995</v>
      </c>
      <c r="EY46" s="122">
        <v>82.547600000000003</v>
      </c>
      <c r="EZ46" s="122">
        <v>82.334299999999999</v>
      </c>
      <c r="FA46" s="122">
        <v>81.546599999999998</v>
      </c>
      <c r="FB46" s="122">
        <v>81.452500000000001</v>
      </c>
      <c r="FC46" s="122">
        <v>81.152799999999999</v>
      </c>
      <c r="FD46" s="122">
        <v>81.355800000000002</v>
      </c>
      <c r="FE46" s="122">
        <v>80.224900000000005</v>
      </c>
      <c r="FF46" s="122">
        <v>81.085999999999999</v>
      </c>
      <c r="FG46" s="122">
        <v>80.725099999999998</v>
      </c>
      <c r="FH46" s="122">
        <v>80.583699999999993</v>
      </c>
      <c r="FI46" s="122">
        <v>82.3035</v>
      </c>
      <c r="FJ46" s="122">
        <v>82.5077</v>
      </c>
      <c r="FK46" s="122">
        <v>80.613</v>
      </c>
      <c r="FL46" s="122">
        <v>80.025300000000001</v>
      </c>
      <c r="FM46" s="122">
        <v>80.153999999999996</v>
      </c>
      <c r="FN46" s="122">
        <v>79.656999999999996</v>
      </c>
      <c r="FO46" s="122">
        <v>80.379499999999993</v>
      </c>
      <c r="FP46" s="122">
        <v>80.186300000000003</v>
      </c>
      <c r="FQ46" s="122">
        <v>80.195800000000006</v>
      </c>
      <c r="FR46" s="122">
        <v>81.773899999999998</v>
      </c>
      <c r="FS46" s="122">
        <v>81.431200000000004</v>
      </c>
      <c r="FT46" s="122">
        <v>81.087100000000007</v>
      </c>
      <c r="FU46" s="122">
        <v>79.376900000000006</v>
      </c>
      <c r="FV46" s="122">
        <v>78.414199999999994</v>
      </c>
      <c r="FW46" s="122">
        <v>76.386600000000001</v>
      </c>
      <c r="FX46" s="122">
        <v>76.351699999999994</v>
      </c>
      <c r="FY46" s="122">
        <v>76.374099999999999</v>
      </c>
      <c r="FZ46" s="122">
        <v>76.543999999999997</v>
      </c>
      <c r="GA46" s="122">
        <v>77.041399999999996</v>
      </c>
      <c r="GB46" s="122">
        <v>77.418300000000002</v>
      </c>
      <c r="GC46" s="122">
        <v>77.547499999999999</v>
      </c>
      <c r="GD46" s="122">
        <v>78.262299999999996</v>
      </c>
      <c r="GE46" s="122">
        <v>78.499300000000005</v>
      </c>
      <c r="GF46" s="122">
        <v>79.220100000000002</v>
      </c>
      <c r="GG46" s="122">
        <v>79.914000000000001</v>
      </c>
      <c r="GH46" s="122">
        <v>79.503299999999996</v>
      </c>
      <c r="GI46" s="122">
        <v>80.421999999999997</v>
      </c>
      <c r="GJ46" s="122">
        <v>81.271100000000004</v>
      </c>
      <c r="GK46" s="122">
        <v>81.284099999999995</v>
      </c>
      <c r="GL46" s="122">
        <v>81.661199999999994</v>
      </c>
      <c r="GM46" s="122">
        <v>81.558499999999995</v>
      </c>
      <c r="GN46" s="122">
        <v>80.880700000000004</v>
      </c>
      <c r="GO46" s="122">
        <v>80.974599999999995</v>
      </c>
      <c r="GP46" s="122">
        <v>81.821299999999994</v>
      </c>
      <c r="GQ46" s="122">
        <v>81.560199999999995</v>
      </c>
      <c r="GR46" s="122">
        <v>81.775700000000001</v>
      </c>
      <c r="GS46" s="122">
        <v>81.496099999999998</v>
      </c>
      <c r="GT46" s="122">
        <v>81.586100000000002</v>
      </c>
      <c r="GU46" s="122">
        <v>81.781300000000002</v>
      </c>
      <c r="GV46" s="122">
        <v>82.193600000000004</v>
      </c>
      <c r="GW46" s="122">
        <v>82.251099999999994</v>
      </c>
      <c r="GX46" s="122">
        <v>81.942400000000006</v>
      </c>
      <c r="GY46" s="122">
        <v>82.532899999999998</v>
      </c>
      <c r="GZ46" s="122">
        <v>81.827299999999994</v>
      </c>
      <c r="HA46" s="122">
        <v>81.4803</v>
      </c>
      <c r="HB46" s="122">
        <v>81.447999999999993</v>
      </c>
      <c r="HC46" s="122">
        <v>80.527500000000003</v>
      </c>
      <c r="HD46" s="122">
        <v>80.612499999999997</v>
      </c>
      <c r="HE46" s="122">
        <v>80.153499999999994</v>
      </c>
      <c r="HF46" s="122">
        <v>79.653899999999993</v>
      </c>
      <c r="HG46" s="122">
        <v>80.655500000000004</v>
      </c>
      <c r="HH46" s="122">
        <v>79.499600000000001</v>
      </c>
      <c r="HI46" s="122">
        <v>79.365499999999997</v>
      </c>
      <c r="HJ46" s="122">
        <v>79.380799999999994</v>
      </c>
      <c r="HK46" s="122">
        <v>79.147499999999994</v>
      </c>
      <c r="HL46" s="122">
        <v>78.840800000000002</v>
      </c>
      <c r="HM46" s="122">
        <v>78.692599999999999</v>
      </c>
      <c r="HN46" s="122">
        <v>79.374099999999999</v>
      </c>
      <c r="HO46" s="122">
        <v>79.3292</v>
      </c>
      <c r="HP46" s="122">
        <v>79.598500000000001</v>
      </c>
      <c r="HQ46" s="122">
        <v>80.242999999999995</v>
      </c>
      <c r="HR46" s="122">
        <v>80.143500000000003</v>
      </c>
      <c r="HS46" s="122">
        <v>81.183700000000002</v>
      </c>
      <c r="HT46" s="122">
        <v>81.697199999999995</v>
      </c>
      <c r="HU46" s="122">
        <v>82.700100000000006</v>
      </c>
      <c r="HV46" s="122">
        <v>82.765500000000003</v>
      </c>
      <c r="HW46" s="122">
        <v>82.840800000000002</v>
      </c>
      <c r="HX46" s="122">
        <v>82.556899999999999</v>
      </c>
      <c r="HY46" s="122">
        <v>82.816900000000004</v>
      </c>
      <c r="HZ46" s="122">
        <v>87.291200000000003</v>
      </c>
      <c r="IA46" s="122">
        <v>86.951899999999995</v>
      </c>
      <c r="IB46" s="122">
        <v>86.879900000000006</v>
      </c>
      <c r="IC46" s="122">
        <v>89.982100000000003</v>
      </c>
      <c r="ID46" s="122">
        <v>92.228099999999998</v>
      </c>
      <c r="IE46" s="122">
        <v>92.6571</v>
      </c>
      <c r="IF46" s="122">
        <v>95.385800000000003</v>
      </c>
      <c r="IG46" s="122">
        <v>95.017600000000002</v>
      </c>
      <c r="IH46" s="122">
        <v>96.108699999999999</v>
      </c>
      <c r="II46" s="122">
        <v>97.582899999999995</v>
      </c>
      <c r="IJ46" s="122">
        <v>99.34</v>
      </c>
      <c r="IK46" s="122">
        <v>97.056899999999999</v>
      </c>
      <c r="IL46" s="122">
        <v>96.434200000000004</v>
      </c>
      <c r="IM46" s="122">
        <v>96.221800000000002</v>
      </c>
      <c r="IN46" s="122">
        <v>94.0398</v>
      </c>
      <c r="IO46" s="122">
        <v>94.543700000000001</v>
      </c>
      <c r="IP46" s="122">
        <v>99.033600000000007</v>
      </c>
      <c r="IQ46" s="122">
        <v>99.472899999999996</v>
      </c>
      <c r="IR46" s="122">
        <v>111.3021</v>
      </c>
      <c r="IS46" s="122">
        <v>110.3378</v>
      </c>
      <c r="IT46" s="122">
        <v>110.1019</v>
      </c>
      <c r="IU46" s="122">
        <v>106.5805</v>
      </c>
      <c r="IV46" s="122">
        <v>104.1131</v>
      </c>
      <c r="IW46" s="122">
        <v>103.7534</v>
      </c>
      <c r="IX46" s="122">
        <v>102.49720000000001</v>
      </c>
      <c r="IY46" s="122">
        <v>102.4192</v>
      </c>
      <c r="IZ46" s="122">
        <v>101.8784</v>
      </c>
      <c r="JA46" s="122">
        <v>101.3509</v>
      </c>
      <c r="JB46" s="122">
        <v>99.904799999999994</v>
      </c>
      <c r="JC46" s="122">
        <v>100.6949</v>
      </c>
      <c r="JD46" s="122">
        <v>96.700999999999993</v>
      </c>
      <c r="JE46" s="122">
        <v>96.803299999999993</v>
      </c>
      <c r="JF46" s="122">
        <v>96.966300000000004</v>
      </c>
      <c r="JG46" s="122">
        <v>97.361099999999993</v>
      </c>
      <c r="JH46" s="122">
        <v>97.778700000000001</v>
      </c>
      <c r="JI46" s="122">
        <v>97.613699999999994</v>
      </c>
      <c r="JJ46" s="122">
        <v>97.7761</v>
      </c>
      <c r="JK46" s="122">
        <v>97.953599999999994</v>
      </c>
      <c r="JL46" s="122">
        <v>98.207099999999997</v>
      </c>
      <c r="JM46" s="122">
        <v>99.849199999999996</v>
      </c>
      <c r="JN46" s="122">
        <v>100.7704</v>
      </c>
      <c r="JO46" s="122">
        <v>102.20269999999999</v>
      </c>
      <c r="JP46" s="122">
        <v>102.669</v>
      </c>
      <c r="JQ46" s="122">
        <v>105.05880000000001</v>
      </c>
      <c r="JR46" s="122">
        <v>103.379</v>
      </c>
      <c r="JS46" s="122">
        <v>102.99160000000001</v>
      </c>
      <c r="JT46" s="122">
        <v>100.9761</v>
      </c>
      <c r="JU46" s="122">
        <v>100.15</v>
      </c>
      <c r="JV46" s="122">
        <v>102.69</v>
      </c>
      <c r="JW46" s="122">
        <v>101.5765</v>
      </c>
      <c r="JX46" s="122">
        <v>99.939700000000002</v>
      </c>
      <c r="JY46" s="122">
        <v>100</v>
      </c>
      <c r="JZ46" s="122">
        <v>99.793999999999997</v>
      </c>
      <c r="KA46" s="122">
        <v>99.324100000000001</v>
      </c>
      <c r="KB46" s="122">
        <v>98.686400000000006</v>
      </c>
      <c r="KC46" s="122">
        <v>98.827200000000005</v>
      </c>
      <c r="KD46" s="118">
        <v>99.129800000000003</v>
      </c>
    </row>
    <row r="47" spans="1:290" s="8" customFormat="1" ht="11.1" customHeight="1" x14ac:dyDescent="0.2">
      <c r="A47" s="8" t="s">
        <v>2216</v>
      </c>
      <c r="B47"/>
      <c r="C47" s="141" t="s">
        <v>5062</v>
      </c>
      <c r="D47" s="54" t="s">
        <v>529</v>
      </c>
      <c r="E47" s="55"/>
      <c r="F47" s="22"/>
      <c r="G47" s="22"/>
      <c r="H47" s="22"/>
      <c r="I47" s="22" t="str">
        <f>IF(LEFT($I$1,1)="1",VLOOKUP($A47,PPI_IPI_PGA_PGAI!$A:$I,2,FALSE),IF(LEFT($I$1,1)="2",VLOOKUP($A47,PPI_IPI_PGA_PGAI!$A:$I,3,FALSE),IF(LEFT($I$1,1)="3",VLOOKUP($A47,PPI_IPI_PGA_PGAI!$A:$I,4,FALSE),VLOOKUP($A47,PPI_IPI_PGA_PGAI!$A:$I,5,FALSE))))</f>
        <v>Müllereiprodukte</v>
      </c>
      <c r="J47" s="22"/>
      <c r="K47" s="22"/>
      <c r="L47" s="22"/>
      <c r="M47" s="10">
        <v>0.12939999999999999</v>
      </c>
      <c r="N47" s="122" t="s">
        <v>6431</v>
      </c>
      <c r="O47" s="122" t="s">
        <v>6431</v>
      </c>
      <c r="P47" s="122" t="s">
        <v>6431</v>
      </c>
      <c r="Q47" s="122" t="s">
        <v>6431</v>
      </c>
      <c r="R47" s="122" t="s">
        <v>6431</v>
      </c>
      <c r="S47" s="122" t="s">
        <v>6431</v>
      </c>
      <c r="T47" s="122" t="s">
        <v>6431</v>
      </c>
      <c r="U47" s="122" t="s">
        <v>6431</v>
      </c>
      <c r="V47" s="122" t="s">
        <v>6431</v>
      </c>
      <c r="W47" s="122" t="s">
        <v>6431</v>
      </c>
      <c r="X47" s="122" t="s">
        <v>6431</v>
      </c>
      <c r="Y47" s="122" t="s">
        <v>6431</v>
      </c>
      <c r="Z47" s="122" t="s">
        <v>6431</v>
      </c>
      <c r="AA47" s="122" t="s">
        <v>6431</v>
      </c>
      <c r="AB47" s="122" t="s">
        <v>6431</v>
      </c>
      <c r="AC47" s="122" t="s">
        <v>6431</v>
      </c>
      <c r="AD47" s="122" t="s">
        <v>6431</v>
      </c>
      <c r="AE47" s="122" t="s">
        <v>6431</v>
      </c>
      <c r="AF47" s="122" t="s">
        <v>6431</v>
      </c>
      <c r="AG47" s="122" t="s">
        <v>6431</v>
      </c>
      <c r="AH47" s="122" t="s">
        <v>6431</v>
      </c>
      <c r="AI47" s="122" t="s">
        <v>6431</v>
      </c>
      <c r="AJ47" s="122" t="s">
        <v>6431</v>
      </c>
      <c r="AK47" s="122" t="s">
        <v>6431</v>
      </c>
      <c r="AL47" s="122" t="s">
        <v>6431</v>
      </c>
      <c r="AM47" s="122" t="s">
        <v>6431</v>
      </c>
      <c r="AN47" s="122" t="s">
        <v>6431</v>
      </c>
      <c r="AO47" s="122" t="s">
        <v>6431</v>
      </c>
      <c r="AP47" s="122" t="s">
        <v>6431</v>
      </c>
      <c r="AQ47" s="122" t="s">
        <v>6431</v>
      </c>
      <c r="AR47" s="122" t="s">
        <v>6431</v>
      </c>
      <c r="AS47" s="122" t="s">
        <v>6431</v>
      </c>
      <c r="AT47" s="122" t="s">
        <v>6431</v>
      </c>
      <c r="AU47" s="122" t="s">
        <v>6431</v>
      </c>
      <c r="AV47" s="122" t="s">
        <v>6431</v>
      </c>
      <c r="AW47" s="122" t="s">
        <v>6431</v>
      </c>
      <c r="AX47" s="122" t="s">
        <v>6431</v>
      </c>
      <c r="AY47" s="122" t="s">
        <v>6431</v>
      </c>
      <c r="AZ47" s="122" t="s">
        <v>6431</v>
      </c>
      <c r="BA47" s="122" t="s">
        <v>6431</v>
      </c>
      <c r="BB47" s="122" t="s">
        <v>6431</v>
      </c>
      <c r="BC47" s="122" t="s">
        <v>6431</v>
      </c>
      <c r="BD47" s="122" t="s">
        <v>6431</v>
      </c>
      <c r="BE47" s="122" t="s">
        <v>6431</v>
      </c>
      <c r="BF47" s="122" t="s">
        <v>6431</v>
      </c>
      <c r="BG47" s="122" t="s">
        <v>6431</v>
      </c>
      <c r="BH47" s="122" t="s">
        <v>6431</v>
      </c>
      <c r="BI47" s="122" t="s">
        <v>6431</v>
      </c>
      <c r="BJ47" s="122" t="s">
        <v>6431</v>
      </c>
      <c r="BK47" s="122" t="s">
        <v>6431</v>
      </c>
      <c r="BL47" s="122" t="s">
        <v>6431</v>
      </c>
      <c r="BM47" s="122" t="s">
        <v>6431</v>
      </c>
      <c r="BN47" s="122" t="s">
        <v>6431</v>
      </c>
      <c r="BO47" s="122" t="s">
        <v>6431</v>
      </c>
      <c r="BP47" s="122" t="s">
        <v>6431</v>
      </c>
      <c r="BQ47" s="122" t="s">
        <v>6431</v>
      </c>
      <c r="BR47" s="122" t="s">
        <v>6431</v>
      </c>
      <c r="BS47" s="122" t="s">
        <v>6431</v>
      </c>
      <c r="BT47" s="122" t="s">
        <v>6431</v>
      </c>
      <c r="BU47" s="122" t="s">
        <v>6431</v>
      </c>
      <c r="BV47" s="122" t="s">
        <v>6431</v>
      </c>
      <c r="BW47" s="122" t="s">
        <v>6431</v>
      </c>
      <c r="BX47" s="122" t="s">
        <v>6431</v>
      </c>
      <c r="BY47" s="122" t="s">
        <v>6431</v>
      </c>
      <c r="BZ47" s="122" t="s">
        <v>6431</v>
      </c>
      <c r="CA47" s="122" t="s">
        <v>6431</v>
      </c>
      <c r="CB47" s="122" t="s">
        <v>6431</v>
      </c>
      <c r="CC47" s="122" t="s">
        <v>6431</v>
      </c>
      <c r="CD47" s="122" t="s">
        <v>6431</v>
      </c>
      <c r="CE47" s="122" t="s">
        <v>6431</v>
      </c>
      <c r="CF47" s="122" t="s">
        <v>6431</v>
      </c>
      <c r="CG47" s="122" t="s">
        <v>6431</v>
      </c>
      <c r="CH47" s="122" t="s">
        <v>6431</v>
      </c>
      <c r="CI47" s="122" t="s">
        <v>6431</v>
      </c>
      <c r="CJ47" s="122" t="s">
        <v>6431</v>
      </c>
      <c r="CK47" s="122" t="s">
        <v>6431</v>
      </c>
      <c r="CL47" s="122" t="s">
        <v>6431</v>
      </c>
      <c r="CM47" s="122" t="s">
        <v>6431</v>
      </c>
      <c r="CN47" s="122" t="s">
        <v>6431</v>
      </c>
      <c r="CO47" s="122" t="s">
        <v>6431</v>
      </c>
      <c r="CP47" s="122" t="s">
        <v>6431</v>
      </c>
      <c r="CQ47" s="122" t="s">
        <v>6431</v>
      </c>
      <c r="CR47" s="122" t="s">
        <v>6431</v>
      </c>
      <c r="CS47" s="122" t="s">
        <v>6431</v>
      </c>
      <c r="CT47" s="122" t="s">
        <v>6431</v>
      </c>
      <c r="CU47" s="122" t="s">
        <v>6431</v>
      </c>
      <c r="CV47" s="122" t="s">
        <v>6431</v>
      </c>
      <c r="CW47" s="122" t="s">
        <v>6431</v>
      </c>
      <c r="CX47" s="122" t="s">
        <v>6431</v>
      </c>
      <c r="CY47" s="122" t="s">
        <v>6431</v>
      </c>
      <c r="CZ47" s="122" t="s">
        <v>6431</v>
      </c>
      <c r="DA47" s="122" t="s">
        <v>6431</v>
      </c>
      <c r="DB47" s="122" t="s">
        <v>6431</v>
      </c>
      <c r="DC47" s="122" t="s">
        <v>6431</v>
      </c>
      <c r="DD47" s="122" t="s">
        <v>6431</v>
      </c>
      <c r="DE47" s="122" t="s">
        <v>6431</v>
      </c>
      <c r="DF47" s="122" t="s">
        <v>6431</v>
      </c>
      <c r="DG47" s="122" t="s">
        <v>6431</v>
      </c>
      <c r="DH47" s="122" t="s">
        <v>6431</v>
      </c>
      <c r="DI47" s="122" t="s">
        <v>6431</v>
      </c>
      <c r="DJ47" s="122" t="s">
        <v>6431</v>
      </c>
      <c r="DK47" s="122" t="s">
        <v>6431</v>
      </c>
      <c r="DL47" s="122" t="s">
        <v>6431</v>
      </c>
      <c r="DM47" s="122" t="s">
        <v>6431</v>
      </c>
      <c r="DN47" s="122" t="s">
        <v>6431</v>
      </c>
      <c r="DO47" s="122" t="s">
        <v>6431</v>
      </c>
      <c r="DP47" s="122" t="s">
        <v>6431</v>
      </c>
      <c r="DQ47" s="122" t="s">
        <v>6431</v>
      </c>
      <c r="DR47" s="122" t="s">
        <v>6431</v>
      </c>
      <c r="DS47" s="122" t="s">
        <v>6431</v>
      </c>
      <c r="DT47" s="122" t="s">
        <v>6431</v>
      </c>
      <c r="DU47" s="122" t="s">
        <v>6431</v>
      </c>
      <c r="DV47" s="122" t="s">
        <v>6431</v>
      </c>
      <c r="DW47" s="122" t="s">
        <v>6431</v>
      </c>
      <c r="DX47" s="122" t="s">
        <v>6431</v>
      </c>
      <c r="DY47" s="122" t="s">
        <v>6431</v>
      </c>
      <c r="DZ47" s="122" t="s">
        <v>6431</v>
      </c>
      <c r="EA47" s="122" t="s">
        <v>6431</v>
      </c>
      <c r="EB47" s="122" t="s">
        <v>6431</v>
      </c>
      <c r="EC47" s="122" t="s">
        <v>6431</v>
      </c>
      <c r="ED47" s="122" t="s">
        <v>6431</v>
      </c>
      <c r="EE47" s="122" t="s">
        <v>6431</v>
      </c>
      <c r="EF47" s="122" t="s">
        <v>6431</v>
      </c>
      <c r="EG47" s="122" t="s">
        <v>6431</v>
      </c>
      <c r="EH47" s="122" t="s">
        <v>6431</v>
      </c>
      <c r="EI47" s="122" t="s">
        <v>6431</v>
      </c>
      <c r="EJ47" s="122" t="s">
        <v>6431</v>
      </c>
      <c r="EK47" s="122" t="s">
        <v>6431</v>
      </c>
      <c r="EL47" s="122" t="s">
        <v>6431</v>
      </c>
      <c r="EM47" s="122" t="s">
        <v>6431</v>
      </c>
      <c r="EN47" s="122" t="s">
        <v>6431</v>
      </c>
      <c r="EO47" s="122" t="s">
        <v>6431</v>
      </c>
      <c r="EP47" s="122" t="s">
        <v>6431</v>
      </c>
      <c r="EQ47" s="122" t="s">
        <v>6431</v>
      </c>
      <c r="ER47" s="122" t="s">
        <v>6431</v>
      </c>
      <c r="ES47" s="122" t="s">
        <v>6431</v>
      </c>
      <c r="ET47" s="122" t="s">
        <v>6431</v>
      </c>
      <c r="EU47" s="122" t="s">
        <v>6431</v>
      </c>
      <c r="EV47" s="122" t="s">
        <v>6431</v>
      </c>
      <c r="EW47" s="122" t="s">
        <v>6431</v>
      </c>
      <c r="EX47" s="122" t="s">
        <v>6431</v>
      </c>
      <c r="EY47" s="122" t="s">
        <v>6431</v>
      </c>
      <c r="EZ47" s="122" t="s">
        <v>6431</v>
      </c>
      <c r="FA47" s="122" t="s">
        <v>6431</v>
      </c>
      <c r="FB47" s="122" t="s">
        <v>6431</v>
      </c>
      <c r="FC47" s="122" t="s">
        <v>6431</v>
      </c>
      <c r="FD47" s="122" t="s">
        <v>6431</v>
      </c>
      <c r="FE47" s="122" t="s">
        <v>6431</v>
      </c>
      <c r="FF47" s="122" t="s">
        <v>6431</v>
      </c>
      <c r="FG47" s="122" t="s">
        <v>6431</v>
      </c>
      <c r="FH47" s="122" t="s">
        <v>6431</v>
      </c>
      <c r="FI47" s="122">
        <v>90.925899999999999</v>
      </c>
      <c r="FJ47" s="122">
        <v>89.427400000000006</v>
      </c>
      <c r="FK47" s="122">
        <v>85.749099999999999</v>
      </c>
      <c r="FL47" s="122">
        <v>84.938400000000001</v>
      </c>
      <c r="FM47" s="122">
        <v>85.360399999999998</v>
      </c>
      <c r="FN47" s="122">
        <v>84.373400000000004</v>
      </c>
      <c r="FO47" s="122">
        <v>85.103099999999998</v>
      </c>
      <c r="FP47" s="122">
        <v>84.769199999999998</v>
      </c>
      <c r="FQ47" s="122">
        <v>85.268799999999999</v>
      </c>
      <c r="FR47" s="122">
        <v>88.281400000000005</v>
      </c>
      <c r="FS47" s="122">
        <v>89.890600000000006</v>
      </c>
      <c r="FT47" s="122">
        <v>89.194800000000001</v>
      </c>
      <c r="FU47" s="122">
        <v>86.224699999999999</v>
      </c>
      <c r="FV47" s="122">
        <v>84.566599999999994</v>
      </c>
      <c r="FW47" s="122">
        <v>81.139600000000002</v>
      </c>
      <c r="FX47" s="122">
        <v>80.983500000000006</v>
      </c>
      <c r="FY47" s="122">
        <v>81.035499999999999</v>
      </c>
      <c r="FZ47" s="122">
        <v>81.017700000000005</v>
      </c>
      <c r="GA47" s="122">
        <v>81.137299999999996</v>
      </c>
      <c r="GB47" s="122">
        <v>80.847800000000007</v>
      </c>
      <c r="GC47" s="122">
        <v>80.784499999999994</v>
      </c>
      <c r="GD47" s="122">
        <v>82.471299999999999</v>
      </c>
      <c r="GE47" s="122">
        <v>82.942899999999995</v>
      </c>
      <c r="GF47" s="122">
        <v>83.931299999999993</v>
      </c>
      <c r="GG47" s="122">
        <v>85.027100000000004</v>
      </c>
      <c r="GH47" s="122">
        <v>83.586799999999997</v>
      </c>
      <c r="GI47" s="122">
        <v>83.618600000000001</v>
      </c>
      <c r="GJ47" s="122">
        <v>85.200699999999998</v>
      </c>
      <c r="GK47" s="122">
        <v>85.301900000000003</v>
      </c>
      <c r="GL47" s="122">
        <v>85.740300000000005</v>
      </c>
      <c r="GM47" s="122">
        <v>85.541399999999996</v>
      </c>
      <c r="GN47" s="122">
        <v>84.3429</v>
      </c>
      <c r="GO47" s="122">
        <v>84.082499999999996</v>
      </c>
      <c r="GP47" s="122">
        <v>85.842200000000005</v>
      </c>
      <c r="GQ47" s="122">
        <v>85.517600000000002</v>
      </c>
      <c r="GR47" s="122">
        <v>86.097300000000004</v>
      </c>
      <c r="GS47" s="122">
        <v>85.7624</v>
      </c>
      <c r="GT47" s="122">
        <v>86.284400000000005</v>
      </c>
      <c r="GU47" s="122">
        <v>86.451099999999997</v>
      </c>
      <c r="GV47" s="122">
        <v>87.241500000000002</v>
      </c>
      <c r="GW47" s="122">
        <v>87.517300000000006</v>
      </c>
      <c r="GX47" s="122">
        <v>86.922799999999995</v>
      </c>
      <c r="GY47" s="122">
        <v>88.532200000000003</v>
      </c>
      <c r="GZ47" s="122">
        <v>87.249700000000004</v>
      </c>
      <c r="HA47" s="122">
        <v>86.912499999999994</v>
      </c>
      <c r="HB47" s="122">
        <v>86.995900000000006</v>
      </c>
      <c r="HC47" s="122">
        <v>85.149500000000003</v>
      </c>
      <c r="HD47" s="122">
        <v>85.431899999999999</v>
      </c>
      <c r="HE47" s="122">
        <v>84.563800000000001</v>
      </c>
      <c r="HF47" s="122">
        <v>84.708399999999997</v>
      </c>
      <c r="HG47" s="122">
        <v>86.697000000000003</v>
      </c>
      <c r="HH47" s="122">
        <v>84.622699999999995</v>
      </c>
      <c r="HI47" s="122">
        <v>84.427000000000007</v>
      </c>
      <c r="HJ47" s="122">
        <v>84.468900000000005</v>
      </c>
      <c r="HK47" s="122">
        <v>83.933599999999998</v>
      </c>
      <c r="HL47" s="122">
        <v>83.397499999999994</v>
      </c>
      <c r="HM47" s="122">
        <v>83.014499999999998</v>
      </c>
      <c r="HN47" s="122">
        <v>84.380499999999998</v>
      </c>
      <c r="HO47" s="122">
        <v>84.136200000000002</v>
      </c>
      <c r="HP47" s="122">
        <v>84.708799999999997</v>
      </c>
      <c r="HQ47" s="122">
        <v>85.805599999999998</v>
      </c>
      <c r="HR47" s="122">
        <v>85.472300000000004</v>
      </c>
      <c r="HS47" s="122">
        <v>87.359499999999997</v>
      </c>
      <c r="HT47" s="122">
        <v>88.023099999999999</v>
      </c>
      <c r="HU47" s="122">
        <v>89.677199999999999</v>
      </c>
      <c r="HV47" s="122">
        <v>89.633099999999999</v>
      </c>
      <c r="HW47" s="122">
        <v>89.771500000000003</v>
      </c>
      <c r="HX47" s="122">
        <v>89.262900000000002</v>
      </c>
      <c r="HY47" s="122">
        <v>89.851799999999997</v>
      </c>
      <c r="HZ47" s="122">
        <v>93.978499999999997</v>
      </c>
      <c r="IA47" s="122">
        <v>93.320499999999996</v>
      </c>
      <c r="IB47" s="122">
        <v>93.425399999999996</v>
      </c>
      <c r="IC47" s="122">
        <v>94.429400000000001</v>
      </c>
      <c r="ID47" s="122">
        <v>94.460899999999995</v>
      </c>
      <c r="IE47" s="122">
        <v>95.065100000000001</v>
      </c>
      <c r="IF47" s="122">
        <v>94.879099999999994</v>
      </c>
      <c r="IG47" s="122">
        <v>95.795100000000005</v>
      </c>
      <c r="IH47" s="122">
        <v>97.2102</v>
      </c>
      <c r="II47" s="122">
        <v>98.465400000000002</v>
      </c>
      <c r="IJ47" s="122">
        <v>98.373199999999997</v>
      </c>
      <c r="IK47" s="122">
        <v>94.493899999999996</v>
      </c>
      <c r="IL47" s="122">
        <v>92.565299999999993</v>
      </c>
      <c r="IM47" s="122">
        <v>92.070800000000006</v>
      </c>
      <c r="IN47" s="122">
        <v>91.533900000000003</v>
      </c>
      <c r="IO47" s="122">
        <v>92.288300000000007</v>
      </c>
      <c r="IP47" s="122">
        <v>91.337100000000007</v>
      </c>
      <c r="IQ47" s="122">
        <v>91.989000000000004</v>
      </c>
      <c r="IR47" s="122">
        <v>91.566299999999998</v>
      </c>
      <c r="IS47" s="122">
        <v>91.994100000000003</v>
      </c>
      <c r="IT47" s="122">
        <v>91.838700000000003</v>
      </c>
      <c r="IU47" s="122">
        <v>89.935299999999998</v>
      </c>
      <c r="IV47" s="122">
        <v>89.284800000000004</v>
      </c>
      <c r="IW47" s="122">
        <v>89.342399999999998</v>
      </c>
      <c r="IX47" s="122">
        <v>88.294700000000006</v>
      </c>
      <c r="IY47" s="122">
        <v>88.015799999999999</v>
      </c>
      <c r="IZ47" s="122">
        <v>88.609300000000005</v>
      </c>
      <c r="JA47" s="122">
        <v>89.181700000000006</v>
      </c>
      <c r="JB47" s="122">
        <v>87.295100000000005</v>
      </c>
      <c r="JC47" s="122">
        <v>88.656099999999995</v>
      </c>
      <c r="JD47" s="122">
        <v>90.382900000000006</v>
      </c>
      <c r="JE47" s="122">
        <v>90.5398</v>
      </c>
      <c r="JF47" s="122">
        <v>90.751400000000004</v>
      </c>
      <c r="JG47" s="122">
        <v>92.143500000000003</v>
      </c>
      <c r="JH47" s="122">
        <v>92.128</v>
      </c>
      <c r="JI47" s="122">
        <v>91.520399999999995</v>
      </c>
      <c r="JJ47" s="122">
        <v>94.081800000000001</v>
      </c>
      <c r="JK47" s="122">
        <v>94.372699999999995</v>
      </c>
      <c r="JL47" s="122">
        <v>95.063199999999995</v>
      </c>
      <c r="JM47" s="122">
        <v>99.0745</v>
      </c>
      <c r="JN47" s="122">
        <v>100.5123</v>
      </c>
      <c r="JO47" s="122">
        <v>103.2895</v>
      </c>
      <c r="JP47" s="122">
        <v>103.2978</v>
      </c>
      <c r="JQ47" s="122">
        <v>107.6482</v>
      </c>
      <c r="JR47" s="122">
        <v>105.5133</v>
      </c>
      <c r="JS47" s="122">
        <v>105.1041</v>
      </c>
      <c r="JT47" s="122">
        <v>101.56910000000001</v>
      </c>
      <c r="JU47" s="122">
        <v>100.4457</v>
      </c>
      <c r="JV47" s="122">
        <v>104.7139</v>
      </c>
      <c r="JW47" s="122">
        <v>102.7055</v>
      </c>
      <c r="JX47" s="122">
        <v>100.1412</v>
      </c>
      <c r="JY47" s="122">
        <v>100</v>
      </c>
      <c r="JZ47" s="122">
        <v>99.677999999999997</v>
      </c>
      <c r="KA47" s="122">
        <v>99.226299999999995</v>
      </c>
      <c r="KB47" s="122">
        <v>98.265299999999996</v>
      </c>
      <c r="KC47" s="122">
        <v>98.265000000000001</v>
      </c>
      <c r="KD47" s="118">
        <v>98.768799999999999</v>
      </c>
    </row>
    <row r="48" spans="1:290" s="8" customFormat="1" ht="11.1" customHeight="1" x14ac:dyDescent="0.2">
      <c r="A48" s="8" t="s">
        <v>2217</v>
      </c>
      <c r="B48"/>
      <c r="C48" s="141" t="s">
        <v>5063</v>
      </c>
      <c r="D48" s="35" t="s">
        <v>530</v>
      </c>
      <c r="E48" s="37"/>
      <c r="F48" s="22"/>
      <c r="G48" s="22"/>
      <c r="H48" s="22"/>
      <c r="I48" s="22"/>
      <c r="J48" s="22" t="str">
        <f>IF(LEFT($I$1,1)="1",VLOOKUP($A48,PPI_IPI_PGA_PGAI!$A:$I,2,FALSE),IF(LEFT($I$1,1)="2",VLOOKUP($A48,PPI_IPI_PGA_PGAI!$A:$I,3,FALSE),IF(LEFT($I$1,1)="3",VLOOKUP($A48,PPI_IPI_PGA_PGAI!$A:$I,4,FALSE),VLOOKUP($A48,PPI_IPI_PGA_PGAI!$A:$I,5,FALSE))))</f>
        <v>Reis</v>
      </c>
      <c r="K48" s="22"/>
      <c r="L48" s="22"/>
      <c r="M48" s="10">
        <v>4.4299999999999999E-2</v>
      </c>
      <c r="N48" s="122" t="s">
        <v>6431</v>
      </c>
      <c r="O48" s="122" t="s">
        <v>6431</v>
      </c>
      <c r="P48" s="122" t="s">
        <v>6431</v>
      </c>
      <c r="Q48" s="122" t="s">
        <v>6431</v>
      </c>
      <c r="R48" s="122" t="s">
        <v>6431</v>
      </c>
      <c r="S48" s="122" t="s">
        <v>6431</v>
      </c>
      <c r="T48" s="122" t="s">
        <v>6431</v>
      </c>
      <c r="U48" s="122" t="s">
        <v>6431</v>
      </c>
      <c r="V48" s="122" t="s">
        <v>6431</v>
      </c>
      <c r="W48" s="122" t="s">
        <v>6431</v>
      </c>
      <c r="X48" s="122" t="s">
        <v>6431</v>
      </c>
      <c r="Y48" s="122" t="s">
        <v>6431</v>
      </c>
      <c r="Z48" s="122" t="s">
        <v>6431</v>
      </c>
      <c r="AA48" s="122" t="s">
        <v>6431</v>
      </c>
      <c r="AB48" s="122" t="s">
        <v>6431</v>
      </c>
      <c r="AC48" s="122" t="s">
        <v>6431</v>
      </c>
      <c r="AD48" s="122" t="s">
        <v>6431</v>
      </c>
      <c r="AE48" s="122" t="s">
        <v>6431</v>
      </c>
      <c r="AF48" s="122" t="s">
        <v>6431</v>
      </c>
      <c r="AG48" s="122" t="s">
        <v>6431</v>
      </c>
      <c r="AH48" s="122" t="s">
        <v>6431</v>
      </c>
      <c r="AI48" s="122" t="s">
        <v>6431</v>
      </c>
      <c r="AJ48" s="122" t="s">
        <v>6431</v>
      </c>
      <c r="AK48" s="122" t="s">
        <v>6431</v>
      </c>
      <c r="AL48" s="122" t="s">
        <v>6431</v>
      </c>
      <c r="AM48" s="122" t="s">
        <v>6431</v>
      </c>
      <c r="AN48" s="122" t="s">
        <v>6431</v>
      </c>
      <c r="AO48" s="122" t="s">
        <v>6431</v>
      </c>
      <c r="AP48" s="122" t="s">
        <v>6431</v>
      </c>
      <c r="AQ48" s="122" t="s">
        <v>6431</v>
      </c>
      <c r="AR48" s="122" t="s">
        <v>6431</v>
      </c>
      <c r="AS48" s="122" t="s">
        <v>6431</v>
      </c>
      <c r="AT48" s="122" t="s">
        <v>6431</v>
      </c>
      <c r="AU48" s="122" t="s">
        <v>6431</v>
      </c>
      <c r="AV48" s="122" t="s">
        <v>6431</v>
      </c>
      <c r="AW48" s="122" t="s">
        <v>6431</v>
      </c>
      <c r="AX48" s="122" t="s">
        <v>6431</v>
      </c>
      <c r="AY48" s="122" t="s">
        <v>6431</v>
      </c>
      <c r="AZ48" s="122" t="s">
        <v>6431</v>
      </c>
      <c r="BA48" s="122" t="s">
        <v>6431</v>
      </c>
      <c r="BB48" s="122" t="s">
        <v>6431</v>
      </c>
      <c r="BC48" s="122" t="s">
        <v>6431</v>
      </c>
      <c r="BD48" s="122" t="s">
        <v>6431</v>
      </c>
      <c r="BE48" s="122" t="s">
        <v>6431</v>
      </c>
      <c r="BF48" s="122" t="s">
        <v>6431</v>
      </c>
      <c r="BG48" s="122" t="s">
        <v>6431</v>
      </c>
      <c r="BH48" s="122" t="s">
        <v>6431</v>
      </c>
      <c r="BI48" s="122" t="s">
        <v>6431</v>
      </c>
      <c r="BJ48" s="122" t="s">
        <v>6431</v>
      </c>
      <c r="BK48" s="122" t="s">
        <v>6431</v>
      </c>
      <c r="BL48" s="122" t="s">
        <v>6431</v>
      </c>
      <c r="BM48" s="122" t="s">
        <v>6431</v>
      </c>
      <c r="BN48" s="122" t="s">
        <v>6431</v>
      </c>
      <c r="BO48" s="122" t="s">
        <v>6431</v>
      </c>
      <c r="BP48" s="122" t="s">
        <v>6431</v>
      </c>
      <c r="BQ48" s="122" t="s">
        <v>6431</v>
      </c>
      <c r="BR48" s="122" t="s">
        <v>6431</v>
      </c>
      <c r="BS48" s="122" t="s">
        <v>6431</v>
      </c>
      <c r="BT48" s="122" t="s">
        <v>6431</v>
      </c>
      <c r="BU48" s="122" t="s">
        <v>6431</v>
      </c>
      <c r="BV48" s="122" t="s">
        <v>6431</v>
      </c>
      <c r="BW48" s="122" t="s">
        <v>6431</v>
      </c>
      <c r="BX48" s="122" t="s">
        <v>6431</v>
      </c>
      <c r="BY48" s="122" t="s">
        <v>6431</v>
      </c>
      <c r="BZ48" s="122" t="s">
        <v>6431</v>
      </c>
      <c r="CA48" s="122" t="s">
        <v>6431</v>
      </c>
      <c r="CB48" s="122" t="s">
        <v>6431</v>
      </c>
      <c r="CC48" s="122" t="s">
        <v>6431</v>
      </c>
      <c r="CD48" s="122" t="s">
        <v>6431</v>
      </c>
      <c r="CE48" s="122" t="s">
        <v>6431</v>
      </c>
      <c r="CF48" s="122" t="s">
        <v>6431</v>
      </c>
      <c r="CG48" s="122" t="s">
        <v>6431</v>
      </c>
      <c r="CH48" s="122" t="s">
        <v>6431</v>
      </c>
      <c r="CI48" s="122" t="s">
        <v>6431</v>
      </c>
      <c r="CJ48" s="122" t="s">
        <v>6431</v>
      </c>
      <c r="CK48" s="122" t="s">
        <v>6431</v>
      </c>
      <c r="CL48" s="122" t="s">
        <v>6431</v>
      </c>
      <c r="CM48" s="122" t="s">
        <v>6431</v>
      </c>
      <c r="CN48" s="122" t="s">
        <v>6431</v>
      </c>
      <c r="CO48" s="122" t="s">
        <v>6431</v>
      </c>
      <c r="CP48" s="122" t="s">
        <v>6431</v>
      </c>
      <c r="CQ48" s="122" t="s">
        <v>6431</v>
      </c>
      <c r="CR48" s="122" t="s">
        <v>6431</v>
      </c>
      <c r="CS48" s="122" t="s">
        <v>6431</v>
      </c>
      <c r="CT48" s="122" t="s">
        <v>6431</v>
      </c>
      <c r="CU48" s="122" t="s">
        <v>6431</v>
      </c>
      <c r="CV48" s="122" t="s">
        <v>6431</v>
      </c>
      <c r="CW48" s="122" t="s">
        <v>6431</v>
      </c>
      <c r="CX48" s="122" t="s">
        <v>6431</v>
      </c>
      <c r="CY48" s="122" t="s">
        <v>6431</v>
      </c>
      <c r="CZ48" s="122" t="s">
        <v>6431</v>
      </c>
      <c r="DA48" s="122" t="s">
        <v>6431</v>
      </c>
      <c r="DB48" s="122" t="s">
        <v>6431</v>
      </c>
      <c r="DC48" s="122" t="s">
        <v>6431</v>
      </c>
      <c r="DD48" s="122" t="s">
        <v>6431</v>
      </c>
      <c r="DE48" s="122" t="s">
        <v>6431</v>
      </c>
      <c r="DF48" s="122" t="s">
        <v>6431</v>
      </c>
      <c r="DG48" s="122" t="s">
        <v>6431</v>
      </c>
      <c r="DH48" s="122" t="s">
        <v>6431</v>
      </c>
      <c r="DI48" s="122" t="s">
        <v>6431</v>
      </c>
      <c r="DJ48" s="122" t="s">
        <v>6431</v>
      </c>
      <c r="DK48" s="122" t="s">
        <v>6431</v>
      </c>
      <c r="DL48" s="122" t="s">
        <v>6431</v>
      </c>
      <c r="DM48" s="122" t="s">
        <v>6431</v>
      </c>
      <c r="DN48" s="122" t="s">
        <v>6431</v>
      </c>
      <c r="DO48" s="122" t="s">
        <v>6431</v>
      </c>
      <c r="DP48" s="122" t="s">
        <v>6431</v>
      </c>
      <c r="DQ48" s="122" t="s">
        <v>6431</v>
      </c>
      <c r="DR48" s="122" t="s">
        <v>6431</v>
      </c>
      <c r="DS48" s="122" t="s">
        <v>6431</v>
      </c>
      <c r="DT48" s="122" t="s">
        <v>6431</v>
      </c>
      <c r="DU48" s="122" t="s">
        <v>6431</v>
      </c>
      <c r="DV48" s="122" t="s">
        <v>6431</v>
      </c>
      <c r="DW48" s="122" t="s">
        <v>6431</v>
      </c>
      <c r="DX48" s="122" t="s">
        <v>6431</v>
      </c>
      <c r="DY48" s="122" t="s">
        <v>6431</v>
      </c>
      <c r="DZ48" s="122" t="s">
        <v>6431</v>
      </c>
      <c r="EA48" s="122" t="s">
        <v>6431</v>
      </c>
      <c r="EB48" s="122" t="s">
        <v>6431</v>
      </c>
      <c r="EC48" s="122" t="s">
        <v>6431</v>
      </c>
      <c r="ED48" s="122" t="s">
        <v>6431</v>
      </c>
      <c r="EE48" s="122" t="s">
        <v>6431</v>
      </c>
      <c r="EF48" s="122" t="s">
        <v>6431</v>
      </c>
      <c r="EG48" s="122" t="s">
        <v>6431</v>
      </c>
      <c r="EH48" s="122" t="s">
        <v>6431</v>
      </c>
      <c r="EI48" s="122" t="s">
        <v>6431</v>
      </c>
      <c r="EJ48" s="122" t="s">
        <v>6431</v>
      </c>
      <c r="EK48" s="122" t="s">
        <v>6431</v>
      </c>
      <c r="EL48" s="122" t="s">
        <v>6431</v>
      </c>
      <c r="EM48" s="122" t="s">
        <v>6431</v>
      </c>
      <c r="EN48" s="122" t="s">
        <v>6431</v>
      </c>
      <c r="EO48" s="122" t="s">
        <v>6431</v>
      </c>
      <c r="EP48" s="122" t="s">
        <v>6431</v>
      </c>
      <c r="EQ48" s="122" t="s">
        <v>6431</v>
      </c>
      <c r="ER48" s="122" t="s">
        <v>6431</v>
      </c>
      <c r="ES48" s="122" t="s">
        <v>6431</v>
      </c>
      <c r="ET48" s="122" t="s">
        <v>6431</v>
      </c>
      <c r="EU48" s="122" t="s">
        <v>6431</v>
      </c>
      <c r="EV48" s="122" t="s">
        <v>6431</v>
      </c>
      <c r="EW48" s="122" t="s">
        <v>6431</v>
      </c>
      <c r="EX48" s="122" t="s">
        <v>6431</v>
      </c>
      <c r="EY48" s="122" t="s">
        <v>6431</v>
      </c>
      <c r="EZ48" s="122" t="s">
        <v>6431</v>
      </c>
      <c r="FA48" s="122" t="s">
        <v>6431</v>
      </c>
      <c r="FB48" s="122" t="s">
        <v>6431</v>
      </c>
      <c r="FC48" s="122" t="s">
        <v>6431</v>
      </c>
      <c r="FD48" s="122" t="s">
        <v>6431</v>
      </c>
      <c r="FE48" s="122" t="s">
        <v>6431</v>
      </c>
      <c r="FF48" s="122" t="s">
        <v>6431</v>
      </c>
      <c r="FG48" s="122" t="s">
        <v>6431</v>
      </c>
      <c r="FH48" s="122" t="s">
        <v>6431</v>
      </c>
      <c r="FI48" s="122">
        <v>80.436800000000005</v>
      </c>
      <c r="FJ48" s="122">
        <v>80.354399999999998</v>
      </c>
      <c r="FK48" s="122">
        <v>80.021900000000002</v>
      </c>
      <c r="FL48" s="122">
        <v>78.961200000000005</v>
      </c>
      <c r="FM48" s="122">
        <v>78.890900000000002</v>
      </c>
      <c r="FN48" s="122">
        <v>78.689899999999994</v>
      </c>
      <c r="FO48" s="122">
        <v>77.875799999999998</v>
      </c>
      <c r="FP48" s="122">
        <v>77.889300000000006</v>
      </c>
      <c r="FQ48" s="122">
        <v>77.685599999999994</v>
      </c>
      <c r="FR48" s="122">
        <v>76.280699999999996</v>
      </c>
      <c r="FS48" s="122">
        <v>75.901300000000006</v>
      </c>
      <c r="FT48" s="122">
        <v>74.484499999999997</v>
      </c>
      <c r="FU48" s="122">
        <v>71.118799999999993</v>
      </c>
      <c r="FV48" s="122">
        <v>71.103800000000007</v>
      </c>
      <c r="FW48" s="122">
        <v>70.719200000000001</v>
      </c>
      <c r="FX48" s="122">
        <v>70.321600000000004</v>
      </c>
      <c r="FY48" s="122">
        <v>70.305599999999998</v>
      </c>
      <c r="FZ48" s="122">
        <v>70.247200000000007</v>
      </c>
      <c r="GA48" s="122">
        <v>70.978999999999999</v>
      </c>
      <c r="GB48" s="122">
        <v>71.097499999999997</v>
      </c>
      <c r="GC48" s="122">
        <v>71.122900000000001</v>
      </c>
      <c r="GD48" s="122">
        <v>71.338099999999997</v>
      </c>
      <c r="GE48" s="122">
        <v>71.251400000000004</v>
      </c>
      <c r="GF48" s="122">
        <v>72.481099999999998</v>
      </c>
      <c r="GG48" s="122">
        <v>73.194299999999998</v>
      </c>
      <c r="GH48" s="122">
        <v>71</v>
      </c>
      <c r="GI48" s="122">
        <v>71.851299999999995</v>
      </c>
      <c r="GJ48" s="122">
        <v>76.089500000000001</v>
      </c>
      <c r="GK48" s="122">
        <v>75.996799999999993</v>
      </c>
      <c r="GL48" s="122">
        <v>76.325199999999995</v>
      </c>
      <c r="GM48" s="122">
        <v>76.809200000000004</v>
      </c>
      <c r="GN48" s="122">
        <v>76.875799999999998</v>
      </c>
      <c r="GO48" s="122">
        <v>76.875799999999998</v>
      </c>
      <c r="GP48" s="122">
        <v>79.050600000000003</v>
      </c>
      <c r="GQ48" s="122">
        <v>78.814999999999998</v>
      </c>
      <c r="GR48" s="122">
        <v>79.800399999999996</v>
      </c>
      <c r="GS48" s="122">
        <v>79.881500000000003</v>
      </c>
      <c r="GT48" s="122">
        <v>80.826499999999996</v>
      </c>
      <c r="GU48" s="122">
        <v>80.9816</v>
      </c>
      <c r="GV48" s="122">
        <v>82.108699999999999</v>
      </c>
      <c r="GW48" s="122">
        <v>82.236599999999996</v>
      </c>
      <c r="GX48" s="122">
        <v>82.328100000000006</v>
      </c>
      <c r="GY48" s="122">
        <v>85.608900000000006</v>
      </c>
      <c r="GZ48" s="122">
        <v>85.628200000000007</v>
      </c>
      <c r="HA48" s="122">
        <v>85.635199999999998</v>
      </c>
      <c r="HB48" s="122">
        <v>85.354600000000005</v>
      </c>
      <c r="HC48" s="122">
        <v>85.442499999999995</v>
      </c>
      <c r="HD48" s="122">
        <v>85.712000000000003</v>
      </c>
      <c r="HE48" s="122">
        <v>83.155199999999994</v>
      </c>
      <c r="HF48" s="122">
        <v>83.155199999999994</v>
      </c>
      <c r="HG48" s="122">
        <v>83.433400000000006</v>
      </c>
      <c r="HH48" s="122">
        <v>79.927999999999997</v>
      </c>
      <c r="HI48" s="122">
        <v>80.176299999999998</v>
      </c>
      <c r="HJ48" s="122">
        <v>81.258499999999998</v>
      </c>
      <c r="HK48" s="122">
        <v>81.038499999999999</v>
      </c>
      <c r="HL48" s="122">
        <v>80.724000000000004</v>
      </c>
      <c r="HM48" s="122">
        <v>79.989500000000007</v>
      </c>
      <c r="HN48" s="122">
        <v>81.974400000000003</v>
      </c>
      <c r="HO48" s="122">
        <v>81.974400000000003</v>
      </c>
      <c r="HP48" s="122">
        <v>81.420400000000001</v>
      </c>
      <c r="HQ48" s="122">
        <v>82.795900000000003</v>
      </c>
      <c r="HR48" s="122">
        <v>83.484700000000004</v>
      </c>
      <c r="HS48" s="122">
        <v>83.484700000000004</v>
      </c>
      <c r="HT48" s="122">
        <v>83.611099999999993</v>
      </c>
      <c r="HU48" s="122">
        <v>83.611099999999993</v>
      </c>
      <c r="HV48" s="122">
        <v>83.611099999999993</v>
      </c>
      <c r="HW48" s="122">
        <v>83.1173</v>
      </c>
      <c r="HX48" s="122">
        <v>82.998400000000004</v>
      </c>
      <c r="HY48" s="122">
        <v>82.998400000000004</v>
      </c>
      <c r="HZ48" s="122">
        <v>83.381900000000002</v>
      </c>
      <c r="IA48" s="122">
        <v>83.381900000000002</v>
      </c>
      <c r="IB48" s="122">
        <v>83.381900000000002</v>
      </c>
      <c r="IC48" s="122">
        <v>86.138400000000004</v>
      </c>
      <c r="ID48" s="122">
        <v>86.253200000000007</v>
      </c>
      <c r="IE48" s="122">
        <v>86.253200000000007</v>
      </c>
      <c r="IF48" s="122">
        <v>86.682400000000001</v>
      </c>
      <c r="IG48" s="122">
        <v>86.682400000000001</v>
      </c>
      <c r="IH48" s="122">
        <v>88.118499999999997</v>
      </c>
      <c r="II48" s="122">
        <v>91.563599999999994</v>
      </c>
      <c r="IJ48" s="122">
        <v>91.563599999999994</v>
      </c>
      <c r="IK48" s="122">
        <v>91.563599999999994</v>
      </c>
      <c r="IL48" s="122">
        <v>92.969800000000006</v>
      </c>
      <c r="IM48" s="122">
        <v>92.887</v>
      </c>
      <c r="IN48" s="122">
        <v>93.486000000000004</v>
      </c>
      <c r="IO48" s="122">
        <v>98.317099999999996</v>
      </c>
      <c r="IP48" s="122">
        <v>99.142600000000002</v>
      </c>
      <c r="IQ48" s="122">
        <v>100.0821</v>
      </c>
      <c r="IR48" s="122">
        <v>101.50449999999999</v>
      </c>
      <c r="IS48" s="122">
        <v>103.1255</v>
      </c>
      <c r="IT48" s="122">
        <v>101.50449999999999</v>
      </c>
      <c r="IU48" s="122">
        <v>102.041</v>
      </c>
      <c r="IV48" s="122">
        <v>103.2473</v>
      </c>
      <c r="IW48" s="122">
        <v>103.19450000000001</v>
      </c>
      <c r="IX48" s="122">
        <v>102.4622</v>
      </c>
      <c r="IY48" s="122">
        <v>101.9464</v>
      </c>
      <c r="IZ48" s="122">
        <v>103.071</v>
      </c>
      <c r="JA48" s="122">
        <v>102.3205</v>
      </c>
      <c r="JB48" s="122">
        <v>102.3382</v>
      </c>
      <c r="JC48" s="122">
        <v>102.3382</v>
      </c>
      <c r="JD48" s="122">
        <v>102.5072</v>
      </c>
      <c r="JE48" s="122">
        <v>102.5072</v>
      </c>
      <c r="JF48" s="122">
        <v>102.5072</v>
      </c>
      <c r="JG48" s="122">
        <v>102.84010000000001</v>
      </c>
      <c r="JH48" s="122">
        <v>102.4881</v>
      </c>
      <c r="JI48" s="122">
        <v>102.37350000000001</v>
      </c>
      <c r="JJ48" s="122">
        <v>102.6019</v>
      </c>
      <c r="JK48" s="122">
        <v>102.2407</v>
      </c>
      <c r="JL48" s="122">
        <v>102.2407</v>
      </c>
      <c r="JM48" s="122">
        <v>102.94</v>
      </c>
      <c r="JN48" s="122">
        <v>103.6233</v>
      </c>
      <c r="JO48" s="122">
        <v>103.4432</v>
      </c>
      <c r="JP48" s="122">
        <v>103.4306</v>
      </c>
      <c r="JQ48" s="122">
        <v>104.2512</v>
      </c>
      <c r="JR48" s="122">
        <v>104.02249999999999</v>
      </c>
      <c r="JS48" s="122">
        <v>103.1478</v>
      </c>
      <c r="JT48" s="122">
        <v>103.1478</v>
      </c>
      <c r="JU48" s="122">
        <v>103.1478</v>
      </c>
      <c r="JV48" s="122">
        <v>103.26</v>
      </c>
      <c r="JW48" s="122">
        <v>103.26</v>
      </c>
      <c r="JX48" s="122">
        <v>100.17610000000001</v>
      </c>
      <c r="JY48" s="122">
        <v>100</v>
      </c>
      <c r="JZ48" s="122">
        <v>99.895499999999998</v>
      </c>
      <c r="KA48" s="122">
        <v>99.955699999999993</v>
      </c>
      <c r="KB48" s="122">
        <v>96.829599999999999</v>
      </c>
      <c r="KC48" s="122">
        <v>96.811800000000005</v>
      </c>
      <c r="KD48" s="118">
        <v>96.7684</v>
      </c>
    </row>
    <row r="49" spans="1:290" s="8" customFormat="1" ht="11.1" customHeight="1" x14ac:dyDescent="0.2">
      <c r="A49" s="8" t="s">
        <v>2220</v>
      </c>
      <c r="B49"/>
      <c r="C49" s="141" t="s">
        <v>5064</v>
      </c>
      <c r="D49" s="51" t="s">
        <v>5015</v>
      </c>
      <c r="E49" s="52"/>
      <c r="F49" s="22"/>
      <c r="G49" s="22"/>
      <c r="H49" s="22"/>
      <c r="I49" s="22"/>
      <c r="J49" s="22" t="str">
        <f>IF(LEFT($I$1,1)="1",VLOOKUP($A49,PPI_IPI_PGA_PGAI!$A:$I,2,FALSE),IF(LEFT($I$1,1)="2",VLOOKUP($A49,PPI_IPI_PGA_PGAI!$A:$I,3,FALSE),IF(LEFT($I$1,1)="3",VLOOKUP($A49,PPI_IPI_PGA_PGAI!$A:$I,4,FALSE),VLOOKUP($A49,PPI_IPI_PGA_PGAI!$A:$I,5,FALSE))))</f>
        <v>Sonstige Müllereiprodukte</v>
      </c>
      <c r="K49" s="22"/>
      <c r="L49" s="22"/>
      <c r="M49" s="10">
        <v>8.5099999999999995E-2</v>
      </c>
      <c r="N49" s="122" t="s">
        <v>6431</v>
      </c>
      <c r="O49" s="122" t="s">
        <v>6431</v>
      </c>
      <c r="P49" s="122" t="s">
        <v>6431</v>
      </c>
      <c r="Q49" s="122" t="s">
        <v>6431</v>
      </c>
      <c r="R49" s="122" t="s">
        <v>6431</v>
      </c>
      <c r="S49" s="122" t="s">
        <v>6431</v>
      </c>
      <c r="T49" s="122" t="s">
        <v>6431</v>
      </c>
      <c r="U49" s="122" t="s">
        <v>6431</v>
      </c>
      <c r="V49" s="122" t="s">
        <v>6431</v>
      </c>
      <c r="W49" s="122" t="s">
        <v>6431</v>
      </c>
      <c r="X49" s="122" t="s">
        <v>6431</v>
      </c>
      <c r="Y49" s="122" t="s">
        <v>6431</v>
      </c>
      <c r="Z49" s="122" t="s">
        <v>6431</v>
      </c>
      <c r="AA49" s="122" t="s">
        <v>6431</v>
      </c>
      <c r="AB49" s="122" t="s">
        <v>6431</v>
      </c>
      <c r="AC49" s="122" t="s">
        <v>6431</v>
      </c>
      <c r="AD49" s="122" t="s">
        <v>6431</v>
      </c>
      <c r="AE49" s="122" t="s">
        <v>6431</v>
      </c>
      <c r="AF49" s="122" t="s">
        <v>6431</v>
      </c>
      <c r="AG49" s="122" t="s">
        <v>6431</v>
      </c>
      <c r="AH49" s="122" t="s">
        <v>6431</v>
      </c>
      <c r="AI49" s="122" t="s">
        <v>6431</v>
      </c>
      <c r="AJ49" s="122" t="s">
        <v>6431</v>
      </c>
      <c r="AK49" s="122" t="s">
        <v>6431</v>
      </c>
      <c r="AL49" s="122" t="s">
        <v>6431</v>
      </c>
      <c r="AM49" s="122" t="s">
        <v>6431</v>
      </c>
      <c r="AN49" s="122" t="s">
        <v>6431</v>
      </c>
      <c r="AO49" s="122" t="s">
        <v>6431</v>
      </c>
      <c r="AP49" s="122" t="s">
        <v>6431</v>
      </c>
      <c r="AQ49" s="122" t="s">
        <v>6431</v>
      </c>
      <c r="AR49" s="122" t="s">
        <v>6431</v>
      </c>
      <c r="AS49" s="122" t="s">
        <v>6431</v>
      </c>
      <c r="AT49" s="122" t="s">
        <v>6431</v>
      </c>
      <c r="AU49" s="122" t="s">
        <v>6431</v>
      </c>
      <c r="AV49" s="122" t="s">
        <v>6431</v>
      </c>
      <c r="AW49" s="122" t="s">
        <v>6431</v>
      </c>
      <c r="AX49" s="122" t="s">
        <v>6431</v>
      </c>
      <c r="AY49" s="122" t="s">
        <v>6431</v>
      </c>
      <c r="AZ49" s="122" t="s">
        <v>6431</v>
      </c>
      <c r="BA49" s="122" t="s">
        <v>6431</v>
      </c>
      <c r="BB49" s="122" t="s">
        <v>6431</v>
      </c>
      <c r="BC49" s="122" t="s">
        <v>6431</v>
      </c>
      <c r="BD49" s="122" t="s">
        <v>6431</v>
      </c>
      <c r="BE49" s="122" t="s">
        <v>6431</v>
      </c>
      <c r="BF49" s="122" t="s">
        <v>6431</v>
      </c>
      <c r="BG49" s="122" t="s">
        <v>6431</v>
      </c>
      <c r="BH49" s="122" t="s">
        <v>6431</v>
      </c>
      <c r="BI49" s="122" t="s">
        <v>6431</v>
      </c>
      <c r="BJ49" s="122" t="s">
        <v>6431</v>
      </c>
      <c r="BK49" s="122" t="s">
        <v>6431</v>
      </c>
      <c r="BL49" s="122" t="s">
        <v>6431</v>
      </c>
      <c r="BM49" s="122" t="s">
        <v>6431</v>
      </c>
      <c r="BN49" s="122" t="s">
        <v>6431</v>
      </c>
      <c r="BO49" s="122" t="s">
        <v>6431</v>
      </c>
      <c r="BP49" s="122" t="s">
        <v>6431</v>
      </c>
      <c r="BQ49" s="122" t="s">
        <v>6431</v>
      </c>
      <c r="BR49" s="122" t="s">
        <v>6431</v>
      </c>
      <c r="BS49" s="122" t="s">
        <v>6431</v>
      </c>
      <c r="BT49" s="122" t="s">
        <v>6431</v>
      </c>
      <c r="BU49" s="122" t="s">
        <v>6431</v>
      </c>
      <c r="BV49" s="122" t="s">
        <v>6431</v>
      </c>
      <c r="BW49" s="122" t="s">
        <v>6431</v>
      </c>
      <c r="BX49" s="122" t="s">
        <v>6431</v>
      </c>
      <c r="BY49" s="122" t="s">
        <v>6431</v>
      </c>
      <c r="BZ49" s="122" t="s">
        <v>6431</v>
      </c>
      <c r="CA49" s="122" t="s">
        <v>6431</v>
      </c>
      <c r="CB49" s="122" t="s">
        <v>6431</v>
      </c>
      <c r="CC49" s="122" t="s">
        <v>6431</v>
      </c>
      <c r="CD49" s="122" t="s">
        <v>6431</v>
      </c>
      <c r="CE49" s="122" t="s">
        <v>6431</v>
      </c>
      <c r="CF49" s="122" t="s">
        <v>6431</v>
      </c>
      <c r="CG49" s="122" t="s">
        <v>6431</v>
      </c>
      <c r="CH49" s="122" t="s">
        <v>6431</v>
      </c>
      <c r="CI49" s="122" t="s">
        <v>6431</v>
      </c>
      <c r="CJ49" s="122" t="s">
        <v>6431</v>
      </c>
      <c r="CK49" s="122" t="s">
        <v>6431</v>
      </c>
      <c r="CL49" s="122" t="s">
        <v>6431</v>
      </c>
      <c r="CM49" s="122" t="s">
        <v>6431</v>
      </c>
      <c r="CN49" s="122" t="s">
        <v>6431</v>
      </c>
      <c r="CO49" s="122" t="s">
        <v>6431</v>
      </c>
      <c r="CP49" s="122" t="s">
        <v>6431</v>
      </c>
      <c r="CQ49" s="122" t="s">
        <v>6431</v>
      </c>
      <c r="CR49" s="122" t="s">
        <v>6431</v>
      </c>
      <c r="CS49" s="122" t="s">
        <v>6431</v>
      </c>
      <c r="CT49" s="122" t="s">
        <v>6431</v>
      </c>
      <c r="CU49" s="122" t="s">
        <v>6431</v>
      </c>
      <c r="CV49" s="122" t="s">
        <v>6431</v>
      </c>
      <c r="CW49" s="122" t="s">
        <v>6431</v>
      </c>
      <c r="CX49" s="122" t="s">
        <v>6431</v>
      </c>
      <c r="CY49" s="122" t="s">
        <v>6431</v>
      </c>
      <c r="CZ49" s="122" t="s">
        <v>6431</v>
      </c>
      <c r="DA49" s="122" t="s">
        <v>6431</v>
      </c>
      <c r="DB49" s="122" t="s">
        <v>6431</v>
      </c>
      <c r="DC49" s="122" t="s">
        <v>6431</v>
      </c>
      <c r="DD49" s="122" t="s">
        <v>6431</v>
      </c>
      <c r="DE49" s="122" t="s">
        <v>6431</v>
      </c>
      <c r="DF49" s="122" t="s">
        <v>6431</v>
      </c>
      <c r="DG49" s="122" t="s">
        <v>6431</v>
      </c>
      <c r="DH49" s="122" t="s">
        <v>6431</v>
      </c>
      <c r="DI49" s="122" t="s">
        <v>6431</v>
      </c>
      <c r="DJ49" s="122" t="s">
        <v>6431</v>
      </c>
      <c r="DK49" s="122" t="s">
        <v>6431</v>
      </c>
      <c r="DL49" s="122" t="s">
        <v>6431</v>
      </c>
      <c r="DM49" s="122" t="s">
        <v>6431</v>
      </c>
      <c r="DN49" s="122" t="s">
        <v>6431</v>
      </c>
      <c r="DO49" s="122" t="s">
        <v>6431</v>
      </c>
      <c r="DP49" s="122" t="s">
        <v>6431</v>
      </c>
      <c r="DQ49" s="122" t="s">
        <v>6431</v>
      </c>
      <c r="DR49" s="122" t="s">
        <v>6431</v>
      </c>
      <c r="DS49" s="122" t="s">
        <v>6431</v>
      </c>
      <c r="DT49" s="122" t="s">
        <v>6431</v>
      </c>
      <c r="DU49" s="122" t="s">
        <v>6431</v>
      </c>
      <c r="DV49" s="122" t="s">
        <v>6431</v>
      </c>
      <c r="DW49" s="122" t="s">
        <v>6431</v>
      </c>
      <c r="DX49" s="122" t="s">
        <v>6431</v>
      </c>
      <c r="DY49" s="122" t="s">
        <v>6431</v>
      </c>
      <c r="DZ49" s="122" t="s">
        <v>6431</v>
      </c>
      <c r="EA49" s="122" t="s">
        <v>6431</v>
      </c>
      <c r="EB49" s="122" t="s">
        <v>6431</v>
      </c>
      <c r="EC49" s="122" t="s">
        <v>6431</v>
      </c>
      <c r="ED49" s="122" t="s">
        <v>6431</v>
      </c>
      <c r="EE49" s="122" t="s">
        <v>6431</v>
      </c>
      <c r="EF49" s="122" t="s">
        <v>6431</v>
      </c>
      <c r="EG49" s="122" t="s">
        <v>6431</v>
      </c>
      <c r="EH49" s="122" t="s">
        <v>6431</v>
      </c>
      <c r="EI49" s="122" t="s">
        <v>6431</v>
      </c>
      <c r="EJ49" s="122" t="s">
        <v>6431</v>
      </c>
      <c r="EK49" s="122" t="s">
        <v>6431</v>
      </c>
      <c r="EL49" s="122" t="s">
        <v>6431</v>
      </c>
      <c r="EM49" s="122" t="s">
        <v>6431</v>
      </c>
      <c r="EN49" s="122" t="s">
        <v>6431</v>
      </c>
      <c r="EO49" s="122" t="s">
        <v>6431</v>
      </c>
      <c r="EP49" s="122" t="s">
        <v>6431</v>
      </c>
      <c r="EQ49" s="122" t="s">
        <v>6431</v>
      </c>
      <c r="ER49" s="122" t="s">
        <v>6431</v>
      </c>
      <c r="ES49" s="122" t="s">
        <v>6431</v>
      </c>
      <c r="ET49" s="122" t="s">
        <v>6431</v>
      </c>
      <c r="EU49" s="122" t="s">
        <v>6431</v>
      </c>
      <c r="EV49" s="122" t="s">
        <v>6431</v>
      </c>
      <c r="EW49" s="122" t="s">
        <v>6431</v>
      </c>
      <c r="EX49" s="122" t="s">
        <v>6431</v>
      </c>
      <c r="EY49" s="122" t="s">
        <v>6431</v>
      </c>
      <c r="EZ49" s="122" t="s">
        <v>6431</v>
      </c>
      <c r="FA49" s="122" t="s">
        <v>6431</v>
      </c>
      <c r="FB49" s="122" t="s">
        <v>6431</v>
      </c>
      <c r="FC49" s="122" t="s">
        <v>6431</v>
      </c>
      <c r="FD49" s="122" t="s">
        <v>6431</v>
      </c>
      <c r="FE49" s="122" t="s">
        <v>6431</v>
      </c>
      <c r="FF49" s="122" t="s">
        <v>6431</v>
      </c>
      <c r="FG49" s="122" t="s">
        <v>6431</v>
      </c>
      <c r="FH49" s="122" t="s">
        <v>6431</v>
      </c>
      <c r="FI49" s="122" t="s">
        <v>6431</v>
      </c>
      <c r="FJ49" s="122" t="s">
        <v>6431</v>
      </c>
      <c r="FK49" s="122" t="s">
        <v>6431</v>
      </c>
      <c r="FL49" s="122" t="s">
        <v>6431</v>
      </c>
      <c r="FM49" s="122" t="s">
        <v>6431</v>
      </c>
      <c r="FN49" s="122" t="s">
        <v>6431</v>
      </c>
      <c r="FO49" s="122" t="s">
        <v>6431</v>
      </c>
      <c r="FP49" s="122" t="s">
        <v>6431</v>
      </c>
      <c r="FQ49" s="122" t="s">
        <v>6431</v>
      </c>
      <c r="FR49" s="122" t="s">
        <v>6431</v>
      </c>
      <c r="FS49" s="122" t="s">
        <v>6431</v>
      </c>
      <c r="FT49" s="122" t="s">
        <v>6431</v>
      </c>
      <c r="FU49" s="122" t="s">
        <v>6431</v>
      </c>
      <c r="FV49" s="122" t="s">
        <v>6431</v>
      </c>
      <c r="FW49" s="122" t="s">
        <v>6431</v>
      </c>
      <c r="FX49" s="122" t="s">
        <v>6431</v>
      </c>
      <c r="FY49" s="122" t="s">
        <v>6431</v>
      </c>
      <c r="FZ49" s="122" t="s">
        <v>6431</v>
      </c>
      <c r="GA49" s="122" t="s">
        <v>6431</v>
      </c>
      <c r="GB49" s="122" t="s">
        <v>6431</v>
      </c>
      <c r="GC49" s="122" t="s">
        <v>6431</v>
      </c>
      <c r="GD49" s="122" t="s">
        <v>6431</v>
      </c>
      <c r="GE49" s="122" t="s">
        <v>6431</v>
      </c>
      <c r="GF49" s="122" t="s">
        <v>6431</v>
      </c>
      <c r="GG49" s="122" t="s">
        <v>6431</v>
      </c>
      <c r="GH49" s="122" t="s">
        <v>6431</v>
      </c>
      <c r="GI49" s="122" t="s">
        <v>6431</v>
      </c>
      <c r="GJ49" s="122" t="s">
        <v>6431</v>
      </c>
      <c r="GK49" s="122" t="s">
        <v>6431</v>
      </c>
      <c r="GL49" s="122" t="s">
        <v>6431</v>
      </c>
      <c r="GM49" s="122" t="s">
        <v>6431</v>
      </c>
      <c r="GN49" s="122" t="s">
        <v>6431</v>
      </c>
      <c r="GO49" s="122" t="s">
        <v>6431</v>
      </c>
      <c r="GP49" s="122" t="s">
        <v>6431</v>
      </c>
      <c r="GQ49" s="122" t="s">
        <v>6431</v>
      </c>
      <c r="GR49" s="122" t="s">
        <v>6431</v>
      </c>
      <c r="GS49" s="122" t="s">
        <v>6431</v>
      </c>
      <c r="GT49" s="122" t="s">
        <v>6431</v>
      </c>
      <c r="GU49" s="122" t="s">
        <v>6431</v>
      </c>
      <c r="GV49" s="122" t="s">
        <v>6431</v>
      </c>
      <c r="GW49" s="122" t="s">
        <v>6431</v>
      </c>
      <c r="GX49" s="122" t="s">
        <v>6431</v>
      </c>
      <c r="GY49" s="122" t="s">
        <v>6431</v>
      </c>
      <c r="GZ49" s="122" t="s">
        <v>6431</v>
      </c>
      <c r="HA49" s="122" t="s">
        <v>6431</v>
      </c>
      <c r="HB49" s="122" t="s">
        <v>6431</v>
      </c>
      <c r="HC49" s="122" t="s">
        <v>6431</v>
      </c>
      <c r="HD49" s="122" t="s">
        <v>6431</v>
      </c>
      <c r="HE49" s="122" t="s">
        <v>6431</v>
      </c>
      <c r="HF49" s="122" t="s">
        <v>6431</v>
      </c>
      <c r="HG49" s="122" t="s">
        <v>6431</v>
      </c>
      <c r="HH49" s="122" t="s">
        <v>6431</v>
      </c>
      <c r="HI49" s="122" t="s">
        <v>6431</v>
      </c>
      <c r="HJ49" s="122" t="s">
        <v>6431</v>
      </c>
      <c r="HK49" s="122" t="s">
        <v>6431</v>
      </c>
      <c r="HL49" s="122" t="s">
        <v>6431</v>
      </c>
      <c r="HM49" s="122" t="s">
        <v>6431</v>
      </c>
      <c r="HN49" s="122" t="s">
        <v>6431</v>
      </c>
      <c r="HO49" s="122" t="s">
        <v>6431</v>
      </c>
      <c r="HP49" s="122" t="s">
        <v>6431</v>
      </c>
      <c r="HQ49" s="122">
        <v>87.551000000000002</v>
      </c>
      <c r="HR49" s="122">
        <v>86.624899999999997</v>
      </c>
      <c r="HS49" s="122">
        <v>89.606399999999994</v>
      </c>
      <c r="HT49" s="122">
        <v>90.581599999999995</v>
      </c>
      <c r="HU49" s="122">
        <v>93.194800000000001</v>
      </c>
      <c r="HV49" s="122">
        <v>93.125100000000003</v>
      </c>
      <c r="HW49" s="122">
        <v>93.630300000000005</v>
      </c>
      <c r="HX49" s="122">
        <v>92.895700000000005</v>
      </c>
      <c r="HY49" s="122">
        <v>93.825999999999993</v>
      </c>
      <c r="HZ49" s="122">
        <v>100.1234</v>
      </c>
      <c r="IA49" s="122">
        <v>99.083699999999993</v>
      </c>
      <c r="IB49" s="122">
        <v>99.249499999999998</v>
      </c>
      <c r="IC49" s="122">
        <v>99.237300000000005</v>
      </c>
      <c r="ID49" s="122">
        <v>99.220399999999998</v>
      </c>
      <c r="IE49" s="122">
        <v>100.1752</v>
      </c>
      <c r="IF49" s="122">
        <v>99.632300000000001</v>
      </c>
      <c r="IG49" s="122">
        <v>101.07940000000001</v>
      </c>
      <c r="IH49" s="122">
        <v>102.4823</v>
      </c>
      <c r="II49" s="122">
        <v>102.4676</v>
      </c>
      <c r="IJ49" s="122">
        <v>102.322</v>
      </c>
      <c r="IK49" s="122">
        <v>96.193200000000004</v>
      </c>
      <c r="IL49" s="122">
        <v>92.330799999999996</v>
      </c>
      <c r="IM49" s="122">
        <v>91.5976</v>
      </c>
      <c r="IN49" s="122">
        <v>90.402000000000001</v>
      </c>
      <c r="IO49" s="122">
        <v>88.792400000000001</v>
      </c>
      <c r="IP49" s="122">
        <v>86.810900000000004</v>
      </c>
      <c r="IQ49" s="122">
        <v>87.296099999999996</v>
      </c>
      <c r="IR49" s="122">
        <v>85.803399999999996</v>
      </c>
      <c r="IS49" s="122">
        <v>85.539299999999997</v>
      </c>
      <c r="IT49" s="122">
        <v>86.233800000000002</v>
      </c>
      <c r="IU49" s="122">
        <v>82.915599999999998</v>
      </c>
      <c r="IV49" s="122">
        <v>81.188199999999995</v>
      </c>
      <c r="IW49" s="122">
        <v>81.309899999999999</v>
      </c>
      <c r="IX49" s="122">
        <v>80.079400000000007</v>
      </c>
      <c r="IY49" s="122">
        <v>79.937700000000007</v>
      </c>
      <c r="IZ49" s="122">
        <v>80.223399999999998</v>
      </c>
      <c r="JA49" s="122">
        <v>81.562899999999999</v>
      </c>
      <c r="JB49" s="122">
        <v>78.572100000000006</v>
      </c>
      <c r="JC49" s="122">
        <v>80.722200000000001</v>
      </c>
      <c r="JD49" s="122">
        <v>83.352400000000003</v>
      </c>
      <c r="JE49" s="122">
        <v>83.600300000000004</v>
      </c>
      <c r="JF49" s="122">
        <v>83.934600000000003</v>
      </c>
      <c r="JG49" s="122">
        <v>85.940700000000007</v>
      </c>
      <c r="JH49" s="122">
        <v>86.120500000000007</v>
      </c>
      <c r="JI49" s="122">
        <v>85.227000000000004</v>
      </c>
      <c r="JJ49" s="122">
        <v>89.141300000000001</v>
      </c>
      <c r="JK49" s="122">
        <v>89.810400000000001</v>
      </c>
      <c r="JL49" s="122">
        <v>90.901300000000006</v>
      </c>
      <c r="JM49" s="122">
        <v>96.832999999999998</v>
      </c>
      <c r="JN49" s="122">
        <v>98.708399999999997</v>
      </c>
      <c r="JO49" s="122">
        <v>103.20050000000001</v>
      </c>
      <c r="JP49" s="122">
        <v>103.2208</v>
      </c>
      <c r="JQ49" s="122">
        <v>109.6182</v>
      </c>
      <c r="JR49" s="122">
        <v>106.3779</v>
      </c>
      <c r="JS49" s="122">
        <v>106.2385</v>
      </c>
      <c r="JT49" s="122">
        <v>100.6538</v>
      </c>
      <c r="JU49" s="122">
        <v>98.878799999999998</v>
      </c>
      <c r="JV49" s="122">
        <v>105.55710000000001</v>
      </c>
      <c r="JW49" s="122">
        <v>102.3841</v>
      </c>
      <c r="JX49" s="122">
        <v>100.1211</v>
      </c>
      <c r="JY49" s="122">
        <v>100</v>
      </c>
      <c r="JZ49" s="122">
        <v>99.564800000000005</v>
      </c>
      <c r="KA49" s="122">
        <v>98.846599999999995</v>
      </c>
      <c r="KB49" s="122">
        <v>99.012699999999995</v>
      </c>
      <c r="KC49" s="122">
        <v>99.0214</v>
      </c>
      <c r="KD49" s="118">
        <v>99.810100000000006</v>
      </c>
    </row>
    <row r="50" spans="1:290" s="8" customFormat="1" ht="11.1" customHeight="1" x14ac:dyDescent="0.2">
      <c r="A50" s="8" t="s">
        <v>2221</v>
      </c>
      <c r="B50"/>
      <c r="C50" s="141" t="s">
        <v>5065</v>
      </c>
      <c r="D50" s="51" t="s">
        <v>5016</v>
      </c>
      <c r="E50" s="52"/>
      <c r="F50" s="22"/>
      <c r="G50" s="22"/>
      <c r="H50" s="22"/>
      <c r="I50" s="22" t="str">
        <f>IF(LEFT($I$1,1)="1",VLOOKUP($A50,PPI_IPI_PGA_PGAI!$A:$I,2,FALSE),IF(LEFT($I$1,1)="2",VLOOKUP($A50,PPI_IPI_PGA_PGAI!$A:$I,3,FALSE),IF(LEFT($I$1,1)="3",VLOOKUP($A50,PPI_IPI_PGA_PGAI!$A:$I,4,FALSE),VLOOKUP($A50,PPI_IPI_PGA_PGAI!$A:$I,5,FALSE))))</f>
        <v>Stärke und Stärkeerzeugnisse</v>
      </c>
      <c r="J50" s="22"/>
      <c r="K50" s="22"/>
      <c r="L50" s="22"/>
      <c r="M50" s="10">
        <v>9.4299999999999995E-2</v>
      </c>
      <c r="N50" s="122" t="s">
        <v>6431</v>
      </c>
      <c r="O50" s="122" t="s">
        <v>6431</v>
      </c>
      <c r="P50" s="122" t="s">
        <v>6431</v>
      </c>
      <c r="Q50" s="122" t="s">
        <v>6431</v>
      </c>
      <c r="R50" s="122" t="s">
        <v>6431</v>
      </c>
      <c r="S50" s="122" t="s">
        <v>6431</v>
      </c>
      <c r="T50" s="122" t="s">
        <v>6431</v>
      </c>
      <c r="U50" s="122" t="s">
        <v>6431</v>
      </c>
      <c r="V50" s="122" t="s">
        <v>6431</v>
      </c>
      <c r="W50" s="122" t="s">
        <v>6431</v>
      </c>
      <c r="X50" s="122" t="s">
        <v>6431</v>
      </c>
      <c r="Y50" s="122" t="s">
        <v>6431</v>
      </c>
      <c r="Z50" s="122" t="s">
        <v>6431</v>
      </c>
      <c r="AA50" s="122" t="s">
        <v>6431</v>
      </c>
      <c r="AB50" s="122" t="s">
        <v>6431</v>
      </c>
      <c r="AC50" s="122" t="s">
        <v>6431</v>
      </c>
      <c r="AD50" s="122" t="s">
        <v>6431</v>
      </c>
      <c r="AE50" s="122" t="s">
        <v>6431</v>
      </c>
      <c r="AF50" s="122" t="s">
        <v>6431</v>
      </c>
      <c r="AG50" s="122" t="s">
        <v>6431</v>
      </c>
      <c r="AH50" s="122" t="s">
        <v>6431</v>
      </c>
      <c r="AI50" s="122" t="s">
        <v>6431</v>
      </c>
      <c r="AJ50" s="122" t="s">
        <v>6431</v>
      </c>
      <c r="AK50" s="122" t="s">
        <v>6431</v>
      </c>
      <c r="AL50" s="122" t="s">
        <v>6431</v>
      </c>
      <c r="AM50" s="122" t="s">
        <v>6431</v>
      </c>
      <c r="AN50" s="122" t="s">
        <v>6431</v>
      </c>
      <c r="AO50" s="122" t="s">
        <v>6431</v>
      </c>
      <c r="AP50" s="122" t="s">
        <v>6431</v>
      </c>
      <c r="AQ50" s="122" t="s">
        <v>6431</v>
      </c>
      <c r="AR50" s="122" t="s">
        <v>6431</v>
      </c>
      <c r="AS50" s="122" t="s">
        <v>6431</v>
      </c>
      <c r="AT50" s="122" t="s">
        <v>6431</v>
      </c>
      <c r="AU50" s="122" t="s">
        <v>6431</v>
      </c>
      <c r="AV50" s="122" t="s">
        <v>6431</v>
      </c>
      <c r="AW50" s="122" t="s">
        <v>6431</v>
      </c>
      <c r="AX50" s="122" t="s">
        <v>6431</v>
      </c>
      <c r="AY50" s="122" t="s">
        <v>6431</v>
      </c>
      <c r="AZ50" s="122" t="s">
        <v>6431</v>
      </c>
      <c r="BA50" s="122" t="s">
        <v>6431</v>
      </c>
      <c r="BB50" s="122" t="s">
        <v>6431</v>
      </c>
      <c r="BC50" s="122" t="s">
        <v>6431</v>
      </c>
      <c r="BD50" s="122" t="s">
        <v>6431</v>
      </c>
      <c r="BE50" s="122" t="s">
        <v>6431</v>
      </c>
      <c r="BF50" s="122" t="s">
        <v>6431</v>
      </c>
      <c r="BG50" s="122" t="s">
        <v>6431</v>
      </c>
      <c r="BH50" s="122" t="s">
        <v>6431</v>
      </c>
      <c r="BI50" s="122" t="s">
        <v>6431</v>
      </c>
      <c r="BJ50" s="122" t="s">
        <v>6431</v>
      </c>
      <c r="BK50" s="122" t="s">
        <v>6431</v>
      </c>
      <c r="BL50" s="122" t="s">
        <v>6431</v>
      </c>
      <c r="BM50" s="122" t="s">
        <v>6431</v>
      </c>
      <c r="BN50" s="122" t="s">
        <v>6431</v>
      </c>
      <c r="BO50" s="122" t="s">
        <v>6431</v>
      </c>
      <c r="BP50" s="122" t="s">
        <v>6431</v>
      </c>
      <c r="BQ50" s="122" t="s">
        <v>6431</v>
      </c>
      <c r="BR50" s="122" t="s">
        <v>6431</v>
      </c>
      <c r="BS50" s="122" t="s">
        <v>6431</v>
      </c>
      <c r="BT50" s="122" t="s">
        <v>6431</v>
      </c>
      <c r="BU50" s="122" t="s">
        <v>6431</v>
      </c>
      <c r="BV50" s="122" t="s">
        <v>6431</v>
      </c>
      <c r="BW50" s="122" t="s">
        <v>6431</v>
      </c>
      <c r="BX50" s="122" t="s">
        <v>6431</v>
      </c>
      <c r="BY50" s="122" t="s">
        <v>6431</v>
      </c>
      <c r="BZ50" s="122" t="s">
        <v>6431</v>
      </c>
      <c r="CA50" s="122" t="s">
        <v>6431</v>
      </c>
      <c r="CB50" s="122" t="s">
        <v>6431</v>
      </c>
      <c r="CC50" s="122" t="s">
        <v>6431</v>
      </c>
      <c r="CD50" s="122" t="s">
        <v>6431</v>
      </c>
      <c r="CE50" s="122" t="s">
        <v>6431</v>
      </c>
      <c r="CF50" s="122" t="s">
        <v>6431</v>
      </c>
      <c r="CG50" s="122" t="s">
        <v>6431</v>
      </c>
      <c r="CH50" s="122" t="s">
        <v>6431</v>
      </c>
      <c r="CI50" s="122" t="s">
        <v>6431</v>
      </c>
      <c r="CJ50" s="122" t="s">
        <v>6431</v>
      </c>
      <c r="CK50" s="122" t="s">
        <v>6431</v>
      </c>
      <c r="CL50" s="122" t="s">
        <v>6431</v>
      </c>
      <c r="CM50" s="122" t="s">
        <v>6431</v>
      </c>
      <c r="CN50" s="122" t="s">
        <v>6431</v>
      </c>
      <c r="CO50" s="122" t="s">
        <v>6431</v>
      </c>
      <c r="CP50" s="122" t="s">
        <v>6431</v>
      </c>
      <c r="CQ50" s="122" t="s">
        <v>6431</v>
      </c>
      <c r="CR50" s="122" t="s">
        <v>6431</v>
      </c>
      <c r="CS50" s="122" t="s">
        <v>6431</v>
      </c>
      <c r="CT50" s="122" t="s">
        <v>6431</v>
      </c>
      <c r="CU50" s="122" t="s">
        <v>6431</v>
      </c>
      <c r="CV50" s="122" t="s">
        <v>6431</v>
      </c>
      <c r="CW50" s="122" t="s">
        <v>6431</v>
      </c>
      <c r="CX50" s="122" t="s">
        <v>6431</v>
      </c>
      <c r="CY50" s="122" t="s">
        <v>6431</v>
      </c>
      <c r="CZ50" s="122" t="s">
        <v>6431</v>
      </c>
      <c r="DA50" s="122" t="s">
        <v>6431</v>
      </c>
      <c r="DB50" s="122" t="s">
        <v>6431</v>
      </c>
      <c r="DC50" s="122" t="s">
        <v>6431</v>
      </c>
      <c r="DD50" s="122" t="s">
        <v>6431</v>
      </c>
      <c r="DE50" s="122" t="s">
        <v>6431</v>
      </c>
      <c r="DF50" s="122" t="s">
        <v>6431</v>
      </c>
      <c r="DG50" s="122" t="s">
        <v>6431</v>
      </c>
      <c r="DH50" s="122" t="s">
        <v>6431</v>
      </c>
      <c r="DI50" s="122" t="s">
        <v>6431</v>
      </c>
      <c r="DJ50" s="122" t="s">
        <v>6431</v>
      </c>
      <c r="DK50" s="122" t="s">
        <v>6431</v>
      </c>
      <c r="DL50" s="122" t="s">
        <v>6431</v>
      </c>
      <c r="DM50" s="122" t="s">
        <v>6431</v>
      </c>
      <c r="DN50" s="122" t="s">
        <v>6431</v>
      </c>
      <c r="DO50" s="122" t="s">
        <v>6431</v>
      </c>
      <c r="DP50" s="122" t="s">
        <v>6431</v>
      </c>
      <c r="DQ50" s="122" t="s">
        <v>6431</v>
      </c>
      <c r="DR50" s="122" t="s">
        <v>6431</v>
      </c>
      <c r="DS50" s="122" t="s">
        <v>6431</v>
      </c>
      <c r="DT50" s="122" t="s">
        <v>6431</v>
      </c>
      <c r="DU50" s="122" t="s">
        <v>6431</v>
      </c>
      <c r="DV50" s="122" t="s">
        <v>6431</v>
      </c>
      <c r="DW50" s="122" t="s">
        <v>6431</v>
      </c>
      <c r="DX50" s="122" t="s">
        <v>6431</v>
      </c>
      <c r="DY50" s="122" t="s">
        <v>6431</v>
      </c>
      <c r="DZ50" s="122" t="s">
        <v>6431</v>
      </c>
      <c r="EA50" s="122" t="s">
        <v>6431</v>
      </c>
      <c r="EB50" s="122" t="s">
        <v>6431</v>
      </c>
      <c r="EC50" s="122" t="s">
        <v>6431</v>
      </c>
      <c r="ED50" s="122" t="s">
        <v>6431</v>
      </c>
      <c r="EE50" s="122" t="s">
        <v>6431</v>
      </c>
      <c r="EF50" s="122" t="s">
        <v>6431</v>
      </c>
      <c r="EG50" s="122" t="s">
        <v>6431</v>
      </c>
      <c r="EH50" s="122" t="s">
        <v>6431</v>
      </c>
      <c r="EI50" s="122" t="s">
        <v>6431</v>
      </c>
      <c r="EJ50" s="122" t="s">
        <v>6431</v>
      </c>
      <c r="EK50" s="122" t="s">
        <v>6431</v>
      </c>
      <c r="EL50" s="122" t="s">
        <v>6431</v>
      </c>
      <c r="EM50" s="122" t="s">
        <v>6431</v>
      </c>
      <c r="EN50" s="122" t="s">
        <v>6431</v>
      </c>
      <c r="EO50" s="122" t="s">
        <v>6431</v>
      </c>
      <c r="EP50" s="122" t="s">
        <v>6431</v>
      </c>
      <c r="EQ50" s="122" t="s">
        <v>6431</v>
      </c>
      <c r="ER50" s="122" t="s">
        <v>6431</v>
      </c>
      <c r="ES50" s="122" t="s">
        <v>6431</v>
      </c>
      <c r="ET50" s="122" t="s">
        <v>6431</v>
      </c>
      <c r="EU50" s="122" t="s">
        <v>6431</v>
      </c>
      <c r="EV50" s="122" t="s">
        <v>6431</v>
      </c>
      <c r="EW50" s="122" t="s">
        <v>6431</v>
      </c>
      <c r="EX50" s="122" t="s">
        <v>6431</v>
      </c>
      <c r="EY50" s="122" t="s">
        <v>6431</v>
      </c>
      <c r="EZ50" s="122" t="s">
        <v>6431</v>
      </c>
      <c r="FA50" s="122" t="s">
        <v>6431</v>
      </c>
      <c r="FB50" s="122" t="s">
        <v>6431</v>
      </c>
      <c r="FC50" s="122" t="s">
        <v>6431</v>
      </c>
      <c r="FD50" s="122" t="s">
        <v>6431</v>
      </c>
      <c r="FE50" s="122" t="s">
        <v>6431</v>
      </c>
      <c r="FF50" s="122" t="s">
        <v>6431</v>
      </c>
      <c r="FG50" s="122" t="s">
        <v>6431</v>
      </c>
      <c r="FH50" s="122" t="s">
        <v>6431</v>
      </c>
      <c r="FI50" s="122" t="s">
        <v>6431</v>
      </c>
      <c r="FJ50" s="122" t="s">
        <v>6431</v>
      </c>
      <c r="FK50" s="122" t="s">
        <v>6431</v>
      </c>
      <c r="FL50" s="122" t="s">
        <v>6431</v>
      </c>
      <c r="FM50" s="122" t="s">
        <v>6431</v>
      </c>
      <c r="FN50" s="122" t="s">
        <v>6431</v>
      </c>
      <c r="FO50" s="122" t="s">
        <v>6431</v>
      </c>
      <c r="FP50" s="122" t="s">
        <v>6431</v>
      </c>
      <c r="FQ50" s="122" t="s">
        <v>6431</v>
      </c>
      <c r="FR50" s="122" t="s">
        <v>6431</v>
      </c>
      <c r="FS50" s="122" t="s">
        <v>6431</v>
      </c>
      <c r="FT50" s="122" t="s">
        <v>6431</v>
      </c>
      <c r="FU50" s="122" t="s">
        <v>6431</v>
      </c>
      <c r="FV50" s="122" t="s">
        <v>6431</v>
      </c>
      <c r="FW50" s="122" t="s">
        <v>6431</v>
      </c>
      <c r="FX50" s="122" t="s">
        <v>6431</v>
      </c>
      <c r="FY50" s="122" t="s">
        <v>6431</v>
      </c>
      <c r="FZ50" s="122" t="s">
        <v>6431</v>
      </c>
      <c r="GA50" s="122" t="s">
        <v>6431</v>
      </c>
      <c r="GB50" s="122" t="s">
        <v>6431</v>
      </c>
      <c r="GC50" s="122" t="s">
        <v>6431</v>
      </c>
      <c r="GD50" s="122" t="s">
        <v>6431</v>
      </c>
      <c r="GE50" s="122" t="s">
        <v>6431</v>
      </c>
      <c r="GF50" s="122" t="s">
        <v>6431</v>
      </c>
      <c r="GG50" s="122" t="s">
        <v>6431</v>
      </c>
      <c r="GH50" s="122" t="s">
        <v>6431</v>
      </c>
      <c r="GI50" s="122" t="s">
        <v>6431</v>
      </c>
      <c r="GJ50" s="122" t="s">
        <v>6431</v>
      </c>
      <c r="GK50" s="122" t="s">
        <v>6431</v>
      </c>
      <c r="GL50" s="122" t="s">
        <v>6431</v>
      </c>
      <c r="GM50" s="122" t="s">
        <v>6431</v>
      </c>
      <c r="GN50" s="122" t="s">
        <v>6431</v>
      </c>
      <c r="GO50" s="122" t="s">
        <v>6431</v>
      </c>
      <c r="GP50" s="122" t="s">
        <v>6431</v>
      </c>
      <c r="GQ50" s="122" t="s">
        <v>6431</v>
      </c>
      <c r="GR50" s="122" t="s">
        <v>6431</v>
      </c>
      <c r="GS50" s="122" t="s">
        <v>6431</v>
      </c>
      <c r="GT50" s="122" t="s">
        <v>6431</v>
      </c>
      <c r="GU50" s="122" t="s">
        <v>6431</v>
      </c>
      <c r="GV50" s="122" t="s">
        <v>6431</v>
      </c>
      <c r="GW50" s="122" t="s">
        <v>6431</v>
      </c>
      <c r="GX50" s="122" t="s">
        <v>6431</v>
      </c>
      <c r="GY50" s="122" t="s">
        <v>6431</v>
      </c>
      <c r="GZ50" s="122" t="s">
        <v>6431</v>
      </c>
      <c r="HA50" s="122" t="s">
        <v>6431</v>
      </c>
      <c r="HB50" s="122" t="s">
        <v>6431</v>
      </c>
      <c r="HC50" s="122" t="s">
        <v>6431</v>
      </c>
      <c r="HD50" s="122" t="s">
        <v>6431</v>
      </c>
      <c r="HE50" s="122" t="s">
        <v>6431</v>
      </c>
      <c r="HF50" s="122" t="s">
        <v>6431</v>
      </c>
      <c r="HG50" s="122" t="s">
        <v>6431</v>
      </c>
      <c r="HH50" s="122" t="s">
        <v>6431</v>
      </c>
      <c r="HI50" s="122" t="s">
        <v>6431</v>
      </c>
      <c r="HJ50" s="122" t="s">
        <v>6431</v>
      </c>
      <c r="HK50" s="122" t="s">
        <v>6431</v>
      </c>
      <c r="HL50" s="122" t="s">
        <v>6431</v>
      </c>
      <c r="HM50" s="122" t="s">
        <v>6431</v>
      </c>
      <c r="HN50" s="122" t="s">
        <v>6431</v>
      </c>
      <c r="HO50" s="122" t="s">
        <v>6431</v>
      </c>
      <c r="HP50" s="122" t="s">
        <v>6431</v>
      </c>
      <c r="HQ50" s="122">
        <v>73.449299999999994</v>
      </c>
      <c r="HR50" s="122">
        <v>73.635400000000004</v>
      </c>
      <c r="HS50" s="122">
        <v>73.641099999999994</v>
      </c>
      <c r="HT50" s="122">
        <v>73.971500000000006</v>
      </c>
      <c r="HU50" s="122">
        <v>74.179000000000002</v>
      </c>
      <c r="HV50" s="122">
        <v>74.378200000000007</v>
      </c>
      <c r="HW50" s="122">
        <v>74.376300000000001</v>
      </c>
      <c r="HX50" s="122">
        <v>74.366900000000001</v>
      </c>
      <c r="HY50" s="122">
        <v>74.225200000000001</v>
      </c>
      <c r="HZ50" s="122">
        <v>79.123999999999995</v>
      </c>
      <c r="IA50" s="122">
        <v>79.1738</v>
      </c>
      <c r="IB50" s="122">
        <v>78.885800000000003</v>
      </c>
      <c r="IC50" s="122">
        <v>84.5505</v>
      </c>
      <c r="ID50" s="122">
        <v>89.501199999999997</v>
      </c>
      <c r="IE50" s="122">
        <v>89.716200000000001</v>
      </c>
      <c r="IF50" s="122">
        <v>96.004499999999993</v>
      </c>
      <c r="IG50" s="122">
        <v>94.068100000000001</v>
      </c>
      <c r="IH50" s="122">
        <v>94.763400000000004</v>
      </c>
      <c r="II50" s="122">
        <v>96.505200000000002</v>
      </c>
      <c r="IJ50" s="122">
        <v>100.52070000000001</v>
      </c>
      <c r="IK50" s="122">
        <v>100.1872</v>
      </c>
      <c r="IL50" s="122">
        <v>101.1591</v>
      </c>
      <c r="IM50" s="122">
        <v>101.29130000000001</v>
      </c>
      <c r="IN50" s="122">
        <v>97.100099999999998</v>
      </c>
      <c r="IO50" s="122">
        <v>97.298199999999994</v>
      </c>
      <c r="IP50" s="122">
        <v>108.43340000000001</v>
      </c>
      <c r="IQ50" s="122">
        <v>108.6129</v>
      </c>
      <c r="IR50" s="122">
        <v>135.40530000000001</v>
      </c>
      <c r="IS50" s="122">
        <v>132.74080000000001</v>
      </c>
      <c r="IT50" s="122">
        <v>132.4067</v>
      </c>
      <c r="IU50" s="122">
        <v>126.9092</v>
      </c>
      <c r="IV50" s="122">
        <v>122.2229</v>
      </c>
      <c r="IW50" s="122">
        <v>121.35339999999999</v>
      </c>
      <c r="IX50" s="122">
        <v>119.8424</v>
      </c>
      <c r="IY50" s="122">
        <v>120.01</v>
      </c>
      <c r="IZ50" s="122">
        <v>118.0839</v>
      </c>
      <c r="JA50" s="122">
        <v>116.2129</v>
      </c>
      <c r="JB50" s="122">
        <v>115.3049</v>
      </c>
      <c r="JC50" s="122">
        <v>115.3978</v>
      </c>
      <c r="JD50" s="122">
        <v>104.4171</v>
      </c>
      <c r="JE50" s="122">
        <v>104.4526</v>
      </c>
      <c r="JF50" s="122">
        <v>104.5564</v>
      </c>
      <c r="JG50" s="122">
        <v>103.7334</v>
      </c>
      <c r="JH50" s="122">
        <v>104.6798</v>
      </c>
      <c r="JI50" s="122">
        <v>105.05540000000001</v>
      </c>
      <c r="JJ50" s="122">
        <v>102.2877</v>
      </c>
      <c r="JK50" s="122">
        <v>102.32680000000001</v>
      </c>
      <c r="JL50" s="122">
        <v>102.0467</v>
      </c>
      <c r="JM50" s="122">
        <v>100.7954</v>
      </c>
      <c r="JN50" s="122">
        <v>101.0857</v>
      </c>
      <c r="JO50" s="122">
        <v>100.8754</v>
      </c>
      <c r="JP50" s="122">
        <v>101.9012</v>
      </c>
      <c r="JQ50" s="122">
        <v>101.8965</v>
      </c>
      <c r="JR50" s="122">
        <v>100.7722</v>
      </c>
      <c r="JS50" s="122">
        <v>100.4117</v>
      </c>
      <c r="JT50" s="122">
        <v>100.2516</v>
      </c>
      <c r="JU50" s="122">
        <v>99.788799999999995</v>
      </c>
      <c r="JV50" s="122">
        <v>100.21810000000001</v>
      </c>
      <c r="JW50" s="122">
        <v>100.1977</v>
      </c>
      <c r="JX50" s="122">
        <v>99.693299999999994</v>
      </c>
      <c r="JY50" s="122">
        <v>100</v>
      </c>
      <c r="JZ50" s="122">
        <v>99.953199999999995</v>
      </c>
      <c r="KA50" s="122">
        <v>99.458200000000005</v>
      </c>
      <c r="KB50" s="122">
        <v>99.264200000000002</v>
      </c>
      <c r="KC50" s="122">
        <v>99.598600000000005</v>
      </c>
      <c r="KD50" s="118">
        <v>99.625200000000007</v>
      </c>
    </row>
    <row r="51" spans="1:290" s="8" customFormat="1" ht="11.1" customHeight="1" x14ac:dyDescent="0.2">
      <c r="A51" s="8" t="s">
        <v>2222</v>
      </c>
      <c r="B51"/>
      <c r="C51" s="141" t="s">
        <v>5066</v>
      </c>
      <c r="D51" s="51" t="s">
        <v>444</v>
      </c>
      <c r="E51" s="52"/>
      <c r="F51" s="22"/>
      <c r="G51" s="22"/>
      <c r="H51" s="22" t="str">
        <f>IF(LEFT($I$1,1)="1",VLOOKUP($A51,PPI_IPI_PGA_PGAI!$A:$I,2,FALSE),IF(LEFT($I$1,1)="2",VLOOKUP($A51,PPI_IPI_PGA_PGAI!$A:$I,3,FALSE),IF(LEFT($I$1,1)="3",VLOOKUP($A51,PPI_IPI_PGA_PGAI!$A:$I,4,FALSE),VLOOKUP($A51,PPI_IPI_PGA_PGAI!$A:$I,5,FALSE))))</f>
        <v>Back- und Teigwaren</v>
      </c>
      <c r="I51" s="22"/>
      <c r="J51" s="22"/>
      <c r="K51" s="22"/>
      <c r="L51" s="22"/>
      <c r="M51" s="10">
        <v>0.33100000000000002</v>
      </c>
      <c r="N51" s="122" t="s">
        <v>6431</v>
      </c>
      <c r="O51" s="122" t="s">
        <v>6431</v>
      </c>
      <c r="P51" s="122" t="s">
        <v>6431</v>
      </c>
      <c r="Q51" s="122" t="s">
        <v>6431</v>
      </c>
      <c r="R51" s="122" t="s">
        <v>6431</v>
      </c>
      <c r="S51" s="122" t="s">
        <v>6431</v>
      </c>
      <c r="T51" s="122" t="s">
        <v>6431</v>
      </c>
      <c r="U51" s="122" t="s">
        <v>6431</v>
      </c>
      <c r="V51" s="122" t="s">
        <v>6431</v>
      </c>
      <c r="W51" s="122" t="s">
        <v>6431</v>
      </c>
      <c r="X51" s="122" t="s">
        <v>6431</v>
      </c>
      <c r="Y51" s="122" t="s">
        <v>6431</v>
      </c>
      <c r="Z51" s="122" t="s">
        <v>6431</v>
      </c>
      <c r="AA51" s="122" t="s">
        <v>6431</v>
      </c>
      <c r="AB51" s="122" t="s">
        <v>6431</v>
      </c>
      <c r="AC51" s="122" t="s">
        <v>6431</v>
      </c>
      <c r="AD51" s="122" t="s">
        <v>6431</v>
      </c>
      <c r="AE51" s="122" t="s">
        <v>6431</v>
      </c>
      <c r="AF51" s="122" t="s">
        <v>6431</v>
      </c>
      <c r="AG51" s="122" t="s">
        <v>6431</v>
      </c>
      <c r="AH51" s="122" t="s">
        <v>6431</v>
      </c>
      <c r="AI51" s="122" t="s">
        <v>6431</v>
      </c>
      <c r="AJ51" s="122" t="s">
        <v>6431</v>
      </c>
      <c r="AK51" s="122" t="s">
        <v>6431</v>
      </c>
      <c r="AL51" s="122" t="s">
        <v>6431</v>
      </c>
      <c r="AM51" s="122" t="s">
        <v>6431</v>
      </c>
      <c r="AN51" s="122" t="s">
        <v>6431</v>
      </c>
      <c r="AO51" s="122" t="s">
        <v>6431</v>
      </c>
      <c r="AP51" s="122" t="s">
        <v>6431</v>
      </c>
      <c r="AQ51" s="122" t="s">
        <v>6431</v>
      </c>
      <c r="AR51" s="122" t="s">
        <v>6431</v>
      </c>
      <c r="AS51" s="122" t="s">
        <v>6431</v>
      </c>
      <c r="AT51" s="122" t="s">
        <v>6431</v>
      </c>
      <c r="AU51" s="122" t="s">
        <v>6431</v>
      </c>
      <c r="AV51" s="122" t="s">
        <v>6431</v>
      </c>
      <c r="AW51" s="122" t="s">
        <v>6431</v>
      </c>
      <c r="AX51" s="122" t="s">
        <v>6431</v>
      </c>
      <c r="AY51" s="122" t="s">
        <v>6431</v>
      </c>
      <c r="AZ51" s="122" t="s">
        <v>6431</v>
      </c>
      <c r="BA51" s="122" t="s">
        <v>6431</v>
      </c>
      <c r="BB51" s="122" t="s">
        <v>6431</v>
      </c>
      <c r="BC51" s="122" t="s">
        <v>6431</v>
      </c>
      <c r="BD51" s="122" t="s">
        <v>6431</v>
      </c>
      <c r="BE51" s="122" t="s">
        <v>6431</v>
      </c>
      <c r="BF51" s="122" t="s">
        <v>6431</v>
      </c>
      <c r="BG51" s="122" t="s">
        <v>6431</v>
      </c>
      <c r="BH51" s="122" t="s">
        <v>6431</v>
      </c>
      <c r="BI51" s="122" t="s">
        <v>6431</v>
      </c>
      <c r="BJ51" s="122" t="s">
        <v>6431</v>
      </c>
      <c r="BK51" s="122" t="s">
        <v>6431</v>
      </c>
      <c r="BL51" s="122" t="s">
        <v>6431</v>
      </c>
      <c r="BM51" s="122" t="s">
        <v>6431</v>
      </c>
      <c r="BN51" s="122" t="s">
        <v>6431</v>
      </c>
      <c r="BO51" s="122" t="s">
        <v>6431</v>
      </c>
      <c r="BP51" s="122" t="s">
        <v>6431</v>
      </c>
      <c r="BQ51" s="122" t="s">
        <v>6431</v>
      </c>
      <c r="BR51" s="122" t="s">
        <v>6431</v>
      </c>
      <c r="BS51" s="122" t="s">
        <v>6431</v>
      </c>
      <c r="BT51" s="122" t="s">
        <v>6431</v>
      </c>
      <c r="BU51" s="122" t="s">
        <v>6431</v>
      </c>
      <c r="BV51" s="122" t="s">
        <v>6431</v>
      </c>
      <c r="BW51" s="122" t="s">
        <v>6431</v>
      </c>
      <c r="BX51" s="122" t="s">
        <v>6431</v>
      </c>
      <c r="BY51" s="122" t="s">
        <v>6431</v>
      </c>
      <c r="BZ51" s="122" t="s">
        <v>6431</v>
      </c>
      <c r="CA51" s="122" t="s">
        <v>6431</v>
      </c>
      <c r="CB51" s="122" t="s">
        <v>6431</v>
      </c>
      <c r="CC51" s="122" t="s">
        <v>6431</v>
      </c>
      <c r="CD51" s="122" t="s">
        <v>6431</v>
      </c>
      <c r="CE51" s="122" t="s">
        <v>6431</v>
      </c>
      <c r="CF51" s="122" t="s">
        <v>6431</v>
      </c>
      <c r="CG51" s="122" t="s">
        <v>6431</v>
      </c>
      <c r="CH51" s="122" t="s">
        <v>6431</v>
      </c>
      <c r="CI51" s="122" t="s">
        <v>6431</v>
      </c>
      <c r="CJ51" s="122" t="s">
        <v>6431</v>
      </c>
      <c r="CK51" s="122" t="s">
        <v>6431</v>
      </c>
      <c r="CL51" s="122" t="s">
        <v>6431</v>
      </c>
      <c r="CM51" s="122" t="s">
        <v>6431</v>
      </c>
      <c r="CN51" s="122" t="s">
        <v>6431</v>
      </c>
      <c r="CO51" s="122" t="s">
        <v>6431</v>
      </c>
      <c r="CP51" s="122" t="s">
        <v>6431</v>
      </c>
      <c r="CQ51" s="122" t="s">
        <v>6431</v>
      </c>
      <c r="CR51" s="122" t="s">
        <v>6431</v>
      </c>
      <c r="CS51" s="122" t="s">
        <v>6431</v>
      </c>
      <c r="CT51" s="122" t="s">
        <v>6431</v>
      </c>
      <c r="CU51" s="122" t="s">
        <v>6431</v>
      </c>
      <c r="CV51" s="122" t="s">
        <v>6431</v>
      </c>
      <c r="CW51" s="122" t="s">
        <v>6431</v>
      </c>
      <c r="CX51" s="122" t="s">
        <v>6431</v>
      </c>
      <c r="CY51" s="122" t="s">
        <v>6431</v>
      </c>
      <c r="CZ51" s="122" t="s">
        <v>6431</v>
      </c>
      <c r="DA51" s="122" t="s">
        <v>6431</v>
      </c>
      <c r="DB51" s="122" t="s">
        <v>6431</v>
      </c>
      <c r="DC51" s="122" t="s">
        <v>6431</v>
      </c>
      <c r="DD51" s="122" t="s">
        <v>6431</v>
      </c>
      <c r="DE51" s="122" t="s">
        <v>6431</v>
      </c>
      <c r="DF51" s="122" t="s">
        <v>6431</v>
      </c>
      <c r="DG51" s="122" t="s">
        <v>6431</v>
      </c>
      <c r="DH51" s="122" t="s">
        <v>6431</v>
      </c>
      <c r="DI51" s="122" t="s">
        <v>6431</v>
      </c>
      <c r="DJ51" s="122" t="s">
        <v>6431</v>
      </c>
      <c r="DK51" s="122" t="s">
        <v>6431</v>
      </c>
      <c r="DL51" s="122" t="s">
        <v>6431</v>
      </c>
      <c r="DM51" s="122" t="s">
        <v>6431</v>
      </c>
      <c r="DN51" s="122" t="s">
        <v>6431</v>
      </c>
      <c r="DO51" s="122" t="s">
        <v>6431</v>
      </c>
      <c r="DP51" s="122" t="s">
        <v>6431</v>
      </c>
      <c r="DQ51" s="122" t="s">
        <v>6431</v>
      </c>
      <c r="DR51" s="122" t="s">
        <v>6431</v>
      </c>
      <c r="DS51" s="122" t="s">
        <v>6431</v>
      </c>
      <c r="DT51" s="122" t="s">
        <v>6431</v>
      </c>
      <c r="DU51" s="122" t="s">
        <v>6431</v>
      </c>
      <c r="DV51" s="122" t="s">
        <v>6431</v>
      </c>
      <c r="DW51" s="122" t="s">
        <v>6431</v>
      </c>
      <c r="DX51" s="122" t="s">
        <v>6431</v>
      </c>
      <c r="DY51" s="122" t="s">
        <v>6431</v>
      </c>
      <c r="DZ51" s="122" t="s">
        <v>6431</v>
      </c>
      <c r="EA51" s="122" t="s">
        <v>6431</v>
      </c>
      <c r="EB51" s="122" t="s">
        <v>6431</v>
      </c>
      <c r="EC51" s="122" t="s">
        <v>6431</v>
      </c>
      <c r="ED51" s="122" t="s">
        <v>6431</v>
      </c>
      <c r="EE51" s="122" t="s">
        <v>6431</v>
      </c>
      <c r="EF51" s="122" t="s">
        <v>6431</v>
      </c>
      <c r="EG51" s="122" t="s">
        <v>6431</v>
      </c>
      <c r="EH51" s="122" t="s">
        <v>6431</v>
      </c>
      <c r="EI51" s="122" t="s">
        <v>6431</v>
      </c>
      <c r="EJ51" s="122" t="s">
        <v>6431</v>
      </c>
      <c r="EK51" s="122" t="s">
        <v>6431</v>
      </c>
      <c r="EL51" s="122" t="s">
        <v>6431</v>
      </c>
      <c r="EM51" s="122" t="s">
        <v>6431</v>
      </c>
      <c r="EN51" s="122" t="s">
        <v>6431</v>
      </c>
      <c r="EO51" s="122" t="s">
        <v>6431</v>
      </c>
      <c r="EP51" s="122" t="s">
        <v>6431</v>
      </c>
      <c r="EQ51" s="122" t="s">
        <v>6431</v>
      </c>
      <c r="ER51" s="122" t="s">
        <v>6431</v>
      </c>
      <c r="ES51" s="122" t="s">
        <v>6431</v>
      </c>
      <c r="ET51" s="122" t="s">
        <v>6431</v>
      </c>
      <c r="EU51" s="122" t="s">
        <v>6431</v>
      </c>
      <c r="EV51" s="122" t="s">
        <v>6431</v>
      </c>
      <c r="EW51" s="122" t="s">
        <v>6431</v>
      </c>
      <c r="EX51" s="122" t="s">
        <v>6431</v>
      </c>
      <c r="EY51" s="122" t="s">
        <v>6431</v>
      </c>
      <c r="EZ51" s="122" t="s">
        <v>6431</v>
      </c>
      <c r="FA51" s="122" t="s">
        <v>6431</v>
      </c>
      <c r="FB51" s="122" t="s">
        <v>6431</v>
      </c>
      <c r="FC51" s="122" t="s">
        <v>6431</v>
      </c>
      <c r="FD51" s="122" t="s">
        <v>6431</v>
      </c>
      <c r="FE51" s="122" t="s">
        <v>6431</v>
      </c>
      <c r="FF51" s="122" t="s">
        <v>6431</v>
      </c>
      <c r="FG51" s="122" t="s">
        <v>6431</v>
      </c>
      <c r="FH51" s="122" t="s">
        <v>6431</v>
      </c>
      <c r="FI51" s="122">
        <v>87.862899999999996</v>
      </c>
      <c r="FJ51" s="122">
        <v>87.862899999999996</v>
      </c>
      <c r="FK51" s="122">
        <v>87.862899999999996</v>
      </c>
      <c r="FL51" s="122">
        <v>88.194900000000004</v>
      </c>
      <c r="FM51" s="122">
        <v>88.194900000000004</v>
      </c>
      <c r="FN51" s="122">
        <v>88.194900000000004</v>
      </c>
      <c r="FO51" s="122">
        <v>89.056100000000001</v>
      </c>
      <c r="FP51" s="122">
        <v>89.056100000000001</v>
      </c>
      <c r="FQ51" s="122">
        <v>89.056100000000001</v>
      </c>
      <c r="FR51" s="122">
        <v>88.726600000000005</v>
      </c>
      <c r="FS51" s="122">
        <v>88.726600000000005</v>
      </c>
      <c r="FT51" s="122">
        <v>88.726600000000005</v>
      </c>
      <c r="FU51" s="122">
        <v>87.968400000000003</v>
      </c>
      <c r="FV51" s="122">
        <v>87.968400000000003</v>
      </c>
      <c r="FW51" s="122">
        <v>87.968400000000003</v>
      </c>
      <c r="FX51" s="122">
        <v>86.794399999999996</v>
      </c>
      <c r="FY51" s="122">
        <v>86.794399999999996</v>
      </c>
      <c r="FZ51" s="122">
        <v>86.794399999999996</v>
      </c>
      <c r="GA51" s="122">
        <v>87.994900000000001</v>
      </c>
      <c r="GB51" s="122">
        <v>87.994900000000001</v>
      </c>
      <c r="GC51" s="122">
        <v>87.994900000000001</v>
      </c>
      <c r="GD51" s="122">
        <v>90.291200000000003</v>
      </c>
      <c r="GE51" s="122">
        <v>90.291200000000003</v>
      </c>
      <c r="GF51" s="122">
        <v>90.291200000000003</v>
      </c>
      <c r="GG51" s="122">
        <v>92.636200000000002</v>
      </c>
      <c r="GH51" s="122">
        <v>92.636200000000002</v>
      </c>
      <c r="GI51" s="122">
        <v>92.636200000000002</v>
      </c>
      <c r="GJ51" s="122">
        <v>92.245699999999999</v>
      </c>
      <c r="GK51" s="122">
        <v>92.245699999999999</v>
      </c>
      <c r="GL51" s="122">
        <v>92.245699999999999</v>
      </c>
      <c r="GM51" s="122">
        <v>93.117199999999997</v>
      </c>
      <c r="GN51" s="122">
        <v>93.117199999999997</v>
      </c>
      <c r="GO51" s="122">
        <v>93.117199999999997</v>
      </c>
      <c r="GP51" s="122">
        <v>92.6233</v>
      </c>
      <c r="GQ51" s="122">
        <v>92.6233</v>
      </c>
      <c r="GR51" s="122">
        <v>92.6233</v>
      </c>
      <c r="GS51" s="122">
        <v>91.943399999999997</v>
      </c>
      <c r="GT51" s="122">
        <v>91.943399999999997</v>
      </c>
      <c r="GU51" s="122">
        <v>91.943399999999997</v>
      </c>
      <c r="GV51" s="122">
        <v>92.15</v>
      </c>
      <c r="GW51" s="122">
        <v>92.15</v>
      </c>
      <c r="GX51" s="122">
        <v>92.15</v>
      </c>
      <c r="GY51" s="122">
        <v>91.050299999999993</v>
      </c>
      <c r="GZ51" s="122">
        <v>91.050299999999993</v>
      </c>
      <c r="HA51" s="122">
        <v>91.050299999999993</v>
      </c>
      <c r="HB51" s="122">
        <v>89.862300000000005</v>
      </c>
      <c r="HC51" s="122">
        <v>89.862300000000005</v>
      </c>
      <c r="HD51" s="122">
        <v>89.862300000000005</v>
      </c>
      <c r="HE51" s="122">
        <v>89.965599999999995</v>
      </c>
      <c r="HF51" s="122">
        <v>89.965599999999995</v>
      </c>
      <c r="HG51" s="122">
        <v>89.965599999999995</v>
      </c>
      <c r="HH51" s="122">
        <v>86.8626</v>
      </c>
      <c r="HI51" s="122">
        <v>86.8626</v>
      </c>
      <c r="HJ51" s="122">
        <v>86.8626</v>
      </c>
      <c r="HK51" s="122">
        <v>86.980400000000003</v>
      </c>
      <c r="HL51" s="122">
        <v>86.980400000000003</v>
      </c>
      <c r="HM51" s="122">
        <v>86.980400000000003</v>
      </c>
      <c r="HN51" s="122">
        <v>87.593500000000006</v>
      </c>
      <c r="HO51" s="122">
        <v>87.593500000000006</v>
      </c>
      <c r="HP51" s="122">
        <v>87.593500000000006</v>
      </c>
      <c r="HQ51" s="122">
        <v>87.618600000000001</v>
      </c>
      <c r="HR51" s="122">
        <v>87.618600000000001</v>
      </c>
      <c r="HS51" s="122">
        <v>87.618600000000001</v>
      </c>
      <c r="HT51" s="122">
        <v>88.803700000000006</v>
      </c>
      <c r="HU51" s="122">
        <v>88.803700000000006</v>
      </c>
      <c r="HV51" s="122">
        <v>88.803700000000006</v>
      </c>
      <c r="HW51" s="122">
        <v>89.594700000000003</v>
      </c>
      <c r="HX51" s="122">
        <v>89.594700000000003</v>
      </c>
      <c r="HY51" s="122">
        <v>89.594700000000003</v>
      </c>
      <c r="HZ51" s="122">
        <v>89.226200000000006</v>
      </c>
      <c r="IA51" s="122">
        <v>89.226200000000006</v>
      </c>
      <c r="IB51" s="122">
        <v>89.226200000000006</v>
      </c>
      <c r="IC51" s="122">
        <v>87.048299999999998</v>
      </c>
      <c r="ID51" s="122">
        <v>87.048299999999998</v>
      </c>
      <c r="IE51" s="122">
        <v>87.048299999999998</v>
      </c>
      <c r="IF51" s="122">
        <v>88.906199999999998</v>
      </c>
      <c r="IG51" s="122">
        <v>88.906199999999998</v>
      </c>
      <c r="IH51" s="122">
        <v>88.906199999999998</v>
      </c>
      <c r="II51" s="122">
        <v>92.684399999999997</v>
      </c>
      <c r="IJ51" s="122">
        <v>92.684399999999997</v>
      </c>
      <c r="IK51" s="122">
        <v>92.684399999999997</v>
      </c>
      <c r="IL51" s="122">
        <v>95.842100000000002</v>
      </c>
      <c r="IM51" s="122">
        <v>95.842100000000002</v>
      </c>
      <c r="IN51" s="122">
        <v>95.842100000000002</v>
      </c>
      <c r="IO51" s="122">
        <v>96.641900000000007</v>
      </c>
      <c r="IP51" s="122">
        <v>96.641900000000007</v>
      </c>
      <c r="IQ51" s="122">
        <v>96.641900000000007</v>
      </c>
      <c r="IR51" s="122">
        <v>101.7899</v>
      </c>
      <c r="IS51" s="122">
        <v>101.7899</v>
      </c>
      <c r="IT51" s="122">
        <v>101.7899</v>
      </c>
      <c r="IU51" s="122">
        <v>103.4325</v>
      </c>
      <c r="IV51" s="122">
        <v>103.4325</v>
      </c>
      <c r="IW51" s="122">
        <v>103.4325</v>
      </c>
      <c r="IX51" s="122">
        <v>102.7059</v>
      </c>
      <c r="IY51" s="122">
        <v>102.7059</v>
      </c>
      <c r="IZ51" s="122">
        <v>102.7059</v>
      </c>
      <c r="JA51" s="122">
        <v>101.75409999999999</v>
      </c>
      <c r="JB51" s="122">
        <v>101.75409999999999</v>
      </c>
      <c r="JC51" s="122">
        <v>101.75409999999999</v>
      </c>
      <c r="JD51" s="122">
        <v>101.797</v>
      </c>
      <c r="JE51" s="122">
        <v>101.797</v>
      </c>
      <c r="JF51" s="122">
        <v>101.797</v>
      </c>
      <c r="JG51" s="122">
        <v>102.7349</v>
      </c>
      <c r="JH51" s="122">
        <v>102.7349</v>
      </c>
      <c r="JI51" s="122">
        <v>102.7349</v>
      </c>
      <c r="JJ51" s="122">
        <v>99.914500000000004</v>
      </c>
      <c r="JK51" s="122">
        <v>99.914500000000004</v>
      </c>
      <c r="JL51" s="122">
        <v>99.914500000000004</v>
      </c>
      <c r="JM51" s="122">
        <v>99.907499999999999</v>
      </c>
      <c r="JN51" s="122">
        <v>99.907499999999999</v>
      </c>
      <c r="JO51" s="122">
        <v>99.907499999999999</v>
      </c>
      <c r="JP51" s="122">
        <v>100.84650000000001</v>
      </c>
      <c r="JQ51" s="122">
        <v>100.84650000000001</v>
      </c>
      <c r="JR51" s="122">
        <v>100.84650000000001</v>
      </c>
      <c r="JS51" s="122">
        <v>100.07040000000001</v>
      </c>
      <c r="JT51" s="122">
        <v>100.07040000000001</v>
      </c>
      <c r="JU51" s="122">
        <v>100.07040000000001</v>
      </c>
      <c r="JV51" s="122">
        <v>99.513000000000005</v>
      </c>
      <c r="JW51" s="122">
        <v>99.513000000000005</v>
      </c>
      <c r="JX51" s="122">
        <v>99.513000000000005</v>
      </c>
      <c r="JY51" s="122">
        <v>100</v>
      </c>
      <c r="JZ51" s="122">
        <v>100</v>
      </c>
      <c r="KA51" s="122">
        <v>100</v>
      </c>
      <c r="KB51" s="122">
        <v>98.714299999999994</v>
      </c>
      <c r="KC51" s="122">
        <v>98.714299999999994</v>
      </c>
      <c r="KD51" s="118">
        <v>98.714299999999994</v>
      </c>
    </row>
    <row r="52" spans="1:290" s="8" customFormat="1" ht="11.1" customHeight="1" x14ac:dyDescent="0.2">
      <c r="A52" s="8" t="s">
        <v>2223</v>
      </c>
      <c r="B52"/>
      <c r="C52" s="141" t="s">
        <v>5067</v>
      </c>
      <c r="D52" s="51" t="s">
        <v>447</v>
      </c>
      <c r="E52" s="52"/>
      <c r="F52" s="22"/>
      <c r="G52" s="22"/>
      <c r="H52" s="22"/>
      <c r="I52" s="22" t="str">
        <f>IF(LEFT($I$1,1)="1",VLOOKUP($A52,PPI_IPI_PGA_PGAI!$A:$I,2,FALSE),IF(LEFT($I$1,1)="2",VLOOKUP($A52,PPI_IPI_PGA_PGAI!$A:$I,3,FALSE),IF(LEFT($I$1,1)="3",VLOOKUP($A52,PPI_IPI_PGA_PGAI!$A:$I,4,FALSE),VLOOKUP($A52,PPI_IPI_PGA_PGAI!$A:$I,5,FALSE))))</f>
        <v>Backwaren (ohne Dauerbackwaren)</v>
      </c>
      <c r="J52" s="22"/>
      <c r="K52" s="22"/>
      <c r="L52" s="22"/>
      <c r="M52" s="10">
        <v>0.17879999999999999</v>
      </c>
      <c r="N52" s="122" t="s">
        <v>6431</v>
      </c>
      <c r="O52" s="122" t="s">
        <v>6431</v>
      </c>
      <c r="P52" s="122" t="s">
        <v>6431</v>
      </c>
      <c r="Q52" s="122" t="s">
        <v>6431</v>
      </c>
      <c r="R52" s="122" t="s">
        <v>6431</v>
      </c>
      <c r="S52" s="122" t="s">
        <v>6431</v>
      </c>
      <c r="T52" s="122" t="s">
        <v>6431</v>
      </c>
      <c r="U52" s="122" t="s">
        <v>6431</v>
      </c>
      <c r="V52" s="122" t="s">
        <v>6431</v>
      </c>
      <c r="W52" s="122" t="s">
        <v>6431</v>
      </c>
      <c r="X52" s="122" t="s">
        <v>6431</v>
      </c>
      <c r="Y52" s="122" t="s">
        <v>6431</v>
      </c>
      <c r="Z52" s="122" t="s">
        <v>6431</v>
      </c>
      <c r="AA52" s="122" t="s">
        <v>6431</v>
      </c>
      <c r="AB52" s="122" t="s">
        <v>6431</v>
      </c>
      <c r="AC52" s="122" t="s">
        <v>6431</v>
      </c>
      <c r="AD52" s="122" t="s">
        <v>6431</v>
      </c>
      <c r="AE52" s="122" t="s">
        <v>6431</v>
      </c>
      <c r="AF52" s="122" t="s">
        <v>6431</v>
      </c>
      <c r="AG52" s="122" t="s">
        <v>6431</v>
      </c>
      <c r="AH52" s="122" t="s">
        <v>6431</v>
      </c>
      <c r="AI52" s="122" t="s">
        <v>6431</v>
      </c>
      <c r="AJ52" s="122" t="s">
        <v>6431</v>
      </c>
      <c r="AK52" s="122" t="s">
        <v>6431</v>
      </c>
      <c r="AL52" s="122" t="s">
        <v>6431</v>
      </c>
      <c r="AM52" s="122" t="s">
        <v>6431</v>
      </c>
      <c r="AN52" s="122" t="s">
        <v>6431</v>
      </c>
      <c r="AO52" s="122" t="s">
        <v>6431</v>
      </c>
      <c r="AP52" s="122" t="s">
        <v>6431</v>
      </c>
      <c r="AQ52" s="122" t="s">
        <v>6431</v>
      </c>
      <c r="AR52" s="122" t="s">
        <v>6431</v>
      </c>
      <c r="AS52" s="122" t="s">
        <v>6431</v>
      </c>
      <c r="AT52" s="122" t="s">
        <v>6431</v>
      </c>
      <c r="AU52" s="122" t="s">
        <v>6431</v>
      </c>
      <c r="AV52" s="122" t="s">
        <v>6431</v>
      </c>
      <c r="AW52" s="122" t="s">
        <v>6431</v>
      </c>
      <c r="AX52" s="122" t="s">
        <v>6431</v>
      </c>
      <c r="AY52" s="122" t="s">
        <v>6431</v>
      </c>
      <c r="AZ52" s="122" t="s">
        <v>6431</v>
      </c>
      <c r="BA52" s="122" t="s">
        <v>6431</v>
      </c>
      <c r="BB52" s="122" t="s">
        <v>6431</v>
      </c>
      <c r="BC52" s="122" t="s">
        <v>6431</v>
      </c>
      <c r="BD52" s="122" t="s">
        <v>6431</v>
      </c>
      <c r="BE52" s="122" t="s">
        <v>6431</v>
      </c>
      <c r="BF52" s="122" t="s">
        <v>6431</v>
      </c>
      <c r="BG52" s="122" t="s">
        <v>6431</v>
      </c>
      <c r="BH52" s="122" t="s">
        <v>6431</v>
      </c>
      <c r="BI52" s="122" t="s">
        <v>6431</v>
      </c>
      <c r="BJ52" s="122" t="s">
        <v>6431</v>
      </c>
      <c r="BK52" s="122" t="s">
        <v>6431</v>
      </c>
      <c r="BL52" s="122" t="s">
        <v>6431</v>
      </c>
      <c r="BM52" s="122" t="s">
        <v>6431</v>
      </c>
      <c r="BN52" s="122" t="s">
        <v>6431</v>
      </c>
      <c r="BO52" s="122" t="s">
        <v>6431</v>
      </c>
      <c r="BP52" s="122" t="s">
        <v>6431</v>
      </c>
      <c r="BQ52" s="122" t="s">
        <v>6431</v>
      </c>
      <c r="BR52" s="122" t="s">
        <v>6431</v>
      </c>
      <c r="BS52" s="122" t="s">
        <v>6431</v>
      </c>
      <c r="BT52" s="122" t="s">
        <v>6431</v>
      </c>
      <c r="BU52" s="122" t="s">
        <v>6431</v>
      </c>
      <c r="BV52" s="122" t="s">
        <v>6431</v>
      </c>
      <c r="BW52" s="122" t="s">
        <v>6431</v>
      </c>
      <c r="BX52" s="122" t="s">
        <v>6431</v>
      </c>
      <c r="BY52" s="122" t="s">
        <v>6431</v>
      </c>
      <c r="BZ52" s="122" t="s">
        <v>6431</v>
      </c>
      <c r="CA52" s="122" t="s">
        <v>6431</v>
      </c>
      <c r="CB52" s="122" t="s">
        <v>6431</v>
      </c>
      <c r="CC52" s="122" t="s">
        <v>6431</v>
      </c>
      <c r="CD52" s="122" t="s">
        <v>6431</v>
      </c>
      <c r="CE52" s="122" t="s">
        <v>6431</v>
      </c>
      <c r="CF52" s="122" t="s">
        <v>6431</v>
      </c>
      <c r="CG52" s="122" t="s">
        <v>6431</v>
      </c>
      <c r="CH52" s="122" t="s">
        <v>6431</v>
      </c>
      <c r="CI52" s="122" t="s">
        <v>6431</v>
      </c>
      <c r="CJ52" s="122" t="s">
        <v>6431</v>
      </c>
      <c r="CK52" s="122" t="s">
        <v>6431</v>
      </c>
      <c r="CL52" s="122" t="s">
        <v>6431</v>
      </c>
      <c r="CM52" s="122" t="s">
        <v>6431</v>
      </c>
      <c r="CN52" s="122" t="s">
        <v>6431</v>
      </c>
      <c r="CO52" s="122" t="s">
        <v>6431</v>
      </c>
      <c r="CP52" s="122" t="s">
        <v>6431</v>
      </c>
      <c r="CQ52" s="122" t="s">
        <v>6431</v>
      </c>
      <c r="CR52" s="122" t="s">
        <v>6431</v>
      </c>
      <c r="CS52" s="122" t="s">
        <v>6431</v>
      </c>
      <c r="CT52" s="122" t="s">
        <v>6431</v>
      </c>
      <c r="CU52" s="122" t="s">
        <v>6431</v>
      </c>
      <c r="CV52" s="122" t="s">
        <v>6431</v>
      </c>
      <c r="CW52" s="122" t="s">
        <v>6431</v>
      </c>
      <c r="CX52" s="122" t="s">
        <v>6431</v>
      </c>
      <c r="CY52" s="122" t="s">
        <v>6431</v>
      </c>
      <c r="CZ52" s="122" t="s">
        <v>6431</v>
      </c>
      <c r="DA52" s="122" t="s">
        <v>6431</v>
      </c>
      <c r="DB52" s="122" t="s">
        <v>6431</v>
      </c>
      <c r="DC52" s="122" t="s">
        <v>6431</v>
      </c>
      <c r="DD52" s="122" t="s">
        <v>6431</v>
      </c>
      <c r="DE52" s="122" t="s">
        <v>6431</v>
      </c>
      <c r="DF52" s="122" t="s">
        <v>6431</v>
      </c>
      <c r="DG52" s="122" t="s">
        <v>6431</v>
      </c>
      <c r="DH52" s="122" t="s">
        <v>6431</v>
      </c>
      <c r="DI52" s="122" t="s">
        <v>6431</v>
      </c>
      <c r="DJ52" s="122" t="s">
        <v>6431</v>
      </c>
      <c r="DK52" s="122" t="s">
        <v>6431</v>
      </c>
      <c r="DL52" s="122" t="s">
        <v>6431</v>
      </c>
      <c r="DM52" s="122" t="s">
        <v>6431</v>
      </c>
      <c r="DN52" s="122" t="s">
        <v>6431</v>
      </c>
      <c r="DO52" s="122" t="s">
        <v>6431</v>
      </c>
      <c r="DP52" s="122" t="s">
        <v>6431</v>
      </c>
      <c r="DQ52" s="122" t="s">
        <v>6431</v>
      </c>
      <c r="DR52" s="122" t="s">
        <v>6431</v>
      </c>
      <c r="DS52" s="122" t="s">
        <v>6431</v>
      </c>
      <c r="DT52" s="122" t="s">
        <v>6431</v>
      </c>
      <c r="DU52" s="122" t="s">
        <v>6431</v>
      </c>
      <c r="DV52" s="122" t="s">
        <v>6431</v>
      </c>
      <c r="DW52" s="122" t="s">
        <v>6431</v>
      </c>
      <c r="DX52" s="122" t="s">
        <v>6431</v>
      </c>
      <c r="DY52" s="122" t="s">
        <v>6431</v>
      </c>
      <c r="DZ52" s="122" t="s">
        <v>6431</v>
      </c>
      <c r="EA52" s="122" t="s">
        <v>6431</v>
      </c>
      <c r="EB52" s="122" t="s">
        <v>6431</v>
      </c>
      <c r="EC52" s="122" t="s">
        <v>6431</v>
      </c>
      <c r="ED52" s="122" t="s">
        <v>6431</v>
      </c>
      <c r="EE52" s="122" t="s">
        <v>6431</v>
      </c>
      <c r="EF52" s="122" t="s">
        <v>6431</v>
      </c>
      <c r="EG52" s="122" t="s">
        <v>6431</v>
      </c>
      <c r="EH52" s="122" t="s">
        <v>6431</v>
      </c>
      <c r="EI52" s="122" t="s">
        <v>6431</v>
      </c>
      <c r="EJ52" s="122" t="s">
        <v>6431</v>
      </c>
      <c r="EK52" s="122" t="s">
        <v>6431</v>
      </c>
      <c r="EL52" s="122" t="s">
        <v>6431</v>
      </c>
      <c r="EM52" s="122" t="s">
        <v>6431</v>
      </c>
      <c r="EN52" s="122" t="s">
        <v>6431</v>
      </c>
      <c r="EO52" s="122" t="s">
        <v>6431</v>
      </c>
      <c r="EP52" s="122" t="s">
        <v>6431</v>
      </c>
      <c r="EQ52" s="122" t="s">
        <v>6431</v>
      </c>
      <c r="ER52" s="122" t="s">
        <v>6431</v>
      </c>
      <c r="ES52" s="122" t="s">
        <v>6431</v>
      </c>
      <c r="ET52" s="122" t="s">
        <v>6431</v>
      </c>
      <c r="EU52" s="122" t="s">
        <v>6431</v>
      </c>
      <c r="EV52" s="122" t="s">
        <v>6431</v>
      </c>
      <c r="EW52" s="122" t="s">
        <v>6431</v>
      </c>
      <c r="EX52" s="122" t="s">
        <v>6431</v>
      </c>
      <c r="EY52" s="122" t="s">
        <v>6431</v>
      </c>
      <c r="EZ52" s="122" t="s">
        <v>6431</v>
      </c>
      <c r="FA52" s="122" t="s">
        <v>6431</v>
      </c>
      <c r="FB52" s="122" t="s">
        <v>6431</v>
      </c>
      <c r="FC52" s="122" t="s">
        <v>6431</v>
      </c>
      <c r="FD52" s="122" t="s">
        <v>6431</v>
      </c>
      <c r="FE52" s="122" t="s">
        <v>6431</v>
      </c>
      <c r="FF52" s="122" t="s">
        <v>6431</v>
      </c>
      <c r="FG52" s="122" t="s">
        <v>6431</v>
      </c>
      <c r="FH52" s="122" t="s">
        <v>6431</v>
      </c>
      <c r="FI52" s="122">
        <v>87.502099999999999</v>
      </c>
      <c r="FJ52" s="122">
        <v>87.502099999999999</v>
      </c>
      <c r="FK52" s="122">
        <v>87.502099999999999</v>
      </c>
      <c r="FL52" s="122">
        <v>88.216700000000003</v>
      </c>
      <c r="FM52" s="122">
        <v>88.216700000000003</v>
      </c>
      <c r="FN52" s="122">
        <v>88.216700000000003</v>
      </c>
      <c r="FO52" s="122">
        <v>88.656400000000005</v>
      </c>
      <c r="FP52" s="122">
        <v>88.656400000000005</v>
      </c>
      <c r="FQ52" s="122">
        <v>88.656400000000005</v>
      </c>
      <c r="FR52" s="122">
        <v>88.1554</v>
      </c>
      <c r="FS52" s="122">
        <v>88.1554</v>
      </c>
      <c r="FT52" s="122">
        <v>88.1554</v>
      </c>
      <c r="FU52" s="122">
        <v>87.605800000000002</v>
      </c>
      <c r="FV52" s="122">
        <v>87.605800000000002</v>
      </c>
      <c r="FW52" s="122">
        <v>87.605800000000002</v>
      </c>
      <c r="FX52" s="122">
        <v>85.2624</v>
      </c>
      <c r="FY52" s="122">
        <v>85.2624</v>
      </c>
      <c r="FZ52" s="122">
        <v>85.2624</v>
      </c>
      <c r="GA52" s="122">
        <v>85.989099999999993</v>
      </c>
      <c r="GB52" s="122">
        <v>85.989099999999993</v>
      </c>
      <c r="GC52" s="122">
        <v>85.989099999999993</v>
      </c>
      <c r="GD52" s="122">
        <v>87.521299999999997</v>
      </c>
      <c r="GE52" s="122">
        <v>87.521299999999997</v>
      </c>
      <c r="GF52" s="122">
        <v>87.521299999999997</v>
      </c>
      <c r="GG52" s="122">
        <v>90.277000000000001</v>
      </c>
      <c r="GH52" s="122">
        <v>90.277000000000001</v>
      </c>
      <c r="GI52" s="122">
        <v>90.277000000000001</v>
      </c>
      <c r="GJ52" s="122">
        <v>89.067300000000003</v>
      </c>
      <c r="GK52" s="122">
        <v>89.067300000000003</v>
      </c>
      <c r="GL52" s="122">
        <v>89.067300000000003</v>
      </c>
      <c r="GM52" s="122">
        <v>89.497799999999998</v>
      </c>
      <c r="GN52" s="122">
        <v>89.497799999999998</v>
      </c>
      <c r="GO52" s="122">
        <v>89.497799999999998</v>
      </c>
      <c r="GP52" s="122">
        <v>89.020600000000002</v>
      </c>
      <c r="GQ52" s="122">
        <v>89.020600000000002</v>
      </c>
      <c r="GR52" s="122">
        <v>89.020600000000002</v>
      </c>
      <c r="GS52" s="122">
        <v>88.308999999999997</v>
      </c>
      <c r="GT52" s="122">
        <v>88.308999999999997</v>
      </c>
      <c r="GU52" s="122">
        <v>88.308999999999997</v>
      </c>
      <c r="GV52" s="122">
        <v>88.543800000000005</v>
      </c>
      <c r="GW52" s="122">
        <v>88.543800000000005</v>
      </c>
      <c r="GX52" s="122">
        <v>88.543800000000005</v>
      </c>
      <c r="GY52" s="122">
        <v>87.477900000000005</v>
      </c>
      <c r="GZ52" s="122">
        <v>87.477900000000005</v>
      </c>
      <c r="HA52" s="122">
        <v>87.477900000000005</v>
      </c>
      <c r="HB52" s="122">
        <v>86.790400000000005</v>
      </c>
      <c r="HC52" s="122">
        <v>86.790400000000005</v>
      </c>
      <c r="HD52" s="122">
        <v>86.790400000000005</v>
      </c>
      <c r="HE52" s="122">
        <v>87.143600000000006</v>
      </c>
      <c r="HF52" s="122">
        <v>87.143600000000006</v>
      </c>
      <c r="HG52" s="122">
        <v>87.143600000000006</v>
      </c>
      <c r="HH52" s="122">
        <v>83.330500000000001</v>
      </c>
      <c r="HI52" s="122">
        <v>83.330500000000001</v>
      </c>
      <c r="HJ52" s="122">
        <v>83.330500000000001</v>
      </c>
      <c r="HK52" s="122">
        <v>83.5227</v>
      </c>
      <c r="HL52" s="122">
        <v>83.5227</v>
      </c>
      <c r="HM52" s="122">
        <v>83.5227</v>
      </c>
      <c r="HN52" s="122">
        <v>84.283100000000005</v>
      </c>
      <c r="HO52" s="122">
        <v>84.283100000000005</v>
      </c>
      <c r="HP52" s="122">
        <v>84.283100000000005</v>
      </c>
      <c r="HQ52" s="122">
        <v>84.529799999999994</v>
      </c>
      <c r="HR52" s="122">
        <v>84.529799999999994</v>
      </c>
      <c r="HS52" s="122">
        <v>84.529799999999994</v>
      </c>
      <c r="HT52" s="122">
        <v>85.296300000000002</v>
      </c>
      <c r="HU52" s="122">
        <v>85.296300000000002</v>
      </c>
      <c r="HV52" s="122">
        <v>85.296300000000002</v>
      </c>
      <c r="HW52" s="122">
        <v>85.388400000000004</v>
      </c>
      <c r="HX52" s="122">
        <v>85.388400000000004</v>
      </c>
      <c r="HY52" s="122">
        <v>85.388400000000004</v>
      </c>
      <c r="HZ52" s="122">
        <v>84.703699999999998</v>
      </c>
      <c r="IA52" s="122">
        <v>84.703699999999998</v>
      </c>
      <c r="IB52" s="122">
        <v>84.703699999999998</v>
      </c>
      <c r="IC52" s="122">
        <v>82.428299999999993</v>
      </c>
      <c r="ID52" s="122">
        <v>82.428299999999993</v>
      </c>
      <c r="IE52" s="122">
        <v>82.428299999999993</v>
      </c>
      <c r="IF52" s="122">
        <v>84.848399999999998</v>
      </c>
      <c r="IG52" s="122">
        <v>84.848399999999998</v>
      </c>
      <c r="IH52" s="122">
        <v>84.848399999999998</v>
      </c>
      <c r="II52" s="122">
        <v>89.022599999999997</v>
      </c>
      <c r="IJ52" s="122">
        <v>89.022599999999997</v>
      </c>
      <c r="IK52" s="122">
        <v>89.022599999999997</v>
      </c>
      <c r="IL52" s="122">
        <v>92.921599999999998</v>
      </c>
      <c r="IM52" s="122">
        <v>92.921599999999998</v>
      </c>
      <c r="IN52" s="122">
        <v>92.921599999999998</v>
      </c>
      <c r="IO52" s="122">
        <v>94.550799999999995</v>
      </c>
      <c r="IP52" s="122">
        <v>94.550799999999995</v>
      </c>
      <c r="IQ52" s="122">
        <v>94.550799999999995</v>
      </c>
      <c r="IR52" s="122">
        <v>100.5842</v>
      </c>
      <c r="IS52" s="122">
        <v>100.5842</v>
      </c>
      <c r="IT52" s="122">
        <v>100.5842</v>
      </c>
      <c r="IU52" s="122">
        <v>103.5787</v>
      </c>
      <c r="IV52" s="122">
        <v>103.5787</v>
      </c>
      <c r="IW52" s="122">
        <v>103.5787</v>
      </c>
      <c r="IX52" s="122">
        <v>102.9288</v>
      </c>
      <c r="IY52" s="122">
        <v>102.9288</v>
      </c>
      <c r="IZ52" s="122">
        <v>102.9288</v>
      </c>
      <c r="JA52" s="122">
        <v>102.1067</v>
      </c>
      <c r="JB52" s="122">
        <v>102.1067</v>
      </c>
      <c r="JC52" s="122">
        <v>102.1067</v>
      </c>
      <c r="JD52" s="122">
        <v>102.4496</v>
      </c>
      <c r="JE52" s="122">
        <v>102.4496</v>
      </c>
      <c r="JF52" s="122">
        <v>102.4496</v>
      </c>
      <c r="JG52" s="122">
        <v>104.3001</v>
      </c>
      <c r="JH52" s="122">
        <v>104.3001</v>
      </c>
      <c r="JI52" s="122">
        <v>104.3001</v>
      </c>
      <c r="JJ52" s="122">
        <v>100.71339999999999</v>
      </c>
      <c r="JK52" s="122">
        <v>100.71339999999999</v>
      </c>
      <c r="JL52" s="122">
        <v>100.71339999999999</v>
      </c>
      <c r="JM52" s="122">
        <v>100.4469</v>
      </c>
      <c r="JN52" s="122">
        <v>100.4469</v>
      </c>
      <c r="JO52" s="122">
        <v>100.4469</v>
      </c>
      <c r="JP52" s="122">
        <v>101.3732</v>
      </c>
      <c r="JQ52" s="122">
        <v>101.3732</v>
      </c>
      <c r="JR52" s="122">
        <v>101.3732</v>
      </c>
      <c r="JS52" s="122">
        <v>100.84439999999999</v>
      </c>
      <c r="JT52" s="122">
        <v>100.84439999999999</v>
      </c>
      <c r="JU52" s="122">
        <v>100.84439999999999</v>
      </c>
      <c r="JV52" s="122">
        <v>98.008700000000005</v>
      </c>
      <c r="JW52" s="122">
        <v>98.008700000000005</v>
      </c>
      <c r="JX52" s="122">
        <v>98.008700000000005</v>
      </c>
      <c r="JY52" s="122">
        <v>100</v>
      </c>
      <c r="JZ52" s="122">
        <v>100</v>
      </c>
      <c r="KA52" s="122">
        <v>100</v>
      </c>
      <c r="KB52" s="122">
        <v>99.043000000000006</v>
      </c>
      <c r="KC52" s="122">
        <v>99.043000000000006</v>
      </c>
      <c r="KD52" s="118">
        <v>99.043000000000006</v>
      </c>
    </row>
    <row r="53" spans="1:290" s="101" customFormat="1" ht="11.1" customHeight="1" x14ac:dyDescent="0.2">
      <c r="A53" s="8" t="s">
        <v>2228</v>
      </c>
      <c r="B53"/>
      <c r="C53" s="141" t="s">
        <v>5068</v>
      </c>
      <c r="D53" s="57" t="s">
        <v>30</v>
      </c>
      <c r="E53" s="37"/>
      <c r="F53" s="22"/>
      <c r="G53" s="22"/>
      <c r="H53" s="22"/>
      <c r="I53" s="22" t="str">
        <f>IF(LEFT($I$1,1)="1",VLOOKUP($A53,PPI_IPI_PGA_PGAI!$A:$I,2,FALSE),IF(LEFT($I$1,1)="2",VLOOKUP($A53,PPI_IPI_PGA_PGAI!$A:$I,3,FALSE),IF(LEFT($I$1,1)="3",VLOOKUP($A53,PPI_IPI_PGA_PGAI!$A:$I,4,FALSE),VLOOKUP($A53,PPI_IPI_PGA_PGAI!$A:$I,5,FALSE))))</f>
        <v>Dauerbackwaren</v>
      </c>
      <c r="J53" s="22"/>
      <c r="K53" s="22"/>
      <c r="L53" s="22"/>
      <c r="M53" s="10">
        <v>0.1522</v>
      </c>
      <c r="N53" s="122">
        <v>94.948400000000007</v>
      </c>
      <c r="O53" s="122">
        <v>94.948400000000007</v>
      </c>
      <c r="P53" s="122">
        <v>94.020099999999999</v>
      </c>
      <c r="Q53" s="122">
        <v>94.020099999999999</v>
      </c>
      <c r="R53" s="122">
        <v>94.020099999999999</v>
      </c>
      <c r="S53" s="122">
        <v>94.202799999999996</v>
      </c>
      <c r="T53" s="122">
        <v>94.202799999999996</v>
      </c>
      <c r="U53" s="122">
        <v>94.202799999999996</v>
      </c>
      <c r="V53" s="122">
        <v>98.471000000000004</v>
      </c>
      <c r="W53" s="122">
        <v>98.471000000000004</v>
      </c>
      <c r="X53" s="122">
        <v>98.471000000000004</v>
      </c>
      <c r="Y53" s="122">
        <v>98.371799999999993</v>
      </c>
      <c r="Z53" s="122">
        <v>98.371799999999993</v>
      </c>
      <c r="AA53" s="122">
        <v>98.371799999999993</v>
      </c>
      <c r="AB53" s="122">
        <v>98.558499999999995</v>
      </c>
      <c r="AC53" s="122">
        <v>98.558499999999995</v>
      </c>
      <c r="AD53" s="122">
        <v>98.558499999999995</v>
      </c>
      <c r="AE53" s="122">
        <v>98.6143</v>
      </c>
      <c r="AF53" s="122">
        <v>98.6143</v>
      </c>
      <c r="AG53" s="122">
        <v>98.6143</v>
      </c>
      <c r="AH53" s="122">
        <v>98.595799999999997</v>
      </c>
      <c r="AI53" s="122">
        <v>98.595799999999997</v>
      </c>
      <c r="AJ53" s="122">
        <v>98.595799999999997</v>
      </c>
      <c r="AK53" s="122">
        <v>93.772300000000001</v>
      </c>
      <c r="AL53" s="122">
        <v>93.772300000000001</v>
      </c>
      <c r="AM53" s="122">
        <v>93.772300000000001</v>
      </c>
      <c r="AN53" s="122">
        <v>93.460999999999999</v>
      </c>
      <c r="AO53" s="122">
        <v>93.460999999999999</v>
      </c>
      <c r="AP53" s="122">
        <v>93.460999999999999</v>
      </c>
      <c r="AQ53" s="122">
        <v>93.420299999999997</v>
      </c>
      <c r="AR53" s="122">
        <v>93.420299999999997</v>
      </c>
      <c r="AS53" s="122">
        <v>93.420299999999997</v>
      </c>
      <c r="AT53" s="122">
        <v>93.370099999999994</v>
      </c>
      <c r="AU53" s="122">
        <v>93.370099999999994</v>
      </c>
      <c r="AV53" s="122">
        <v>93.370099999999994</v>
      </c>
      <c r="AW53" s="122">
        <v>93.448400000000007</v>
      </c>
      <c r="AX53" s="122">
        <v>93.448400000000007</v>
      </c>
      <c r="AY53" s="122">
        <v>93.448400000000007</v>
      </c>
      <c r="AZ53" s="122">
        <v>91.379199999999997</v>
      </c>
      <c r="BA53" s="122">
        <v>91.379199999999997</v>
      </c>
      <c r="BB53" s="122">
        <v>91.379199999999997</v>
      </c>
      <c r="BC53" s="122">
        <v>91.379199999999997</v>
      </c>
      <c r="BD53" s="122">
        <v>91.379199999999997</v>
      </c>
      <c r="BE53" s="122">
        <v>91.379199999999997</v>
      </c>
      <c r="BF53" s="122">
        <v>91.422300000000007</v>
      </c>
      <c r="BG53" s="122">
        <v>91.422300000000007</v>
      </c>
      <c r="BH53" s="122">
        <v>91.422300000000007</v>
      </c>
      <c r="BI53" s="122">
        <v>91.335999999999999</v>
      </c>
      <c r="BJ53" s="122">
        <v>91.335999999999999</v>
      </c>
      <c r="BK53" s="122">
        <v>91.335999999999999</v>
      </c>
      <c r="BL53" s="122">
        <v>92.725499999999997</v>
      </c>
      <c r="BM53" s="122">
        <v>92.725499999999997</v>
      </c>
      <c r="BN53" s="122">
        <v>92.725499999999997</v>
      </c>
      <c r="BO53" s="122">
        <v>92.919700000000006</v>
      </c>
      <c r="BP53" s="122">
        <v>92.919700000000006</v>
      </c>
      <c r="BQ53" s="122">
        <v>92.919700000000006</v>
      </c>
      <c r="BR53" s="122">
        <v>98.708399999999997</v>
      </c>
      <c r="BS53" s="122">
        <v>98.708399999999997</v>
      </c>
      <c r="BT53" s="122">
        <v>98.708399999999997</v>
      </c>
      <c r="BU53" s="122">
        <v>94.892099999999999</v>
      </c>
      <c r="BV53" s="122">
        <v>94.892099999999999</v>
      </c>
      <c r="BW53" s="122">
        <v>94.892099999999999</v>
      </c>
      <c r="BX53" s="122">
        <v>94.963099999999997</v>
      </c>
      <c r="BY53" s="122">
        <v>94.963099999999997</v>
      </c>
      <c r="BZ53" s="122">
        <v>94.963099999999997</v>
      </c>
      <c r="CA53" s="122">
        <v>95.834000000000003</v>
      </c>
      <c r="CB53" s="122">
        <v>95.834000000000003</v>
      </c>
      <c r="CC53" s="122">
        <v>95.834000000000003</v>
      </c>
      <c r="CD53" s="122">
        <v>95.241299999999995</v>
      </c>
      <c r="CE53" s="122">
        <v>95.241299999999995</v>
      </c>
      <c r="CF53" s="122">
        <v>95.241299999999995</v>
      </c>
      <c r="CG53" s="122">
        <v>96.464200000000005</v>
      </c>
      <c r="CH53" s="122">
        <v>96.464200000000005</v>
      </c>
      <c r="CI53" s="122">
        <v>96.464200000000005</v>
      </c>
      <c r="CJ53" s="122">
        <v>96.335499999999996</v>
      </c>
      <c r="CK53" s="122">
        <v>96.335499999999996</v>
      </c>
      <c r="CL53" s="122">
        <v>96.335499999999996</v>
      </c>
      <c r="CM53" s="122">
        <v>96.200900000000004</v>
      </c>
      <c r="CN53" s="122">
        <v>96.200900000000004</v>
      </c>
      <c r="CO53" s="122">
        <v>96.200900000000004</v>
      </c>
      <c r="CP53" s="122">
        <v>95.6434</v>
      </c>
      <c r="CQ53" s="122">
        <v>95.6434</v>
      </c>
      <c r="CR53" s="122">
        <v>95.6434</v>
      </c>
      <c r="CS53" s="122">
        <v>93.650599999999997</v>
      </c>
      <c r="CT53" s="122">
        <v>93.650599999999997</v>
      </c>
      <c r="CU53" s="122">
        <v>93.650599999999997</v>
      </c>
      <c r="CV53" s="122">
        <v>92.067400000000006</v>
      </c>
      <c r="CW53" s="122">
        <v>92.067400000000006</v>
      </c>
      <c r="CX53" s="122">
        <v>92.067400000000006</v>
      </c>
      <c r="CY53" s="122">
        <v>93.151600000000002</v>
      </c>
      <c r="CZ53" s="122">
        <v>93.151600000000002</v>
      </c>
      <c r="DA53" s="122">
        <v>93.151600000000002</v>
      </c>
      <c r="DB53" s="122">
        <v>95.145499999999998</v>
      </c>
      <c r="DC53" s="122">
        <v>95.145499999999998</v>
      </c>
      <c r="DD53" s="122">
        <v>95.145499999999998</v>
      </c>
      <c r="DE53" s="122">
        <v>97.295100000000005</v>
      </c>
      <c r="DF53" s="122">
        <v>97.295100000000005</v>
      </c>
      <c r="DG53" s="122">
        <v>97.295100000000005</v>
      </c>
      <c r="DH53" s="122">
        <v>94.264899999999997</v>
      </c>
      <c r="DI53" s="122">
        <v>94.264899999999997</v>
      </c>
      <c r="DJ53" s="122">
        <v>94.264899999999997</v>
      </c>
      <c r="DK53" s="122">
        <v>93.721900000000005</v>
      </c>
      <c r="DL53" s="122">
        <v>93.721900000000005</v>
      </c>
      <c r="DM53" s="122">
        <v>93.721900000000005</v>
      </c>
      <c r="DN53" s="122">
        <v>94.699299999999994</v>
      </c>
      <c r="DO53" s="122">
        <v>94.699299999999994</v>
      </c>
      <c r="DP53" s="122">
        <v>94.699299999999994</v>
      </c>
      <c r="DQ53" s="122">
        <v>94.584500000000006</v>
      </c>
      <c r="DR53" s="122">
        <v>94.584500000000006</v>
      </c>
      <c r="DS53" s="122">
        <v>94.584500000000006</v>
      </c>
      <c r="DT53" s="122">
        <v>95.291799999999995</v>
      </c>
      <c r="DU53" s="122">
        <v>95.291799999999995</v>
      </c>
      <c r="DV53" s="122">
        <v>95.291799999999995</v>
      </c>
      <c r="DW53" s="122">
        <v>95.584699999999998</v>
      </c>
      <c r="DX53" s="122">
        <v>95.584699999999998</v>
      </c>
      <c r="DY53" s="122">
        <v>95.584699999999998</v>
      </c>
      <c r="DZ53" s="122">
        <v>92.867099999999994</v>
      </c>
      <c r="EA53" s="122">
        <v>92.867099999999994</v>
      </c>
      <c r="EB53" s="122">
        <v>92.867099999999994</v>
      </c>
      <c r="EC53" s="122">
        <v>93.017799999999994</v>
      </c>
      <c r="ED53" s="122">
        <v>93.017799999999994</v>
      </c>
      <c r="EE53" s="122">
        <v>93.017799999999994</v>
      </c>
      <c r="EF53" s="122">
        <v>94.127899999999997</v>
      </c>
      <c r="EG53" s="122">
        <v>94.127899999999997</v>
      </c>
      <c r="EH53" s="122">
        <v>94.127899999999997</v>
      </c>
      <c r="EI53" s="122">
        <v>94.097300000000004</v>
      </c>
      <c r="EJ53" s="122">
        <v>94.097300000000004</v>
      </c>
      <c r="EK53" s="122">
        <v>94.097300000000004</v>
      </c>
      <c r="EL53" s="122">
        <v>94.367900000000006</v>
      </c>
      <c r="EM53" s="122">
        <v>94.367900000000006</v>
      </c>
      <c r="EN53" s="122">
        <v>94.367900000000006</v>
      </c>
      <c r="EO53" s="122">
        <v>94.501300000000001</v>
      </c>
      <c r="EP53" s="122">
        <v>94.501300000000001</v>
      </c>
      <c r="EQ53" s="122">
        <v>94.501300000000001</v>
      </c>
      <c r="ER53" s="122">
        <v>94.381200000000007</v>
      </c>
      <c r="ES53" s="122">
        <v>94.381200000000007</v>
      </c>
      <c r="ET53" s="122">
        <v>94.381200000000007</v>
      </c>
      <c r="EU53" s="122">
        <v>93.598399999999998</v>
      </c>
      <c r="EV53" s="122">
        <v>93.598399999999998</v>
      </c>
      <c r="EW53" s="122">
        <v>93.598399999999998</v>
      </c>
      <c r="EX53" s="122">
        <v>93.333799999999997</v>
      </c>
      <c r="EY53" s="122">
        <v>93.333799999999997</v>
      </c>
      <c r="EZ53" s="122">
        <v>93.333799999999997</v>
      </c>
      <c r="FA53" s="122">
        <v>85.705600000000004</v>
      </c>
      <c r="FB53" s="122">
        <v>85.705600000000004</v>
      </c>
      <c r="FC53" s="122">
        <v>85.705600000000004</v>
      </c>
      <c r="FD53" s="122">
        <v>85.887900000000002</v>
      </c>
      <c r="FE53" s="122">
        <v>85.887900000000002</v>
      </c>
      <c r="FF53" s="122">
        <v>85.887900000000002</v>
      </c>
      <c r="FG53" s="122">
        <v>87.253500000000003</v>
      </c>
      <c r="FH53" s="122">
        <v>87.253500000000003</v>
      </c>
      <c r="FI53" s="122">
        <v>87.253500000000003</v>
      </c>
      <c r="FJ53" s="122">
        <v>87.253500000000003</v>
      </c>
      <c r="FK53" s="122">
        <v>87.253500000000003</v>
      </c>
      <c r="FL53" s="122">
        <v>87.6113</v>
      </c>
      <c r="FM53" s="122">
        <v>87.6113</v>
      </c>
      <c r="FN53" s="122">
        <v>87.6113</v>
      </c>
      <c r="FO53" s="122">
        <v>88.632099999999994</v>
      </c>
      <c r="FP53" s="122">
        <v>88.632099999999994</v>
      </c>
      <c r="FQ53" s="122">
        <v>88.632099999999994</v>
      </c>
      <c r="FR53" s="122">
        <v>88.239800000000002</v>
      </c>
      <c r="FS53" s="122">
        <v>88.239800000000002</v>
      </c>
      <c r="FT53" s="122">
        <v>88.239800000000002</v>
      </c>
      <c r="FU53" s="122">
        <v>87.291499999999999</v>
      </c>
      <c r="FV53" s="122">
        <v>87.291499999999999</v>
      </c>
      <c r="FW53" s="122">
        <v>87.291499999999999</v>
      </c>
      <c r="FX53" s="122">
        <v>86.784300000000002</v>
      </c>
      <c r="FY53" s="122">
        <v>86.784300000000002</v>
      </c>
      <c r="FZ53" s="122">
        <v>86.784300000000002</v>
      </c>
      <c r="GA53" s="122">
        <v>88.522999999999996</v>
      </c>
      <c r="GB53" s="122">
        <v>88.522999999999996</v>
      </c>
      <c r="GC53" s="122">
        <v>88.522999999999996</v>
      </c>
      <c r="GD53" s="122">
        <v>91.664900000000003</v>
      </c>
      <c r="GE53" s="122">
        <v>91.664900000000003</v>
      </c>
      <c r="GF53" s="122">
        <v>91.664900000000003</v>
      </c>
      <c r="GG53" s="122">
        <v>93.8613</v>
      </c>
      <c r="GH53" s="122">
        <v>93.8613</v>
      </c>
      <c r="GI53" s="122">
        <v>93.8613</v>
      </c>
      <c r="GJ53" s="122">
        <v>93.038600000000002</v>
      </c>
      <c r="GK53" s="122">
        <v>93.038600000000002</v>
      </c>
      <c r="GL53" s="122">
        <v>93.038600000000002</v>
      </c>
      <c r="GM53" s="122">
        <v>94.046800000000005</v>
      </c>
      <c r="GN53" s="122">
        <v>94.046800000000005</v>
      </c>
      <c r="GO53" s="122">
        <v>94.046800000000005</v>
      </c>
      <c r="GP53" s="122">
        <v>93.241699999999994</v>
      </c>
      <c r="GQ53" s="122">
        <v>93.241699999999994</v>
      </c>
      <c r="GR53" s="122">
        <v>93.241699999999994</v>
      </c>
      <c r="GS53" s="122">
        <v>92.721199999999996</v>
      </c>
      <c r="GT53" s="122">
        <v>92.721199999999996</v>
      </c>
      <c r="GU53" s="122">
        <v>92.721199999999996</v>
      </c>
      <c r="GV53" s="122">
        <v>93.432699999999997</v>
      </c>
      <c r="GW53" s="122">
        <v>93.432699999999997</v>
      </c>
      <c r="GX53" s="122">
        <v>93.432699999999997</v>
      </c>
      <c r="GY53" s="122">
        <v>92.144900000000007</v>
      </c>
      <c r="GZ53" s="122">
        <v>92.144900000000007</v>
      </c>
      <c r="HA53" s="122">
        <v>92.144900000000007</v>
      </c>
      <c r="HB53" s="122">
        <v>90.449200000000005</v>
      </c>
      <c r="HC53" s="122">
        <v>90.449200000000005</v>
      </c>
      <c r="HD53" s="122">
        <v>90.449200000000005</v>
      </c>
      <c r="HE53" s="122">
        <v>90.637699999999995</v>
      </c>
      <c r="HF53" s="122">
        <v>90.637699999999995</v>
      </c>
      <c r="HG53" s="122">
        <v>90.637699999999995</v>
      </c>
      <c r="HH53" s="122">
        <v>88.448800000000006</v>
      </c>
      <c r="HI53" s="122">
        <v>88.448800000000006</v>
      </c>
      <c r="HJ53" s="122">
        <v>88.448800000000006</v>
      </c>
      <c r="HK53" s="122">
        <v>88.656599999999997</v>
      </c>
      <c r="HL53" s="122">
        <v>88.656599999999997</v>
      </c>
      <c r="HM53" s="122">
        <v>88.656599999999997</v>
      </c>
      <c r="HN53" s="122">
        <v>89.436099999999996</v>
      </c>
      <c r="HO53" s="122">
        <v>89.436099999999996</v>
      </c>
      <c r="HP53" s="122">
        <v>89.436099999999996</v>
      </c>
      <c r="HQ53" s="122">
        <v>89.372699999999995</v>
      </c>
      <c r="HR53" s="122">
        <v>89.372699999999995</v>
      </c>
      <c r="HS53" s="122">
        <v>89.372699999999995</v>
      </c>
      <c r="HT53" s="122">
        <v>91.485799999999998</v>
      </c>
      <c r="HU53" s="122">
        <v>91.485799999999998</v>
      </c>
      <c r="HV53" s="122">
        <v>91.485799999999998</v>
      </c>
      <c r="HW53" s="122">
        <v>91.784099999999995</v>
      </c>
      <c r="HX53" s="122">
        <v>91.784099999999995</v>
      </c>
      <c r="HY53" s="122">
        <v>91.784099999999995</v>
      </c>
      <c r="HZ53" s="122">
        <v>91.697999999999993</v>
      </c>
      <c r="IA53" s="122">
        <v>91.697999999999993</v>
      </c>
      <c r="IB53" s="122">
        <v>91.697999999999993</v>
      </c>
      <c r="IC53" s="122">
        <v>89.156999999999996</v>
      </c>
      <c r="ID53" s="122">
        <v>89.156999999999996</v>
      </c>
      <c r="IE53" s="122">
        <v>89.156999999999996</v>
      </c>
      <c r="IF53" s="122">
        <v>91.0334</v>
      </c>
      <c r="IG53" s="122">
        <v>91.0334</v>
      </c>
      <c r="IH53" s="122">
        <v>91.0334</v>
      </c>
      <c r="II53" s="122">
        <v>96.072500000000005</v>
      </c>
      <c r="IJ53" s="122">
        <v>96.072500000000005</v>
      </c>
      <c r="IK53" s="122">
        <v>96.072500000000005</v>
      </c>
      <c r="IL53" s="122">
        <v>95.198700000000002</v>
      </c>
      <c r="IM53" s="122">
        <v>95.198700000000002</v>
      </c>
      <c r="IN53" s="122">
        <v>95.198700000000002</v>
      </c>
      <c r="IO53" s="122">
        <v>96.7547</v>
      </c>
      <c r="IP53" s="122">
        <v>96.7547</v>
      </c>
      <c r="IQ53" s="122">
        <v>96.7547</v>
      </c>
      <c r="IR53" s="122">
        <v>102.4543</v>
      </c>
      <c r="IS53" s="122">
        <v>102.4543</v>
      </c>
      <c r="IT53" s="122">
        <v>102.4543</v>
      </c>
      <c r="IU53" s="122">
        <v>101.10899999999999</v>
      </c>
      <c r="IV53" s="122">
        <v>101.10899999999999</v>
      </c>
      <c r="IW53" s="122">
        <v>101.10899999999999</v>
      </c>
      <c r="IX53" s="122">
        <v>100.2394</v>
      </c>
      <c r="IY53" s="122">
        <v>100.2394</v>
      </c>
      <c r="IZ53" s="122">
        <v>100.2394</v>
      </c>
      <c r="JA53" s="122">
        <v>99.229299999999995</v>
      </c>
      <c r="JB53" s="122">
        <v>99.229299999999995</v>
      </c>
      <c r="JC53" s="122">
        <v>99.229299999999995</v>
      </c>
      <c r="JD53" s="122">
        <v>99.212500000000006</v>
      </c>
      <c r="JE53" s="122">
        <v>99.212500000000006</v>
      </c>
      <c r="JF53" s="122">
        <v>99.212500000000006</v>
      </c>
      <c r="JG53" s="122">
        <v>101.0301</v>
      </c>
      <c r="JH53" s="122">
        <v>101.0301</v>
      </c>
      <c r="JI53" s="122">
        <v>101.0301</v>
      </c>
      <c r="JJ53" s="122">
        <v>98.210599999999999</v>
      </c>
      <c r="JK53" s="122">
        <v>98.210599999999999</v>
      </c>
      <c r="JL53" s="122">
        <v>98.210599999999999</v>
      </c>
      <c r="JM53" s="122">
        <v>98.515000000000001</v>
      </c>
      <c r="JN53" s="122">
        <v>98.515000000000001</v>
      </c>
      <c r="JO53" s="122">
        <v>98.515000000000001</v>
      </c>
      <c r="JP53" s="122">
        <v>100.3257</v>
      </c>
      <c r="JQ53" s="122">
        <v>100.3257</v>
      </c>
      <c r="JR53" s="122">
        <v>100.3257</v>
      </c>
      <c r="JS53" s="122">
        <v>99.129599999999996</v>
      </c>
      <c r="JT53" s="122">
        <v>99.129599999999996</v>
      </c>
      <c r="JU53" s="122">
        <v>99.129599999999996</v>
      </c>
      <c r="JV53" s="122">
        <v>100.2319</v>
      </c>
      <c r="JW53" s="122">
        <v>100.2319</v>
      </c>
      <c r="JX53" s="122">
        <v>100.2319</v>
      </c>
      <c r="JY53" s="122">
        <v>100</v>
      </c>
      <c r="JZ53" s="122">
        <v>100</v>
      </c>
      <c r="KA53" s="122">
        <v>100</v>
      </c>
      <c r="KB53" s="122">
        <v>98.328199999999995</v>
      </c>
      <c r="KC53" s="122">
        <v>98.328199999999995</v>
      </c>
      <c r="KD53" s="118">
        <v>98.328199999999995</v>
      </c>
    </row>
    <row r="54" spans="1:290" s="8" customFormat="1" ht="11.1" customHeight="1" x14ac:dyDescent="0.2">
      <c r="A54" s="8" t="s">
        <v>2235</v>
      </c>
      <c r="B54"/>
      <c r="C54" s="141" t="s">
        <v>5069</v>
      </c>
      <c r="D54" s="51" t="s">
        <v>31</v>
      </c>
      <c r="E54" s="52"/>
      <c r="F54" s="22"/>
      <c r="G54" s="22"/>
      <c r="H54" s="22" t="str">
        <f>IF(LEFT($I$1,1)="1",VLOOKUP($A54,PPI_IPI_PGA_PGAI!$A:$I,2,FALSE),IF(LEFT($I$1,1)="2",VLOOKUP($A54,PPI_IPI_PGA_PGAI!$A:$I,3,FALSE),IF(LEFT($I$1,1)="3",VLOOKUP($A54,PPI_IPI_PGA_PGAI!$A:$I,4,FALSE),VLOOKUP($A54,PPI_IPI_PGA_PGAI!$A:$I,5,FALSE))))</f>
        <v>Sonstige Nahrungsmittel</v>
      </c>
      <c r="I54" s="22"/>
      <c r="J54" s="22"/>
      <c r="K54" s="22"/>
      <c r="L54" s="22"/>
      <c r="M54" s="10">
        <v>1.0145</v>
      </c>
      <c r="N54" s="122">
        <v>81.055400000000006</v>
      </c>
      <c r="O54" s="122">
        <v>80.623900000000006</v>
      </c>
      <c r="P54" s="122">
        <v>79.981099999999998</v>
      </c>
      <c r="Q54" s="122">
        <v>80.112200000000001</v>
      </c>
      <c r="R54" s="122">
        <v>80.201999999999998</v>
      </c>
      <c r="S54" s="122">
        <v>79.620699999999999</v>
      </c>
      <c r="T54" s="122">
        <v>79.514799999999994</v>
      </c>
      <c r="U54" s="122">
        <v>79.545000000000002</v>
      </c>
      <c r="V54" s="122">
        <v>79.896500000000003</v>
      </c>
      <c r="W54" s="122">
        <v>80.078699999999998</v>
      </c>
      <c r="X54" s="122">
        <v>80.162300000000002</v>
      </c>
      <c r="Y54" s="122">
        <v>81.638300000000001</v>
      </c>
      <c r="Z54" s="122">
        <v>81.91</v>
      </c>
      <c r="AA54" s="122">
        <v>81.790899999999993</v>
      </c>
      <c r="AB54" s="122">
        <v>85.124899999999997</v>
      </c>
      <c r="AC54" s="122">
        <v>85.712400000000002</v>
      </c>
      <c r="AD54" s="122">
        <v>86.008499999999998</v>
      </c>
      <c r="AE54" s="122">
        <v>85.896600000000007</v>
      </c>
      <c r="AF54" s="122">
        <v>86.447400000000002</v>
      </c>
      <c r="AG54" s="122">
        <v>86.628699999999995</v>
      </c>
      <c r="AH54" s="122">
        <v>86.406099999999995</v>
      </c>
      <c r="AI54" s="122">
        <v>86.201999999999998</v>
      </c>
      <c r="AJ54" s="122">
        <v>85.837400000000002</v>
      </c>
      <c r="AK54" s="122">
        <v>86.240899999999996</v>
      </c>
      <c r="AL54" s="122">
        <v>86.135499999999993</v>
      </c>
      <c r="AM54" s="122">
        <v>86.251499999999993</v>
      </c>
      <c r="AN54" s="122">
        <v>86.946100000000001</v>
      </c>
      <c r="AO54" s="122">
        <v>87.326499999999996</v>
      </c>
      <c r="AP54" s="122">
        <v>87.211699999999993</v>
      </c>
      <c r="AQ54" s="122">
        <v>86.81</v>
      </c>
      <c r="AR54" s="122">
        <v>86.546400000000006</v>
      </c>
      <c r="AS54" s="122">
        <v>86.278000000000006</v>
      </c>
      <c r="AT54" s="122">
        <v>86.702100000000002</v>
      </c>
      <c r="AU54" s="122">
        <v>86.727400000000003</v>
      </c>
      <c r="AV54" s="122">
        <v>86.733800000000002</v>
      </c>
      <c r="AW54" s="122">
        <v>87.003799999999998</v>
      </c>
      <c r="AX54" s="122">
        <v>86.801299999999998</v>
      </c>
      <c r="AY54" s="122">
        <v>86.621499999999997</v>
      </c>
      <c r="AZ54" s="122">
        <v>86.722800000000007</v>
      </c>
      <c r="BA54" s="122">
        <v>86.369900000000001</v>
      </c>
      <c r="BB54" s="122">
        <v>86.186199999999999</v>
      </c>
      <c r="BC54" s="122">
        <v>86.083299999999994</v>
      </c>
      <c r="BD54" s="122">
        <v>86.492199999999997</v>
      </c>
      <c r="BE54" s="122">
        <v>86.5839</v>
      </c>
      <c r="BF54" s="122">
        <v>86.832800000000006</v>
      </c>
      <c r="BG54" s="122">
        <v>86.738900000000001</v>
      </c>
      <c r="BH54" s="122">
        <v>86.8596</v>
      </c>
      <c r="BI54" s="122">
        <v>86.764200000000002</v>
      </c>
      <c r="BJ54" s="122">
        <v>86.452299999999994</v>
      </c>
      <c r="BK54" s="122">
        <v>86.691500000000005</v>
      </c>
      <c r="BL54" s="122">
        <v>87.405699999999996</v>
      </c>
      <c r="BM54" s="122">
        <v>87.367199999999997</v>
      </c>
      <c r="BN54" s="122">
        <v>87.473500000000001</v>
      </c>
      <c r="BO54" s="122">
        <v>87.837800000000001</v>
      </c>
      <c r="BP54" s="122">
        <v>87.913600000000002</v>
      </c>
      <c r="BQ54" s="122">
        <v>88.094399999999993</v>
      </c>
      <c r="BR54" s="122">
        <v>89.949399999999997</v>
      </c>
      <c r="BS54" s="122">
        <v>89.911000000000001</v>
      </c>
      <c r="BT54" s="122">
        <v>90.496600000000001</v>
      </c>
      <c r="BU54" s="122">
        <v>90.7791</v>
      </c>
      <c r="BV54" s="122">
        <v>91.350499999999997</v>
      </c>
      <c r="BW54" s="122">
        <v>92.438100000000006</v>
      </c>
      <c r="BX54" s="122">
        <v>94.548400000000001</v>
      </c>
      <c r="BY54" s="122">
        <v>93.605400000000003</v>
      </c>
      <c r="BZ54" s="122">
        <v>94.190100000000001</v>
      </c>
      <c r="CA54" s="122">
        <v>95.541399999999996</v>
      </c>
      <c r="CB54" s="122">
        <v>94.377899999999997</v>
      </c>
      <c r="CC54" s="122">
        <v>94.687899999999999</v>
      </c>
      <c r="CD54" s="122">
        <v>94.450100000000006</v>
      </c>
      <c r="CE54" s="122">
        <v>94.801199999999994</v>
      </c>
      <c r="CF54" s="122">
        <v>94.0578</v>
      </c>
      <c r="CG54" s="122">
        <v>92.238500000000002</v>
      </c>
      <c r="CH54" s="122">
        <v>91.5916</v>
      </c>
      <c r="CI54" s="122">
        <v>91.536799999999999</v>
      </c>
      <c r="CJ54" s="122">
        <v>91.729500000000002</v>
      </c>
      <c r="CK54" s="122">
        <v>92.119799999999998</v>
      </c>
      <c r="CL54" s="122">
        <v>92.040199999999999</v>
      </c>
      <c r="CM54" s="122">
        <v>91.022199999999998</v>
      </c>
      <c r="CN54" s="122">
        <v>90.843000000000004</v>
      </c>
      <c r="CO54" s="122">
        <v>90.743399999999994</v>
      </c>
      <c r="CP54" s="122">
        <v>90.754400000000004</v>
      </c>
      <c r="CQ54" s="122">
        <v>90.390900000000002</v>
      </c>
      <c r="CR54" s="122">
        <v>89.739900000000006</v>
      </c>
      <c r="CS54" s="122">
        <v>89.509100000000004</v>
      </c>
      <c r="CT54" s="122">
        <v>89.541600000000003</v>
      </c>
      <c r="CU54" s="122">
        <v>89.268799999999999</v>
      </c>
      <c r="CV54" s="122">
        <v>89.447299999999998</v>
      </c>
      <c r="CW54" s="122">
        <v>89.020300000000006</v>
      </c>
      <c r="CX54" s="122">
        <v>88.754800000000003</v>
      </c>
      <c r="CY54" s="122">
        <v>88.245199999999997</v>
      </c>
      <c r="CZ54" s="122">
        <v>88.491699999999994</v>
      </c>
      <c r="DA54" s="122">
        <v>88.286900000000003</v>
      </c>
      <c r="DB54" s="122">
        <v>88.753399999999999</v>
      </c>
      <c r="DC54" s="122">
        <v>88.77</v>
      </c>
      <c r="DD54" s="122">
        <v>88.341099999999997</v>
      </c>
      <c r="DE54" s="122">
        <v>87.380899999999997</v>
      </c>
      <c r="DF54" s="122">
        <v>87.284300000000002</v>
      </c>
      <c r="DG54" s="122">
        <v>86.860200000000006</v>
      </c>
      <c r="DH54" s="122">
        <v>86.920100000000005</v>
      </c>
      <c r="DI54" s="122">
        <v>86.253500000000003</v>
      </c>
      <c r="DJ54" s="122">
        <v>85.922799999999995</v>
      </c>
      <c r="DK54" s="122">
        <v>85.492599999999996</v>
      </c>
      <c r="DL54" s="122">
        <v>85.397300000000001</v>
      </c>
      <c r="DM54" s="122">
        <v>84.623699999999999</v>
      </c>
      <c r="DN54" s="122">
        <v>84.2911</v>
      </c>
      <c r="DO54" s="122">
        <v>83.737099999999998</v>
      </c>
      <c r="DP54" s="122">
        <v>83.383799999999994</v>
      </c>
      <c r="DQ54" s="122">
        <v>83.881</v>
      </c>
      <c r="DR54" s="122">
        <v>83.729200000000006</v>
      </c>
      <c r="DS54" s="122">
        <v>83.800799999999995</v>
      </c>
      <c r="DT54" s="122">
        <v>83.212400000000002</v>
      </c>
      <c r="DU54" s="122">
        <v>82.907600000000002</v>
      </c>
      <c r="DV54" s="122">
        <v>82.660300000000007</v>
      </c>
      <c r="DW54" s="122">
        <v>83.613699999999994</v>
      </c>
      <c r="DX54" s="122">
        <v>83.641199999999998</v>
      </c>
      <c r="DY54" s="122">
        <v>83.6417</v>
      </c>
      <c r="DZ54" s="122">
        <v>83.603700000000003</v>
      </c>
      <c r="EA54" s="122">
        <v>83.2119</v>
      </c>
      <c r="EB54" s="122">
        <v>83.123000000000005</v>
      </c>
      <c r="EC54" s="122">
        <v>83.154700000000005</v>
      </c>
      <c r="ED54" s="122">
        <v>83.355400000000003</v>
      </c>
      <c r="EE54" s="122">
        <v>83.200900000000004</v>
      </c>
      <c r="EF54" s="122">
        <v>82.546099999999996</v>
      </c>
      <c r="EG54" s="122">
        <v>82.661600000000007</v>
      </c>
      <c r="EH54" s="122">
        <v>82.925799999999995</v>
      </c>
      <c r="EI54" s="122">
        <v>82.603300000000004</v>
      </c>
      <c r="EJ54" s="122">
        <v>82.693899999999999</v>
      </c>
      <c r="EK54" s="122">
        <v>82.666499999999999</v>
      </c>
      <c r="EL54" s="122">
        <v>83.0381</v>
      </c>
      <c r="EM54" s="122">
        <v>83.239099999999993</v>
      </c>
      <c r="EN54" s="122">
        <v>83.582499999999996</v>
      </c>
      <c r="EO54" s="122">
        <v>84.008399999999995</v>
      </c>
      <c r="EP54" s="122">
        <v>84.0959</v>
      </c>
      <c r="EQ54" s="122">
        <v>84.4465</v>
      </c>
      <c r="ER54" s="122">
        <v>84.846500000000006</v>
      </c>
      <c r="ES54" s="122">
        <v>84.911699999999996</v>
      </c>
      <c r="ET54" s="122">
        <v>84.776600000000002</v>
      </c>
      <c r="EU54" s="122">
        <v>84.521600000000007</v>
      </c>
      <c r="EV54" s="122">
        <v>84.045299999999997</v>
      </c>
      <c r="EW54" s="122">
        <v>83.844399999999993</v>
      </c>
      <c r="EX54" s="122">
        <v>84.208299999999994</v>
      </c>
      <c r="EY54" s="122">
        <v>82.106899999999996</v>
      </c>
      <c r="EZ54" s="122">
        <v>82.395899999999997</v>
      </c>
      <c r="FA54" s="122">
        <v>77.346900000000005</v>
      </c>
      <c r="FB54" s="122">
        <v>76.955200000000005</v>
      </c>
      <c r="FC54" s="122">
        <v>77.316400000000002</v>
      </c>
      <c r="FD54" s="122">
        <v>78.112099999999998</v>
      </c>
      <c r="FE54" s="122">
        <v>78.260499999999993</v>
      </c>
      <c r="FF54" s="122">
        <v>78.641599999999997</v>
      </c>
      <c r="FG54" s="122">
        <v>79.6267</v>
      </c>
      <c r="FH54" s="122">
        <v>79.781599999999997</v>
      </c>
      <c r="FI54" s="122">
        <v>80.244200000000006</v>
      </c>
      <c r="FJ54" s="122">
        <v>80.199100000000001</v>
      </c>
      <c r="FK54" s="122">
        <v>79.684200000000004</v>
      </c>
      <c r="FL54" s="122">
        <v>79.248599999999996</v>
      </c>
      <c r="FM54" s="122">
        <v>79.433999999999997</v>
      </c>
      <c r="FN54" s="122">
        <v>80.020899999999997</v>
      </c>
      <c r="FO54" s="122">
        <v>80.709900000000005</v>
      </c>
      <c r="FP54" s="122">
        <v>80.887900000000002</v>
      </c>
      <c r="FQ54" s="122">
        <v>80.754099999999994</v>
      </c>
      <c r="FR54" s="122">
        <v>80.7881</v>
      </c>
      <c r="FS54" s="122">
        <v>80.95</v>
      </c>
      <c r="FT54" s="122">
        <v>81.298500000000004</v>
      </c>
      <c r="FU54" s="122">
        <v>80.633499999999998</v>
      </c>
      <c r="FV54" s="122">
        <v>79.881100000000004</v>
      </c>
      <c r="FW54" s="122">
        <v>80.128100000000003</v>
      </c>
      <c r="FX54" s="122">
        <v>80.246099999999998</v>
      </c>
      <c r="FY54" s="122">
        <v>80.122299999999996</v>
      </c>
      <c r="FZ54" s="122">
        <v>79.632300000000001</v>
      </c>
      <c r="GA54" s="122">
        <v>79.516599999999997</v>
      </c>
      <c r="GB54" s="122">
        <v>79.365899999999996</v>
      </c>
      <c r="GC54" s="122">
        <v>79.180300000000003</v>
      </c>
      <c r="GD54" s="122">
        <v>79.849800000000002</v>
      </c>
      <c r="GE54" s="122">
        <v>79.612200000000001</v>
      </c>
      <c r="GF54" s="122">
        <v>80.039699999999996</v>
      </c>
      <c r="GG54" s="122">
        <v>80.960300000000004</v>
      </c>
      <c r="GH54" s="122">
        <v>80.873599999999996</v>
      </c>
      <c r="GI54" s="122">
        <v>81.191900000000004</v>
      </c>
      <c r="GJ54" s="122">
        <v>81.452399999999997</v>
      </c>
      <c r="GK54" s="122">
        <v>81.544700000000006</v>
      </c>
      <c r="GL54" s="122">
        <v>81.873400000000004</v>
      </c>
      <c r="GM54" s="122">
        <v>82.489599999999996</v>
      </c>
      <c r="GN54" s="122">
        <v>82.594499999999996</v>
      </c>
      <c r="GO54" s="122">
        <v>82.135800000000003</v>
      </c>
      <c r="GP54" s="122">
        <v>81.333500000000001</v>
      </c>
      <c r="GQ54" s="122">
        <v>81.262500000000003</v>
      </c>
      <c r="GR54" s="122">
        <v>81.412300000000002</v>
      </c>
      <c r="GS54" s="122">
        <v>81.187799999999996</v>
      </c>
      <c r="GT54" s="122">
        <v>81.095699999999994</v>
      </c>
      <c r="GU54" s="122">
        <v>80.901200000000003</v>
      </c>
      <c r="GV54" s="122">
        <v>80.635900000000007</v>
      </c>
      <c r="GW54" s="122">
        <v>80.491600000000005</v>
      </c>
      <c r="GX54" s="122">
        <v>80.577699999999993</v>
      </c>
      <c r="GY54" s="122">
        <v>80.223699999999994</v>
      </c>
      <c r="GZ54" s="122">
        <v>80.092399999999998</v>
      </c>
      <c r="HA54" s="122">
        <v>80.028800000000004</v>
      </c>
      <c r="HB54" s="122">
        <v>79.395700000000005</v>
      </c>
      <c r="HC54" s="122">
        <v>79.895799999999994</v>
      </c>
      <c r="HD54" s="122">
        <v>79.996300000000005</v>
      </c>
      <c r="HE54" s="122">
        <v>79.857299999999995</v>
      </c>
      <c r="HF54" s="122">
        <v>79.778199999999998</v>
      </c>
      <c r="HG54" s="122">
        <v>80.043599999999998</v>
      </c>
      <c r="HH54" s="122">
        <v>79.488100000000003</v>
      </c>
      <c r="HI54" s="122">
        <v>79.260000000000005</v>
      </c>
      <c r="HJ54" s="122">
        <v>79.262699999999995</v>
      </c>
      <c r="HK54" s="122">
        <v>79.111900000000006</v>
      </c>
      <c r="HL54" s="122">
        <v>78.890699999999995</v>
      </c>
      <c r="HM54" s="122">
        <v>78.792400000000001</v>
      </c>
      <c r="HN54" s="122">
        <v>79.165199999999999</v>
      </c>
      <c r="HO54" s="122">
        <v>79.048699999999997</v>
      </c>
      <c r="HP54" s="122">
        <v>78.7517</v>
      </c>
      <c r="HQ54" s="122">
        <v>78.843000000000004</v>
      </c>
      <c r="HR54" s="122">
        <v>78.646699999999996</v>
      </c>
      <c r="HS54" s="122">
        <v>78.578400000000002</v>
      </c>
      <c r="HT54" s="122">
        <v>79.228200000000001</v>
      </c>
      <c r="HU54" s="122">
        <v>79.275999999999996</v>
      </c>
      <c r="HV54" s="122">
        <v>79.206500000000005</v>
      </c>
      <c r="HW54" s="122">
        <v>79.695499999999996</v>
      </c>
      <c r="HX54" s="122">
        <v>79.641499999999994</v>
      </c>
      <c r="HY54" s="122">
        <v>79.533900000000003</v>
      </c>
      <c r="HZ54" s="122">
        <v>79.563800000000001</v>
      </c>
      <c r="IA54" s="122">
        <v>79.600300000000004</v>
      </c>
      <c r="IB54" s="122">
        <v>79.415000000000006</v>
      </c>
      <c r="IC54" s="122">
        <v>79.1404</v>
      </c>
      <c r="ID54" s="122">
        <v>79.191299999999998</v>
      </c>
      <c r="IE54" s="122">
        <v>79.207899999999995</v>
      </c>
      <c r="IF54" s="122">
        <v>80.164699999999996</v>
      </c>
      <c r="IG54" s="122">
        <v>80.385800000000003</v>
      </c>
      <c r="IH54" s="122">
        <v>80.388499999999993</v>
      </c>
      <c r="II54" s="122">
        <v>81.907700000000006</v>
      </c>
      <c r="IJ54" s="122">
        <v>81.777100000000004</v>
      </c>
      <c r="IK54" s="122">
        <v>82.038399999999996</v>
      </c>
      <c r="IL54" s="122">
        <v>83.456699999999998</v>
      </c>
      <c r="IM54" s="122">
        <v>83.399100000000004</v>
      </c>
      <c r="IN54" s="122">
        <v>83.647599999999997</v>
      </c>
      <c r="IO54" s="122">
        <v>85.025700000000001</v>
      </c>
      <c r="IP54" s="122">
        <v>84.459400000000002</v>
      </c>
      <c r="IQ54" s="122">
        <v>84.735100000000003</v>
      </c>
      <c r="IR54" s="122">
        <v>87.829800000000006</v>
      </c>
      <c r="IS54" s="122">
        <v>88.422499999999999</v>
      </c>
      <c r="IT54" s="122">
        <v>88.637500000000003</v>
      </c>
      <c r="IU54" s="122">
        <v>88.7363</v>
      </c>
      <c r="IV54" s="122">
        <v>88.941599999999994</v>
      </c>
      <c r="IW54" s="122">
        <v>89.136600000000001</v>
      </c>
      <c r="IX54" s="122">
        <v>88.757599999999996</v>
      </c>
      <c r="IY54" s="122">
        <v>88.9773</v>
      </c>
      <c r="IZ54" s="122">
        <v>89.283699999999996</v>
      </c>
      <c r="JA54" s="122">
        <v>88.700900000000004</v>
      </c>
      <c r="JB54" s="122">
        <v>88.875</v>
      </c>
      <c r="JC54" s="122">
        <v>89.408900000000003</v>
      </c>
      <c r="JD54" s="122">
        <v>89.876499999999993</v>
      </c>
      <c r="JE54" s="122">
        <v>93.131399999999999</v>
      </c>
      <c r="JF54" s="122">
        <v>95.353399999999993</v>
      </c>
      <c r="JG54" s="122">
        <v>94.918300000000002</v>
      </c>
      <c r="JH54" s="122">
        <v>95.502399999999994</v>
      </c>
      <c r="JI54" s="122">
        <v>95.167699999999996</v>
      </c>
      <c r="JJ54" s="122">
        <v>96.198300000000003</v>
      </c>
      <c r="JK54" s="122">
        <v>96.056799999999996</v>
      </c>
      <c r="JL54" s="122">
        <v>100.345</v>
      </c>
      <c r="JM54" s="122">
        <v>101.30370000000001</v>
      </c>
      <c r="JN54" s="122">
        <v>102.203</v>
      </c>
      <c r="JO54" s="122">
        <v>101.0076</v>
      </c>
      <c r="JP54" s="122">
        <v>101.35769999999999</v>
      </c>
      <c r="JQ54" s="122">
        <v>102.58110000000001</v>
      </c>
      <c r="JR54" s="122">
        <v>102.1769</v>
      </c>
      <c r="JS54" s="122">
        <v>103.83710000000001</v>
      </c>
      <c r="JT54" s="122">
        <v>103.16289999999999</v>
      </c>
      <c r="JU54" s="122">
        <v>102.7706</v>
      </c>
      <c r="JV54" s="122">
        <v>102.4628</v>
      </c>
      <c r="JW54" s="122">
        <v>101.3809</v>
      </c>
      <c r="JX54" s="122">
        <v>100.88420000000001</v>
      </c>
      <c r="JY54" s="122">
        <v>100</v>
      </c>
      <c r="JZ54" s="122">
        <v>100.1378</v>
      </c>
      <c r="KA54" s="122">
        <v>99.040599999999998</v>
      </c>
      <c r="KB54" s="122">
        <v>97.204499999999996</v>
      </c>
      <c r="KC54" s="122">
        <v>96.301199999999994</v>
      </c>
      <c r="KD54" s="118">
        <v>96.407700000000006</v>
      </c>
    </row>
    <row r="55" spans="1:290" s="8" customFormat="1" ht="11.1" customHeight="1" x14ac:dyDescent="0.2">
      <c r="A55" s="8" t="s">
        <v>2236</v>
      </c>
      <c r="B55"/>
      <c r="C55" s="141" t="s">
        <v>5070</v>
      </c>
      <c r="D55" s="35" t="s">
        <v>32</v>
      </c>
      <c r="E55" s="37"/>
      <c r="F55" s="22"/>
      <c r="G55" s="22"/>
      <c r="H55" s="22"/>
      <c r="I55" s="22" t="str">
        <f>IF(LEFT($I$1,1)="1",VLOOKUP($A55,PPI_IPI_PGA_PGAI!$A:$I,2,FALSE),IF(LEFT($I$1,1)="2",VLOOKUP($A55,PPI_IPI_PGA_PGAI!$A:$I,3,FALSE),IF(LEFT($I$1,1)="3",VLOOKUP($A55,PPI_IPI_PGA_PGAI!$A:$I,4,FALSE),VLOOKUP($A55,PPI_IPI_PGA_PGAI!$A:$I,5,FALSE))))</f>
        <v>Süsswaren (ohne Dauerbackwaren)</v>
      </c>
      <c r="J55" s="22"/>
      <c r="K55" s="22"/>
      <c r="L55" s="22"/>
      <c r="M55" s="10">
        <v>0.30909999999999999</v>
      </c>
      <c r="N55" s="122">
        <v>70.019000000000005</v>
      </c>
      <c r="O55" s="122">
        <v>68.8339</v>
      </c>
      <c r="P55" s="122">
        <v>66.999899999999997</v>
      </c>
      <c r="Q55" s="122">
        <v>67.289299999999997</v>
      </c>
      <c r="R55" s="122">
        <v>67.547300000000007</v>
      </c>
      <c r="S55" s="122">
        <v>67.729100000000003</v>
      </c>
      <c r="T55" s="122">
        <v>67.251300000000001</v>
      </c>
      <c r="U55" s="122">
        <v>67.387500000000003</v>
      </c>
      <c r="V55" s="122">
        <v>66.3262</v>
      </c>
      <c r="W55" s="122">
        <v>66.626199999999997</v>
      </c>
      <c r="X55" s="122">
        <v>66.706699999999998</v>
      </c>
      <c r="Y55" s="122">
        <v>66.884500000000003</v>
      </c>
      <c r="Z55" s="122">
        <v>67.219499999999996</v>
      </c>
      <c r="AA55" s="122">
        <v>67.050200000000004</v>
      </c>
      <c r="AB55" s="122">
        <v>66.457599999999999</v>
      </c>
      <c r="AC55" s="122">
        <v>68.079599999999999</v>
      </c>
      <c r="AD55" s="122">
        <v>69.264200000000002</v>
      </c>
      <c r="AE55" s="122">
        <v>68.858699999999999</v>
      </c>
      <c r="AF55" s="122">
        <v>70.456599999999995</v>
      </c>
      <c r="AG55" s="122">
        <v>70.811700000000002</v>
      </c>
      <c r="AH55" s="122">
        <v>70.303600000000003</v>
      </c>
      <c r="AI55" s="122">
        <v>69.467799999999997</v>
      </c>
      <c r="AJ55" s="122">
        <v>68.489999999999995</v>
      </c>
      <c r="AK55" s="122">
        <v>69.647800000000004</v>
      </c>
      <c r="AL55" s="122">
        <v>69.365799999999993</v>
      </c>
      <c r="AM55" s="122">
        <v>69.690399999999997</v>
      </c>
      <c r="AN55" s="122">
        <v>70.474900000000005</v>
      </c>
      <c r="AO55" s="122">
        <v>71.352999999999994</v>
      </c>
      <c r="AP55" s="122">
        <v>71.037499999999994</v>
      </c>
      <c r="AQ55" s="122">
        <v>71.665899999999993</v>
      </c>
      <c r="AR55" s="122">
        <v>70.9208</v>
      </c>
      <c r="AS55" s="122">
        <v>70.1083</v>
      </c>
      <c r="AT55" s="122">
        <v>70.582499999999996</v>
      </c>
      <c r="AU55" s="122">
        <v>70.047499999999999</v>
      </c>
      <c r="AV55" s="122">
        <v>69.815799999999996</v>
      </c>
      <c r="AW55" s="122">
        <v>69.848699999999994</v>
      </c>
      <c r="AX55" s="122">
        <v>69.265600000000006</v>
      </c>
      <c r="AY55" s="122">
        <v>68.893600000000006</v>
      </c>
      <c r="AZ55" s="122">
        <v>69.715699999999998</v>
      </c>
      <c r="BA55" s="122">
        <v>68.7012</v>
      </c>
      <c r="BB55" s="122">
        <v>68.259100000000004</v>
      </c>
      <c r="BC55" s="122">
        <v>68.447100000000006</v>
      </c>
      <c r="BD55" s="122">
        <v>68.834900000000005</v>
      </c>
      <c r="BE55" s="122">
        <v>69.138999999999996</v>
      </c>
      <c r="BF55" s="122">
        <v>69.577600000000004</v>
      </c>
      <c r="BG55" s="122">
        <v>69.534999999999997</v>
      </c>
      <c r="BH55" s="122">
        <v>70.086600000000004</v>
      </c>
      <c r="BI55" s="122">
        <v>71.010199999999998</v>
      </c>
      <c r="BJ55" s="122">
        <v>70.533100000000005</v>
      </c>
      <c r="BK55" s="122">
        <v>71.0535</v>
      </c>
      <c r="BL55" s="122">
        <v>72.317400000000006</v>
      </c>
      <c r="BM55" s="122">
        <v>72.214399999999998</v>
      </c>
      <c r="BN55" s="122">
        <v>72.567700000000002</v>
      </c>
      <c r="BO55" s="122">
        <v>73.526200000000003</v>
      </c>
      <c r="BP55" s="122">
        <v>73.687399999999997</v>
      </c>
      <c r="BQ55" s="122">
        <v>74.176500000000004</v>
      </c>
      <c r="BR55" s="122">
        <v>74.633700000000005</v>
      </c>
      <c r="BS55" s="122">
        <v>74.449399999999997</v>
      </c>
      <c r="BT55" s="122">
        <v>76.225700000000003</v>
      </c>
      <c r="BU55" s="122">
        <v>74.984700000000004</v>
      </c>
      <c r="BV55" s="122">
        <v>76.585700000000003</v>
      </c>
      <c r="BW55" s="122">
        <v>79.448599999999999</v>
      </c>
      <c r="BX55" s="122">
        <v>81.647000000000006</v>
      </c>
      <c r="BY55" s="122">
        <v>78.981099999999998</v>
      </c>
      <c r="BZ55" s="122">
        <v>80.355000000000004</v>
      </c>
      <c r="CA55" s="122">
        <v>81.1173</v>
      </c>
      <c r="CB55" s="122">
        <v>78.805099999999996</v>
      </c>
      <c r="CC55" s="122">
        <v>79.683199999999999</v>
      </c>
      <c r="CD55" s="122">
        <v>79.765799999999999</v>
      </c>
      <c r="CE55" s="122">
        <v>80.758600000000001</v>
      </c>
      <c r="CF55" s="122">
        <v>78.763900000000007</v>
      </c>
      <c r="CG55" s="122">
        <v>77.733500000000006</v>
      </c>
      <c r="CH55" s="122">
        <v>75.967200000000005</v>
      </c>
      <c r="CI55" s="122">
        <v>75.828900000000004</v>
      </c>
      <c r="CJ55" s="122">
        <v>75.648099999999999</v>
      </c>
      <c r="CK55" s="122">
        <v>76.715599999999995</v>
      </c>
      <c r="CL55" s="122">
        <v>76.444900000000004</v>
      </c>
      <c r="CM55" s="122">
        <v>76.479200000000006</v>
      </c>
      <c r="CN55" s="122">
        <v>76.779600000000002</v>
      </c>
      <c r="CO55" s="122">
        <v>76.557400000000001</v>
      </c>
      <c r="CP55" s="122">
        <v>76.280199999999994</v>
      </c>
      <c r="CQ55" s="122">
        <v>75.139600000000002</v>
      </c>
      <c r="CR55" s="122">
        <v>73.491699999999994</v>
      </c>
      <c r="CS55" s="122">
        <v>74.091899999999995</v>
      </c>
      <c r="CT55" s="122">
        <v>74.375799999999998</v>
      </c>
      <c r="CU55" s="122">
        <v>73.670699999999997</v>
      </c>
      <c r="CV55" s="122">
        <v>73.420199999999994</v>
      </c>
      <c r="CW55" s="122">
        <v>72.130600000000001</v>
      </c>
      <c r="CX55" s="122">
        <v>71.625600000000006</v>
      </c>
      <c r="CY55" s="122">
        <v>71.562299999999993</v>
      </c>
      <c r="CZ55" s="122">
        <v>71.212100000000007</v>
      </c>
      <c r="DA55" s="122">
        <v>70.534999999999997</v>
      </c>
      <c r="DB55" s="122">
        <v>71.026499999999999</v>
      </c>
      <c r="DC55" s="122">
        <v>69.858099999999993</v>
      </c>
      <c r="DD55" s="122">
        <v>69.114099999999993</v>
      </c>
      <c r="DE55" s="122">
        <v>67.987499999999997</v>
      </c>
      <c r="DF55" s="122">
        <v>67.885499999999993</v>
      </c>
      <c r="DG55" s="122">
        <v>66.790599999999998</v>
      </c>
      <c r="DH55" s="122">
        <v>67.177099999999996</v>
      </c>
      <c r="DI55" s="122">
        <v>65.697400000000002</v>
      </c>
      <c r="DJ55" s="122">
        <v>64.647000000000006</v>
      </c>
      <c r="DK55" s="122">
        <v>64.436999999999998</v>
      </c>
      <c r="DL55" s="122">
        <v>64.592399999999998</v>
      </c>
      <c r="DM55" s="122">
        <v>62.991900000000001</v>
      </c>
      <c r="DN55" s="122">
        <v>62.264299999999999</v>
      </c>
      <c r="DO55" s="122">
        <v>61.044699999999999</v>
      </c>
      <c r="DP55" s="122">
        <v>60.223500000000001</v>
      </c>
      <c r="DQ55" s="122">
        <v>59.299100000000003</v>
      </c>
      <c r="DR55" s="122">
        <v>58.802599999999998</v>
      </c>
      <c r="DS55" s="122">
        <v>59.225200000000001</v>
      </c>
      <c r="DT55" s="122">
        <v>59.104199999999999</v>
      </c>
      <c r="DU55" s="122">
        <v>58.3279</v>
      </c>
      <c r="DV55" s="122">
        <v>57.793199999999999</v>
      </c>
      <c r="DW55" s="122">
        <v>57.499400000000001</v>
      </c>
      <c r="DX55" s="122">
        <v>57.613300000000002</v>
      </c>
      <c r="DY55" s="122">
        <v>57.840899999999998</v>
      </c>
      <c r="DZ55" s="122">
        <v>58.223700000000001</v>
      </c>
      <c r="EA55" s="122">
        <v>57.126300000000001</v>
      </c>
      <c r="EB55" s="122">
        <v>57.008699999999997</v>
      </c>
      <c r="EC55" s="122">
        <v>58.367400000000004</v>
      </c>
      <c r="ED55" s="122">
        <v>58.903199999999998</v>
      </c>
      <c r="EE55" s="122">
        <v>58.205399999999997</v>
      </c>
      <c r="EF55" s="122">
        <v>58.569000000000003</v>
      </c>
      <c r="EG55" s="122">
        <v>59.0655</v>
      </c>
      <c r="EH55" s="122">
        <v>60.095799999999997</v>
      </c>
      <c r="EI55" s="122">
        <v>61.8155</v>
      </c>
      <c r="EJ55" s="122">
        <v>61.808900000000001</v>
      </c>
      <c r="EK55" s="122">
        <v>62.006399999999999</v>
      </c>
      <c r="EL55" s="122">
        <v>63.9161</v>
      </c>
      <c r="EM55" s="122">
        <v>64.840299999999999</v>
      </c>
      <c r="EN55" s="122">
        <v>65.843100000000007</v>
      </c>
      <c r="EO55" s="122">
        <v>67.746399999999994</v>
      </c>
      <c r="EP55" s="122">
        <v>68.016999999999996</v>
      </c>
      <c r="EQ55" s="122">
        <v>69.051400000000001</v>
      </c>
      <c r="ER55" s="122">
        <v>71.463499999999996</v>
      </c>
      <c r="ES55" s="122">
        <v>71.817499999999995</v>
      </c>
      <c r="ET55" s="122">
        <v>71.6357</v>
      </c>
      <c r="EU55" s="122">
        <v>71.483199999999997</v>
      </c>
      <c r="EV55" s="122">
        <v>69.9285</v>
      </c>
      <c r="EW55" s="122">
        <v>70.027100000000004</v>
      </c>
      <c r="EX55" s="122">
        <v>70.845500000000001</v>
      </c>
      <c r="EY55" s="122">
        <v>66.054500000000004</v>
      </c>
      <c r="EZ55" s="122">
        <v>67.3065</v>
      </c>
      <c r="FA55" s="122">
        <v>65.593900000000005</v>
      </c>
      <c r="FB55" s="122">
        <v>65.575299999999999</v>
      </c>
      <c r="FC55" s="122">
        <v>66.645600000000002</v>
      </c>
      <c r="FD55" s="122">
        <v>66.737799999999993</v>
      </c>
      <c r="FE55" s="122">
        <v>67.128100000000003</v>
      </c>
      <c r="FF55" s="122">
        <v>68.212800000000001</v>
      </c>
      <c r="FG55" s="122">
        <v>69.245099999999994</v>
      </c>
      <c r="FH55" s="122">
        <v>69.594999999999999</v>
      </c>
      <c r="FI55" s="122">
        <v>70.840599999999995</v>
      </c>
      <c r="FJ55" s="122">
        <v>70.383200000000002</v>
      </c>
      <c r="FK55" s="122">
        <v>68.764099999999999</v>
      </c>
      <c r="FL55" s="122">
        <v>67.737200000000001</v>
      </c>
      <c r="FM55" s="122">
        <v>68.079499999999996</v>
      </c>
      <c r="FN55" s="122">
        <v>69.845600000000005</v>
      </c>
      <c r="FO55" s="122">
        <v>70.2851</v>
      </c>
      <c r="FP55" s="122">
        <v>70.473699999999994</v>
      </c>
      <c r="FQ55" s="122">
        <v>70.081100000000006</v>
      </c>
      <c r="FR55" s="122">
        <v>70.721900000000005</v>
      </c>
      <c r="FS55" s="122">
        <v>70.625</v>
      </c>
      <c r="FT55" s="122">
        <v>71.097099999999998</v>
      </c>
      <c r="FU55" s="122">
        <v>69.673199999999994</v>
      </c>
      <c r="FV55" s="122">
        <v>67.121799999999993</v>
      </c>
      <c r="FW55" s="122">
        <v>67.382300000000001</v>
      </c>
      <c r="FX55" s="122">
        <v>67.344999999999999</v>
      </c>
      <c r="FY55" s="122">
        <v>67.171300000000002</v>
      </c>
      <c r="FZ55" s="122">
        <v>66.047600000000003</v>
      </c>
      <c r="GA55" s="122">
        <v>65.519499999999994</v>
      </c>
      <c r="GB55" s="122">
        <v>65.1036</v>
      </c>
      <c r="GC55" s="122">
        <v>64.650000000000006</v>
      </c>
      <c r="GD55" s="122">
        <v>64.629800000000003</v>
      </c>
      <c r="GE55" s="122">
        <v>65.008399999999995</v>
      </c>
      <c r="GF55" s="122">
        <v>66.587699999999998</v>
      </c>
      <c r="GG55" s="122">
        <v>66.273099999999999</v>
      </c>
      <c r="GH55" s="122">
        <v>66.1995</v>
      </c>
      <c r="GI55" s="122">
        <v>66.949600000000004</v>
      </c>
      <c r="GJ55" s="122">
        <v>67.123500000000007</v>
      </c>
      <c r="GK55" s="122">
        <v>67.438599999999994</v>
      </c>
      <c r="GL55" s="122">
        <v>68.722899999999996</v>
      </c>
      <c r="GM55" s="122">
        <v>68.414000000000001</v>
      </c>
      <c r="GN55" s="122">
        <v>68.782200000000003</v>
      </c>
      <c r="GO55" s="122">
        <v>67.295500000000004</v>
      </c>
      <c r="GP55" s="122">
        <v>66.994100000000003</v>
      </c>
      <c r="GQ55" s="122">
        <v>67.043099999999995</v>
      </c>
      <c r="GR55" s="122">
        <v>67.749200000000002</v>
      </c>
      <c r="GS55" s="122">
        <v>67.347700000000003</v>
      </c>
      <c r="GT55" s="122">
        <v>67.315799999999996</v>
      </c>
      <c r="GU55" s="122">
        <v>66.791300000000007</v>
      </c>
      <c r="GV55" s="122">
        <v>66.784300000000002</v>
      </c>
      <c r="GW55" s="122">
        <v>66.255300000000005</v>
      </c>
      <c r="GX55" s="122">
        <v>66.482299999999995</v>
      </c>
      <c r="GY55" s="122">
        <v>66.266400000000004</v>
      </c>
      <c r="GZ55" s="122">
        <v>65.879499999999993</v>
      </c>
      <c r="HA55" s="122">
        <v>65.7136</v>
      </c>
      <c r="HB55" s="122">
        <v>65.493600000000001</v>
      </c>
      <c r="HC55" s="122">
        <v>65.945999999999998</v>
      </c>
      <c r="HD55" s="122">
        <v>66.198899999999995</v>
      </c>
      <c r="HE55" s="122">
        <v>67.030100000000004</v>
      </c>
      <c r="HF55" s="122">
        <v>66.652299999999997</v>
      </c>
      <c r="HG55" s="122">
        <v>67.124700000000004</v>
      </c>
      <c r="HH55" s="122">
        <v>66.811899999999994</v>
      </c>
      <c r="HI55" s="122">
        <v>65.936999999999998</v>
      </c>
      <c r="HJ55" s="122">
        <v>65.940700000000007</v>
      </c>
      <c r="HK55" s="122">
        <v>65.62</v>
      </c>
      <c r="HL55" s="122">
        <v>64.942300000000003</v>
      </c>
      <c r="HM55" s="122">
        <v>64.653199999999998</v>
      </c>
      <c r="HN55" s="122">
        <v>65.018000000000001</v>
      </c>
      <c r="HO55" s="122">
        <v>64.586200000000005</v>
      </c>
      <c r="HP55" s="122">
        <v>64.0886</v>
      </c>
      <c r="HQ55" s="122">
        <v>64.506399999999999</v>
      </c>
      <c r="HR55" s="122">
        <v>63.949399999999997</v>
      </c>
      <c r="HS55" s="122">
        <v>63.750599999999999</v>
      </c>
      <c r="HT55" s="122">
        <v>64.426900000000003</v>
      </c>
      <c r="HU55" s="122">
        <v>64.503600000000006</v>
      </c>
      <c r="HV55" s="122">
        <v>64.375200000000007</v>
      </c>
      <c r="HW55" s="122">
        <v>64.255200000000002</v>
      </c>
      <c r="HX55" s="122">
        <v>64.123000000000005</v>
      </c>
      <c r="HY55" s="122">
        <v>63.886400000000002</v>
      </c>
      <c r="HZ55" s="122">
        <v>64.323499999999996</v>
      </c>
      <c r="IA55" s="122">
        <v>64.167199999999994</v>
      </c>
      <c r="IB55" s="122">
        <v>63.744</v>
      </c>
      <c r="IC55" s="122">
        <v>62.831400000000002</v>
      </c>
      <c r="ID55" s="122">
        <v>62.700499999999998</v>
      </c>
      <c r="IE55" s="122">
        <v>62.701799999999999</v>
      </c>
      <c r="IF55" s="122">
        <v>62.027799999999999</v>
      </c>
      <c r="IG55" s="122">
        <v>62.107500000000002</v>
      </c>
      <c r="IH55" s="122">
        <v>61.979500000000002</v>
      </c>
      <c r="II55" s="122">
        <v>62.679000000000002</v>
      </c>
      <c r="IJ55" s="122">
        <v>62.328200000000002</v>
      </c>
      <c r="IK55" s="122">
        <v>62.543500000000002</v>
      </c>
      <c r="IL55" s="122">
        <v>64.516800000000003</v>
      </c>
      <c r="IM55" s="122">
        <v>64.510800000000003</v>
      </c>
      <c r="IN55" s="122">
        <v>64.893500000000003</v>
      </c>
      <c r="IO55" s="122">
        <v>66.759299999999996</v>
      </c>
      <c r="IP55" s="122">
        <v>65.260499999999993</v>
      </c>
      <c r="IQ55" s="122">
        <v>65.887500000000003</v>
      </c>
      <c r="IR55" s="122">
        <v>68.906999999999996</v>
      </c>
      <c r="IS55" s="122">
        <v>70.161100000000005</v>
      </c>
      <c r="IT55" s="122">
        <v>70.699399999999997</v>
      </c>
      <c r="IU55" s="122">
        <v>70.259799999999998</v>
      </c>
      <c r="IV55" s="122">
        <v>70.8245</v>
      </c>
      <c r="IW55" s="122">
        <v>71.434700000000007</v>
      </c>
      <c r="IX55" s="122">
        <v>71.347700000000003</v>
      </c>
      <c r="IY55" s="122">
        <v>72.010599999999997</v>
      </c>
      <c r="IZ55" s="122">
        <v>72.668199999999999</v>
      </c>
      <c r="JA55" s="122">
        <v>74.201300000000003</v>
      </c>
      <c r="JB55" s="122">
        <v>74.830200000000005</v>
      </c>
      <c r="JC55" s="122">
        <v>76.088099999999997</v>
      </c>
      <c r="JD55" s="122">
        <v>79.546999999999997</v>
      </c>
      <c r="JE55" s="122">
        <v>88.049099999999996</v>
      </c>
      <c r="JF55" s="122">
        <v>93.7744</v>
      </c>
      <c r="JG55" s="122">
        <v>91.736699999999999</v>
      </c>
      <c r="JH55" s="122">
        <v>93.514799999999994</v>
      </c>
      <c r="JI55" s="122">
        <v>92.914900000000003</v>
      </c>
      <c r="JJ55" s="122">
        <v>93.636099999999999</v>
      </c>
      <c r="JK55" s="122">
        <v>93.263499999999993</v>
      </c>
      <c r="JL55" s="122">
        <v>104.0909</v>
      </c>
      <c r="JM55" s="122">
        <v>106.542</v>
      </c>
      <c r="JN55" s="122">
        <v>108.54989999999999</v>
      </c>
      <c r="JO55" s="122">
        <v>105.5575</v>
      </c>
      <c r="JP55" s="122">
        <v>105.9868</v>
      </c>
      <c r="JQ55" s="122">
        <v>109.107</v>
      </c>
      <c r="JR55" s="122">
        <v>108.17230000000001</v>
      </c>
      <c r="JS55" s="122">
        <v>110.669</v>
      </c>
      <c r="JT55" s="122">
        <v>108.9804</v>
      </c>
      <c r="JU55" s="122">
        <v>107.9147</v>
      </c>
      <c r="JV55" s="122">
        <v>106.6926</v>
      </c>
      <c r="JW55" s="122">
        <v>104.16670000000001</v>
      </c>
      <c r="JX55" s="122">
        <v>103.0716</v>
      </c>
      <c r="JY55" s="122">
        <v>100</v>
      </c>
      <c r="JZ55" s="122">
        <v>100.6045</v>
      </c>
      <c r="KA55" s="122">
        <v>97.031800000000004</v>
      </c>
      <c r="KB55" s="122">
        <v>94.134600000000006</v>
      </c>
      <c r="KC55" s="122">
        <v>91.1892</v>
      </c>
      <c r="KD55" s="118">
        <v>91.460700000000003</v>
      </c>
    </row>
    <row r="56" spans="1:290" s="8" customFormat="1" ht="11.1" customHeight="1" x14ac:dyDescent="0.2">
      <c r="A56" s="8" t="s">
        <v>2237</v>
      </c>
      <c r="B56"/>
      <c r="C56" s="141" t="s">
        <v>5071</v>
      </c>
      <c r="D56" s="35" t="s">
        <v>535</v>
      </c>
      <c r="E56" s="37"/>
      <c r="F56" s="22"/>
      <c r="G56" s="22"/>
      <c r="H56" s="22"/>
      <c r="I56" s="22"/>
      <c r="J56" s="22" t="str">
        <f>IF(LEFT($I$1,1)="1",VLOOKUP($A56,PPI_IPI_PGA_PGAI!$A:$I,2,FALSE),IF(LEFT($I$1,1)="2",VLOOKUP($A56,PPI_IPI_PGA_PGAI!$A:$I,3,FALSE),IF(LEFT($I$1,1)="3",VLOOKUP($A56,PPI_IPI_PGA_PGAI!$A:$I,4,FALSE),VLOOKUP($A56,PPI_IPI_PGA_PGAI!$A:$I,5,FALSE))))</f>
        <v>Kakao- und Schokoladeerzeugnisse</v>
      </c>
      <c r="K56" s="22"/>
      <c r="L56" s="22"/>
      <c r="M56" s="10">
        <v>0.2432</v>
      </c>
      <c r="N56" s="122" t="s">
        <v>6431</v>
      </c>
      <c r="O56" s="122" t="s">
        <v>6431</v>
      </c>
      <c r="P56" s="122" t="s">
        <v>6431</v>
      </c>
      <c r="Q56" s="122" t="s">
        <v>6431</v>
      </c>
      <c r="R56" s="122" t="s">
        <v>6431</v>
      </c>
      <c r="S56" s="122" t="s">
        <v>6431</v>
      </c>
      <c r="T56" s="122" t="s">
        <v>6431</v>
      </c>
      <c r="U56" s="122" t="s">
        <v>6431</v>
      </c>
      <c r="V56" s="122" t="s">
        <v>6431</v>
      </c>
      <c r="W56" s="122" t="s">
        <v>6431</v>
      </c>
      <c r="X56" s="122" t="s">
        <v>6431</v>
      </c>
      <c r="Y56" s="122" t="s">
        <v>6431</v>
      </c>
      <c r="Z56" s="122" t="s">
        <v>6431</v>
      </c>
      <c r="AA56" s="122" t="s">
        <v>6431</v>
      </c>
      <c r="AB56" s="122" t="s">
        <v>6431</v>
      </c>
      <c r="AC56" s="122" t="s">
        <v>6431</v>
      </c>
      <c r="AD56" s="122" t="s">
        <v>6431</v>
      </c>
      <c r="AE56" s="122" t="s">
        <v>6431</v>
      </c>
      <c r="AF56" s="122" t="s">
        <v>6431</v>
      </c>
      <c r="AG56" s="122" t="s">
        <v>6431</v>
      </c>
      <c r="AH56" s="122" t="s">
        <v>6431</v>
      </c>
      <c r="AI56" s="122" t="s">
        <v>6431</v>
      </c>
      <c r="AJ56" s="122" t="s">
        <v>6431</v>
      </c>
      <c r="AK56" s="122" t="s">
        <v>6431</v>
      </c>
      <c r="AL56" s="122" t="s">
        <v>6431</v>
      </c>
      <c r="AM56" s="122" t="s">
        <v>6431</v>
      </c>
      <c r="AN56" s="122" t="s">
        <v>6431</v>
      </c>
      <c r="AO56" s="122" t="s">
        <v>6431</v>
      </c>
      <c r="AP56" s="122" t="s">
        <v>6431</v>
      </c>
      <c r="AQ56" s="122" t="s">
        <v>6431</v>
      </c>
      <c r="AR56" s="122" t="s">
        <v>6431</v>
      </c>
      <c r="AS56" s="122" t="s">
        <v>6431</v>
      </c>
      <c r="AT56" s="122" t="s">
        <v>6431</v>
      </c>
      <c r="AU56" s="122" t="s">
        <v>6431</v>
      </c>
      <c r="AV56" s="122" t="s">
        <v>6431</v>
      </c>
      <c r="AW56" s="122" t="s">
        <v>6431</v>
      </c>
      <c r="AX56" s="122" t="s">
        <v>6431</v>
      </c>
      <c r="AY56" s="122" t="s">
        <v>6431</v>
      </c>
      <c r="AZ56" s="122" t="s">
        <v>6431</v>
      </c>
      <c r="BA56" s="122" t="s">
        <v>6431</v>
      </c>
      <c r="BB56" s="122" t="s">
        <v>6431</v>
      </c>
      <c r="BC56" s="122" t="s">
        <v>6431</v>
      </c>
      <c r="BD56" s="122" t="s">
        <v>6431</v>
      </c>
      <c r="BE56" s="122" t="s">
        <v>6431</v>
      </c>
      <c r="BF56" s="122" t="s">
        <v>6431</v>
      </c>
      <c r="BG56" s="122" t="s">
        <v>6431</v>
      </c>
      <c r="BH56" s="122" t="s">
        <v>6431</v>
      </c>
      <c r="BI56" s="122" t="s">
        <v>6431</v>
      </c>
      <c r="BJ56" s="122" t="s">
        <v>6431</v>
      </c>
      <c r="BK56" s="122" t="s">
        <v>6431</v>
      </c>
      <c r="BL56" s="122" t="s">
        <v>6431</v>
      </c>
      <c r="BM56" s="122" t="s">
        <v>6431</v>
      </c>
      <c r="BN56" s="122" t="s">
        <v>6431</v>
      </c>
      <c r="BO56" s="122" t="s">
        <v>6431</v>
      </c>
      <c r="BP56" s="122" t="s">
        <v>6431</v>
      </c>
      <c r="BQ56" s="122" t="s">
        <v>6431</v>
      </c>
      <c r="BR56" s="122" t="s">
        <v>6431</v>
      </c>
      <c r="BS56" s="122" t="s">
        <v>6431</v>
      </c>
      <c r="BT56" s="122" t="s">
        <v>6431</v>
      </c>
      <c r="BU56" s="122" t="s">
        <v>6431</v>
      </c>
      <c r="BV56" s="122" t="s">
        <v>6431</v>
      </c>
      <c r="BW56" s="122" t="s">
        <v>6431</v>
      </c>
      <c r="BX56" s="122" t="s">
        <v>6431</v>
      </c>
      <c r="BY56" s="122" t="s">
        <v>6431</v>
      </c>
      <c r="BZ56" s="122" t="s">
        <v>6431</v>
      </c>
      <c r="CA56" s="122" t="s">
        <v>6431</v>
      </c>
      <c r="CB56" s="122" t="s">
        <v>6431</v>
      </c>
      <c r="CC56" s="122" t="s">
        <v>6431</v>
      </c>
      <c r="CD56" s="122" t="s">
        <v>6431</v>
      </c>
      <c r="CE56" s="122" t="s">
        <v>6431</v>
      </c>
      <c r="CF56" s="122" t="s">
        <v>6431</v>
      </c>
      <c r="CG56" s="122" t="s">
        <v>6431</v>
      </c>
      <c r="CH56" s="122" t="s">
        <v>6431</v>
      </c>
      <c r="CI56" s="122" t="s">
        <v>6431</v>
      </c>
      <c r="CJ56" s="122" t="s">
        <v>6431</v>
      </c>
      <c r="CK56" s="122" t="s">
        <v>6431</v>
      </c>
      <c r="CL56" s="122" t="s">
        <v>6431</v>
      </c>
      <c r="CM56" s="122" t="s">
        <v>6431</v>
      </c>
      <c r="CN56" s="122" t="s">
        <v>6431</v>
      </c>
      <c r="CO56" s="122" t="s">
        <v>6431</v>
      </c>
      <c r="CP56" s="122" t="s">
        <v>6431</v>
      </c>
      <c r="CQ56" s="122" t="s">
        <v>6431</v>
      </c>
      <c r="CR56" s="122" t="s">
        <v>6431</v>
      </c>
      <c r="CS56" s="122" t="s">
        <v>6431</v>
      </c>
      <c r="CT56" s="122" t="s">
        <v>6431</v>
      </c>
      <c r="CU56" s="122" t="s">
        <v>6431</v>
      </c>
      <c r="CV56" s="122" t="s">
        <v>6431</v>
      </c>
      <c r="CW56" s="122" t="s">
        <v>6431</v>
      </c>
      <c r="CX56" s="122" t="s">
        <v>6431</v>
      </c>
      <c r="CY56" s="122" t="s">
        <v>6431</v>
      </c>
      <c r="CZ56" s="122" t="s">
        <v>6431</v>
      </c>
      <c r="DA56" s="122" t="s">
        <v>6431</v>
      </c>
      <c r="DB56" s="122" t="s">
        <v>6431</v>
      </c>
      <c r="DC56" s="122" t="s">
        <v>6431</v>
      </c>
      <c r="DD56" s="122" t="s">
        <v>6431</v>
      </c>
      <c r="DE56" s="122" t="s">
        <v>6431</v>
      </c>
      <c r="DF56" s="122" t="s">
        <v>6431</v>
      </c>
      <c r="DG56" s="122" t="s">
        <v>6431</v>
      </c>
      <c r="DH56" s="122" t="s">
        <v>6431</v>
      </c>
      <c r="DI56" s="122" t="s">
        <v>6431</v>
      </c>
      <c r="DJ56" s="122" t="s">
        <v>6431</v>
      </c>
      <c r="DK56" s="122" t="s">
        <v>6431</v>
      </c>
      <c r="DL56" s="122" t="s">
        <v>6431</v>
      </c>
      <c r="DM56" s="122" t="s">
        <v>6431</v>
      </c>
      <c r="DN56" s="122" t="s">
        <v>6431</v>
      </c>
      <c r="DO56" s="122" t="s">
        <v>6431</v>
      </c>
      <c r="DP56" s="122" t="s">
        <v>6431</v>
      </c>
      <c r="DQ56" s="122" t="s">
        <v>6431</v>
      </c>
      <c r="DR56" s="122" t="s">
        <v>6431</v>
      </c>
      <c r="DS56" s="122" t="s">
        <v>6431</v>
      </c>
      <c r="DT56" s="122" t="s">
        <v>6431</v>
      </c>
      <c r="DU56" s="122" t="s">
        <v>6431</v>
      </c>
      <c r="DV56" s="122" t="s">
        <v>6431</v>
      </c>
      <c r="DW56" s="122" t="s">
        <v>6431</v>
      </c>
      <c r="DX56" s="122" t="s">
        <v>6431</v>
      </c>
      <c r="DY56" s="122" t="s">
        <v>6431</v>
      </c>
      <c r="DZ56" s="122" t="s">
        <v>6431</v>
      </c>
      <c r="EA56" s="122" t="s">
        <v>6431</v>
      </c>
      <c r="EB56" s="122" t="s">
        <v>6431</v>
      </c>
      <c r="EC56" s="122" t="s">
        <v>6431</v>
      </c>
      <c r="ED56" s="122" t="s">
        <v>6431</v>
      </c>
      <c r="EE56" s="122" t="s">
        <v>6431</v>
      </c>
      <c r="EF56" s="122" t="s">
        <v>6431</v>
      </c>
      <c r="EG56" s="122" t="s">
        <v>6431</v>
      </c>
      <c r="EH56" s="122" t="s">
        <v>6431</v>
      </c>
      <c r="EI56" s="122" t="s">
        <v>6431</v>
      </c>
      <c r="EJ56" s="122" t="s">
        <v>6431</v>
      </c>
      <c r="EK56" s="122" t="s">
        <v>6431</v>
      </c>
      <c r="EL56" s="122" t="s">
        <v>6431</v>
      </c>
      <c r="EM56" s="122" t="s">
        <v>6431</v>
      </c>
      <c r="EN56" s="122" t="s">
        <v>6431</v>
      </c>
      <c r="EO56" s="122" t="s">
        <v>6431</v>
      </c>
      <c r="EP56" s="122" t="s">
        <v>6431</v>
      </c>
      <c r="EQ56" s="122" t="s">
        <v>6431</v>
      </c>
      <c r="ER56" s="122" t="s">
        <v>6431</v>
      </c>
      <c r="ES56" s="122" t="s">
        <v>6431</v>
      </c>
      <c r="ET56" s="122" t="s">
        <v>6431</v>
      </c>
      <c r="EU56" s="122" t="s">
        <v>6431</v>
      </c>
      <c r="EV56" s="122" t="s">
        <v>6431</v>
      </c>
      <c r="EW56" s="122" t="s">
        <v>6431</v>
      </c>
      <c r="EX56" s="122" t="s">
        <v>6431</v>
      </c>
      <c r="EY56" s="122" t="s">
        <v>6431</v>
      </c>
      <c r="EZ56" s="122" t="s">
        <v>6431</v>
      </c>
      <c r="FA56" s="122" t="s">
        <v>6431</v>
      </c>
      <c r="FB56" s="122" t="s">
        <v>6431</v>
      </c>
      <c r="FC56" s="122" t="s">
        <v>6431</v>
      </c>
      <c r="FD56" s="122" t="s">
        <v>6431</v>
      </c>
      <c r="FE56" s="122" t="s">
        <v>6431</v>
      </c>
      <c r="FF56" s="122" t="s">
        <v>6431</v>
      </c>
      <c r="FG56" s="122" t="s">
        <v>6431</v>
      </c>
      <c r="FH56" s="122" t="s">
        <v>6431</v>
      </c>
      <c r="FI56" s="122">
        <v>66.768000000000001</v>
      </c>
      <c r="FJ56" s="122">
        <v>66.194199999999995</v>
      </c>
      <c r="FK56" s="122">
        <v>64.435400000000001</v>
      </c>
      <c r="FL56" s="122">
        <v>63.282699999999998</v>
      </c>
      <c r="FM56" s="122">
        <v>63.658700000000003</v>
      </c>
      <c r="FN56" s="122">
        <v>65.779300000000006</v>
      </c>
      <c r="FO56" s="122">
        <v>66.287899999999993</v>
      </c>
      <c r="FP56" s="122">
        <v>66.531300000000002</v>
      </c>
      <c r="FQ56" s="122">
        <v>66.101200000000006</v>
      </c>
      <c r="FR56" s="122">
        <v>66.905600000000007</v>
      </c>
      <c r="FS56" s="122">
        <v>66.821100000000001</v>
      </c>
      <c r="FT56" s="122">
        <v>67.4255</v>
      </c>
      <c r="FU56" s="122">
        <v>65.721299999999999</v>
      </c>
      <c r="FV56" s="122">
        <v>62.7074</v>
      </c>
      <c r="FW56" s="122">
        <v>63.013500000000001</v>
      </c>
      <c r="FX56" s="122">
        <v>62.925199999999997</v>
      </c>
      <c r="FY56" s="122">
        <v>62.700499999999998</v>
      </c>
      <c r="FZ56" s="122">
        <v>61.206400000000002</v>
      </c>
      <c r="GA56" s="122">
        <v>60.574199999999998</v>
      </c>
      <c r="GB56" s="122">
        <v>60.079900000000002</v>
      </c>
      <c r="GC56" s="122">
        <v>59.388500000000001</v>
      </c>
      <c r="GD56" s="122">
        <v>59.3523</v>
      </c>
      <c r="GE56" s="122">
        <v>59.849600000000002</v>
      </c>
      <c r="GF56" s="122">
        <v>61.584899999999998</v>
      </c>
      <c r="GG56" s="122">
        <v>61.191200000000002</v>
      </c>
      <c r="GH56" s="122">
        <v>61.126800000000003</v>
      </c>
      <c r="GI56" s="122">
        <v>62.044199999999996</v>
      </c>
      <c r="GJ56" s="122">
        <v>62.310499999999998</v>
      </c>
      <c r="GK56" s="122">
        <v>62.665700000000001</v>
      </c>
      <c r="GL56" s="122">
        <v>64.151600000000002</v>
      </c>
      <c r="GM56" s="122">
        <v>64.086699999999993</v>
      </c>
      <c r="GN56" s="122">
        <v>64.925600000000003</v>
      </c>
      <c r="GO56" s="122">
        <v>63.182499999999997</v>
      </c>
      <c r="GP56" s="122">
        <v>62.903500000000001</v>
      </c>
      <c r="GQ56" s="122">
        <v>62.969200000000001</v>
      </c>
      <c r="GR56" s="122">
        <v>63.794899999999998</v>
      </c>
      <c r="GS56" s="122">
        <v>63.287599999999998</v>
      </c>
      <c r="GT56" s="122">
        <v>63.375</v>
      </c>
      <c r="GU56" s="122">
        <v>62.8048</v>
      </c>
      <c r="GV56" s="122">
        <v>62.846800000000002</v>
      </c>
      <c r="GW56" s="122">
        <v>62.415199999999999</v>
      </c>
      <c r="GX56" s="122">
        <v>62.884900000000002</v>
      </c>
      <c r="GY56" s="122">
        <v>62.762300000000003</v>
      </c>
      <c r="GZ56" s="122">
        <v>62.297899999999998</v>
      </c>
      <c r="HA56" s="122">
        <v>62.179699999999997</v>
      </c>
      <c r="HB56" s="122">
        <v>61.936</v>
      </c>
      <c r="HC56" s="122">
        <v>62.429000000000002</v>
      </c>
      <c r="HD56" s="122">
        <v>62.732300000000002</v>
      </c>
      <c r="HE56" s="122">
        <v>63.725000000000001</v>
      </c>
      <c r="HF56" s="122">
        <v>63.317599999999999</v>
      </c>
      <c r="HG56" s="122">
        <v>63.9315</v>
      </c>
      <c r="HH56" s="122">
        <v>63.613199999999999</v>
      </c>
      <c r="HI56" s="122">
        <v>62.605800000000002</v>
      </c>
      <c r="HJ56" s="122">
        <v>62.604100000000003</v>
      </c>
      <c r="HK56" s="122">
        <v>62.231699999999996</v>
      </c>
      <c r="HL56" s="122">
        <v>61.437399999999997</v>
      </c>
      <c r="HM56" s="122">
        <v>61.104799999999997</v>
      </c>
      <c r="HN56" s="122">
        <v>61.528399999999998</v>
      </c>
      <c r="HO56" s="122">
        <v>61.001199999999997</v>
      </c>
      <c r="HP56" s="122">
        <v>60.437399999999997</v>
      </c>
      <c r="HQ56" s="122">
        <v>60.925199999999997</v>
      </c>
      <c r="HR56" s="122">
        <v>60.3005</v>
      </c>
      <c r="HS56" s="122">
        <v>60.1387</v>
      </c>
      <c r="HT56" s="122">
        <v>60.8887</v>
      </c>
      <c r="HU56" s="122">
        <v>60.6798</v>
      </c>
      <c r="HV56" s="122">
        <v>60.527099999999997</v>
      </c>
      <c r="HW56" s="122">
        <v>60.381</v>
      </c>
      <c r="HX56" s="122">
        <v>60.735599999999998</v>
      </c>
      <c r="HY56" s="122">
        <v>60.370399999999997</v>
      </c>
      <c r="HZ56" s="122">
        <v>60.494599999999998</v>
      </c>
      <c r="IA56" s="122">
        <v>60.695999999999998</v>
      </c>
      <c r="IB56" s="122">
        <v>60.269799999999996</v>
      </c>
      <c r="IC56" s="122">
        <v>59.264000000000003</v>
      </c>
      <c r="ID56" s="122">
        <v>58.752400000000002</v>
      </c>
      <c r="IE56" s="122">
        <v>58.732999999999997</v>
      </c>
      <c r="IF56" s="122">
        <v>57.981099999999998</v>
      </c>
      <c r="IG56" s="122">
        <v>58.131300000000003</v>
      </c>
      <c r="IH56" s="122">
        <v>57.888599999999997</v>
      </c>
      <c r="II56" s="122">
        <v>58.517299999999999</v>
      </c>
      <c r="IJ56" s="122">
        <v>58.241199999999999</v>
      </c>
      <c r="IK56" s="122">
        <v>58.543100000000003</v>
      </c>
      <c r="IL56" s="122">
        <v>59.245899999999999</v>
      </c>
      <c r="IM56" s="122">
        <v>59.298900000000003</v>
      </c>
      <c r="IN56" s="122">
        <v>59.6997</v>
      </c>
      <c r="IO56" s="122">
        <v>61.3947</v>
      </c>
      <c r="IP56" s="122">
        <v>60.384500000000003</v>
      </c>
      <c r="IQ56" s="122">
        <v>60.598999999999997</v>
      </c>
      <c r="IR56" s="122">
        <v>63.133800000000001</v>
      </c>
      <c r="IS56" s="122">
        <v>63.812600000000003</v>
      </c>
      <c r="IT56" s="122">
        <v>64.484999999999999</v>
      </c>
      <c r="IU56" s="122">
        <v>64.389499999999998</v>
      </c>
      <c r="IV56" s="122">
        <v>65.038200000000003</v>
      </c>
      <c r="IW56" s="122">
        <v>65.813900000000004</v>
      </c>
      <c r="IX56" s="122">
        <v>65.717299999999994</v>
      </c>
      <c r="IY56" s="122">
        <v>66.147099999999995</v>
      </c>
      <c r="IZ56" s="122">
        <v>66.957800000000006</v>
      </c>
      <c r="JA56" s="122">
        <v>68.835999999999999</v>
      </c>
      <c r="JB56" s="122">
        <v>69.653300000000002</v>
      </c>
      <c r="JC56" s="122">
        <v>71.419200000000004</v>
      </c>
      <c r="JD56" s="122">
        <v>75.328699999999998</v>
      </c>
      <c r="JE56" s="122">
        <v>84.920100000000005</v>
      </c>
      <c r="JF56" s="122">
        <v>91.463200000000001</v>
      </c>
      <c r="JG56" s="122">
        <v>89.122799999999998</v>
      </c>
      <c r="JH56" s="122">
        <v>91.244</v>
      </c>
      <c r="JI56" s="122">
        <v>90.606800000000007</v>
      </c>
      <c r="JJ56" s="122">
        <v>91.507000000000005</v>
      </c>
      <c r="JK56" s="122">
        <v>91.066199999999995</v>
      </c>
      <c r="JL56" s="122">
        <v>103.49769999999999</v>
      </c>
      <c r="JM56" s="122">
        <v>106.3689</v>
      </c>
      <c r="JN56" s="122">
        <v>108.63039999999999</v>
      </c>
      <c r="JO56" s="122">
        <v>106.0196</v>
      </c>
      <c r="JP56" s="122">
        <v>106.8578</v>
      </c>
      <c r="JQ56" s="122">
        <v>110.36920000000001</v>
      </c>
      <c r="JR56" s="122">
        <v>109.3691</v>
      </c>
      <c r="JS56" s="122">
        <v>112.2488</v>
      </c>
      <c r="JT56" s="122">
        <v>110.3105</v>
      </c>
      <c r="JU56" s="122">
        <v>109.10339999999999</v>
      </c>
      <c r="JV56" s="122">
        <v>107.6998</v>
      </c>
      <c r="JW56" s="122">
        <v>104.77379999999999</v>
      </c>
      <c r="JX56" s="122">
        <v>103.54649999999999</v>
      </c>
      <c r="JY56" s="122">
        <v>100</v>
      </c>
      <c r="JZ56" s="122">
        <v>100.77800000000001</v>
      </c>
      <c r="KA56" s="122">
        <v>96.749399999999994</v>
      </c>
      <c r="KB56" s="122">
        <v>93.468500000000006</v>
      </c>
      <c r="KC56" s="122">
        <v>89.796800000000005</v>
      </c>
      <c r="KD56" s="118">
        <v>90.143799999999999</v>
      </c>
    </row>
    <row r="57" spans="1:290" s="8" customFormat="1" ht="11.1" customHeight="1" x14ac:dyDescent="0.2">
      <c r="A57" s="8" t="s">
        <v>2239</v>
      </c>
      <c r="B57"/>
      <c r="C57" s="141" t="s">
        <v>5072</v>
      </c>
      <c r="D57" s="35" t="s">
        <v>33</v>
      </c>
      <c r="E57" s="37"/>
      <c r="F57" s="22"/>
      <c r="G57" s="22"/>
      <c r="H57" s="22"/>
      <c r="I57" s="22" t="str">
        <f>IF(LEFT($I$1,1)="1",VLOOKUP($A57,PPI_IPI_PGA_PGAI!$A:$I,2,FALSE),IF(LEFT($I$1,1)="2",VLOOKUP($A57,PPI_IPI_PGA_PGAI!$A:$I,3,FALSE),IF(LEFT($I$1,1)="3",VLOOKUP($A57,PPI_IPI_PGA_PGAI!$A:$I,4,FALSE),VLOOKUP($A57,PPI_IPI_PGA_PGAI!$A:$I,5,FALSE))))</f>
        <v>Verarbeiteter Kaffee und Tee</v>
      </c>
      <c r="J57" s="22"/>
      <c r="K57" s="22"/>
      <c r="L57" s="22"/>
      <c r="M57" s="10">
        <v>0.12989999999999999</v>
      </c>
      <c r="N57" s="122">
        <v>85.773499999999999</v>
      </c>
      <c r="O57" s="122">
        <v>85.773499999999999</v>
      </c>
      <c r="P57" s="122">
        <v>85.254499999999993</v>
      </c>
      <c r="Q57" s="122">
        <v>85.254499999999993</v>
      </c>
      <c r="R57" s="122">
        <v>85.254499999999993</v>
      </c>
      <c r="S57" s="122">
        <v>82.017099999999999</v>
      </c>
      <c r="T57" s="122">
        <v>82.017099999999999</v>
      </c>
      <c r="U57" s="122">
        <v>82.017099999999999</v>
      </c>
      <c r="V57" s="122">
        <v>82.345500000000001</v>
      </c>
      <c r="W57" s="122">
        <v>82.345500000000001</v>
      </c>
      <c r="X57" s="122">
        <v>82.345500000000001</v>
      </c>
      <c r="Y57" s="122">
        <v>84.103399999999993</v>
      </c>
      <c r="Z57" s="122">
        <v>84.103399999999993</v>
      </c>
      <c r="AA57" s="122">
        <v>84.103399999999993</v>
      </c>
      <c r="AB57" s="122">
        <v>89.431399999999996</v>
      </c>
      <c r="AC57" s="122">
        <v>89.431399999999996</v>
      </c>
      <c r="AD57" s="122">
        <v>89.431399999999996</v>
      </c>
      <c r="AE57" s="122">
        <v>89.787400000000005</v>
      </c>
      <c r="AF57" s="122">
        <v>89.787400000000005</v>
      </c>
      <c r="AG57" s="122">
        <v>90.110399999999998</v>
      </c>
      <c r="AH57" s="122">
        <v>90.260999999999996</v>
      </c>
      <c r="AI57" s="122">
        <v>90.676299999999998</v>
      </c>
      <c r="AJ57" s="122">
        <v>90.676299999999998</v>
      </c>
      <c r="AK57" s="122">
        <v>90.676299999999998</v>
      </c>
      <c r="AL57" s="122">
        <v>90.676299999999998</v>
      </c>
      <c r="AM57" s="122">
        <v>90.676299999999998</v>
      </c>
      <c r="AN57" s="122">
        <v>90.326400000000007</v>
      </c>
      <c r="AO57" s="122">
        <v>90.326400000000007</v>
      </c>
      <c r="AP57" s="122">
        <v>90.326400000000007</v>
      </c>
      <c r="AQ57" s="122">
        <v>90.652699999999996</v>
      </c>
      <c r="AR57" s="122">
        <v>90.652699999999996</v>
      </c>
      <c r="AS57" s="122">
        <v>90.652699999999996</v>
      </c>
      <c r="AT57" s="122">
        <v>90.657200000000003</v>
      </c>
      <c r="AU57" s="122">
        <v>90.657200000000003</v>
      </c>
      <c r="AV57" s="122">
        <v>90.657200000000003</v>
      </c>
      <c r="AW57" s="122">
        <v>91.829899999999995</v>
      </c>
      <c r="AX57" s="122">
        <v>91.829899999999995</v>
      </c>
      <c r="AY57" s="122">
        <v>91.829899999999995</v>
      </c>
      <c r="AZ57" s="122">
        <v>91.460999999999999</v>
      </c>
      <c r="BA57" s="122">
        <v>91.460999999999999</v>
      </c>
      <c r="BB57" s="122">
        <v>91.460999999999999</v>
      </c>
      <c r="BC57" s="122">
        <v>91.902799999999999</v>
      </c>
      <c r="BD57" s="122">
        <v>92.207499999999996</v>
      </c>
      <c r="BE57" s="122">
        <v>92.207499999999996</v>
      </c>
      <c r="BF57" s="122">
        <v>92.9542</v>
      </c>
      <c r="BG57" s="122">
        <v>92.9542</v>
      </c>
      <c r="BH57" s="122">
        <v>92.9542</v>
      </c>
      <c r="BI57" s="122">
        <v>93.1905</v>
      </c>
      <c r="BJ57" s="122">
        <v>93.1905</v>
      </c>
      <c r="BK57" s="122">
        <v>93.1905</v>
      </c>
      <c r="BL57" s="122">
        <v>93.502200000000002</v>
      </c>
      <c r="BM57" s="122">
        <v>93.502200000000002</v>
      </c>
      <c r="BN57" s="122">
        <v>93.502200000000002</v>
      </c>
      <c r="BO57" s="122">
        <v>93.700599999999994</v>
      </c>
      <c r="BP57" s="122">
        <v>93.700599999999994</v>
      </c>
      <c r="BQ57" s="122">
        <v>93.700599999999994</v>
      </c>
      <c r="BR57" s="122">
        <v>93.704700000000003</v>
      </c>
      <c r="BS57" s="122">
        <v>93.704700000000003</v>
      </c>
      <c r="BT57" s="122">
        <v>93.704700000000003</v>
      </c>
      <c r="BU57" s="122">
        <v>93.830600000000004</v>
      </c>
      <c r="BV57" s="122">
        <v>93.830600000000004</v>
      </c>
      <c r="BW57" s="122">
        <v>93.830600000000004</v>
      </c>
      <c r="BX57" s="122">
        <v>93.581900000000005</v>
      </c>
      <c r="BY57" s="122">
        <v>93.581900000000005</v>
      </c>
      <c r="BZ57" s="122">
        <v>93.581900000000005</v>
      </c>
      <c r="CA57" s="122">
        <v>93.563500000000005</v>
      </c>
      <c r="CB57" s="122">
        <v>93.563500000000005</v>
      </c>
      <c r="CC57" s="122">
        <v>93.715900000000005</v>
      </c>
      <c r="CD57" s="122">
        <v>93.355500000000006</v>
      </c>
      <c r="CE57" s="122">
        <v>93.355500000000006</v>
      </c>
      <c r="CF57" s="122">
        <v>93.355500000000006</v>
      </c>
      <c r="CG57" s="122">
        <v>92.914299999999997</v>
      </c>
      <c r="CH57" s="122">
        <v>92.914299999999997</v>
      </c>
      <c r="CI57" s="122">
        <v>92.914299999999997</v>
      </c>
      <c r="CJ57" s="122">
        <v>91.916499999999999</v>
      </c>
      <c r="CK57" s="122">
        <v>91.954599999999999</v>
      </c>
      <c r="CL57" s="122">
        <v>91.954599999999999</v>
      </c>
      <c r="CM57" s="122">
        <v>91.396199999999993</v>
      </c>
      <c r="CN57" s="122">
        <v>91.396199999999993</v>
      </c>
      <c r="CO57" s="122">
        <v>91.396199999999993</v>
      </c>
      <c r="CP57" s="122">
        <v>91.640100000000004</v>
      </c>
      <c r="CQ57" s="122">
        <v>91.640100000000004</v>
      </c>
      <c r="CR57" s="122">
        <v>91.640100000000004</v>
      </c>
      <c r="CS57" s="122">
        <v>90.248800000000003</v>
      </c>
      <c r="CT57" s="122">
        <v>90.248800000000003</v>
      </c>
      <c r="CU57" s="122">
        <v>90.248800000000003</v>
      </c>
      <c r="CV57" s="122">
        <v>90.128399999999999</v>
      </c>
      <c r="CW57" s="122">
        <v>90.128399999999999</v>
      </c>
      <c r="CX57" s="122">
        <v>90.128399999999999</v>
      </c>
      <c r="CY57" s="122">
        <v>88.361900000000006</v>
      </c>
      <c r="CZ57" s="122">
        <v>88.361900000000006</v>
      </c>
      <c r="DA57" s="122">
        <v>87.977800000000002</v>
      </c>
      <c r="DB57" s="122">
        <v>86.214600000000004</v>
      </c>
      <c r="DC57" s="122">
        <v>86.3703</v>
      </c>
      <c r="DD57" s="122">
        <v>86.146699999999996</v>
      </c>
      <c r="DE57" s="122">
        <v>85.643500000000003</v>
      </c>
      <c r="DF57" s="122">
        <v>85.306399999999996</v>
      </c>
      <c r="DG57" s="122">
        <v>85.180199999999999</v>
      </c>
      <c r="DH57" s="122">
        <v>86.820499999999996</v>
      </c>
      <c r="DI57" s="122">
        <v>86.268000000000001</v>
      </c>
      <c r="DJ57" s="122">
        <v>86.499099999999999</v>
      </c>
      <c r="DK57" s="122">
        <v>85.876400000000004</v>
      </c>
      <c r="DL57" s="122">
        <v>85.4405</v>
      </c>
      <c r="DM57" s="122">
        <v>85.497100000000003</v>
      </c>
      <c r="DN57" s="122">
        <v>84.3887</v>
      </c>
      <c r="DO57" s="122">
        <v>84.222399999999993</v>
      </c>
      <c r="DP57" s="122">
        <v>83.349400000000003</v>
      </c>
      <c r="DQ57" s="122">
        <v>84.449600000000004</v>
      </c>
      <c r="DR57" s="122">
        <v>84.787499999999994</v>
      </c>
      <c r="DS57" s="122">
        <v>84.038799999999995</v>
      </c>
      <c r="DT57" s="122">
        <v>84.112899999999996</v>
      </c>
      <c r="DU57" s="122">
        <v>83.298000000000002</v>
      </c>
      <c r="DV57" s="122">
        <v>83.224199999999996</v>
      </c>
      <c r="DW57" s="122">
        <v>83.049700000000001</v>
      </c>
      <c r="DX57" s="122">
        <v>83.049400000000006</v>
      </c>
      <c r="DY57" s="122">
        <v>82.919600000000003</v>
      </c>
      <c r="DZ57" s="122">
        <v>82.642799999999994</v>
      </c>
      <c r="EA57" s="122">
        <v>82.589799999999997</v>
      </c>
      <c r="EB57" s="122">
        <v>81.765699999999995</v>
      </c>
      <c r="EC57" s="122">
        <v>81.929900000000004</v>
      </c>
      <c r="ED57" s="122">
        <v>81.767499999999998</v>
      </c>
      <c r="EE57" s="122">
        <v>82.596599999999995</v>
      </c>
      <c r="EF57" s="122">
        <v>83.876800000000003</v>
      </c>
      <c r="EG57" s="122">
        <v>83.549400000000006</v>
      </c>
      <c r="EH57" s="122">
        <v>82.704700000000003</v>
      </c>
      <c r="EI57" s="122">
        <v>82.528800000000004</v>
      </c>
      <c r="EJ57" s="122">
        <v>83.671599999999998</v>
      </c>
      <c r="EK57" s="122">
        <v>83.9268</v>
      </c>
      <c r="EL57" s="122">
        <v>82.633399999999995</v>
      </c>
      <c r="EM57" s="122">
        <v>82.599699999999999</v>
      </c>
      <c r="EN57" s="122">
        <v>82.495500000000007</v>
      </c>
      <c r="EO57" s="122">
        <v>82.426699999999997</v>
      </c>
      <c r="EP57" s="122">
        <v>82.468800000000002</v>
      </c>
      <c r="EQ57" s="122">
        <v>82.369500000000002</v>
      </c>
      <c r="ER57" s="122">
        <v>82.598600000000005</v>
      </c>
      <c r="ES57" s="122">
        <v>82.0886</v>
      </c>
      <c r="ET57" s="122">
        <v>81.747100000000003</v>
      </c>
      <c r="EU57" s="122">
        <v>81.882800000000003</v>
      </c>
      <c r="EV57" s="122">
        <v>82.708100000000002</v>
      </c>
      <c r="EW57" s="122">
        <v>80.707599999999999</v>
      </c>
      <c r="EX57" s="122">
        <v>81.821399999999997</v>
      </c>
      <c r="EY57" s="122">
        <v>78.9559</v>
      </c>
      <c r="EZ57" s="122">
        <v>77.512600000000006</v>
      </c>
      <c r="FA57" s="122">
        <v>77.991799999999998</v>
      </c>
      <c r="FB57" s="122">
        <v>77.8142</v>
      </c>
      <c r="FC57" s="122">
        <v>77.756799999999998</v>
      </c>
      <c r="FD57" s="122">
        <v>78.613200000000006</v>
      </c>
      <c r="FE57" s="122">
        <v>79.034300000000002</v>
      </c>
      <c r="FF57" s="122">
        <v>78.922300000000007</v>
      </c>
      <c r="FG57" s="122">
        <v>77.599500000000006</v>
      </c>
      <c r="FH57" s="122">
        <v>77.898600000000002</v>
      </c>
      <c r="FI57" s="122">
        <v>77.954400000000007</v>
      </c>
      <c r="FJ57" s="122">
        <v>77.9268</v>
      </c>
      <c r="FK57" s="122">
        <v>77.759500000000003</v>
      </c>
      <c r="FL57" s="122">
        <v>76.318200000000004</v>
      </c>
      <c r="FM57" s="122">
        <v>76.358000000000004</v>
      </c>
      <c r="FN57" s="122">
        <v>76.362300000000005</v>
      </c>
      <c r="FO57" s="122">
        <v>75.084900000000005</v>
      </c>
      <c r="FP57" s="122">
        <v>74.997399999999999</v>
      </c>
      <c r="FQ57" s="122">
        <v>74.926699999999997</v>
      </c>
      <c r="FR57" s="122">
        <v>75.479399999999998</v>
      </c>
      <c r="FS57" s="122">
        <v>75.422899999999998</v>
      </c>
      <c r="FT57" s="122">
        <v>75.341399999999993</v>
      </c>
      <c r="FU57" s="122">
        <v>73.460400000000007</v>
      </c>
      <c r="FV57" s="122">
        <v>73.425600000000003</v>
      </c>
      <c r="FW57" s="122">
        <v>73.383600000000001</v>
      </c>
      <c r="FX57" s="122">
        <v>72.897300000000001</v>
      </c>
      <c r="FY57" s="122">
        <v>72.953299999999999</v>
      </c>
      <c r="FZ57" s="122">
        <v>72.909300000000002</v>
      </c>
      <c r="GA57" s="122">
        <v>73.251099999999994</v>
      </c>
      <c r="GB57" s="122">
        <v>73.294799999999995</v>
      </c>
      <c r="GC57" s="122">
        <v>73.271100000000004</v>
      </c>
      <c r="GD57" s="122">
        <v>73.740300000000005</v>
      </c>
      <c r="GE57" s="122">
        <v>73.851799999999997</v>
      </c>
      <c r="GF57" s="122">
        <v>73.9572</v>
      </c>
      <c r="GG57" s="122">
        <v>73.463399999999993</v>
      </c>
      <c r="GH57" s="122">
        <v>73.388099999999994</v>
      </c>
      <c r="GI57" s="122">
        <v>73.734399999999994</v>
      </c>
      <c r="GJ57" s="122">
        <v>69.8767</v>
      </c>
      <c r="GK57" s="122">
        <v>69.891800000000003</v>
      </c>
      <c r="GL57" s="122">
        <v>69.612799999999993</v>
      </c>
      <c r="GM57" s="122">
        <v>73.308700000000002</v>
      </c>
      <c r="GN57" s="122">
        <v>73.294200000000004</v>
      </c>
      <c r="GO57" s="122">
        <v>73.383899999999997</v>
      </c>
      <c r="GP57" s="122">
        <v>70.975800000000007</v>
      </c>
      <c r="GQ57" s="122">
        <v>70.964299999999994</v>
      </c>
      <c r="GR57" s="122">
        <v>71.107900000000001</v>
      </c>
      <c r="GS57" s="122">
        <v>71.263999999999996</v>
      </c>
      <c r="GT57" s="122">
        <v>71.227599999999995</v>
      </c>
      <c r="GU57" s="122">
        <v>70.805800000000005</v>
      </c>
      <c r="GV57" s="122">
        <v>69.688199999999995</v>
      </c>
      <c r="GW57" s="122">
        <v>69.856099999999998</v>
      </c>
      <c r="GX57" s="122">
        <v>69.930199999999999</v>
      </c>
      <c r="GY57" s="122">
        <v>68.935500000000005</v>
      </c>
      <c r="GZ57" s="122">
        <v>68.842299999999994</v>
      </c>
      <c r="HA57" s="122">
        <v>68.750299999999996</v>
      </c>
      <c r="HB57" s="122">
        <v>67.759900000000002</v>
      </c>
      <c r="HC57" s="122">
        <v>67.813599999999994</v>
      </c>
      <c r="HD57" s="122">
        <v>67.859099999999998</v>
      </c>
      <c r="HE57" s="122">
        <v>65.620500000000007</v>
      </c>
      <c r="HF57" s="122">
        <v>65.664699999999996</v>
      </c>
      <c r="HG57" s="122">
        <v>65.429299999999998</v>
      </c>
      <c r="HH57" s="122">
        <v>65.1434</v>
      </c>
      <c r="HI57" s="122">
        <v>65.084000000000003</v>
      </c>
      <c r="HJ57" s="122">
        <v>65.079499999999996</v>
      </c>
      <c r="HK57" s="122">
        <v>65.072500000000005</v>
      </c>
      <c r="HL57" s="122">
        <v>65.008799999999994</v>
      </c>
      <c r="HM57" s="122">
        <v>65.028000000000006</v>
      </c>
      <c r="HN57" s="122">
        <v>65.154399999999995</v>
      </c>
      <c r="HO57" s="122">
        <v>65.104399999999998</v>
      </c>
      <c r="HP57" s="122">
        <v>65.073700000000002</v>
      </c>
      <c r="HQ57" s="122">
        <v>65.463200000000001</v>
      </c>
      <c r="HR57" s="122">
        <v>65.475800000000007</v>
      </c>
      <c r="HS57" s="122">
        <v>65.500900000000001</v>
      </c>
      <c r="HT57" s="122">
        <v>65.771299999999997</v>
      </c>
      <c r="HU57" s="122">
        <v>65.832400000000007</v>
      </c>
      <c r="HV57" s="122">
        <v>65.725300000000004</v>
      </c>
      <c r="HW57" s="122">
        <v>66.590500000000006</v>
      </c>
      <c r="HX57" s="122">
        <v>66.749700000000004</v>
      </c>
      <c r="HY57" s="122">
        <v>66.700500000000005</v>
      </c>
      <c r="HZ57" s="122">
        <v>66.6601</v>
      </c>
      <c r="IA57" s="122">
        <v>66.651399999999995</v>
      </c>
      <c r="IB57" s="122">
        <v>66.617199999999997</v>
      </c>
      <c r="IC57" s="122">
        <v>70.193200000000004</v>
      </c>
      <c r="ID57" s="122">
        <v>70.211200000000005</v>
      </c>
      <c r="IE57" s="122">
        <v>70.191599999999994</v>
      </c>
      <c r="IF57" s="122">
        <v>73.609499999999997</v>
      </c>
      <c r="IG57" s="122">
        <v>74.083699999999993</v>
      </c>
      <c r="IH57" s="122">
        <v>74.076099999999997</v>
      </c>
      <c r="II57" s="122">
        <v>82.060400000000001</v>
      </c>
      <c r="IJ57" s="122">
        <v>81.990799999999993</v>
      </c>
      <c r="IK57" s="122">
        <v>82.736599999999996</v>
      </c>
      <c r="IL57" s="122">
        <v>82.658299999999997</v>
      </c>
      <c r="IM57" s="122">
        <v>82.628299999999996</v>
      </c>
      <c r="IN57" s="122">
        <v>82.382599999999996</v>
      </c>
      <c r="IO57" s="122">
        <v>85.017399999999995</v>
      </c>
      <c r="IP57" s="122">
        <v>84.967200000000005</v>
      </c>
      <c r="IQ57" s="122">
        <v>84.96</v>
      </c>
      <c r="IR57" s="122">
        <v>87.459900000000005</v>
      </c>
      <c r="IS57" s="122">
        <v>87.786299999999997</v>
      </c>
      <c r="IT57" s="122">
        <v>87.898200000000003</v>
      </c>
      <c r="IU57" s="122">
        <v>88.222999999999999</v>
      </c>
      <c r="IV57" s="122">
        <v>88.247900000000001</v>
      </c>
      <c r="IW57" s="122">
        <v>88.209400000000002</v>
      </c>
      <c r="IX57" s="122">
        <v>88.108099999999993</v>
      </c>
      <c r="IY57" s="122">
        <v>87.708200000000005</v>
      </c>
      <c r="IZ57" s="122">
        <v>87.659499999999994</v>
      </c>
      <c r="JA57" s="122">
        <v>84.743300000000005</v>
      </c>
      <c r="JB57" s="122">
        <v>84.711600000000004</v>
      </c>
      <c r="JC57" s="122">
        <v>84.982399999999998</v>
      </c>
      <c r="JD57" s="122">
        <v>79.205100000000002</v>
      </c>
      <c r="JE57" s="122">
        <v>79.246600000000001</v>
      </c>
      <c r="JF57" s="122">
        <v>79.242500000000007</v>
      </c>
      <c r="JG57" s="122">
        <v>81.455399999999997</v>
      </c>
      <c r="JH57" s="122">
        <v>81.411299999999997</v>
      </c>
      <c r="JI57" s="122">
        <v>81.438500000000005</v>
      </c>
      <c r="JJ57" s="122">
        <v>84.223200000000006</v>
      </c>
      <c r="JK57" s="122">
        <v>84.236500000000007</v>
      </c>
      <c r="JL57" s="122">
        <v>84.255799999999994</v>
      </c>
      <c r="JM57" s="122">
        <v>87.323999999999998</v>
      </c>
      <c r="JN57" s="122">
        <v>87.383499999999998</v>
      </c>
      <c r="JO57" s="122">
        <v>87.294899999999998</v>
      </c>
      <c r="JP57" s="122">
        <v>90.04</v>
      </c>
      <c r="JQ57" s="122">
        <v>89.788399999999996</v>
      </c>
      <c r="JR57" s="122">
        <v>89.749700000000004</v>
      </c>
      <c r="JS57" s="122">
        <v>97.347700000000003</v>
      </c>
      <c r="JT57" s="122">
        <v>97.416200000000003</v>
      </c>
      <c r="JU57" s="122">
        <v>97.518699999999995</v>
      </c>
      <c r="JV57" s="122">
        <v>99.632900000000006</v>
      </c>
      <c r="JW57" s="122">
        <v>99.623400000000004</v>
      </c>
      <c r="JX57" s="122">
        <v>99.598200000000006</v>
      </c>
      <c r="JY57" s="122">
        <v>100</v>
      </c>
      <c r="JZ57" s="122">
        <v>99.637699999999995</v>
      </c>
      <c r="KA57" s="122">
        <v>99.569900000000004</v>
      </c>
      <c r="KB57" s="122">
        <v>94.130499999999998</v>
      </c>
      <c r="KC57" s="122">
        <v>94.084699999999998</v>
      </c>
      <c r="KD57" s="118">
        <v>94.270600000000002</v>
      </c>
    </row>
    <row r="58" spans="1:290" s="8" customFormat="1" ht="11.1" customHeight="1" x14ac:dyDescent="0.2">
      <c r="A58" s="8" t="s">
        <v>2242</v>
      </c>
      <c r="B58"/>
      <c r="C58" s="141" t="s">
        <v>5073</v>
      </c>
      <c r="D58" s="35" t="s">
        <v>34</v>
      </c>
      <c r="E58" s="37"/>
      <c r="F58" s="22"/>
      <c r="G58" s="22"/>
      <c r="H58" s="22"/>
      <c r="I58" s="22" t="str">
        <f>IF(LEFT($I$1,1)="1",VLOOKUP($A58,PPI_IPI_PGA_PGAI!$A:$I,2,FALSE),IF(LEFT($I$1,1)="2",VLOOKUP($A58,PPI_IPI_PGA_PGAI!$A:$I,3,FALSE),IF(LEFT($I$1,1)="3",VLOOKUP($A58,PPI_IPI_PGA_PGAI!$A:$I,4,FALSE),VLOOKUP($A58,PPI_IPI_PGA_PGAI!$A:$I,5,FALSE))))</f>
        <v>Würzmittel und Saucen</v>
      </c>
      <c r="J58" s="22"/>
      <c r="K58" s="22"/>
      <c r="L58" s="22"/>
      <c r="M58" s="10">
        <v>0.13689999999999999</v>
      </c>
      <c r="N58" s="122">
        <v>81.204599999999999</v>
      </c>
      <c r="O58" s="122">
        <v>81.204599999999999</v>
      </c>
      <c r="P58" s="122">
        <v>78.380399999999995</v>
      </c>
      <c r="Q58" s="122">
        <v>78.380399999999995</v>
      </c>
      <c r="R58" s="122">
        <v>78.380399999999995</v>
      </c>
      <c r="S58" s="122">
        <v>79.058899999999994</v>
      </c>
      <c r="T58" s="122">
        <v>79.058899999999994</v>
      </c>
      <c r="U58" s="122">
        <v>79.058899999999994</v>
      </c>
      <c r="V58" s="122">
        <v>79.593100000000007</v>
      </c>
      <c r="W58" s="122">
        <v>79.593100000000007</v>
      </c>
      <c r="X58" s="122">
        <v>79.593100000000007</v>
      </c>
      <c r="Y58" s="122">
        <v>79.887699999999995</v>
      </c>
      <c r="Z58" s="122">
        <v>79.887699999999995</v>
      </c>
      <c r="AA58" s="122">
        <v>79.887699999999995</v>
      </c>
      <c r="AB58" s="122">
        <v>79.298599999999993</v>
      </c>
      <c r="AC58" s="122">
        <v>79.298599999999993</v>
      </c>
      <c r="AD58" s="122">
        <v>79.298599999999993</v>
      </c>
      <c r="AE58" s="122">
        <v>80.365300000000005</v>
      </c>
      <c r="AF58" s="122">
        <v>80.365300000000005</v>
      </c>
      <c r="AG58" s="122">
        <v>80.365300000000005</v>
      </c>
      <c r="AH58" s="122">
        <v>80.106399999999994</v>
      </c>
      <c r="AI58" s="122">
        <v>80.106399999999994</v>
      </c>
      <c r="AJ58" s="122">
        <v>80.106399999999994</v>
      </c>
      <c r="AK58" s="122">
        <v>80.172799999999995</v>
      </c>
      <c r="AL58" s="122">
        <v>80.172799999999995</v>
      </c>
      <c r="AM58" s="122">
        <v>80.172799999999995</v>
      </c>
      <c r="AN58" s="122">
        <v>82.679699999999997</v>
      </c>
      <c r="AO58" s="122">
        <v>82.679699999999997</v>
      </c>
      <c r="AP58" s="122">
        <v>82.679699999999997</v>
      </c>
      <c r="AQ58" s="122">
        <v>81.193100000000001</v>
      </c>
      <c r="AR58" s="122">
        <v>81.193100000000001</v>
      </c>
      <c r="AS58" s="122">
        <v>81.193100000000001</v>
      </c>
      <c r="AT58" s="122">
        <v>81.847999999999999</v>
      </c>
      <c r="AU58" s="122">
        <v>81.847999999999999</v>
      </c>
      <c r="AV58" s="122">
        <v>81.847999999999999</v>
      </c>
      <c r="AW58" s="122">
        <v>80.885400000000004</v>
      </c>
      <c r="AX58" s="122">
        <v>80.885400000000004</v>
      </c>
      <c r="AY58" s="122">
        <v>80.885400000000004</v>
      </c>
      <c r="AZ58" s="122">
        <v>79.3613</v>
      </c>
      <c r="BA58" s="122">
        <v>79.3613</v>
      </c>
      <c r="BB58" s="122">
        <v>79.3613</v>
      </c>
      <c r="BC58" s="122">
        <v>79.548400000000001</v>
      </c>
      <c r="BD58" s="122">
        <v>79.548400000000001</v>
      </c>
      <c r="BE58" s="122">
        <v>79.548400000000001</v>
      </c>
      <c r="BF58" s="122">
        <v>79.425799999999995</v>
      </c>
      <c r="BG58" s="122">
        <v>79.425799999999995</v>
      </c>
      <c r="BH58" s="122">
        <v>79.425799999999995</v>
      </c>
      <c r="BI58" s="122">
        <v>81.639799999999994</v>
      </c>
      <c r="BJ58" s="122">
        <v>81.639799999999994</v>
      </c>
      <c r="BK58" s="122">
        <v>81.639799999999994</v>
      </c>
      <c r="BL58" s="122">
        <v>83.712100000000007</v>
      </c>
      <c r="BM58" s="122">
        <v>83.712100000000007</v>
      </c>
      <c r="BN58" s="122">
        <v>83.712100000000007</v>
      </c>
      <c r="BO58" s="122">
        <v>83.260499999999993</v>
      </c>
      <c r="BP58" s="122">
        <v>83.260499999999993</v>
      </c>
      <c r="BQ58" s="122">
        <v>83.260499999999993</v>
      </c>
      <c r="BR58" s="122">
        <v>85.301900000000003</v>
      </c>
      <c r="BS58" s="122">
        <v>85.301900000000003</v>
      </c>
      <c r="BT58" s="122">
        <v>85.301900000000003</v>
      </c>
      <c r="BU58" s="122">
        <v>91.446600000000004</v>
      </c>
      <c r="BV58" s="122">
        <v>91.446600000000004</v>
      </c>
      <c r="BW58" s="122">
        <v>91.446600000000004</v>
      </c>
      <c r="BX58" s="122">
        <v>93.050899999999999</v>
      </c>
      <c r="BY58" s="122">
        <v>93.050899999999999</v>
      </c>
      <c r="BZ58" s="122">
        <v>93.050899999999999</v>
      </c>
      <c r="CA58" s="122">
        <v>92.870800000000003</v>
      </c>
      <c r="CB58" s="122">
        <v>92.870800000000003</v>
      </c>
      <c r="CC58" s="122">
        <v>92.870800000000003</v>
      </c>
      <c r="CD58" s="122">
        <v>93.14</v>
      </c>
      <c r="CE58" s="122">
        <v>93.14</v>
      </c>
      <c r="CF58" s="122">
        <v>93.14</v>
      </c>
      <c r="CG58" s="122">
        <v>84.54</v>
      </c>
      <c r="CH58" s="122">
        <v>84.54</v>
      </c>
      <c r="CI58" s="122">
        <v>84.54</v>
      </c>
      <c r="CJ58" s="122">
        <v>91.5976</v>
      </c>
      <c r="CK58" s="122">
        <v>91.5976</v>
      </c>
      <c r="CL58" s="122">
        <v>91.5976</v>
      </c>
      <c r="CM58" s="122">
        <v>89.165899999999993</v>
      </c>
      <c r="CN58" s="122">
        <v>89.165899999999993</v>
      </c>
      <c r="CO58" s="122">
        <v>89.165899999999993</v>
      </c>
      <c r="CP58" s="122">
        <v>88.906999999999996</v>
      </c>
      <c r="CQ58" s="122">
        <v>88.906999999999996</v>
      </c>
      <c r="CR58" s="122">
        <v>88.906999999999996</v>
      </c>
      <c r="CS58" s="122">
        <v>87.6387</v>
      </c>
      <c r="CT58" s="122">
        <v>87.6387</v>
      </c>
      <c r="CU58" s="122">
        <v>87.6387</v>
      </c>
      <c r="CV58" s="122">
        <v>92.715100000000007</v>
      </c>
      <c r="CW58" s="122">
        <v>92.715100000000007</v>
      </c>
      <c r="CX58" s="122">
        <v>92.715100000000007</v>
      </c>
      <c r="CY58" s="122">
        <v>96.884399999999999</v>
      </c>
      <c r="CZ58" s="122">
        <v>96.884399999999999</v>
      </c>
      <c r="DA58" s="122">
        <v>96.884399999999999</v>
      </c>
      <c r="DB58" s="122">
        <v>97.479200000000006</v>
      </c>
      <c r="DC58" s="122">
        <v>97.479200000000006</v>
      </c>
      <c r="DD58" s="122">
        <v>97.479200000000006</v>
      </c>
      <c r="DE58" s="122">
        <v>98.275999999999996</v>
      </c>
      <c r="DF58" s="122">
        <v>98.275999999999996</v>
      </c>
      <c r="DG58" s="122">
        <v>98.275999999999996</v>
      </c>
      <c r="DH58" s="122">
        <v>97.798699999999997</v>
      </c>
      <c r="DI58" s="122">
        <v>97.798699999999997</v>
      </c>
      <c r="DJ58" s="122">
        <v>97.798699999999997</v>
      </c>
      <c r="DK58" s="122">
        <v>97.186400000000006</v>
      </c>
      <c r="DL58" s="122">
        <v>97.285200000000003</v>
      </c>
      <c r="DM58" s="122">
        <v>97.285200000000003</v>
      </c>
      <c r="DN58" s="122">
        <v>97.702799999999996</v>
      </c>
      <c r="DO58" s="122">
        <v>97.702799999999996</v>
      </c>
      <c r="DP58" s="122">
        <v>97.702799999999996</v>
      </c>
      <c r="DQ58" s="122">
        <v>95.548000000000002</v>
      </c>
      <c r="DR58" s="122">
        <v>95.548000000000002</v>
      </c>
      <c r="DS58" s="122">
        <v>95.548000000000002</v>
      </c>
      <c r="DT58" s="122">
        <v>95.082800000000006</v>
      </c>
      <c r="DU58" s="122">
        <v>95.082800000000006</v>
      </c>
      <c r="DV58" s="122">
        <v>95.082800000000006</v>
      </c>
      <c r="DW58" s="122">
        <v>97.927899999999994</v>
      </c>
      <c r="DX58" s="122">
        <v>97.927899999999994</v>
      </c>
      <c r="DY58" s="122">
        <v>97.927899999999994</v>
      </c>
      <c r="DZ58" s="122">
        <v>96.519599999999997</v>
      </c>
      <c r="EA58" s="122">
        <v>96.519599999999997</v>
      </c>
      <c r="EB58" s="122">
        <v>96.519599999999997</v>
      </c>
      <c r="EC58" s="122">
        <v>93.892499999999998</v>
      </c>
      <c r="ED58" s="122">
        <v>93.892499999999998</v>
      </c>
      <c r="EE58" s="122">
        <v>93.892499999999998</v>
      </c>
      <c r="EF58" s="122">
        <v>92.775700000000001</v>
      </c>
      <c r="EG58" s="122">
        <v>92.775700000000001</v>
      </c>
      <c r="EH58" s="122">
        <v>92.775700000000001</v>
      </c>
      <c r="EI58" s="122">
        <v>91.100700000000003</v>
      </c>
      <c r="EJ58" s="122">
        <v>91.100700000000003</v>
      </c>
      <c r="EK58" s="122">
        <v>91.100700000000003</v>
      </c>
      <c r="EL58" s="122">
        <v>92.702500000000001</v>
      </c>
      <c r="EM58" s="122">
        <v>92.702500000000001</v>
      </c>
      <c r="EN58" s="122">
        <v>92.702500000000001</v>
      </c>
      <c r="EO58" s="122">
        <v>91.852800000000002</v>
      </c>
      <c r="EP58" s="122">
        <v>91.852800000000002</v>
      </c>
      <c r="EQ58" s="122">
        <v>91.852800000000002</v>
      </c>
      <c r="ER58" s="122">
        <v>91.652100000000004</v>
      </c>
      <c r="ES58" s="122">
        <v>91.652100000000004</v>
      </c>
      <c r="ET58" s="122">
        <v>91.652100000000004</v>
      </c>
      <c r="EU58" s="122">
        <v>89.997600000000006</v>
      </c>
      <c r="EV58" s="122">
        <v>89.997600000000006</v>
      </c>
      <c r="EW58" s="122">
        <v>89.997600000000006</v>
      </c>
      <c r="EX58" s="122">
        <v>91.167299999999997</v>
      </c>
      <c r="EY58" s="122">
        <v>91.167299999999997</v>
      </c>
      <c r="EZ58" s="122">
        <v>91.167299999999997</v>
      </c>
      <c r="FA58" s="122">
        <v>88.338300000000004</v>
      </c>
      <c r="FB58" s="122">
        <v>88.338300000000004</v>
      </c>
      <c r="FC58" s="122">
        <v>88.338300000000004</v>
      </c>
      <c r="FD58" s="122">
        <v>88.969899999999996</v>
      </c>
      <c r="FE58" s="122">
        <v>88.969899999999996</v>
      </c>
      <c r="FF58" s="122">
        <v>88.969899999999996</v>
      </c>
      <c r="FG58" s="122">
        <v>92.308000000000007</v>
      </c>
      <c r="FH58" s="122">
        <v>92.308000000000007</v>
      </c>
      <c r="FI58" s="122">
        <v>92.308000000000007</v>
      </c>
      <c r="FJ58" s="122">
        <v>92.308000000000007</v>
      </c>
      <c r="FK58" s="122">
        <v>92.308000000000007</v>
      </c>
      <c r="FL58" s="122">
        <v>91.613</v>
      </c>
      <c r="FM58" s="122">
        <v>91.613</v>
      </c>
      <c r="FN58" s="122">
        <v>91.613</v>
      </c>
      <c r="FO58" s="122">
        <v>95.002899999999997</v>
      </c>
      <c r="FP58" s="122">
        <v>95.002899999999997</v>
      </c>
      <c r="FQ58" s="122">
        <v>95.002899999999997</v>
      </c>
      <c r="FR58" s="122">
        <v>93.873099999999994</v>
      </c>
      <c r="FS58" s="122">
        <v>93.873099999999994</v>
      </c>
      <c r="FT58" s="122">
        <v>93.873099999999994</v>
      </c>
      <c r="FU58" s="122">
        <v>94.876300000000001</v>
      </c>
      <c r="FV58" s="122">
        <v>94.876300000000001</v>
      </c>
      <c r="FW58" s="122">
        <v>94.876300000000001</v>
      </c>
      <c r="FX58" s="122">
        <v>93.709500000000006</v>
      </c>
      <c r="FY58" s="122">
        <v>93.709500000000006</v>
      </c>
      <c r="FZ58" s="122">
        <v>93.709500000000006</v>
      </c>
      <c r="GA58" s="122">
        <v>91.593400000000003</v>
      </c>
      <c r="GB58" s="122">
        <v>91.593400000000003</v>
      </c>
      <c r="GC58" s="122">
        <v>91.593400000000003</v>
      </c>
      <c r="GD58" s="122">
        <v>91.441900000000004</v>
      </c>
      <c r="GE58" s="122">
        <v>91.441900000000004</v>
      </c>
      <c r="GF58" s="122">
        <v>91.441900000000004</v>
      </c>
      <c r="GG58" s="122">
        <v>92.482299999999995</v>
      </c>
      <c r="GH58" s="122">
        <v>92.482299999999995</v>
      </c>
      <c r="GI58" s="122">
        <v>92.482299999999995</v>
      </c>
      <c r="GJ58" s="122">
        <v>91.397400000000005</v>
      </c>
      <c r="GK58" s="122">
        <v>91.397400000000005</v>
      </c>
      <c r="GL58" s="122">
        <v>91.397400000000005</v>
      </c>
      <c r="GM58" s="122">
        <v>91.864699999999999</v>
      </c>
      <c r="GN58" s="122">
        <v>91.864699999999999</v>
      </c>
      <c r="GO58" s="122">
        <v>91.864699999999999</v>
      </c>
      <c r="GP58" s="122">
        <v>90.956800000000001</v>
      </c>
      <c r="GQ58" s="122">
        <v>90.956800000000001</v>
      </c>
      <c r="GR58" s="122">
        <v>90.956800000000001</v>
      </c>
      <c r="GS58" s="122">
        <v>90.748199999999997</v>
      </c>
      <c r="GT58" s="122">
        <v>90.748199999999997</v>
      </c>
      <c r="GU58" s="122">
        <v>90.748199999999997</v>
      </c>
      <c r="GV58" s="122">
        <v>90.6203</v>
      </c>
      <c r="GW58" s="122">
        <v>90.6203</v>
      </c>
      <c r="GX58" s="122">
        <v>90.6203</v>
      </c>
      <c r="GY58" s="122">
        <v>89.993200000000002</v>
      </c>
      <c r="GZ58" s="122">
        <v>89.993200000000002</v>
      </c>
      <c r="HA58" s="122">
        <v>89.993200000000002</v>
      </c>
      <c r="HB58" s="122">
        <v>89.532399999999996</v>
      </c>
      <c r="HC58" s="122">
        <v>89.532399999999996</v>
      </c>
      <c r="HD58" s="122">
        <v>89.532399999999996</v>
      </c>
      <c r="HE58" s="122">
        <v>89.123599999999996</v>
      </c>
      <c r="HF58" s="122">
        <v>89.123599999999996</v>
      </c>
      <c r="HG58" s="122">
        <v>89.123599999999996</v>
      </c>
      <c r="HH58" s="122">
        <v>87.472700000000003</v>
      </c>
      <c r="HI58" s="122">
        <v>87.472700000000003</v>
      </c>
      <c r="HJ58" s="122">
        <v>87.472700000000003</v>
      </c>
      <c r="HK58" s="122">
        <v>86.754499999999993</v>
      </c>
      <c r="HL58" s="122">
        <v>86.754499999999993</v>
      </c>
      <c r="HM58" s="122">
        <v>86.754499999999993</v>
      </c>
      <c r="HN58" s="122">
        <v>87.308899999999994</v>
      </c>
      <c r="HO58" s="122">
        <v>87.308899999999994</v>
      </c>
      <c r="HP58" s="122">
        <v>87.308899999999994</v>
      </c>
      <c r="HQ58" s="122">
        <v>87.728399999999993</v>
      </c>
      <c r="HR58" s="122">
        <v>87.728399999999993</v>
      </c>
      <c r="HS58" s="122">
        <v>87.728399999999993</v>
      </c>
      <c r="HT58" s="122">
        <v>89.035899999999998</v>
      </c>
      <c r="HU58" s="122">
        <v>89.035899999999998</v>
      </c>
      <c r="HV58" s="122">
        <v>89.035899999999998</v>
      </c>
      <c r="HW58" s="122">
        <v>91.08</v>
      </c>
      <c r="HX58" s="122">
        <v>91.08</v>
      </c>
      <c r="HY58" s="122">
        <v>91.08</v>
      </c>
      <c r="HZ58" s="122">
        <v>91.871700000000004</v>
      </c>
      <c r="IA58" s="122">
        <v>91.871700000000004</v>
      </c>
      <c r="IB58" s="122">
        <v>91.871700000000004</v>
      </c>
      <c r="IC58" s="122">
        <v>89.836799999999997</v>
      </c>
      <c r="ID58" s="122">
        <v>89.836799999999997</v>
      </c>
      <c r="IE58" s="122">
        <v>89.836799999999997</v>
      </c>
      <c r="IF58" s="122">
        <v>91.642899999999997</v>
      </c>
      <c r="IG58" s="122">
        <v>91.642899999999997</v>
      </c>
      <c r="IH58" s="122">
        <v>91.642899999999997</v>
      </c>
      <c r="II58" s="122">
        <v>92.422700000000006</v>
      </c>
      <c r="IJ58" s="122">
        <v>92.422700000000006</v>
      </c>
      <c r="IK58" s="122">
        <v>92.422700000000006</v>
      </c>
      <c r="IL58" s="122">
        <v>92.076999999999998</v>
      </c>
      <c r="IM58" s="122">
        <v>92.076999999999998</v>
      </c>
      <c r="IN58" s="122">
        <v>92.076999999999998</v>
      </c>
      <c r="IO58" s="122">
        <v>93.222999999999999</v>
      </c>
      <c r="IP58" s="122">
        <v>93.222999999999999</v>
      </c>
      <c r="IQ58" s="122">
        <v>93.222999999999999</v>
      </c>
      <c r="IR58" s="122">
        <v>94.478200000000001</v>
      </c>
      <c r="IS58" s="122">
        <v>94.478200000000001</v>
      </c>
      <c r="IT58" s="122">
        <v>94.478200000000001</v>
      </c>
      <c r="IU58" s="122">
        <v>96.520700000000005</v>
      </c>
      <c r="IV58" s="122">
        <v>96.520700000000005</v>
      </c>
      <c r="IW58" s="122">
        <v>96.520700000000005</v>
      </c>
      <c r="IX58" s="122">
        <v>95.323099999999997</v>
      </c>
      <c r="IY58" s="122">
        <v>95.323099999999997</v>
      </c>
      <c r="IZ58" s="122">
        <v>95.323099999999997</v>
      </c>
      <c r="JA58" s="122">
        <v>96.300600000000003</v>
      </c>
      <c r="JB58" s="122">
        <v>96.300600000000003</v>
      </c>
      <c r="JC58" s="122">
        <v>96.300600000000003</v>
      </c>
      <c r="JD58" s="122">
        <v>97.991799999999998</v>
      </c>
      <c r="JE58" s="122">
        <v>97.991799999999998</v>
      </c>
      <c r="JF58" s="122">
        <v>97.991799999999998</v>
      </c>
      <c r="JG58" s="122">
        <v>99.565799999999996</v>
      </c>
      <c r="JH58" s="122">
        <v>99.565799999999996</v>
      </c>
      <c r="JI58" s="122">
        <v>99.565799999999996</v>
      </c>
      <c r="JJ58" s="122">
        <v>100.21550000000001</v>
      </c>
      <c r="JK58" s="122">
        <v>100.21550000000001</v>
      </c>
      <c r="JL58" s="122">
        <v>100.21550000000001</v>
      </c>
      <c r="JM58" s="122">
        <v>99.811599999999999</v>
      </c>
      <c r="JN58" s="122">
        <v>99.811599999999999</v>
      </c>
      <c r="JO58" s="122">
        <v>99.811599999999999</v>
      </c>
      <c r="JP58" s="122">
        <v>100.8214</v>
      </c>
      <c r="JQ58" s="122">
        <v>100.8214</v>
      </c>
      <c r="JR58" s="122">
        <v>100.8214</v>
      </c>
      <c r="JS58" s="122">
        <v>99.691299999999998</v>
      </c>
      <c r="JT58" s="122">
        <v>99.691299999999998</v>
      </c>
      <c r="JU58" s="122">
        <v>99.691299999999998</v>
      </c>
      <c r="JV58" s="122">
        <v>100.71380000000001</v>
      </c>
      <c r="JW58" s="122">
        <v>100.71380000000001</v>
      </c>
      <c r="JX58" s="122">
        <v>100.71380000000001</v>
      </c>
      <c r="JY58" s="122">
        <v>100</v>
      </c>
      <c r="JZ58" s="122">
        <v>100</v>
      </c>
      <c r="KA58" s="122">
        <v>100</v>
      </c>
      <c r="KB58" s="122">
        <v>99.700599999999994</v>
      </c>
      <c r="KC58" s="122">
        <v>99.700599999999994</v>
      </c>
      <c r="KD58" s="118">
        <v>99.700599999999994</v>
      </c>
    </row>
    <row r="59" spans="1:290" s="101" customFormat="1" ht="11.1" customHeight="1" x14ac:dyDescent="0.2">
      <c r="A59" s="8" t="s">
        <v>2243</v>
      </c>
      <c r="B59"/>
      <c r="C59" s="141" t="s">
        <v>5074</v>
      </c>
      <c r="D59" s="35" t="s">
        <v>449</v>
      </c>
      <c r="E59" s="37"/>
      <c r="F59" s="22"/>
      <c r="G59" s="22"/>
      <c r="H59" s="22"/>
      <c r="I59" s="22" t="str">
        <f>IF(LEFT($I$1,1)="1",VLOOKUP($A59,PPI_IPI_PGA_PGAI!$A:$I,2,FALSE),IF(LEFT($I$1,1)="2",VLOOKUP($A59,PPI_IPI_PGA_PGAI!$A:$I,3,FALSE),IF(LEFT($I$1,1)="3",VLOOKUP($A59,PPI_IPI_PGA_PGAI!$A:$I,4,FALSE),VLOOKUP($A59,PPI_IPI_PGA_PGAI!$A:$I,5,FALSE))))</f>
        <v>Fertiggerichte</v>
      </c>
      <c r="J59" s="22"/>
      <c r="K59" s="22"/>
      <c r="L59" s="22"/>
      <c r="M59" s="10">
        <v>0.21210000000000001</v>
      </c>
      <c r="N59" s="122" t="s">
        <v>6431</v>
      </c>
      <c r="O59" s="122" t="s">
        <v>6431</v>
      </c>
      <c r="P59" s="122" t="s">
        <v>6431</v>
      </c>
      <c r="Q59" s="122" t="s">
        <v>6431</v>
      </c>
      <c r="R59" s="122" t="s">
        <v>6431</v>
      </c>
      <c r="S59" s="122" t="s">
        <v>6431</v>
      </c>
      <c r="T59" s="122" t="s">
        <v>6431</v>
      </c>
      <c r="U59" s="122" t="s">
        <v>6431</v>
      </c>
      <c r="V59" s="122" t="s">
        <v>6431</v>
      </c>
      <c r="W59" s="122" t="s">
        <v>6431</v>
      </c>
      <c r="X59" s="122" t="s">
        <v>6431</v>
      </c>
      <c r="Y59" s="122" t="s">
        <v>6431</v>
      </c>
      <c r="Z59" s="122" t="s">
        <v>6431</v>
      </c>
      <c r="AA59" s="122" t="s">
        <v>6431</v>
      </c>
      <c r="AB59" s="122" t="s">
        <v>6431</v>
      </c>
      <c r="AC59" s="122" t="s">
        <v>6431</v>
      </c>
      <c r="AD59" s="122" t="s">
        <v>6431</v>
      </c>
      <c r="AE59" s="122" t="s">
        <v>6431</v>
      </c>
      <c r="AF59" s="122" t="s">
        <v>6431</v>
      </c>
      <c r="AG59" s="122" t="s">
        <v>6431</v>
      </c>
      <c r="AH59" s="122" t="s">
        <v>6431</v>
      </c>
      <c r="AI59" s="122" t="s">
        <v>6431</v>
      </c>
      <c r="AJ59" s="122" t="s">
        <v>6431</v>
      </c>
      <c r="AK59" s="122" t="s">
        <v>6431</v>
      </c>
      <c r="AL59" s="122" t="s">
        <v>6431</v>
      </c>
      <c r="AM59" s="122" t="s">
        <v>6431</v>
      </c>
      <c r="AN59" s="122" t="s">
        <v>6431</v>
      </c>
      <c r="AO59" s="122" t="s">
        <v>6431</v>
      </c>
      <c r="AP59" s="122" t="s">
        <v>6431</v>
      </c>
      <c r="AQ59" s="122" t="s">
        <v>6431</v>
      </c>
      <c r="AR59" s="122" t="s">
        <v>6431</v>
      </c>
      <c r="AS59" s="122" t="s">
        <v>6431</v>
      </c>
      <c r="AT59" s="122" t="s">
        <v>6431</v>
      </c>
      <c r="AU59" s="122" t="s">
        <v>6431</v>
      </c>
      <c r="AV59" s="122" t="s">
        <v>6431</v>
      </c>
      <c r="AW59" s="122" t="s">
        <v>6431</v>
      </c>
      <c r="AX59" s="122" t="s">
        <v>6431</v>
      </c>
      <c r="AY59" s="122" t="s">
        <v>6431</v>
      </c>
      <c r="AZ59" s="122" t="s">
        <v>6431</v>
      </c>
      <c r="BA59" s="122" t="s">
        <v>6431</v>
      </c>
      <c r="BB59" s="122" t="s">
        <v>6431</v>
      </c>
      <c r="BC59" s="122" t="s">
        <v>6431</v>
      </c>
      <c r="BD59" s="122" t="s">
        <v>6431</v>
      </c>
      <c r="BE59" s="122" t="s">
        <v>6431</v>
      </c>
      <c r="BF59" s="122" t="s">
        <v>6431</v>
      </c>
      <c r="BG59" s="122" t="s">
        <v>6431</v>
      </c>
      <c r="BH59" s="122" t="s">
        <v>6431</v>
      </c>
      <c r="BI59" s="122" t="s">
        <v>6431</v>
      </c>
      <c r="BJ59" s="122" t="s">
        <v>6431</v>
      </c>
      <c r="BK59" s="122" t="s">
        <v>6431</v>
      </c>
      <c r="BL59" s="122" t="s">
        <v>6431</v>
      </c>
      <c r="BM59" s="122" t="s">
        <v>6431</v>
      </c>
      <c r="BN59" s="122" t="s">
        <v>6431</v>
      </c>
      <c r="BO59" s="122" t="s">
        <v>6431</v>
      </c>
      <c r="BP59" s="122" t="s">
        <v>6431</v>
      </c>
      <c r="BQ59" s="122" t="s">
        <v>6431</v>
      </c>
      <c r="BR59" s="122" t="s">
        <v>6431</v>
      </c>
      <c r="BS59" s="122" t="s">
        <v>6431</v>
      </c>
      <c r="BT59" s="122" t="s">
        <v>6431</v>
      </c>
      <c r="BU59" s="122" t="s">
        <v>6431</v>
      </c>
      <c r="BV59" s="122" t="s">
        <v>6431</v>
      </c>
      <c r="BW59" s="122" t="s">
        <v>6431</v>
      </c>
      <c r="BX59" s="122" t="s">
        <v>6431</v>
      </c>
      <c r="BY59" s="122" t="s">
        <v>6431</v>
      </c>
      <c r="BZ59" s="122" t="s">
        <v>6431</v>
      </c>
      <c r="CA59" s="122" t="s">
        <v>6431</v>
      </c>
      <c r="CB59" s="122" t="s">
        <v>6431</v>
      </c>
      <c r="CC59" s="122" t="s">
        <v>6431</v>
      </c>
      <c r="CD59" s="122" t="s">
        <v>6431</v>
      </c>
      <c r="CE59" s="122" t="s">
        <v>6431</v>
      </c>
      <c r="CF59" s="122" t="s">
        <v>6431</v>
      </c>
      <c r="CG59" s="122" t="s">
        <v>6431</v>
      </c>
      <c r="CH59" s="122" t="s">
        <v>6431</v>
      </c>
      <c r="CI59" s="122" t="s">
        <v>6431</v>
      </c>
      <c r="CJ59" s="122" t="s">
        <v>6431</v>
      </c>
      <c r="CK59" s="122" t="s">
        <v>6431</v>
      </c>
      <c r="CL59" s="122" t="s">
        <v>6431</v>
      </c>
      <c r="CM59" s="122" t="s">
        <v>6431</v>
      </c>
      <c r="CN59" s="122" t="s">
        <v>6431</v>
      </c>
      <c r="CO59" s="122" t="s">
        <v>6431</v>
      </c>
      <c r="CP59" s="122" t="s">
        <v>6431</v>
      </c>
      <c r="CQ59" s="122" t="s">
        <v>6431</v>
      </c>
      <c r="CR59" s="122" t="s">
        <v>6431</v>
      </c>
      <c r="CS59" s="122" t="s">
        <v>6431</v>
      </c>
      <c r="CT59" s="122" t="s">
        <v>6431</v>
      </c>
      <c r="CU59" s="122" t="s">
        <v>6431</v>
      </c>
      <c r="CV59" s="122" t="s">
        <v>6431</v>
      </c>
      <c r="CW59" s="122" t="s">
        <v>6431</v>
      </c>
      <c r="CX59" s="122" t="s">
        <v>6431</v>
      </c>
      <c r="CY59" s="122" t="s">
        <v>6431</v>
      </c>
      <c r="CZ59" s="122" t="s">
        <v>6431</v>
      </c>
      <c r="DA59" s="122" t="s">
        <v>6431</v>
      </c>
      <c r="DB59" s="122" t="s">
        <v>6431</v>
      </c>
      <c r="DC59" s="122" t="s">
        <v>6431</v>
      </c>
      <c r="DD59" s="122" t="s">
        <v>6431</v>
      </c>
      <c r="DE59" s="122" t="s">
        <v>6431</v>
      </c>
      <c r="DF59" s="122" t="s">
        <v>6431</v>
      </c>
      <c r="DG59" s="122" t="s">
        <v>6431</v>
      </c>
      <c r="DH59" s="122" t="s">
        <v>6431</v>
      </c>
      <c r="DI59" s="122" t="s">
        <v>6431</v>
      </c>
      <c r="DJ59" s="122" t="s">
        <v>6431</v>
      </c>
      <c r="DK59" s="122" t="s">
        <v>6431</v>
      </c>
      <c r="DL59" s="122" t="s">
        <v>6431</v>
      </c>
      <c r="DM59" s="122" t="s">
        <v>6431</v>
      </c>
      <c r="DN59" s="122" t="s">
        <v>6431</v>
      </c>
      <c r="DO59" s="122" t="s">
        <v>6431</v>
      </c>
      <c r="DP59" s="122" t="s">
        <v>6431</v>
      </c>
      <c r="DQ59" s="122" t="s">
        <v>6431</v>
      </c>
      <c r="DR59" s="122" t="s">
        <v>6431</v>
      </c>
      <c r="DS59" s="122" t="s">
        <v>6431</v>
      </c>
      <c r="DT59" s="122" t="s">
        <v>6431</v>
      </c>
      <c r="DU59" s="122" t="s">
        <v>6431</v>
      </c>
      <c r="DV59" s="122" t="s">
        <v>6431</v>
      </c>
      <c r="DW59" s="122" t="s">
        <v>6431</v>
      </c>
      <c r="DX59" s="122" t="s">
        <v>6431</v>
      </c>
      <c r="DY59" s="122" t="s">
        <v>6431</v>
      </c>
      <c r="DZ59" s="122" t="s">
        <v>6431</v>
      </c>
      <c r="EA59" s="122" t="s">
        <v>6431</v>
      </c>
      <c r="EB59" s="122" t="s">
        <v>6431</v>
      </c>
      <c r="EC59" s="122" t="s">
        <v>6431</v>
      </c>
      <c r="ED59" s="122" t="s">
        <v>6431</v>
      </c>
      <c r="EE59" s="122" t="s">
        <v>6431</v>
      </c>
      <c r="EF59" s="122" t="s">
        <v>6431</v>
      </c>
      <c r="EG59" s="122" t="s">
        <v>6431</v>
      </c>
      <c r="EH59" s="122" t="s">
        <v>6431</v>
      </c>
      <c r="EI59" s="122" t="s">
        <v>6431</v>
      </c>
      <c r="EJ59" s="122" t="s">
        <v>6431</v>
      </c>
      <c r="EK59" s="122" t="s">
        <v>6431</v>
      </c>
      <c r="EL59" s="122" t="s">
        <v>6431</v>
      </c>
      <c r="EM59" s="122" t="s">
        <v>6431</v>
      </c>
      <c r="EN59" s="122" t="s">
        <v>6431</v>
      </c>
      <c r="EO59" s="122" t="s">
        <v>6431</v>
      </c>
      <c r="EP59" s="122" t="s">
        <v>6431</v>
      </c>
      <c r="EQ59" s="122" t="s">
        <v>6431</v>
      </c>
      <c r="ER59" s="122" t="s">
        <v>6431</v>
      </c>
      <c r="ES59" s="122" t="s">
        <v>6431</v>
      </c>
      <c r="ET59" s="122" t="s">
        <v>6431</v>
      </c>
      <c r="EU59" s="122" t="s">
        <v>6431</v>
      </c>
      <c r="EV59" s="122" t="s">
        <v>6431</v>
      </c>
      <c r="EW59" s="122" t="s">
        <v>6431</v>
      </c>
      <c r="EX59" s="122" t="s">
        <v>6431</v>
      </c>
      <c r="EY59" s="122" t="s">
        <v>6431</v>
      </c>
      <c r="EZ59" s="122" t="s">
        <v>6431</v>
      </c>
      <c r="FA59" s="122" t="s">
        <v>6431</v>
      </c>
      <c r="FB59" s="122" t="s">
        <v>6431</v>
      </c>
      <c r="FC59" s="122" t="s">
        <v>6431</v>
      </c>
      <c r="FD59" s="122" t="s">
        <v>6431</v>
      </c>
      <c r="FE59" s="122" t="s">
        <v>6431</v>
      </c>
      <c r="FF59" s="122" t="s">
        <v>6431</v>
      </c>
      <c r="FG59" s="122" t="s">
        <v>6431</v>
      </c>
      <c r="FH59" s="122" t="s">
        <v>6431</v>
      </c>
      <c r="FI59" s="122">
        <v>100.54559999999999</v>
      </c>
      <c r="FJ59" s="122">
        <v>100.54559999999999</v>
      </c>
      <c r="FK59" s="122">
        <v>100.54559999999999</v>
      </c>
      <c r="FL59" s="122">
        <v>100.9333</v>
      </c>
      <c r="FM59" s="122">
        <v>100.9333</v>
      </c>
      <c r="FN59" s="122">
        <v>100.9333</v>
      </c>
      <c r="FO59" s="122">
        <v>101.6896</v>
      </c>
      <c r="FP59" s="122">
        <v>101.6896</v>
      </c>
      <c r="FQ59" s="122">
        <v>101.6896</v>
      </c>
      <c r="FR59" s="122">
        <v>101.37649999999999</v>
      </c>
      <c r="FS59" s="122">
        <v>101.37649999999999</v>
      </c>
      <c r="FT59" s="122">
        <v>101.37649999999999</v>
      </c>
      <c r="FU59" s="122">
        <v>100.2491</v>
      </c>
      <c r="FV59" s="122">
        <v>100.2491</v>
      </c>
      <c r="FW59" s="122">
        <v>100.2491</v>
      </c>
      <c r="FX59" s="122">
        <v>99.835899999999995</v>
      </c>
      <c r="FY59" s="122">
        <v>99.835899999999995</v>
      </c>
      <c r="FZ59" s="122">
        <v>99.835899999999995</v>
      </c>
      <c r="GA59" s="122">
        <v>101.19889999999999</v>
      </c>
      <c r="GB59" s="122">
        <v>101.19889999999999</v>
      </c>
      <c r="GC59" s="122">
        <v>101.19889999999999</v>
      </c>
      <c r="GD59" s="122">
        <v>104.87649999999999</v>
      </c>
      <c r="GE59" s="122">
        <v>104.87649999999999</v>
      </c>
      <c r="GF59" s="122">
        <v>104.87649999999999</v>
      </c>
      <c r="GG59" s="122">
        <v>107.7205</v>
      </c>
      <c r="GH59" s="122">
        <v>107.7205</v>
      </c>
      <c r="GI59" s="122">
        <v>107.7205</v>
      </c>
      <c r="GJ59" s="122">
        <v>112.048</v>
      </c>
      <c r="GK59" s="122">
        <v>112.048</v>
      </c>
      <c r="GL59" s="122">
        <v>112.048</v>
      </c>
      <c r="GM59" s="122">
        <v>111.8711</v>
      </c>
      <c r="GN59" s="122">
        <v>111.8711</v>
      </c>
      <c r="GO59" s="122">
        <v>111.8711</v>
      </c>
      <c r="GP59" s="122">
        <v>110.9833</v>
      </c>
      <c r="GQ59" s="122">
        <v>110.9833</v>
      </c>
      <c r="GR59" s="122">
        <v>110.9833</v>
      </c>
      <c r="GS59" s="122">
        <v>111.8069</v>
      </c>
      <c r="GT59" s="122">
        <v>111.8069</v>
      </c>
      <c r="GU59" s="122">
        <v>111.8069</v>
      </c>
      <c r="GV59" s="122">
        <v>110.84910000000001</v>
      </c>
      <c r="GW59" s="122">
        <v>110.84910000000001</v>
      </c>
      <c r="GX59" s="122">
        <v>110.84910000000001</v>
      </c>
      <c r="GY59" s="122">
        <v>110.6472</v>
      </c>
      <c r="GZ59" s="122">
        <v>110.6472</v>
      </c>
      <c r="HA59" s="122">
        <v>110.6472</v>
      </c>
      <c r="HB59" s="122">
        <v>106.92</v>
      </c>
      <c r="HC59" s="122">
        <v>106.92</v>
      </c>
      <c r="HD59" s="122">
        <v>106.92</v>
      </c>
      <c r="HE59" s="122">
        <v>107.32250000000001</v>
      </c>
      <c r="HF59" s="122">
        <v>107.32250000000001</v>
      </c>
      <c r="HG59" s="122">
        <v>107.32250000000001</v>
      </c>
      <c r="HH59" s="122">
        <v>106.3925</v>
      </c>
      <c r="HI59" s="122">
        <v>106.3925</v>
      </c>
      <c r="HJ59" s="122">
        <v>106.3925</v>
      </c>
      <c r="HK59" s="122">
        <v>106.9435</v>
      </c>
      <c r="HL59" s="122">
        <v>106.9435</v>
      </c>
      <c r="HM59" s="122">
        <v>106.9435</v>
      </c>
      <c r="HN59" s="122">
        <v>107.4624</v>
      </c>
      <c r="HO59" s="122">
        <v>107.4624</v>
      </c>
      <c r="HP59" s="122">
        <v>107.4624</v>
      </c>
      <c r="HQ59" s="122">
        <v>106.2296</v>
      </c>
      <c r="HR59" s="122">
        <v>106.2296</v>
      </c>
      <c r="HS59" s="122">
        <v>106.2296</v>
      </c>
      <c r="HT59" s="122">
        <v>107.48650000000001</v>
      </c>
      <c r="HU59" s="122">
        <v>107.48650000000001</v>
      </c>
      <c r="HV59" s="122">
        <v>107.48650000000001</v>
      </c>
      <c r="HW59" s="122">
        <v>108.1956</v>
      </c>
      <c r="HX59" s="122">
        <v>108.1956</v>
      </c>
      <c r="HY59" s="122">
        <v>108.1956</v>
      </c>
      <c r="HZ59" s="122">
        <v>106.9188</v>
      </c>
      <c r="IA59" s="122">
        <v>106.9188</v>
      </c>
      <c r="IB59" s="122">
        <v>106.9188</v>
      </c>
      <c r="IC59" s="122">
        <v>105.82210000000001</v>
      </c>
      <c r="ID59" s="122">
        <v>105.82210000000001</v>
      </c>
      <c r="IE59" s="122">
        <v>105.82210000000001</v>
      </c>
      <c r="IF59" s="122">
        <v>105.354</v>
      </c>
      <c r="IG59" s="122">
        <v>105.354</v>
      </c>
      <c r="IH59" s="122">
        <v>105.354</v>
      </c>
      <c r="II59" s="122">
        <v>105.2208</v>
      </c>
      <c r="IJ59" s="122">
        <v>105.2208</v>
      </c>
      <c r="IK59" s="122">
        <v>105.2208</v>
      </c>
      <c r="IL59" s="122">
        <v>105.4066</v>
      </c>
      <c r="IM59" s="122">
        <v>105.4066</v>
      </c>
      <c r="IN59" s="122">
        <v>105.4066</v>
      </c>
      <c r="IO59" s="122">
        <v>107.99630000000001</v>
      </c>
      <c r="IP59" s="122">
        <v>107.99630000000001</v>
      </c>
      <c r="IQ59" s="122">
        <v>107.99630000000001</v>
      </c>
      <c r="IR59" s="122">
        <v>112.5308</v>
      </c>
      <c r="IS59" s="122">
        <v>112.5308</v>
      </c>
      <c r="IT59" s="122">
        <v>112.5308</v>
      </c>
      <c r="IU59" s="122">
        <v>111.9575</v>
      </c>
      <c r="IV59" s="122">
        <v>111.9575</v>
      </c>
      <c r="IW59" s="122">
        <v>111.9575</v>
      </c>
      <c r="IX59" s="122">
        <v>111.50839999999999</v>
      </c>
      <c r="IY59" s="122">
        <v>111.50839999999999</v>
      </c>
      <c r="IZ59" s="122">
        <v>111.50839999999999</v>
      </c>
      <c r="JA59" s="122">
        <v>107.33620000000001</v>
      </c>
      <c r="JB59" s="122">
        <v>107.33620000000001</v>
      </c>
      <c r="JC59" s="122">
        <v>107.33620000000001</v>
      </c>
      <c r="JD59" s="122">
        <v>105.5801</v>
      </c>
      <c r="JE59" s="122">
        <v>105.5801</v>
      </c>
      <c r="JF59" s="122">
        <v>105.5801</v>
      </c>
      <c r="JG59" s="122">
        <v>106.1447</v>
      </c>
      <c r="JH59" s="122">
        <v>106.1447</v>
      </c>
      <c r="JI59" s="122">
        <v>106.1447</v>
      </c>
      <c r="JJ59" s="122">
        <v>104.1172</v>
      </c>
      <c r="JK59" s="122">
        <v>104.1172</v>
      </c>
      <c r="JL59" s="122">
        <v>104.1172</v>
      </c>
      <c r="JM59" s="122">
        <v>102.0463</v>
      </c>
      <c r="JN59" s="122">
        <v>102.0463</v>
      </c>
      <c r="JO59" s="122">
        <v>102.0463</v>
      </c>
      <c r="JP59" s="122">
        <v>101.1264</v>
      </c>
      <c r="JQ59" s="122">
        <v>101.1264</v>
      </c>
      <c r="JR59" s="122">
        <v>101.1264</v>
      </c>
      <c r="JS59" s="122">
        <v>99.218000000000004</v>
      </c>
      <c r="JT59" s="122">
        <v>99.218000000000004</v>
      </c>
      <c r="JU59" s="122">
        <v>99.218000000000004</v>
      </c>
      <c r="JV59" s="122">
        <v>98.466899999999995</v>
      </c>
      <c r="JW59" s="122">
        <v>98.466899999999995</v>
      </c>
      <c r="JX59" s="122">
        <v>98.466899999999995</v>
      </c>
      <c r="JY59" s="122">
        <v>100</v>
      </c>
      <c r="JZ59" s="122">
        <v>100</v>
      </c>
      <c r="KA59" s="122">
        <v>100</v>
      </c>
      <c r="KB59" s="122">
        <v>98.580600000000004</v>
      </c>
      <c r="KC59" s="122">
        <v>98.580600000000004</v>
      </c>
      <c r="KD59" s="118">
        <v>98.580600000000004</v>
      </c>
    </row>
    <row r="60" spans="1:290" s="8" customFormat="1" ht="11.1" customHeight="1" x14ac:dyDescent="0.2">
      <c r="A60" s="8" t="s">
        <v>2244</v>
      </c>
      <c r="B60"/>
      <c r="C60" s="141" t="s">
        <v>5075</v>
      </c>
      <c r="D60" s="35" t="s">
        <v>35</v>
      </c>
      <c r="E60" s="37"/>
      <c r="F60" s="22"/>
      <c r="G60" s="22"/>
      <c r="H60" s="22"/>
      <c r="I60" s="22" t="str">
        <f>IF(LEFT($I$1,1)="1",VLOOKUP($A60,PPI_IPI_PGA_PGAI!$A:$I,2,FALSE),IF(LEFT($I$1,1)="2",VLOOKUP($A60,PPI_IPI_PGA_PGAI!$A:$I,3,FALSE),IF(LEFT($I$1,1)="3",VLOOKUP($A60,PPI_IPI_PGA_PGAI!$A:$I,4,FALSE),VLOOKUP($A60,PPI_IPI_PGA_PGAI!$A:$I,5,FALSE))))</f>
        <v>Sonstige Nahrungsmittel</v>
      </c>
      <c r="J60" s="22"/>
      <c r="K60" s="22"/>
      <c r="L60" s="22"/>
      <c r="M60" s="10">
        <v>0.22650000000000001</v>
      </c>
      <c r="N60" s="122">
        <v>80.722499999999997</v>
      </c>
      <c r="O60" s="122">
        <v>80.722499999999997</v>
      </c>
      <c r="P60" s="122">
        <v>82.311700000000002</v>
      </c>
      <c r="Q60" s="122">
        <v>82.311700000000002</v>
      </c>
      <c r="R60" s="122">
        <v>82.311700000000002</v>
      </c>
      <c r="S60" s="122">
        <v>82.372100000000003</v>
      </c>
      <c r="T60" s="122">
        <v>82.372100000000003</v>
      </c>
      <c r="U60" s="122">
        <v>82.372100000000003</v>
      </c>
      <c r="V60" s="122">
        <v>84.866699999999994</v>
      </c>
      <c r="W60" s="122">
        <v>84.866699999999994</v>
      </c>
      <c r="X60" s="122">
        <v>84.866699999999994</v>
      </c>
      <c r="Y60" s="122">
        <v>88.456500000000005</v>
      </c>
      <c r="Z60" s="122">
        <v>88.456500000000005</v>
      </c>
      <c r="AA60" s="122">
        <v>88.456500000000005</v>
      </c>
      <c r="AB60" s="122">
        <v>97.723500000000001</v>
      </c>
      <c r="AC60" s="122">
        <v>97.723500000000001</v>
      </c>
      <c r="AD60" s="122">
        <v>97.723500000000001</v>
      </c>
      <c r="AE60" s="122">
        <v>97.339299999999994</v>
      </c>
      <c r="AF60" s="122">
        <v>97.339299999999994</v>
      </c>
      <c r="AG60" s="122">
        <v>97.339299999999994</v>
      </c>
      <c r="AH60" s="122">
        <v>97.009299999999996</v>
      </c>
      <c r="AI60" s="122">
        <v>97.009299999999996</v>
      </c>
      <c r="AJ60" s="122">
        <v>97.009299999999996</v>
      </c>
      <c r="AK60" s="122">
        <v>97.061800000000005</v>
      </c>
      <c r="AL60" s="122">
        <v>97.061800000000005</v>
      </c>
      <c r="AM60" s="122">
        <v>97.061800000000005</v>
      </c>
      <c r="AN60" s="122">
        <v>97.288600000000002</v>
      </c>
      <c r="AO60" s="122">
        <v>97.288600000000002</v>
      </c>
      <c r="AP60" s="122">
        <v>97.288600000000002</v>
      </c>
      <c r="AQ60" s="122">
        <v>95.655100000000004</v>
      </c>
      <c r="AR60" s="122">
        <v>95.655100000000004</v>
      </c>
      <c r="AS60" s="122">
        <v>95.655100000000004</v>
      </c>
      <c r="AT60" s="122">
        <v>95.834100000000007</v>
      </c>
      <c r="AU60" s="122">
        <v>95.834100000000007</v>
      </c>
      <c r="AV60" s="122">
        <v>95.834100000000007</v>
      </c>
      <c r="AW60" s="122">
        <v>96.218400000000003</v>
      </c>
      <c r="AX60" s="122">
        <v>96.218400000000003</v>
      </c>
      <c r="AY60" s="122">
        <v>96.218400000000003</v>
      </c>
      <c r="AZ60" s="122">
        <v>96.039500000000004</v>
      </c>
      <c r="BA60" s="122">
        <v>96.039500000000004</v>
      </c>
      <c r="BB60" s="122">
        <v>96.039500000000004</v>
      </c>
      <c r="BC60" s="122">
        <v>96.351100000000002</v>
      </c>
      <c r="BD60" s="122">
        <v>96.351100000000002</v>
      </c>
      <c r="BE60" s="122">
        <v>96.351100000000002</v>
      </c>
      <c r="BF60" s="122">
        <v>96.546599999999998</v>
      </c>
      <c r="BG60" s="122">
        <v>96.546599999999998</v>
      </c>
      <c r="BH60" s="122">
        <v>96.546599999999998</v>
      </c>
      <c r="BI60" s="122">
        <v>93.954800000000006</v>
      </c>
      <c r="BJ60" s="122">
        <v>93.954800000000006</v>
      </c>
      <c r="BK60" s="122">
        <v>93.954800000000006</v>
      </c>
      <c r="BL60" s="122">
        <v>94.058599999999998</v>
      </c>
      <c r="BM60" s="122">
        <v>94.058599999999998</v>
      </c>
      <c r="BN60" s="122">
        <v>94.058599999999998</v>
      </c>
      <c r="BO60" s="122">
        <v>93.824600000000004</v>
      </c>
      <c r="BP60" s="122">
        <v>93.824600000000004</v>
      </c>
      <c r="BQ60" s="122">
        <v>93.824600000000004</v>
      </c>
      <c r="BR60" s="122">
        <v>98.212900000000005</v>
      </c>
      <c r="BS60" s="122">
        <v>98.212900000000005</v>
      </c>
      <c r="BT60" s="122">
        <v>98.212900000000005</v>
      </c>
      <c r="BU60" s="122">
        <v>98.259699999999995</v>
      </c>
      <c r="BV60" s="122">
        <v>98.259699999999995</v>
      </c>
      <c r="BW60" s="122">
        <v>98.259699999999995</v>
      </c>
      <c r="BX60" s="122">
        <v>102.04689999999999</v>
      </c>
      <c r="BY60" s="122">
        <v>102.04689999999999</v>
      </c>
      <c r="BZ60" s="122">
        <v>102.04689999999999</v>
      </c>
      <c r="CA60" s="122">
        <v>105.9</v>
      </c>
      <c r="CB60" s="122">
        <v>105.9</v>
      </c>
      <c r="CC60" s="122">
        <v>105.9</v>
      </c>
      <c r="CD60" s="122">
        <v>105.11409999999999</v>
      </c>
      <c r="CE60" s="122">
        <v>105.11409999999999</v>
      </c>
      <c r="CF60" s="122">
        <v>105.11409999999999</v>
      </c>
      <c r="CG60" s="122">
        <v>103.8214</v>
      </c>
      <c r="CH60" s="122">
        <v>103.8214</v>
      </c>
      <c r="CI60" s="122">
        <v>103.8214</v>
      </c>
      <c r="CJ60" s="122">
        <v>102.3145</v>
      </c>
      <c r="CK60" s="122">
        <v>102.3145</v>
      </c>
      <c r="CL60" s="122">
        <v>102.3145</v>
      </c>
      <c r="CM60" s="122">
        <v>100.1399</v>
      </c>
      <c r="CN60" s="122">
        <v>100.1399</v>
      </c>
      <c r="CO60" s="122">
        <v>100.1399</v>
      </c>
      <c r="CP60" s="122">
        <v>100.3974</v>
      </c>
      <c r="CQ60" s="122">
        <v>100.3974</v>
      </c>
      <c r="CR60" s="122">
        <v>100.3974</v>
      </c>
      <c r="CS60" s="122">
        <v>100.62269999999999</v>
      </c>
      <c r="CT60" s="122">
        <v>100.62269999999999</v>
      </c>
      <c r="CU60" s="122">
        <v>100.62269999999999</v>
      </c>
      <c r="CV60" s="122">
        <v>99.292699999999996</v>
      </c>
      <c r="CW60" s="122">
        <v>99.292699999999996</v>
      </c>
      <c r="CX60" s="122">
        <v>99.292699999999996</v>
      </c>
      <c r="CY60" s="122">
        <v>97.058999999999997</v>
      </c>
      <c r="CZ60" s="122">
        <v>97.058999999999997</v>
      </c>
      <c r="DA60" s="122">
        <v>97.058999999999997</v>
      </c>
      <c r="DB60" s="122">
        <v>98.209500000000006</v>
      </c>
      <c r="DC60" s="122">
        <v>98.209500000000006</v>
      </c>
      <c r="DD60" s="122">
        <v>98.209500000000006</v>
      </c>
      <c r="DE60" s="122">
        <v>95.689599999999999</v>
      </c>
      <c r="DF60" s="122">
        <v>95.689599999999999</v>
      </c>
      <c r="DG60" s="122">
        <v>95.689599999999999</v>
      </c>
      <c r="DH60" s="122">
        <v>94.463999999999999</v>
      </c>
      <c r="DI60" s="122">
        <v>94.463999999999999</v>
      </c>
      <c r="DJ60" s="122">
        <v>94.463999999999999</v>
      </c>
      <c r="DK60" s="122">
        <v>94.913600000000002</v>
      </c>
      <c r="DL60" s="122">
        <v>94.913600000000002</v>
      </c>
      <c r="DM60" s="122">
        <v>94.913600000000002</v>
      </c>
      <c r="DN60" s="122">
        <v>94.249200000000002</v>
      </c>
      <c r="DO60" s="122">
        <v>94.249200000000002</v>
      </c>
      <c r="DP60" s="122">
        <v>94.249200000000002</v>
      </c>
      <c r="DQ60" s="122">
        <v>98.106899999999996</v>
      </c>
      <c r="DR60" s="122">
        <v>98.106899999999996</v>
      </c>
      <c r="DS60" s="122">
        <v>98.106899999999996</v>
      </c>
      <c r="DT60" s="122">
        <v>95.500100000000003</v>
      </c>
      <c r="DU60" s="122">
        <v>95.500100000000003</v>
      </c>
      <c r="DV60" s="122">
        <v>95.500100000000003</v>
      </c>
      <c r="DW60" s="122">
        <v>100.0262</v>
      </c>
      <c r="DX60" s="122">
        <v>100.0262</v>
      </c>
      <c r="DY60" s="122">
        <v>100.0262</v>
      </c>
      <c r="DZ60" s="122">
        <v>97.500299999999996</v>
      </c>
      <c r="EA60" s="122">
        <v>97.500299999999996</v>
      </c>
      <c r="EB60" s="122">
        <v>97.500299999999996</v>
      </c>
      <c r="EC60" s="122">
        <v>97.469499999999996</v>
      </c>
      <c r="ED60" s="122">
        <v>97.469499999999996</v>
      </c>
      <c r="EE60" s="122">
        <v>97.469499999999996</v>
      </c>
      <c r="EF60" s="122">
        <v>95.558400000000006</v>
      </c>
      <c r="EG60" s="122">
        <v>95.558400000000006</v>
      </c>
      <c r="EH60" s="122">
        <v>95.558400000000006</v>
      </c>
      <c r="EI60" s="122">
        <v>93.189400000000006</v>
      </c>
      <c r="EJ60" s="122">
        <v>93.189400000000006</v>
      </c>
      <c r="EK60" s="122">
        <v>93.189400000000006</v>
      </c>
      <c r="EL60" s="122">
        <v>92.3048</v>
      </c>
      <c r="EM60" s="122">
        <v>92.3048</v>
      </c>
      <c r="EN60" s="122">
        <v>92.3048</v>
      </c>
      <c r="EO60" s="122">
        <v>91.695999999999998</v>
      </c>
      <c r="EP60" s="122">
        <v>91.695999999999998</v>
      </c>
      <c r="EQ60" s="122">
        <v>91.695999999999998</v>
      </c>
      <c r="ER60" s="122">
        <v>90.811599999999999</v>
      </c>
      <c r="ES60" s="122">
        <v>90.811599999999999</v>
      </c>
      <c r="ET60" s="122">
        <v>90.811599999999999</v>
      </c>
      <c r="EU60" s="122">
        <v>91.552999999999997</v>
      </c>
      <c r="EV60" s="122">
        <v>91.552999999999997</v>
      </c>
      <c r="EW60" s="122">
        <v>91.552999999999997</v>
      </c>
      <c r="EX60" s="122">
        <v>91.245800000000003</v>
      </c>
      <c r="EY60" s="122">
        <v>91.245800000000003</v>
      </c>
      <c r="EZ60" s="122">
        <v>91.245800000000003</v>
      </c>
      <c r="FA60" s="122">
        <v>80.417000000000002</v>
      </c>
      <c r="FB60" s="122">
        <v>80.417000000000002</v>
      </c>
      <c r="FC60" s="122">
        <v>80.417000000000002</v>
      </c>
      <c r="FD60" s="122">
        <v>83.363100000000003</v>
      </c>
      <c r="FE60" s="122">
        <v>83.363100000000003</v>
      </c>
      <c r="FF60" s="122">
        <v>83.363100000000003</v>
      </c>
      <c r="FG60" s="122">
        <v>83.935599999999994</v>
      </c>
      <c r="FH60" s="122">
        <v>83.935599999999994</v>
      </c>
      <c r="FI60" s="122">
        <v>83.935599999999994</v>
      </c>
      <c r="FJ60" s="122">
        <v>83.935599999999994</v>
      </c>
      <c r="FK60" s="122">
        <v>83.935599999999994</v>
      </c>
      <c r="FL60" s="122">
        <v>84.218599999999995</v>
      </c>
      <c r="FM60" s="122">
        <v>84.218599999999995</v>
      </c>
      <c r="FN60" s="122">
        <v>84.218599999999995</v>
      </c>
      <c r="FO60" s="122">
        <v>85.298400000000001</v>
      </c>
      <c r="FP60" s="122">
        <v>85.298400000000001</v>
      </c>
      <c r="FQ60" s="122">
        <v>85.298400000000001</v>
      </c>
      <c r="FR60" s="122">
        <v>84.855199999999996</v>
      </c>
      <c r="FS60" s="122">
        <v>84.855199999999996</v>
      </c>
      <c r="FT60" s="122">
        <v>84.855199999999996</v>
      </c>
      <c r="FU60" s="122">
        <v>85.2667</v>
      </c>
      <c r="FV60" s="122">
        <v>85.2667</v>
      </c>
      <c r="FW60" s="122">
        <v>85.2667</v>
      </c>
      <c r="FX60" s="122">
        <v>86.698499999999996</v>
      </c>
      <c r="FY60" s="122">
        <v>86.698499999999996</v>
      </c>
      <c r="FZ60" s="122">
        <v>86.698499999999996</v>
      </c>
      <c r="GA60" s="122">
        <v>86.703100000000006</v>
      </c>
      <c r="GB60" s="122">
        <v>86.703100000000006</v>
      </c>
      <c r="GC60" s="122">
        <v>86.703100000000006</v>
      </c>
      <c r="GD60" s="122">
        <v>87.616</v>
      </c>
      <c r="GE60" s="122">
        <v>87.616</v>
      </c>
      <c r="GF60" s="122">
        <v>87.616</v>
      </c>
      <c r="GG60" s="122">
        <v>90.248099999999994</v>
      </c>
      <c r="GH60" s="122">
        <v>90.248099999999994</v>
      </c>
      <c r="GI60" s="122">
        <v>90.248099999999994</v>
      </c>
      <c r="GJ60" s="122">
        <v>91.39</v>
      </c>
      <c r="GK60" s="122">
        <v>91.39</v>
      </c>
      <c r="GL60" s="122">
        <v>91.39</v>
      </c>
      <c r="GM60" s="122">
        <v>92.157600000000002</v>
      </c>
      <c r="GN60" s="122">
        <v>92.157600000000002</v>
      </c>
      <c r="GO60" s="122">
        <v>92.157600000000002</v>
      </c>
      <c r="GP60" s="122">
        <v>91.649000000000001</v>
      </c>
      <c r="GQ60" s="122">
        <v>91.649000000000001</v>
      </c>
      <c r="GR60" s="122">
        <v>91.649000000000001</v>
      </c>
      <c r="GS60" s="122">
        <v>91.0792</v>
      </c>
      <c r="GT60" s="122">
        <v>91.0792</v>
      </c>
      <c r="GU60" s="122">
        <v>91.0792</v>
      </c>
      <c r="GV60" s="122">
        <v>91.1935</v>
      </c>
      <c r="GW60" s="122">
        <v>91.1935</v>
      </c>
      <c r="GX60" s="122">
        <v>91.1935</v>
      </c>
      <c r="GY60" s="122">
        <v>91.036199999999994</v>
      </c>
      <c r="GZ60" s="122">
        <v>91.036199999999994</v>
      </c>
      <c r="HA60" s="122">
        <v>91.036199999999994</v>
      </c>
      <c r="HB60" s="122">
        <v>91.412599999999998</v>
      </c>
      <c r="HC60" s="122">
        <v>91.412599999999998</v>
      </c>
      <c r="HD60" s="122">
        <v>91.412599999999998</v>
      </c>
      <c r="HE60" s="122">
        <v>90.709500000000006</v>
      </c>
      <c r="HF60" s="122">
        <v>90.709500000000006</v>
      </c>
      <c r="HG60" s="122">
        <v>90.709500000000006</v>
      </c>
      <c r="HH60" s="122">
        <v>90.090500000000006</v>
      </c>
      <c r="HI60" s="122">
        <v>90.090500000000006</v>
      </c>
      <c r="HJ60" s="122">
        <v>90.090500000000006</v>
      </c>
      <c r="HK60" s="122">
        <v>89.888300000000001</v>
      </c>
      <c r="HL60" s="122">
        <v>89.888300000000001</v>
      </c>
      <c r="HM60" s="122">
        <v>89.888300000000001</v>
      </c>
      <c r="HN60" s="122">
        <v>90.054699999999997</v>
      </c>
      <c r="HO60" s="122">
        <v>90.054699999999997</v>
      </c>
      <c r="HP60" s="122">
        <v>90.054699999999997</v>
      </c>
      <c r="HQ60" s="122">
        <v>90.173900000000003</v>
      </c>
      <c r="HR60" s="122">
        <v>90.173900000000003</v>
      </c>
      <c r="HS60" s="122">
        <v>90.173900000000003</v>
      </c>
      <c r="HT60" s="122">
        <v>90.256600000000006</v>
      </c>
      <c r="HU60" s="122">
        <v>90.256600000000006</v>
      </c>
      <c r="HV60" s="122">
        <v>90.256600000000006</v>
      </c>
      <c r="HW60" s="122">
        <v>90.768299999999996</v>
      </c>
      <c r="HX60" s="122">
        <v>90.768299999999996</v>
      </c>
      <c r="HY60" s="122">
        <v>90.768299999999996</v>
      </c>
      <c r="HZ60" s="122">
        <v>90.514899999999997</v>
      </c>
      <c r="IA60" s="122">
        <v>90.514899999999997</v>
      </c>
      <c r="IB60" s="122">
        <v>90.514899999999997</v>
      </c>
      <c r="IC60" s="122">
        <v>90.023200000000003</v>
      </c>
      <c r="ID60" s="122">
        <v>90.023200000000003</v>
      </c>
      <c r="IE60" s="122">
        <v>90.023200000000003</v>
      </c>
      <c r="IF60" s="122">
        <v>93.319500000000005</v>
      </c>
      <c r="IG60" s="122">
        <v>93.319500000000005</v>
      </c>
      <c r="IH60" s="122">
        <v>93.319500000000005</v>
      </c>
      <c r="II60" s="122">
        <v>92.806700000000006</v>
      </c>
      <c r="IJ60" s="122">
        <v>92.806700000000006</v>
      </c>
      <c r="IK60" s="122">
        <v>92.806700000000006</v>
      </c>
      <c r="IL60" s="122">
        <v>95.473500000000001</v>
      </c>
      <c r="IM60" s="122">
        <v>95.473500000000001</v>
      </c>
      <c r="IN60" s="122">
        <v>95.473500000000001</v>
      </c>
      <c r="IO60" s="122">
        <v>93.454999999999998</v>
      </c>
      <c r="IP60" s="122">
        <v>93.454999999999998</v>
      </c>
      <c r="IQ60" s="122">
        <v>93.454999999999998</v>
      </c>
      <c r="IR60" s="122">
        <v>97.243799999999993</v>
      </c>
      <c r="IS60" s="122">
        <v>97.243799999999993</v>
      </c>
      <c r="IT60" s="122">
        <v>97.243799999999993</v>
      </c>
      <c r="IU60" s="122">
        <v>97.999700000000004</v>
      </c>
      <c r="IV60" s="122">
        <v>97.999700000000004</v>
      </c>
      <c r="IW60" s="122">
        <v>97.999700000000004</v>
      </c>
      <c r="IX60" s="122">
        <v>97.430300000000003</v>
      </c>
      <c r="IY60" s="122">
        <v>97.430300000000003</v>
      </c>
      <c r="IZ60" s="122">
        <v>97.430300000000003</v>
      </c>
      <c r="JA60" s="122">
        <v>96.199200000000005</v>
      </c>
      <c r="JB60" s="122">
        <v>96.199200000000005</v>
      </c>
      <c r="JC60" s="122">
        <v>96.199200000000005</v>
      </c>
      <c r="JD60" s="122">
        <v>96.437899999999999</v>
      </c>
      <c r="JE60" s="122">
        <v>96.437899999999999</v>
      </c>
      <c r="JF60" s="122">
        <v>96.437899999999999</v>
      </c>
      <c r="JG60" s="122">
        <v>95.667299999999997</v>
      </c>
      <c r="JH60" s="122">
        <v>95.667299999999997</v>
      </c>
      <c r="JI60" s="122">
        <v>95.667299999999997</v>
      </c>
      <c r="JJ60" s="122">
        <v>99.688299999999998</v>
      </c>
      <c r="JK60" s="122">
        <v>99.688299999999998</v>
      </c>
      <c r="JL60" s="122">
        <v>99.688299999999998</v>
      </c>
      <c r="JM60" s="122">
        <v>99.721599999999995</v>
      </c>
      <c r="JN60" s="122">
        <v>99.721599999999995</v>
      </c>
      <c r="JO60" s="122">
        <v>99.721599999999995</v>
      </c>
      <c r="JP60" s="122">
        <v>99.5672</v>
      </c>
      <c r="JQ60" s="122">
        <v>99.5672</v>
      </c>
      <c r="JR60" s="122">
        <v>99.5672</v>
      </c>
      <c r="JS60" s="122">
        <v>99.447900000000004</v>
      </c>
      <c r="JT60" s="122">
        <v>99.447900000000004</v>
      </c>
      <c r="JU60" s="122">
        <v>99.447900000000004</v>
      </c>
      <c r="JV60" s="122">
        <v>98.673900000000003</v>
      </c>
      <c r="JW60" s="122">
        <v>98.673900000000003</v>
      </c>
      <c r="JX60" s="122">
        <v>98.673900000000003</v>
      </c>
      <c r="JY60" s="122">
        <v>100</v>
      </c>
      <c r="JZ60" s="122">
        <v>100</v>
      </c>
      <c r="KA60" s="122">
        <v>100</v>
      </c>
      <c r="KB60" s="122">
        <v>100.35939999999999</v>
      </c>
      <c r="KC60" s="122">
        <v>100.35939999999999</v>
      </c>
      <c r="KD60" s="118">
        <v>100.35939999999999</v>
      </c>
    </row>
    <row r="61" spans="1:290" s="8" customFormat="1" ht="11.1" customHeight="1" x14ac:dyDescent="0.2">
      <c r="A61" s="8" t="s">
        <v>2245</v>
      </c>
      <c r="B61"/>
      <c r="C61" s="141" t="s">
        <v>5076</v>
      </c>
      <c r="D61" s="35" t="s">
        <v>5017</v>
      </c>
      <c r="E61" s="37"/>
      <c r="F61" s="22"/>
      <c r="G61" s="22"/>
      <c r="H61" s="22" t="str">
        <f>IF(LEFT($I$1,1)="1",VLOOKUP($A61,PPI_IPI_PGA_PGAI!$A:$I,2,FALSE),IF(LEFT($I$1,1)="2",VLOOKUP($A61,PPI_IPI_PGA_PGAI!$A:$I,3,FALSE),IF(LEFT($I$1,1)="3",VLOOKUP($A61,PPI_IPI_PGA_PGAI!$A:$I,4,FALSE),VLOOKUP($A61,PPI_IPI_PGA_PGAI!$A:$I,5,FALSE))))</f>
        <v>Futtermittel</v>
      </c>
      <c r="I61" s="22"/>
      <c r="J61" s="22"/>
      <c r="K61" s="22"/>
      <c r="L61" s="22"/>
      <c r="M61" s="10">
        <v>0.1837</v>
      </c>
      <c r="N61" s="122" t="s">
        <v>6431</v>
      </c>
      <c r="O61" s="122" t="s">
        <v>6431</v>
      </c>
      <c r="P61" s="122" t="s">
        <v>6431</v>
      </c>
      <c r="Q61" s="122" t="s">
        <v>6431</v>
      </c>
      <c r="R61" s="122" t="s">
        <v>6431</v>
      </c>
      <c r="S61" s="122" t="s">
        <v>6431</v>
      </c>
      <c r="T61" s="122" t="s">
        <v>6431</v>
      </c>
      <c r="U61" s="122" t="s">
        <v>6431</v>
      </c>
      <c r="V61" s="122" t="s">
        <v>6431</v>
      </c>
      <c r="W61" s="122" t="s">
        <v>6431</v>
      </c>
      <c r="X61" s="122" t="s">
        <v>6431</v>
      </c>
      <c r="Y61" s="122" t="s">
        <v>6431</v>
      </c>
      <c r="Z61" s="122" t="s">
        <v>6431</v>
      </c>
      <c r="AA61" s="122" t="s">
        <v>6431</v>
      </c>
      <c r="AB61" s="122" t="s">
        <v>6431</v>
      </c>
      <c r="AC61" s="122" t="s">
        <v>6431</v>
      </c>
      <c r="AD61" s="122" t="s">
        <v>6431</v>
      </c>
      <c r="AE61" s="122" t="s">
        <v>6431</v>
      </c>
      <c r="AF61" s="122" t="s">
        <v>6431</v>
      </c>
      <c r="AG61" s="122" t="s">
        <v>6431</v>
      </c>
      <c r="AH61" s="122" t="s">
        <v>6431</v>
      </c>
      <c r="AI61" s="122" t="s">
        <v>6431</v>
      </c>
      <c r="AJ61" s="122" t="s">
        <v>6431</v>
      </c>
      <c r="AK61" s="122" t="s">
        <v>6431</v>
      </c>
      <c r="AL61" s="122" t="s">
        <v>6431</v>
      </c>
      <c r="AM61" s="122" t="s">
        <v>6431</v>
      </c>
      <c r="AN61" s="122" t="s">
        <v>6431</v>
      </c>
      <c r="AO61" s="122" t="s">
        <v>6431</v>
      </c>
      <c r="AP61" s="122" t="s">
        <v>6431</v>
      </c>
      <c r="AQ61" s="122" t="s">
        <v>6431</v>
      </c>
      <c r="AR61" s="122" t="s">
        <v>6431</v>
      </c>
      <c r="AS61" s="122" t="s">
        <v>6431</v>
      </c>
      <c r="AT61" s="122" t="s">
        <v>6431</v>
      </c>
      <c r="AU61" s="122" t="s">
        <v>6431</v>
      </c>
      <c r="AV61" s="122" t="s">
        <v>6431</v>
      </c>
      <c r="AW61" s="122" t="s">
        <v>6431</v>
      </c>
      <c r="AX61" s="122" t="s">
        <v>6431</v>
      </c>
      <c r="AY61" s="122" t="s">
        <v>6431</v>
      </c>
      <c r="AZ61" s="122" t="s">
        <v>6431</v>
      </c>
      <c r="BA61" s="122" t="s">
        <v>6431</v>
      </c>
      <c r="BB61" s="122" t="s">
        <v>6431</v>
      </c>
      <c r="BC61" s="122" t="s">
        <v>6431</v>
      </c>
      <c r="BD61" s="122" t="s">
        <v>6431</v>
      </c>
      <c r="BE61" s="122" t="s">
        <v>6431</v>
      </c>
      <c r="BF61" s="122" t="s">
        <v>6431</v>
      </c>
      <c r="BG61" s="122" t="s">
        <v>6431</v>
      </c>
      <c r="BH61" s="122" t="s">
        <v>6431</v>
      </c>
      <c r="BI61" s="122" t="s">
        <v>6431</v>
      </c>
      <c r="BJ61" s="122" t="s">
        <v>6431</v>
      </c>
      <c r="BK61" s="122" t="s">
        <v>6431</v>
      </c>
      <c r="BL61" s="122" t="s">
        <v>6431</v>
      </c>
      <c r="BM61" s="122" t="s">
        <v>6431</v>
      </c>
      <c r="BN61" s="122" t="s">
        <v>6431</v>
      </c>
      <c r="BO61" s="122" t="s">
        <v>6431</v>
      </c>
      <c r="BP61" s="122" t="s">
        <v>6431</v>
      </c>
      <c r="BQ61" s="122" t="s">
        <v>6431</v>
      </c>
      <c r="BR61" s="122" t="s">
        <v>6431</v>
      </c>
      <c r="BS61" s="122" t="s">
        <v>6431</v>
      </c>
      <c r="BT61" s="122" t="s">
        <v>6431</v>
      </c>
      <c r="BU61" s="122" t="s">
        <v>6431</v>
      </c>
      <c r="BV61" s="122" t="s">
        <v>6431</v>
      </c>
      <c r="BW61" s="122" t="s">
        <v>6431</v>
      </c>
      <c r="BX61" s="122" t="s">
        <v>6431</v>
      </c>
      <c r="BY61" s="122" t="s">
        <v>6431</v>
      </c>
      <c r="BZ61" s="122" t="s">
        <v>6431</v>
      </c>
      <c r="CA61" s="122" t="s">
        <v>6431</v>
      </c>
      <c r="CB61" s="122" t="s">
        <v>6431</v>
      </c>
      <c r="CC61" s="122" t="s">
        <v>6431</v>
      </c>
      <c r="CD61" s="122" t="s">
        <v>6431</v>
      </c>
      <c r="CE61" s="122" t="s">
        <v>6431</v>
      </c>
      <c r="CF61" s="122" t="s">
        <v>6431</v>
      </c>
      <c r="CG61" s="122" t="s">
        <v>6431</v>
      </c>
      <c r="CH61" s="122" t="s">
        <v>6431</v>
      </c>
      <c r="CI61" s="122" t="s">
        <v>6431</v>
      </c>
      <c r="CJ61" s="122" t="s">
        <v>6431</v>
      </c>
      <c r="CK61" s="122" t="s">
        <v>6431</v>
      </c>
      <c r="CL61" s="122" t="s">
        <v>6431</v>
      </c>
      <c r="CM61" s="122" t="s">
        <v>6431</v>
      </c>
      <c r="CN61" s="122" t="s">
        <v>6431</v>
      </c>
      <c r="CO61" s="122" t="s">
        <v>6431</v>
      </c>
      <c r="CP61" s="122" t="s">
        <v>6431</v>
      </c>
      <c r="CQ61" s="122" t="s">
        <v>6431</v>
      </c>
      <c r="CR61" s="122" t="s">
        <v>6431</v>
      </c>
      <c r="CS61" s="122" t="s">
        <v>6431</v>
      </c>
      <c r="CT61" s="122" t="s">
        <v>6431</v>
      </c>
      <c r="CU61" s="122" t="s">
        <v>6431</v>
      </c>
      <c r="CV61" s="122" t="s">
        <v>6431</v>
      </c>
      <c r="CW61" s="122" t="s">
        <v>6431</v>
      </c>
      <c r="CX61" s="122" t="s">
        <v>6431</v>
      </c>
      <c r="CY61" s="122" t="s">
        <v>6431</v>
      </c>
      <c r="CZ61" s="122" t="s">
        <v>6431</v>
      </c>
      <c r="DA61" s="122" t="s">
        <v>6431</v>
      </c>
      <c r="DB61" s="122" t="s">
        <v>6431</v>
      </c>
      <c r="DC61" s="122" t="s">
        <v>6431</v>
      </c>
      <c r="DD61" s="122" t="s">
        <v>6431</v>
      </c>
      <c r="DE61" s="122" t="s">
        <v>6431</v>
      </c>
      <c r="DF61" s="122" t="s">
        <v>6431</v>
      </c>
      <c r="DG61" s="122" t="s">
        <v>6431</v>
      </c>
      <c r="DH61" s="122" t="s">
        <v>6431</v>
      </c>
      <c r="DI61" s="122" t="s">
        <v>6431</v>
      </c>
      <c r="DJ61" s="122" t="s">
        <v>6431</v>
      </c>
      <c r="DK61" s="122" t="s">
        <v>6431</v>
      </c>
      <c r="DL61" s="122" t="s">
        <v>6431</v>
      </c>
      <c r="DM61" s="122" t="s">
        <v>6431</v>
      </c>
      <c r="DN61" s="122" t="s">
        <v>6431</v>
      </c>
      <c r="DO61" s="122" t="s">
        <v>6431</v>
      </c>
      <c r="DP61" s="122" t="s">
        <v>6431</v>
      </c>
      <c r="DQ61" s="122" t="s">
        <v>6431</v>
      </c>
      <c r="DR61" s="122" t="s">
        <v>6431</v>
      </c>
      <c r="DS61" s="122" t="s">
        <v>6431</v>
      </c>
      <c r="DT61" s="122" t="s">
        <v>6431</v>
      </c>
      <c r="DU61" s="122" t="s">
        <v>6431</v>
      </c>
      <c r="DV61" s="122" t="s">
        <v>6431</v>
      </c>
      <c r="DW61" s="122" t="s">
        <v>6431</v>
      </c>
      <c r="DX61" s="122" t="s">
        <v>6431</v>
      </c>
      <c r="DY61" s="122" t="s">
        <v>6431</v>
      </c>
      <c r="DZ61" s="122" t="s">
        <v>6431</v>
      </c>
      <c r="EA61" s="122" t="s">
        <v>6431</v>
      </c>
      <c r="EB61" s="122" t="s">
        <v>6431</v>
      </c>
      <c r="EC61" s="122" t="s">
        <v>6431</v>
      </c>
      <c r="ED61" s="122" t="s">
        <v>6431</v>
      </c>
      <c r="EE61" s="122" t="s">
        <v>6431</v>
      </c>
      <c r="EF61" s="122" t="s">
        <v>6431</v>
      </c>
      <c r="EG61" s="122" t="s">
        <v>6431</v>
      </c>
      <c r="EH61" s="122" t="s">
        <v>6431</v>
      </c>
      <c r="EI61" s="122" t="s">
        <v>6431</v>
      </c>
      <c r="EJ61" s="122" t="s">
        <v>6431</v>
      </c>
      <c r="EK61" s="122" t="s">
        <v>6431</v>
      </c>
      <c r="EL61" s="122" t="s">
        <v>6431</v>
      </c>
      <c r="EM61" s="122" t="s">
        <v>6431</v>
      </c>
      <c r="EN61" s="122" t="s">
        <v>6431</v>
      </c>
      <c r="EO61" s="122" t="s">
        <v>6431</v>
      </c>
      <c r="EP61" s="122" t="s">
        <v>6431</v>
      </c>
      <c r="EQ61" s="122" t="s">
        <v>6431</v>
      </c>
      <c r="ER61" s="122" t="s">
        <v>6431</v>
      </c>
      <c r="ES61" s="122" t="s">
        <v>6431</v>
      </c>
      <c r="ET61" s="122" t="s">
        <v>6431</v>
      </c>
      <c r="EU61" s="122" t="s">
        <v>6431</v>
      </c>
      <c r="EV61" s="122" t="s">
        <v>6431</v>
      </c>
      <c r="EW61" s="122" t="s">
        <v>6431</v>
      </c>
      <c r="EX61" s="122" t="s">
        <v>6431</v>
      </c>
      <c r="EY61" s="122" t="s">
        <v>6431</v>
      </c>
      <c r="EZ61" s="122" t="s">
        <v>6431</v>
      </c>
      <c r="FA61" s="122" t="s">
        <v>6431</v>
      </c>
      <c r="FB61" s="122" t="s">
        <v>6431</v>
      </c>
      <c r="FC61" s="122" t="s">
        <v>6431</v>
      </c>
      <c r="FD61" s="122" t="s">
        <v>6431</v>
      </c>
      <c r="FE61" s="122" t="s">
        <v>6431</v>
      </c>
      <c r="FF61" s="122" t="s">
        <v>6431</v>
      </c>
      <c r="FG61" s="122" t="s">
        <v>6431</v>
      </c>
      <c r="FH61" s="122" t="s">
        <v>6431</v>
      </c>
      <c r="FI61" s="122" t="s">
        <v>6431</v>
      </c>
      <c r="FJ61" s="122" t="s">
        <v>6431</v>
      </c>
      <c r="FK61" s="122" t="s">
        <v>6431</v>
      </c>
      <c r="FL61" s="122" t="s">
        <v>6431</v>
      </c>
      <c r="FM61" s="122" t="s">
        <v>6431</v>
      </c>
      <c r="FN61" s="122" t="s">
        <v>6431</v>
      </c>
      <c r="FO61" s="122" t="s">
        <v>6431</v>
      </c>
      <c r="FP61" s="122" t="s">
        <v>6431</v>
      </c>
      <c r="FQ61" s="122" t="s">
        <v>6431</v>
      </c>
      <c r="FR61" s="122" t="s">
        <v>6431</v>
      </c>
      <c r="FS61" s="122" t="s">
        <v>6431</v>
      </c>
      <c r="FT61" s="122" t="s">
        <v>6431</v>
      </c>
      <c r="FU61" s="122" t="s">
        <v>6431</v>
      </c>
      <c r="FV61" s="122" t="s">
        <v>6431</v>
      </c>
      <c r="FW61" s="122" t="s">
        <v>6431</v>
      </c>
      <c r="FX61" s="122" t="s">
        <v>6431</v>
      </c>
      <c r="FY61" s="122" t="s">
        <v>6431</v>
      </c>
      <c r="FZ61" s="122" t="s">
        <v>6431</v>
      </c>
      <c r="GA61" s="122" t="s">
        <v>6431</v>
      </c>
      <c r="GB61" s="122" t="s">
        <v>6431</v>
      </c>
      <c r="GC61" s="122" t="s">
        <v>6431</v>
      </c>
      <c r="GD61" s="122" t="s">
        <v>6431</v>
      </c>
      <c r="GE61" s="122" t="s">
        <v>6431</v>
      </c>
      <c r="GF61" s="122" t="s">
        <v>6431</v>
      </c>
      <c r="GG61" s="122" t="s">
        <v>6431</v>
      </c>
      <c r="GH61" s="122" t="s">
        <v>6431</v>
      </c>
      <c r="GI61" s="122" t="s">
        <v>6431</v>
      </c>
      <c r="GJ61" s="122" t="s">
        <v>6431</v>
      </c>
      <c r="GK61" s="122" t="s">
        <v>6431</v>
      </c>
      <c r="GL61" s="122" t="s">
        <v>6431</v>
      </c>
      <c r="GM61" s="122" t="s">
        <v>6431</v>
      </c>
      <c r="GN61" s="122" t="s">
        <v>6431</v>
      </c>
      <c r="GO61" s="122" t="s">
        <v>6431</v>
      </c>
      <c r="GP61" s="122" t="s">
        <v>6431</v>
      </c>
      <c r="GQ61" s="122" t="s">
        <v>6431</v>
      </c>
      <c r="GR61" s="122" t="s">
        <v>6431</v>
      </c>
      <c r="GS61" s="122" t="s">
        <v>6431</v>
      </c>
      <c r="GT61" s="122" t="s">
        <v>6431</v>
      </c>
      <c r="GU61" s="122" t="s">
        <v>6431</v>
      </c>
      <c r="GV61" s="122" t="s">
        <v>6431</v>
      </c>
      <c r="GW61" s="122" t="s">
        <v>6431</v>
      </c>
      <c r="GX61" s="122" t="s">
        <v>6431</v>
      </c>
      <c r="GY61" s="122" t="s">
        <v>6431</v>
      </c>
      <c r="GZ61" s="122" t="s">
        <v>6431</v>
      </c>
      <c r="HA61" s="122" t="s">
        <v>6431</v>
      </c>
      <c r="HB61" s="122" t="s">
        <v>6431</v>
      </c>
      <c r="HC61" s="122" t="s">
        <v>6431</v>
      </c>
      <c r="HD61" s="122" t="s">
        <v>6431</v>
      </c>
      <c r="HE61" s="122" t="s">
        <v>6431</v>
      </c>
      <c r="HF61" s="122" t="s">
        <v>6431</v>
      </c>
      <c r="HG61" s="122" t="s">
        <v>6431</v>
      </c>
      <c r="HH61" s="122" t="s">
        <v>6431</v>
      </c>
      <c r="HI61" s="122" t="s">
        <v>6431</v>
      </c>
      <c r="HJ61" s="122" t="s">
        <v>6431</v>
      </c>
      <c r="HK61" s="122" t="s">
        <v>6431</v>
      </c>
      <c r="HL61" s="122" t="s">
        <v>6431</v>
      </c>
      <c r="HM61" s="122" t="s">
        <v>6431</v>
      </c>
      <c r="HN61" s="122" t="s">
        <v>6431</v>
      </c>
      <c r="HO61" s="122" t="s">
        <v>6431</v>
      </c>
      <c r="HP61" s="122" t="s">
        <v>6431</v>
      </c>
      <c r="HQ61" s="122">
        <v>93.587000000000003</v>
      </c>
      <c r="HR61" s="122">
        <v>94.645899999999997</v>
      </c>
      <c r="HS61" s="122">
        <v>95.567800000000005</v>
      </c>
      <c r="HT61" s="122">
        <v>96.1601</v>
      </c>
      <c r="HU61" s="122">
        <v>97.363100000000003</v>
      </c>
      <c r="HV61" s="122">
        <v>100.16119999999999</v>
      </c>
      <c r="HW61" s="122">
        <v>99.826899999999995</v>
      </c>
      <c r="HX61" s="122">
        <v>100.43470000000001</v>
      </c>
      <c r="HY61" s="122">
        <v>98.920199999999994</v>
      </c>
      <c r="HZ61" s="122">
        <v>99.355199999999996</v>
      </c>
      <c r="IA61" s="122">
        <v>99.742400000000004</v>
      </c>
      <c r="IB61" s="122">
        <v>100.3121</v>
      </c>
      <c r="IC61" s="122">
        <v>100.0814</v>
      </c>
      <c r="ID61" s="122">
        <v>100.50579999999999</v>
      </c>
      <c r="IE61" s="122">
        <v>100.7445</v>
      </c>
      <c r="IF61" s="122">
        <v>102.9487</v>
      </c>
      <c r="IG61" s="122">
        <v>105.8212</v>
      </c>
      <c r="IH61" s="122">
        <v>104.34869999999999</v>
      </c>
      <c r="II61" s="122">
        <v>108.8661</v>
      </c>
      <c r="IJ61" s="122">
        <v>107.363</v>
      </c>
      <c r="IK61" s="122">
        <v>107.1416</v>
      </c>
      <c r="IL61" s="122">
        <v>105.6353</v>
      </c>
      <c r="IM61" s="122">
        <v>105.7788</v>
      </c>
      <c r="IN61" s="122">
        <v>108.6897</v>
      </c>
      <c r="IO61" s="122">
        <v>106.81480000000001</v>
      </c>
      <c r="IP61" s="122">
        <v>106.7341</v>
      </c>
      <c r="IQ61" s="122">
        <v>110.1575</v>
      </c>
      <c r="IR61" s="122">
        <v>111.2891</v>
      </c>
      <c r="IS61" s="122">
        <v>110.0348</v>
      </c>
      <c r="IT61" s="122">
        <v>109.20480000000001</v>
      </c>
      <c r="IU61" s="122">
        <v>111.2252</v>
      </c>
      <c r="IV61" s="122">
        <v>111.6118</v>
      </c>
      <c r="IW61" s="122">
        <v>110.3143</v>
      </c>
      <c r="IX61" s="122">
        <v>109.20489999999999</v>
      </c>
      <c r="IY61" s="122">
        <v>108.93519999999999</v>
      </c>
      <c r="IZ61" s="122">
        <v>109.95050000000001</v>
      </c>
      <c r="JA61" s="122">
        <v>110.3599</v>
      </c>
      <c r="JB61" s="122">
        <v>110.0947</v>
      </c>
      <c r="JC61" s="122">
        <v>109.7778</v>
      </c>
      <c r="JD61" s="122">
        <v>108.96720000000001</v>
      </c>
      <c r="JE61" s="122">
        <v>109.0934</v>
      </c>
      <c r="JF61" s="122">
        <v>109.70489999999999</v>
      </c>
      <c r="JG61" s="122">
        <v>110.2984</v>
      </c>
      <c r="JH61" s="122">
        <v>109.136</v>
      </c>
      <c r="JI61" s="122">
        <v>107.6854</v>
      </c>
      <c r="JJ61" s="122">
        <v>106.32689999999999</v>
      </c>
      <c r="JK61" s="122">
        <v>107.9877</v>
      </c>
      <c r="JL61" s="122">
        <v>107.0312</v>
      </c>
      <c r="JM61" s="122">
        <v>105.76349999999999</v>
      </c>
      <c r="JN61" s="122">
        <v>105.2154</v>
      </c>
      <c r="JO61" s="122">
        <v>104.8236</v>
      </c>
      <c r="JP61" s="122">
        <v>104.4599</v>
      </c>
      <c r="JQ61" s="122">
        <v>100.6703</v>
      </c>
      <c r="JR61" s="122">
        <v>100.3227</v>
      </c>
      <c r="JS61" s="122">
        <v>100.0868</v>
      </c>
      <c r="JT61" s="122">
        <v>99.000500000000002</v>
      </c>
      <c r="JU61" s="122">
        <v>98.903400000000005</v>
      </c>
      <c r="JV61" s="122">
        <v>98.9422</v>
      </c>
      <c r="JW61" s="122">
        <v>98.835400000000007</v>
      </c>
      <c r="JX61" s="122">
        <v>99.731499999999997</v>
      </c>
      <c r="JY61" s="122">
        <v>100</v>
      </c>
      <c r="JZ61" s="122">
        <v>100</v>
      </c>
      <c r="KA61" s="122">
        <v>99.855199999999996</v>
      </c>
      <c r="KB61" s="122">
        <v>99.6922</v>
      </c>
      <c r="KC61" s="122">
        <v>99.6922</v>
      </c>
      <c r="KD61" s="118">
        <v>99.546499999999995</v>
      </c>
    </row>
    <row r="62" spans="1:290" s="8" customFormat="1" ht="11.1" customHeight="1" x14ac:dyDescent="0.2">
      <c r="A62" s="8" t="s">
        <v>2246</v>
      </c>
      <c r="B62"/>
      <c r="C62" s="141" t="s">
        <v>5077</v>
      </c>
      <c r="D62" s="35" t="s">
        <v>548</v>
      </c>
      <c r="E62" s="37"/>
      <c r="F62" s="22"/>
      <c r="G62" s="22"/>
      <c r="H62" s="22"/>
      <c r="I62" s="22" t="str">
        <f>IF(LEFT($I$1,1)="1",VLOOKUP($A62,PPI_IPI_PGA_PGAI!$A:$I,2,FALSE),IF(LEFT($I$1,1)="2",VLOOKUP($A62,PPI_IPI_PGA_PGAI!$A:$I,3,FALSE),IF(LEFT($I$1,1)="3",VLOOKUP($A62,PPI_IPI_PGA_PGAI!$A:$I,4,FALSE),VLOOKUP($A62,PPI_IPI_PGA_PGAI!$A:$I,5,FALSE))))</f>
        <v>Futtermittel für Haustiere</v>
      </c>
      <c r="J62" s="22"/>
      <c r="K62" s="22"/>
      <c r="L62" s="22"/>
      <c r="M62" s="10">
        <v>0.1837</v>
      </c>
      <c r="N62" s="122">
        <v>96.782700000000006</v>
      </c>
      <c r="O62" s="122">
        <v>96.504400000000004</v>
      </c>
      <c r="P62" s="122">
        <v>97.791499999999999</v>
      </c>
      <c r="Q62" s="122">
        <v>97.383799999999994</v>
      </c>
      <c r="R62" s="122">
        <v>97.612499999999997</v>
      </c>
      <c r="S62" s="122">
        <v>96.442800000000005</v>
      </c>
      <c r="T62" s="122">
        <v>96.884200000000007</v>
      </c>
      <c r="U62" s="122">
        <v>96.320899999999995</v>
      </c>
      <c r="V62" s="122">
        <v>96.350200000000001</v>
      </c>
      <c r="W62" s="122">
        <v>96.283100000000005</v>
      </c>
      <c r="X62" s="122">
        <v>96.682199999999995</v>
      </c>
      <c r="Y62" s="122">
        <v>94.475300000000004</v>
      </c>
      <c r="Z62" s="122">
        <v>94.191400000000002</v>
      </c>
      <c r="AA62" s="122">
        <v>93.054699999999997</v>
      </c>
      <c r="AB62" s="122">
        <v>95.383499999999998</v>
      </c>
      <c r="AC62" s="122">
        <v>95.6905</v>
      </c>
      <c r="AD62" s="122">
        <v>95.616399999999999</v>
      </c>
      <c r="AE62" s="122">
        <v>94.674199999999999</v>
      </c>
      <c r="AF62" s="122">
        <v>94.475200000000001</v>
      </c>
      <c r="AG62" s="122">
        <v>94.894800000000004</v>
      </c>
      <c r="AH62" s="122">
        <v>94.604799999999997</v>
      </c>
      <c r="AI62" s="122">
        <v>94.559799999999996</v>
      </c>
      <c r="AJ62" s="122">
        <v>94.807599999999994</v>
      </c>
      <c r="AK62" s="122">
        <v>95.068399999999997</v>
      </c>
      <c r="AL62" s="122">
        <v>95.099500000000006</v>
      </c>
      <c r="AM62" s="122">
        <v>95.402299999999997</v>
      </c>
      <c r="AN62" s="122">
        <v>96.400899999999993</v>
      </c>
      <c r="AO62" s="122">
        <v>96.5</v>
      </c>
      <c r="AP62" s="122">
        <v>96.773300000000006</v>
      </c>
      <c r="AQ62" s="122">
        <v>94.981800000000007</v>
      </c>
      <c r="AR62" s="122">
        <v>95.557900000000004</v>
      </c>
      <c r="AS62" s="122">
        <v>96.134399999999999</v>
      </c>
      <c r="AT62" s="122">
        <v>97.409899999999993</v>
      </c>
      <c r="AU62" s="122">
        <v>97.4559</v>
      </c>
      <c r="AV62" s="122">
        <v>97.249200000000002</v>
      </c>
      <c r="AW62" s="122">
        <v>97.651799999999994</v>
      </c>
      <c r="AX62" s="122">
        <v>98.063699999999997</v>
      </c>
      <c r="AY62" s="122">
        <v>99.345699999999994</v>
      </c>
      <c r="AZ62" s="122">
        <v>102.7916</v>
      </c>
      <c r="BA62" s="122">
        <v>103.67919999999999</v>
      </c>
      <c r="BB62" s="122">
        <v>103.76260000000001</v>
      </c>
      <c r="BC62" s="122">
        <v>103.64530000000001</v>
      </c>
      <c r="BD62" s="122">
        <v>103.3711</v>
      </c>
      <c r="BE62" s="122">
        <v>103.1403</v>
      </c>
      <c r="BF62" s="122">
        <v>105.4025</v>
      </c>
      <c r="BG62" s="122">
        <v>105.3086</v>
      </c>
      <c r="BH62" s="122">
        <v>105.3267</v>
      </c>
      <c r="BI62" s="122">
        <v>104.3656</v>
      </c>
      <c r="BJ62" s="122">
        <v>104.3505</v>
      </c>
      <c r="BK62" s="122">
        <v>104.31699999999999</v>
      </c>
      <c r="BL62" s="122">
        <v>103.29770000000001</v>
      </c>
      <c r="BM62" s="122">
        <v>101.762</v>
      </c>
      <c r="BN62" s="122">
        <v>101.8192</v>
      </c>
      <c r="BO62" s="122">
        <v>102.1302</v>
      </c>
      <c r="BP62" s="122">
        <v>101.94289999999999</v>
      </c>
      <c r="BQ62" s="122">
        <v>101.76860000000001</v>
      </c>
      <c r="BR62" s="122">
        <v>106.89</v>
      </c>
      <c r="BS62" s="122">
        <v>106.3115</v>
      </c>
      <c r="BT62" s="122">
        <v>105.7304</v>
      </c>
      <c r="BU62" s="122">
        <v>105.3908</v>
      </c>
      <c r="BV62" s="122">
        <v>105.235</v>
      </c>
      <c r="BW62" s="122">
        <v>105.0724</v>
      </c>
      <c r="BX62" s="122">
        <v>105.4121</v>
      </c>
      <c r="BY62" s="122">
        <v>104.89960000000001</v>
      </c>
      <c r="BZ62" s="122">
        <v>105.1336</v>
      </c>
      <c r="CA62" s="122">
        <v>103.5543</v>
      </c>
      <c r="CB62" s="122">
        <v>102.5288</v>
      </c>
      <c r="CC62" s="122">
        <v>102.45480000000001</v>
      </c>
      <c r="CD62" s="122">
        <v>99.536600000000007</v>
      </c>
      <c r="CE62" s="122">
        <v>100.0085</v>
      </c>
      <c r="CF62" s="122">
        <v>99.7851</v>
      </c>
      <c r="CG62" s="122">
        <v>97.771100000000004</v>
      </c>
      <c r="CH62" s="122">
        <v>98.721900000000005</v>
      </c>
      <c r="CI62" s="122">
        <v>99.044499999999999</v>
      </c>
      <c r="CJ62" s="122">
        <v>99.8416</v>
      </c>
      <c r="CK62" s="122">
        <v>99.991500000000002</v>
      </c>
      <c r="CL62" s="122">
        <v>100.86199999999999</v>
      </c>
      <c r="CM62" s="122">
        <v>101.4992</v>
      </c>
      <c r="CN62" s="122">
        <v>102.33459999999999</v>
      </c>
      <c r="CO62" s="122">
        <v>103.2784</v>
      </c>
      <c r="CP62" s="122">
        <v>103.7316</v>
      </c>
      <c r="CQ62" s="122">
        <v>103.9093</v>
      </c>
      <c r="CR62" s="122">
        <v>103.9907</v>
      </c>
      <c r="CS62" s="122">
        <v>105.59820000000001</v>
      </c>
      <c r="CT62" s="122">
        <v>107.1564</v>
      </c>
      <c r="CU62" s="122">
        <v>108.0043</v>
      </c>
      <c r="CV62" s="122">
        <v>106.422</v>
      </c>
      <c r="CW62" s="122">
        <v>105.1604</v>
      </c>
      <c r="CX62" s="122">
        <v>105.21250000000001</v>
      </c>
      <c r="CY62" s="122">
        <v>104.5508</v>
      </c>
      <c r="CZ62" s="122">
        <v>104.9649</v>
      </c>
      <c r="DA62" s="122">
        <v>104.1232</v>
      </c>
      <c r="DB62" s="122">
        <v>105.21599999999999</v>
      </c>
      <c r="DC62" s="122">
        <v>105.9126</v>
      </c>
      <c r="DD62" s="122">
        <v>105.02679999999999</v>
      </c>
      <c r="DE62" s="122">
        <v>105.3246</v>
      </c>
      <c r="DF62" s="122">
        <v>104.4837</v>
      </c>
      <c r="DG62" s="122">
        <v>102.94070000000001</v>
      </c>
      <c r="DH62" s="122">
        <v>102.4507</v>
      </c>
      <c r="DI62" s="122">
        <v>101.8561</v>
      </c>
      <c r="DJ62" s="122">
        <v>102.373</v>
      </c>
      <c r="DK62" s="122">
        <v>100.63209999999999</v>
      </c>
      <c r="DL62" s="122">
        <v>100.5051</v>
      </c>
      <c r="DM62" s="122">
        <v>100.4727</v>
      </c>
      <c r="DN62" s="122">
        <v>99.927899999999994</v>
      </c>
      <c r="DO62" s="122">
        <v>98.302099999999996</v>
      </c>
      <c r="DP62" s="122">
        <v>98.051900000000003</v>
      </c>
      <c r="DQ62" s="122">
        <v>98.7316</v>
      </c>
      <c r="DR62" s="122">
        <v>100.02379999999999</v>
      </c>
      <c r="DS62" s="122">
        <v>101.05200000000001</v>
      </c>
      <c r="DT62" s="122">
        <v>102.11069999999999</v>
      </c>
      <c r="DU62" s="122">
        <v>103.50060000000001</v>
      </c>
      <c r="DV62" s="122">
        <v>104.0843</v>
      </c>
      <c r="DW62" s="122">
        <v>102.90649999999999</v>
      </c>
      <c r="DX62" s="122">
        <v>102.94840000000001</v>
      </c>
      <c r="DY62" s="122">
        <v>103.4247</v>
      </c>
      <c r="DZ62" s="122">
        <v>102.6846</v>
      </c>
      <c r="EA62" s="122">
        <v>102.43980000000001</v>
      </c>
      <c r="EB62" s="122">
        <v>104.09650000000001</v>
      </c>
      <c r="EC62" s="122">
        <v>103.6596</v>
      </c>
      <c r="ED62" s="122">
        <v>103.7992</v>
      </c>
      <c r="EE62" s="122">
        <v>104.0595</v>
      </c>
      <c r="EF62" s="122">
        <v>103.438</v>
      </c>
      <c r="EG62" s="122">
        <v>101.5188</v>
      </c>
      <c r="EH62" s="122">
        <v>103.8368</v>
      </c>
      <c r="EI62" s="122">
        <v>103.2533</v>
      </c>
      <c r="EJ62" s="122">
        <v>100.6973</v>
      </c>
      <c r="EK62" s="122">
        <v>101.18470000000001</v>
      </c>
      <c r="EL62" s="122">
        <v>100.6433</v>
      </c>
      <c r="EM62" s="122">
        <v>100.78230000000001</v>
      </c>
      <c r="EN62" s="122">
        <v>101.6015</v>
      </c>
      <c r="EO62" s="122">
        <v>101.9466</v>
      </c>
      <c r="EP62" s="122">
        <v>100.9541</v>
      </c>
      <c r="EQ62" s="122">
        <v>101.72199999999999</v>
      </c>
      <c r="ER62" s="122">
        <v>101.54859999999999</v>
      </c>
      <c r="ES62" s="122">
        <v>101.0718</v>
      </c>
      <c r="ET62" s="122">
        <v>100.95189999999999</v>
      </c>
      <c r="EU62" s="122">
        <v>100.2811</v>
      </c>
      <c r="EV62" s="122">
        <v>101.1422</v>
      </c>
      <c r="EW62" s="122">
        <v>101.62820000000001</v>
      </c>
      <c r="EX62" s="122">
        <v>99.323099999999997</v>
      </c>
      <c r="EY62" s="122">
        <v>97.1952</v>
      </c>
      <c r="EZ62" s="122">
        <v>97.613799999999998</v>
      </c>
      <c r="FA62" s="122">
        <v>93.962500000000006</v>
      </c>
      <c r="FB62" s="122">
        <v>90.318200000000004</v>
      </c>
      <c r="FC62" s="122">
        <v>89.672600000000003</v>
      </c>
      <c r="FD62" s="122">
        <v>89.5899</v>
      </c>
      <c r="FE62" s="122">
        <v>89.530699999999996</v>
      </c>
      <c r="FF62" s="122">
        <v>89.850300000000004</v>
      </c>
      <c r="FG62" s="122">
        <v>88.985399999999998</v>
      </c>
      <c r="FH62" s="122">
        <v>89.190200000000004</v>
      </c>
      <c r="FI62" s="122">
        <v>89.113500000000002</v>
      </c>
      <c r="FJ62" s="122">
        <v>89.617000000000004</v>
      </c>
      <c r="FK62" s="122">
        <v>89.477000000000004</v>
      </c>
      <c r="FL62" s="122">
        <v>88.630799999999994</v>
      </c>
      <c r="FM62" s="122">
        <v>88.691199999999995</v>
      </c>
      <c r="FN62" s="122">
        <v>88.681899999999999</v>
      </c>
      <c r="FO62" s="122">
        <v>90.3262</v>
      </c>
      <c r="FP62" s="122">
        <v>90.414699999999996</v>
      </c>
      <c r="FQ62" s="122">
        <v>90.284800000000004</v>
      </c>
      <c r="FR62" s="122">
        <v>88.625799999999998</v>
      </c>
      <c r="FS62" s="122">
        <v>88.598399999999998</v>
      </c>
      <c r="FT62" s="122">
        <v>86.613600000000005</v>
      </c>
      <c r="FU62" s="122">
        <v>86.4923</v>
      </c>
      <c r="FV62" s="122">
        <v>85.837800000000001</v>
      </c>
      <c r="FW62" s="122">
        <v>85.787499999999994</v>
      </c>
      <c r="FX62" s="122">
        <v>85.317899999999995</v>
      </c>
      <c r="FY62" s="122">
        <v>85.226799999999997</v>
      </c>
      <c r="FZ62" s="122">
        <v>85.816999999999993</v>
      </c>
      <c r="GA62" s="122">
        <v>86.890100000000004</v>
      </c>
      <c r="GB62" s="122">
        <v>86.884500000000003</v>
      </c>
      <c r="GC62" s="122">
        <v>86.885999999999996</v>
      </c>
      <c r="GD62" s="122">
        <v>90.106399999999994</v>
      </c>
      <c r="GE62" s="122">
        <v>90.115099999999998</v>
      </c>
      <c r="GF62" s="122">
        <v>90.146500000000003</v>
      </c>
      <c r="GG62" s="122">
        <v>91.6905</v>
      </c>
      <c r="GH62" s="122">
        <v>91.701300000000003</v>
      </c>
      <c r="GI62" s="122">
        <v>91.5227</v>
      </c>
      <c r="GJ62" s="122">
        <v>91.147000000000006</v>
      </c>
      <c r="GK62" s="122">
        <v>91.193600000000004</v>
      </c>
      <c r="GL62" s="122">
        <v>91.176699999999997</v>
      </c>
      <c r="GM62" s="122">
        <v>92.229200000000006</v>
      </c>
      <c r="GN62" s="122">
        <v>92.324399999999997</v>
      </c>
      <c r="GO62" s="122">
        <v>92.371300000000005</v>
      </c>
      <c r="GP62" s="122">
        <v>90.028800000000004</v>
      </c>
      <c r="GQ62" s="122">
        <v>91.347999999999999</v>
      </c>
      <c r="GR62" s="122">
        <v>91.4499</v>
      </c>
      <c r="GS62" s="122">
        <v>90.685500000000005</v>
      </c>
      <c r="GT62" s="122">
        <v>89.719899999999996</v>
      </c>
      <c r="GU62" s="122">
        <v>89.609700000000004</v>
      </c>
      <c r="GV62" s="122">
        <v>90.012200000000007</v>
      </c>
      <c r="GW62" s="122">
        <v>90.001000000000005</v>
      </c>
      <c r="GX62" s="122">
        <v>90.001000000000005</v>
      </c>
      <c r="GY62" s="122">
        <v>88.881100000000004</v>
      </c>
      <c r="GZ62" s="122">
        <v>88.987399999999994</v>
      </c>
      <c r="HA62" s="122">
        <v>88.963300000000004</v>
      </c>
      <c r="HB62" s="122">
        <v>88.582300000000004</v>
      </c>
      <c r="HC62" s="122">
        <v>88.582300000000004</v>
      </c>
      <c r="HD62" s="122">
        <v>88.564800000000005</v>
      </c>
      <c r="HE62" s="122">
        <v>88.344499999999996</v>
      </c>
      <c r="HF62" s="122">
        <v>88.344499999999996</v>
      </c>
      <c r="HG62" s="122">
        <v>88.286000000000001</v>
      </c>
      <c r="HH62" s="122">
        <v>85.620400000000004</v>
      </c>
      <c r="HI62" s="122">
        <v>85.620400000000004</v>
      </c>
      <c r="HJ62" s="122">
        <v>85.8125</v>
      </c>
      <c r="HK62" s="122">
        <v>86.298400000000001</v>
      </c>
      <c r="HL62" s="122">
        <v>86.323800000000006</v>
      </c>
      <c r="HM62" s="122">
        <v>86.295400000000001</v>
      </c>
      <c r="HN62" s="122">
        <v>87.400700000000001</v>
      </c>
      <c r="HO62" s="122">
        <v>87.400700000000001</v>
      </c>
      <c r="HP62" s="122">
        <v>87.400700000000001</v>
      </c>
      <c r="HQ62" s="122">
        <v>87.947800000000001</v>
      </c>
      <c r="HR62" s="122">
        <v>87.947800000000001</v>
      </c>
      <c r="HS62" s="122">
        <v>87.947800000000001</v>
      </c>
      <c r="HT62" s="122">
        <v>88.418400000000005</v>
      </c>
      <c r="HU62" s="122">
        <v>88.418400000000005</v>
      </c>
      <c r="HV62" s="122">
        <v>88.493600000000001</v>
      </c>
      <c r="HW62" s="122">
        <v>88.537300000000002</v>
      </c>
      <c r="HX62" s="122">
        <v>88.537300000000002</v>
      </c>
      <c r="HY62" s="122">
        <v>88.537300000000002</v>
      </c>
      <c r="HZ62" s="122">
        <v>88.187399999999997</v>
      </c>
      <c r="IA62" s="122">
        <v>88.349199999999996</v>
      </c>
      <c r="IB62" s="122">
        <v>88.428200000000004</v>
      </c>
      <c r="IC62" s="122">
        <v>87.357699999999994</v>
      </c>
      <c r="ID62" s="122">
        <v>87.357699999999994</v>
      </c>
      <c r="IE62" s="122">
        <v>87.357699999999994</v>
      </c>
      <c r="IF62" s="122">
        <v>88.013900000000007</v>
      </c>
      <c r="IG62" s="122">
        <v>87.939700000000002</v>
      </c>
      <c r="IH62" s="122">
        <v>87.977000000000004</v>
      </c>
      <c r="II62" s="122">
        <v>93.601799999999997</v>
      </c>
      <c r="IJ62" s="122">
        <v>93.682400000000001</v>
      </c>
      <c r="IK62" s="122">
        <v>93.644499999999994</v>
      </c>
      <c r="IL62" s="122">
        <v>91.167299999999997</v>
      </c>
      <c r="IM62" s="122">
        <v>91.357500000000002</v>
      </c>
      <c r="IN62" s="122">
        <v>95.444900000000004</v>
      </c>
      <c r="IO62" s="122">
        <v>96.604900000000001</v>
      </c>
      <c r="IP62" s="122">
        <v>96.732399999999998</v>
      </c>
      <c r="IQ62" s="122">
        <v>101.1365</v>
      </c>
      <c r="IR62" s="122">
        <v>103.02079999999999</v>
      </c>
      <c r="IS62" s="122">
        <v>103.1104</v>
      </c>
      <c r="IT62" s="122">
        <v>103.15470000000001</v>
      </c>
      <c r="IU62" s="122">
        <v>108.1645</v>
      </c>
      <c r="IV62" s="122">
        <v>108.1645</v>
      </c>
      <c r="IW62" s="122">
        <v>107.2724</v>
      </c>
      <c r="IX62" s="122">
        <v>107.876</v>
      </c>
      <c r="IY62" s="122">
        <v>107.876</v>
      </c>
      <c r="IZ62" s="122">
        <v>108.27509999999999</v>
      </c>
      <c r="JA62" s="122">
        <v>107.48439999999999</v>
      </c>
      <c r="JB62" s="122">
        <v>107.48439999999999</v>
      </c>
      <c r="JC62" s="122">
        <v>107.48439999999999</v>
      </c>
      <c r="JD62" s="122">
        <v>107.0535</v>
      </c>
      <c r="JE62" s="122">
        <v>107.0535</v>
      </c>
      <c r="JF62" s="122">
        <v>107.0013</v>
      </c>
      <c r="JG62" s="122">
        <v>107.3725</v>
      </c>
      <c r="JH62" s="122">
        <v>106.9131</v>
      </c>
      <c r="JI62" s="122">
        <v>105.8549</v>
      </c>
      <c r="JJ62" s="122">
        <v>105.1902</v>
      </c>
      <c r="JK62" s="122">
        <v>106.1417</v>
      </c>
      <c r="JL62" s="122">
        <v>106.1417</v>
      </c>
      <c r="JM62" s="122">
        <v>104.7115</v>
      </c>
      <c r="JN62" s="122">
        <v>104.7115</v>
      </c>
      <c r="JO62" s="122">
        <v>104.7115</v>
      </c>
      <c r="JP62" s="122">
        <v>104.73480000000001</v>
      </c>
      <c r="JQ62" s="122">
        <v>100.1347</v>
      </c>
      <c r="JR62" s="122">
        <v>100.1347</v>
      </c>
      <c r="JS62" s="122">
        <v>100.0891</v>
      </c>
      <c r="JT62" s="122">
        <v>99.748800000000003</v>
      </c>
      <c r="JU62" s="122">
        <v>99.748800000000003</v>
      </c>
      <c r="JV62" s="122">
        <v>99.776300000000006</v>
      </c>
      <c r="JW62" s="122">
        <v>100.0547</v>
      </c>
      <c r="JX62" s="122">
        <v>100.0547</v>
      </c>
      <c r="JY62" s="122">
        <v>100</v>
      </c>
      <c r="JZ62" s="122">
        <v>100</v>
      </c>
      <c r="KA62" s="122">
        <v>99.855199999999996</v>
      </c>
      <c r="KB62" s="122">
        <v>99.6922</v>
      </c>
      <c r="KC62" s="122">
        <v>99.6922</v>
      </c>
      <c r="KD62" s="118">
        <v>99.546499999999995</v>
      </c>
    </row>
    <row r="63" spans="1:290" s="8" customFormat="1" ht="11.1" customHeight="1" x14ac:dyDescent="0.2">
      <c r="A63" s="8" t="s">
        <v>2249</v>
      </c>
      <c r="B63"/>
      <c r="C63" s="141" t="s">
        <v>5078</v>
      </c>
      <c r="D63" s="35" t="s">
        <v>36</v>
      </c>
      <c r="E63" s="37"/>
      <c r="F63" s="22"/>
      <c r="G63" s="22" t="str">
        <f>IF(LEFT($I$1,1)="1",VLOOKUP($A63,PPI_IPI_PGA_PGAI!$A:$I,2,FALSE),IF(LEFT($I$1,1)="2",VLOOKUP($A63,PPI_IPI_PGA_PGAI!$A:$I,3,FALSE),IF(LEFT($I$1,1)="3",VLOOKUP($A63,PPI_IPI_PGA_PGAI!$A:$I,4,FALSE),VLOOKUP($A63,PPI_IPI_PGA_PGAI!$A:$I,5,FALSE))))</f>
        <v>Getränke</v>
      </c>
      <c r="H63" s="22"/>
      <c r="I63" s="22"/>
      <c r="J63" s="22"/>
      <c r="K63" s="22"/>
      <c r="L63" s="22"/>
      <c r="M63" s="10">
        <v>1.0178</v>
      </c>
      <c r="N63" s="122">
        <v>98.910799999999995</v>
      </c>
      <c r="O63" s="122">
        <v>98.910799999999995</v>
      </c>
      <c r="P63" s="122">
        <v>98.910799999999995</v>
      </c>
      <c r="Q63" s="122">
        <v>98.910799999999995</v>
      </c>
      <c r="R63" s="122">
        <v>98.910799999999995</v>
      </c>
      <c r="S63" s="122">
        <v>98.839799999999997</v>
      </c>
      <c r="T63" s="122">
        <v>98.839799999999997</v>
      </c>
      <c r="U63" s="122">
        <v>98.839799999999997</v>
      </c>
      <c r="V63" s="122">
        <v>98.805499999999995</v>
      </c>
      <c r="W63" s="122">
        <v>98.805499999999995</v>
      </c>
      <c r="X63" s="122">
        <v>98.805499999999995</v>
      </c>
      <c r="Y63" s="122">
        <v>102.28189999999999</v>
      </c>
      <c r="Z63" s="122">
        <v>102.28189999999999</v>
      </c>
      <c r="AA63" s="122">
        <v>102.28189999999999</v>
      </c>
      <c r="AB63" s="122">
        <v>102.2623</v>
      </c>
      <c r="AC63" s="122">
        <v>102.2623</v>
      </c>
      <c r="AD63" s="122">
        <v>102.2623</v>
      </c>
      <c r="AE63" s="122">
        <v>102.0052</v>
      </c>
      <c r="AF63" s="122">
        <v>102.0052</v>
      </c>
      <c r="AG63" s="122">
        <v>102.0052</v>
      </c>
      <c r="AH63" s="122">
        <v>102.05410000000001</v>
      </c>
      <c r="AI63" s="122">
        <v>102.05410000000001</v>
      </c>
      <c r="AJ63" s="122">
        <v>102.05410000000001</v>
      </c>
      <c r="AK63" s="122">
        <v>98.430400000000006</v>
      </c>
      <c r="AL63" s="122">
        <v>98.430400000000006</v>
      </c>
      <c r="AM63" s="122">
        <v>98.430400000000006</v>
      </c>
      <c r="AN63" s="122">
        <v>98.209400000000002</v>
      </c>
      <c r="AO63" s="122">
        <v>98.209400000000002</v>
      </c>
      <c r="AP63" s="122">
        <v>98.209400000000002</v>
      </c>
      <c r="AQ63" s="122">
        <v>98.400099999999995</v>
      </c>
      <c r="AR63" s="122">
        <v>98.400099999999995</v>
      </c>
      <c r="AS63" s="122">
        <v>98.400099999999995</v>
      </c>
      <c r="AT63" s="122">
        <v>98.077799999999996</v>
      </c>
      <c r="AU63" s="122">
        <v>98.077799999999996</v>
      </c>
      <c r="AV63" s="122">
        <v>98.077799999999996</v>
      </c>
      <c r="AW63" s="122">
        <v>96.071799999999996</v>
      </c>
      <c r="AX63" s="122">
        <v>96.071799999999996</v>
      </c>
      <c r="AY63" s="122">
        <v>96.071799999999996</v>
      </c>
      <c r="AZ63" s="122">
        <v>96.029300000000006</v>
      </c>
      <c r="BA63" s="122">
        <v>96.029300000000006</v>
      </c>
      <c r="BB63" s="122">
        <v>96.526499999999999</v>
      </c>
      <c r="BC63" s="122">
        <v>96.455500000000001</v>
      </c>
      <c r="BD63" s="122">
        <v>96.455500000000001</v>
      </c>
      <c r="BE63" s="122">
        <v>96.455500000000001</v>
      </c>
      <c r="BF63" s="122">
        <v>96.455500000000001</v>
      </c>
      <c r="BG63" s="122">
        <v>96.455500000000001</v>
      </c>
      <c r="BH63" s="122">
        <v>96.455500000000001</v>
      </c>
      <c r="BI63" s="122">
        <v>99.8245</v>
      </c>
      <c r="BJ63" s="122">
        <v>99.8245</v>
      </c>
      <c r="BK63" s="122">
        <v>99.8245</v>
      </c>
      <c r="BL63" s="122">
        <v>99.971500000000006</v>
      </c>
      <c r="BM63" s="122">
        <v>99.971500000000006</v>
      </c>
      <c r="BN63" s="122">
        <v>100.0141</v>
      </c>
      <c r="BO63" s="122">
        <v>100.06059999999999</v>
      </c>
      <c r="BP63" s="122">
        <v>100.06059999999999</v>
      </c>
      <c r="BQ63" s="122">
        <v>100.06059999999999</v>
      </c>
      <c r="BR63" s="122">
        <v>100.06059999999999</v>
      </c>
      <c r="BS63" s="122">
        <v>100.06059999999999</v>
      </c>
      <c r="BT63" s="122">
        <v>101.02070000000001</v>
      </c>
      <c r="BU63" s="122">
        <v>102.4829</v>
      </c>
      <c r="BV63" s="122">
        <v>102.4829</v>
      </c>
      <c r="BW63" s="122">
        <v>102.4829</v>
      </c>
      <c r="BX63" s="122">
        <v>105.7312</v>
      </c>
      <c r="BY63" s="122">
        <v>105.7312</v>
      </c>
      <c r="BZ63" s="122">
        <v>106.43380000000001</v>
      </c>
      <c r="CA63" s="122">
        <v>102.8218</v>
      </c>
      <c r="CB63" s="122">
        <v>102.8218</v>
      </c>
      <c r="CC63" s="122">
        <v>102.8218</v>
      </c>
      <c r="CD63" s="122">
        <v>102.8218</v>
      </c>
      <c r="CE63" s="122">
        <v>102.8218</v>
      </c>
      <c r="CF63" s="122">
        <v>102.22580000000001</v>
      </c>
      <c r="CG63" s="122">
        <v>103.5445</v>
      </c>
      <c r="CH63" s="122">
        <v>103.5445</v>
      </c>
      <c r="CI63" s="122">
        <v>103.5445</v>
      </c>
      <c r="CJ63" s="122">
        <v>103.5445</v>
      </c>
      <c r="CK63" s="122">
        <v>103.5445</v>
      </c>
      <c r="CL63" s="122">
        <v>103.2229</v>
      </c>
      <c r="CM63" s="122">
        <v>103.3338</v>
      </c>
      <c r="CN63" s="122">
        <v>103.3338</v>
      </c>
      <c r="CO63" s="122">
        <v>103.3338</v>
      </c>
      <c r="CP63" s="122">
        <v>103.3338</v>
      </c>
      <c r="CQ63" s="122">
        <v>103.3338</v>
      </c>
      <c r="CR63" s="122">
        <v>102.9999</v>
      </c>
      <c r="CS63" s="122">
        <v>98.8245</v>
      </c>
      <c r="CT63" s="122">
        <v>98.8245</v>
      </c>
      <c r="CU63" s="122">
        <v>98.8245</v>
      </c>
      <c r="CV63" s="122">
        <v>98.8245</v>
      </c>
      <c r="CW63" s="122">
        <v>98.8245</v>
      </c>
      <c r="CX63" s="122">
        <v>98.431600000000003</v>
      </c>
      <c r="CY63" s="122">
        <v>98.3249</v>
      </c>
      <c r="CZ63" s="122">
        <v>98.3249</v>
      </c>
      <c r="DA63" s="122">
        <v>98.3249</v>
      </c>
      <c r="DB63" s="122">
        <v>98.132800000000003</v>
      </c>
      <c r="DC63" s="122">
        <v>98.132800000000003</v>
      </c>
      <c r="DD63" s="122">
        <v>98.132800000000003</v>
      </c>
      <c r="DE63" s="122">
        <v>98.605099999999993</v>
      </c>
      <c r="DF63" s="122">
        <v>98.605099999999993</v>
      </c>
      <c r="DG63" s="122">
        <v>98.605099999999993</v>
      </c>
      <c r="DH63" s="122">
        <v>98.153499999999994</v>
      </c>
      <c r="DI63" s="122">
        <v>98.153499999999994</v>
      </c>
      <c r="DJ63" s="122">
        <v>98.153499999999994</v>
      </c>
      <c r="DK63" s="122">
        <v>97.4709</v>
      </c>
      <c r="DL63" s="122">
        <v>97.4709</v>
      </c>
      <c r="DM63" s="122">
        <v>97.4709</v>
      </c>
      <c r="DN63" s="122">
        <v>97.1738</v>
      </c>
      <c r="DO63" s="122">
        <v>97.1738</v>
      </c>
      <c r="DP63" s="122">
        <v>97.1738</v>
      </c>
      <c r="DQ63" s="122">
        <v>96.077799999999996</v>
      </c>
      <c r="DR63" s="122">
        <v>96.077799999999996</v>
      </c>
      <c r="DS63" s="122">
        <v>96.077799999999996</v>
      </c>
      <c r="DT63" s="122">
        <v>95.816699999999997</v>
      </c>
      <c r="DU63" s="122">
        <v>95.816699999999997</v>
      </c>
      <c r="DV63" s="122">
        <v>95.816699999999997</v>
      </c>
      <c r="DW63" s="122">
        <v>96.006200000000007</v>
      </c>
      <c r="DX63" s="122">
        <v>96.006200000000007</v>
      </c>
      <c r="DY63" s="122">
        <v>96.006200000000007</v>
      </c>
      <c r="DZ63" s="122">
        <v>95.728999999999999</v>
      </c>
      <c r="EA63" s="122">
        <v>95.728999999999999</v>
      </c>
      <c r="EB63" s="122">
        <v>95.728999999999999</v>
      </c>
      <c r="EC63" s="122">
        <v>97.393299999999996</v>
      </c>
      <c r="ED63" s="122">
        <v>97.393299999999996</v>
      </c>
      <c r="EE63" s="122">
        <v>97.393299999999996</v>
      </c>
      <c r="EF63" s="122">
        <v>97.941299999999998</v>
      </c>
      <c r="EG63" s="122">
        <v>97.941299999999998</v>
      </c>
      <c r="EH63" s="122">
        <v>97.941299999999998</v>
      </c>
      <c r="EI63" s="122">
        <v>97.912700000000001</v>
      </c>
      <c r="EJ63" s="122">
        <v>97.912700000000001</v>
      </c>
      <c r="EK63" s="122">
        <v>97.912700000000001</v>
      </c>
      <c r="EL63" s="122">
        <v>98.076499999999996</v>
      </c>
      <c r="EM63" s="122">
        <v>98.076499999999996</v>
      </c>
      <c r="EN63" s="122">
        <v>98.076499999999996</v>
      </c>
      <c r="EO63" s="122">
        <v>98.981899999999996</v>
      </c>
      <c r="EP63" s="122">
        <v>98.981899999999996</v>
      </c>
      <c r="EQ63" s="122">
        <v>98.981899999999996</v>
      </c>
      <c r="ER63" s="122">
        <v>98.966899999999995</v>
      </c>
      <c r="ES63" s="122">
        <v>98.966899999999995</v>
      </c>
      <c r="ET63" s="122">
        <v>98.966899999999995</v>
      </c>
      <c r="EU63" s="122">
        <v>98.926000000000002</v>
      </c>
      <c r="EV63" s="122">
        <v>98.926000000000002</v>
      </c>
      <c r="EW63" s="122">
        <v>98.926000000000002</v>
      </c>
      <c r="EX63" s="122">
        <v>98.942499999999995</v>
      </c>
      <c r="EY63" s="122">
        <v>98.942499999999995</v>
      </c>
      <c r="EZ63" s="122">
        <v>98.942499999999995</v>
      </c>
      <c r="FA63" s="122">
        <v>93.782700000000006</v>
      </c>
      <c r="FB63" s="122">
        <v>93.782700000000006</v>
      </c>
      <c r="FC63" s="122">
        <v>93.782700000000006</v>
      </c>
      <c r="FD63" s="122">
        <v>93.869900000000001</v>
      </c>
      <c r="FE63" s="122">
        <v>93.869900000000001</v>
      </c>
      <c r="FF63" s="122">
        <v>93.869900000000001</v>
      </c>
      <c r="FG63" s="122">
        <v>94.015600000000006</v>
      </c>
      <c r="FH63" s="122">
        <v>94.015600000000006</v>
      </c>
      <c r="FI63" s="122">
        <v>94.015600000000006</v>
      </c>
      <c r="FJ63" s="122">
        <v>94.015600000000006</v>
      </c>
      <c r="FK63" s="122">
        <v>94.015600000000006</v>
      </c>
      <c r="FL63" s="122">
        <v>93.812100000000001</v>
      </c>
      <c r="FM63" s="122">
        <v>93.812100000000001</v>
      </c>
      <c r="FN63" s="122">
        <v>93.812100000000001</v>
      </c>
      <c r="FO63" s="122">
        <v>95.003200000000007</v>
      </c>
      <c r="FP63" s="122">
        <v>95.003200000000007</v>
      </c>
      <c r="FQ63" s="122">
        <v>95.003200000000007</v>
      </c>
      <c r="FR63" s="122">
        <v>94.939499999999995</v>
      </c>
      <c r="FS63" s="122">
        <v>94.939499999999995</v>
      </c>
      <c r="FT63" s="122">
        <v>94.939499999999995</v>
      </c>
      <c r="FU63" s="122">
        <v>94.7577</v>
      </c>
      <c r="FV63" s="122">
        <v>94.7577</v>
      </c>
      <c r="FW63" s="122">
        <v>94.7577</v>
      </c>
      <c r="FX63" s="122">
        <v>94.786100000000005</v>
      </c>
      <c r="FY63" s="122">
        <v>94.786100000000005</v>
      </c>
      <c r="FZ63" s="122">
        <v>94.786100000000005</v>
      </c>
      <c r="GA63" s="122">
        <v>95.131900000000002</v>
      </c>
      <c r="GB63" s="122">
        <v>95.131900000000002</v>
      </c>
      <c r="GC63" s="122">
        <v>95.131900000000002</v>
      </c>
      <c r="GD63" s="122">
        <v>95.470299999999995</v>
      </c>
      <c r="GE63" s="122">
        <v>95.470299999999995</v>
      </c>
      <c r="GF63" s="122">
        <v>95.470299999999995</v>
      </c>
      <c r="GG63" s="122">
        <v>95.796400000000006</v>
      </c>
      <c r="GH63" s="122">
        <v>95.796400000000006</v>
      </c>
      <c r="GI63" s="122">
        <v>95.796400000000006</v>
      </c>
      <c r="GJ63" s="122">
        <v>95.686099999999996</v>
      </c>
      <c r="GK63" s="122">
        <v>95.686099999999996</v>
      </c>
      <c r="GL63" s="122">
        <v>95.686099999999996</v>
      </c>
      <c r="GM63" s="122">
        <v>98.919399999999996</v>
      </c>
      <c r="GN63" s="122">
        <v>98.919399999999996</v>
      </c>
      <c r="GO63" s="122">
        <v>98.919399999999996</v>
      </c>
      <c r="GP63" s="122">
        <v>98.794399999999996</v>
      </c>
      <c r="GQ63" s="122">
        <v>98.794399999999996</v>
      </c>
      <c r="GR63" s="122">
        <v>98.794399999999996</v>
      </c>
      <c r="GS63" s="122">
        <v>98.8339</v>
      </c>
      <c r="GT63" s="122">
        <v>98.8339</v>
      </c>
      <c r="GU63" s="122">
        <v>98.8339</v>
      </c>
      <c r="GV63" s="122">
        <v>98.7911</v>
      </c>
      <c r="GW63" s="122">
        <v>98.7911</v>
      </c>
      <c r="GX63" s="122">
        <v>98.7911</v>
      </c>
      <c r="GY63" s="122">
        <v>99.352199999999996</v>
      </c>
      <c r="GZ63" s="122">
        <v>99.352199999999996</v>
      </c>
      <c r="HA63" s="122">
        <v>99.352199999999996</v>
      </c>
      <c r="HB63" s="122">
        <v>99.424999999999997</v>
      </c>
      <c r="HC63" s="122">
        <v>99.424999999999997</v>
      </c>
      <c r="HD63" s="122">
        <v>99.424999999999997</v>
      </c>
      <c r="HE63" s="122">
        <v>99.365399999999994</v>
      </c>
      <c r="HF63" s="122">
        <v>99.365399999999994</v>
      </c>
      <c r="HG63" s="122">
        <v>99.365399999999994</v>
      </c>
      <c r="HH63" s="122">
        <v>99.114099999999993</v>
      </c>
      <c r="HI63" s="122">
        <v>99.114099999999993</v>
      </c>
      <c r="HJ63" s="122">
        <v>99.114099999999993</v>
      </c>
      <c r="HK63" s="122">
        <v>97.054900000000004</v>
      </c>
      <c r="HL63" s="122">
        <v>97.054900000000004</v>
      </c>
      <c r="HM63" s="122">
        <v>97.054900000000004</v>
      </c>
      <c r="HN63" s="122">
        <v>97.126800000000003</v>
      </c>
      <c r="HO63" s="122">
        <v>97.126800000000003</v>
      </c>
      <c r="HP63" s="122">
        <v>97.126800000000003</v>
      </c>
      <c r="HQ63" s="122">
        <v>97.111099999999993</v>
      </c>
      <c r="HR63" s="122">
        <v>97.111099999999993</v>
      </c>
      <c r="HS63" s="122">
        <v>97.111099999999993</v>
      </c>
      <c r="HT63" s="122">
        <v>97.149600000000007</v>
      </c>
      <c r="HU63" s="122">
        <v>97.149600000000007</v>
      </c>
      <c r="HV63" s="122">
        <v>97.149600000000007</v>
      </c>
      <c r="HW63" s="122">
        <v>98.276399999999995</v>
      </c>
      <c r="HX63" s="122">
        <v>98.276399999999995</v>
      </c>
      <c r="HY63" s="122">
        <v>98.276399999999995</v>
      </c>
      <c r="HZ63" s="122">
        <v>98.063599999999994</v>
      </c>
      <c r="IA63" s="122">
        <v>98.063599999999994</v>
      </c>
      <c r="IB63" s="122">
        <v>98.063599999999994</v>
      </c>
      <c r="IC63" s="122">
        <v>97.367500000000007</v>
      </c>
      <c r="ID63" s="122">
        <v>97.367500000000007</v>
      </c>
      <c r="IE63" s="122">
        <v>97.367500000000007</v>
      </c>
      <c r="IF63" s="122">
        <v>97.301199999999994</v>
      </c>
      <c r="IG63" s="122">
        <v>97.301199999999994</v>
      </c>
      <c r="IH63" s="122">
        <v>97.301199999999994</v>
      </c>
      <c r="II63" s="122">
        <v>98.074799999999996</v>
      </c>
      <c r="IJ63" s="122">
        <v>98.074799999999996</v>
      </c>
      <c r="IK63" s="122">
        <v>98.074799999999996</v>
      </c>
      <c r="IL63" s="122">
        <v>98.312799999999996</v>
      </c>
      <c r="IM63" s="122">
        <v>98.312799999999996</v>
      </c>
      <c r="IN63" s="122">
        <v>98.312799999999996</v>
      </c>
      <c r="IO63" s="122">
        <v>99.020499999999998</v>
      </c>
      <c r="IP63" s="122">
        <v>99.020499999999998</v>
      </c>
      <c r="IQ63" s="122">
        <v>99.020499999999998</v>
      </c>
      <c r="IR63" s="122">
        <v>99.517300000000006</v>
      </c>
      <c r="IS63" s="122">
        <v>99.517300000000006</v>
      </c>
      <c r="IT63" s="122">
        <v>99.517300000000006</v>
      </c>
      <c r="IU63" s="122">
        <v>99.843599999999995</v>
      </c>
      <c r="IV63" s="122">
        <v>99.843599999999995</v>
      </c>
      <c r="IW63" s="122">
        <v>99.843599999999995</v>
      </c>
      <c r="IX63" s="122">
        <v>100.1767</v>
      </c>
      <c r="IY63" s="122">
        <v>100.1767</v>
      </c>
      <c r="IZ63" s="122">
        <v>100.1767</v>
      </c>
      <c r="JA63" s="122">
        <v>100.2637</v>
      </c>
      <c r="JB63" s="122">
        <v>100.2637</v>
      </c>
      <c r="JC63" s="122">
        <v>100.2637</v>
      </c>
      <c r="JD63" s="122">
        <v>100.74469999999999</v>
      </c>
      <c r="JE63" s="122">
        <v>100.74469999999999</v>
      </c>
      <c r="JF63" s="122">
        <v>100.74469999999999</v>
      </c>
      <c r="JG63" s="122">
        <v>102.5294</v>
      </c>
      <c r="JH63" s="122">
        <v>102.5294</v>
      </c>
      <c r="JI63" s="122">
        <v>102.5294</v>
      </c>
      <c r="JJ63" s="122">
        <v>101.84180000000001</v>
      </c>
      <c r="JK63" s="122">
        <v>101.84180000000001</v>
      </c>
      <c r="JL63" s="122">
        <v>101.84180000000001</v>
      </c>
      <c r="JM63" s="122">
        <v>101.64709999999999</v>
      </c>
      <c r="JN63" s="122">
        <v>101.64709999999999</v>
      </c>
      <c r="JO63" s="122">
        <v>101.64709999999999</v>
      </c>
      <c r="JP63" s="122">
        <v>101.6995</v>
      </c>
      <c r="JQ63" s="122">
        <v>101.6995</v>
      </c>
      <c r="JR63" s="122">
        <v>101.6995</v>
      </c>
      <c r="JS63" s="122">
        <v>100.12560000000001</v>
      </c>
      <c r="JT63" s="122">
        <v>100.12560000000001</v>
      </c>
      <c r="JU63" s="122">
        <v>100.12560000000001</v>
      </c>
      <c r="JV63" s="122">
        <v>100.155</v>
      </c>
      <c r="JW63" s="122">
        <v>100.155</v>
      </c>
      <c r="JX63" s="122">
        <v>100.155</v>
      </c>
      <c r="JY63" s="122">
        <v>100</v>
      </c>
      <c r="JZ63" s="122">
        <v>100</v>
      </c>
      <c r="KA63" s="122">
        <v>100</v>
      </c>
      <c r="KB63" s="122">
        <v>99.459299999999999</v>
      </c>
      <c r="KC63" s="122">
        <v>99.459299999999999</v>
      </c>
      <c r="KD63" s="118">
        <v>99.459299999999999</v>
      </c>
    </row>
    <row r="64" spans="1:290" s="8" customFormat="1" ht="11.1" customHeight="1" x14ac:dyDescent="0.2">
      <c r="A64" s="8" t="s">
        <v>2250</v>
      </c>
      <c r="B64"/>
      <c r="C64" s="141" t="s">
        <v>5079</v>
      </c>
      <c r="D64" s="35" t="s">
        <v>361</v>
      </c>
      <c r="E64" s="37"/>
      <c r="F64" s="22"/>
      <c r="G64" s="22"/>
      <c r="H64" s="22" t="str">
        <f>IF(LEFT($I$1,1)="1",VLOOKUP($A64,PPI_IPI_PGA_PGAI!$A:$I,2,FALSE),IF(LEFT($I$1,1)="2",VLOOKUP($A64,PPI_IPI_PGA_PGAI!$A:$I,3,FALSE),IF(LEFT($I$1,1)="3",VLOOKUP($A64,PPI_IPI_PGA_PGAI!$A:$I,4,FALSE),VLOOKUP($A64,PPI_IPI_PGA_PGAI!$A:$I,5,FALSE))))</f>
        <v>Spirituosen</v>
      </c>
      <c r="I64" s="22"/>
      <c r="K64" s="22"/>
      <c r="L64" s="22"/>
      <c r="M64" s="10">
        <v>0.1081</v>
      </c>
      <c r="N64" s="122">
        <v>83.575199999999995</v>
      </c>
      <c r="O64" s="122">
        <v>83.575199999999995</v>
      </c>
      <c r="P64" s="122">
        <v>83.575199999999995</v>
      </c>
      <c r="Q64" s="122">
        <v>83.575199999999995</v>
      </c>
      <c r="R64" s="122">
        <v>83.575199999999995</v>
      </c>
      <c r="S64" s="122">
        <v>82.821100000000001</v>
      </c>
      <c r="T64" s="122">
        <v>82.821100000000001</v>
      </c>
      <c r="U64" s="122">
        <v>82.821100000000001</v>
      </c>
      <c r="V64" s="122">
        <v>82.821100000000001</v>
      </c>
      <c r="W64" s="122">
        <v>82.821100000000001</v>
      </c>
      <c r="X64" s="122">
        <v>82.821100000000001</v>
      </c>
      <c r="Y64" s="122">
        <v>82.821100000000001</v>
      </c>
      <c r="Z64" s="122">
        <v>82.821100000000001</v>
      </c>
      <c r="AA64" s="122">
        <v>82.821100000000001</v>
      </c>
      <c r="AB64" s="122">
        <v>82.821100000000001</v>
      </c>
      <c r="AC64" s="122">
        <v>82.821100000000001</v>
      </c>
      <c r="AD64" s="122">
        <v>82.821100000000001</v>
      </c>
      <c r="AE64" s="122">
        <v>82.821100000000001</v>
      </c>
      <c r="AF64" s="122">
        <v>82.821100000000001</v>
      </c>
      <c r="AG64" s="122">
        <v>82.821100000000001</v>
      </c>
      <c r="AH64" s="122">
        <v>82.821100000000001</v>
      </c>
      <c r="AI64" s="122">
        <v>82.821100000000001</v>
      </c>
      <c r="AJ64" s="122">
        <v>82.821100000000001</v>
      </c>
      <c r="AK64" s="122">
        <v>82.821100000000001</v>
      </c>
      <c r="AL64" s="122">
        <v>82.821100000000001</v>
      </c>
      <c r="AM64" s="122">
        <v>82.821100000000001</v>
      </c>
      <c r="AN64" s="122">
        <v>82.821100000000001</v>
      </c>
      <c r="AO64" s="122">
        <v>82.821100000000001</v>
      </c>
      <c r="AP64" s="122">
        <v>82.821100000000001</v>
      </c>
      <c r="AQ64" s="122">
        <v>82.821100000000001</v>
      </c>
      <c r="AR64" s="122">
        <v>82.821100000000001</v>
      </c>
      <c r="AS64" s="122">
        <v>82.821100000000001</v>
      </c>
      <c r="AT64" s="122">
        <v>82.821100000000001</v>
      </c>
      <c r="AU64" s="122">
        <v>82.821100000000001</v>
      </c>
      <c r="AV64" s="122">
        <v>82.821100000000001</v>
      </c>
      <c r="AW64" s="122">
        <v>82.821100000000001</v>
      </c>
      <c r="AX64" s="122">
        <v>82.821100000000001</v>
      </c>
      <c r="AY64" s="122">
        <v>82.821100000000001</v>
      </c>
      <c r="AZ64" s="122">
        <v>82.821100000000001</v>
      </c>
      <c r="BA64" s="122">
        <v>82.821100000000001</v>
      </c>
      <c r="BB64" s="122">
        <v>87.226200000000006</v>
      </c>
      <c r="BC64" s="122">
        <v>87.226200000000006</v>
      </c>
      <c r="BD64" s="122">
        <v>87.226200000000006</v>
      </c>
      <c r="BE64" s="122">
        <v>87.226200000000006</v>
      </c>
      <c r="BF64" s="122">
        <v>87.226200000000006</v>
      </c>
      <c r="BG64" s="122">
        <v>87.226200000000006</v>
      </c>
      <c r="BH64" s="122">
        <v>87.226200000000006</v>
      </c>
      <c r="BI64" s="122">
        <v>87.226200000000006</v>
      </c>
      <c r="BJ64" s="122">
        <v>87.226200000000006</v>
      </c>
      <c r="BK64" s="122">
        <v>87.226200000000006</v>
      </c>
      <c r="BL64" s="122">
        <v>87.226200000000006</v>
      </c>
      <c r="BM64" s="122">
        <v>87.226200000000006</v>
      </c>
      <c r="BN64" s="122">
        <v>87.603200000000001</v>
      </c>
      <c r="BO64" s="122">
        <v>87.603200000000001</v>
      </c>
      <c r="BP64" s="122">
        <v>87.603200000000001</v>
      </c>
      <c r="BQ64" s="122">
        <v>87.603200000000001</v>
      </c>
      <c r="BR64" s="122">
        <v>87.603200000000001</v>
      </c>
      <c r="BS64" s="122">
        <v>87.603200000000001</v>
      </c>
      <c r="BT64" s="122">
        <v>96.109800000000007</v>
      </c>
      <c r="BU64" s="122">
        <v>96.109800000000007</v>
      </c>
      <c r="BV64" s="122">
        <v>96.109800000000007</v>
      </c>
      <c r="BW64" s="122">
        <v>96.109800000000007</v>
      </c>
      <c r="BX64" s="122">
        <v>96.109800000000007</v>
      </c>
      <c r="BY64" s="122">
        <v>96.109800000000007</v>
      </c>
      <c r="BZ64" s="122">
        <v>102.33499999999999</v>
      </c>
      <c r="CA64" s="122">
        <v>102.33499999999999</v>
      </c>
      <c r="CB64" s="122">
        <v>102.33499999999999</v>
      </c>
      <c r="CC64" s="122">
        <v>102.33499999999999</v>
      </c>
      <c r="CD64" s="122">
        <v>102.33499999999999</v>
      </c>
      <c r="CE64" s="122">
        <v>102.33499999999999</v>
      </c>
      <c r="CF64" s="122">
        <v>97.055700000000002</v>
      </c>
      <c r="CG64" s="122">
        <v>97.055700000000002</v>
      </c>
      <c r="CH64" s="122">
        <v>97.055700000000002</v>
      </c>
      <c r="CI64" s="122">
        <v>97.055700000000002</v>
      </c>
      <c r="CJ64" s="122">
        <v>97.055700000000002</v>
      </c>
      <c r="CK64" s="122">
        <v>97.055700000000002</v>
      </c>
      <c r="CL64" s="122">
        <v>94.206900000000005</v>
      </c>
      <c r="CM64" s="122">
        <v>94.206900000000005</v>
      </c>
      <c r="CN64" s="122">
        <v>94.206900000000005</v>
      </c>
      <c r="CO64" s="122">
        <v>94.206900000000005</v>
      </c>
      <c r="CP64" s="122">
        <v>94.206900000000005</v>
      </c>
      <c r="CQ64" s="122">
        <v>94.206900000000005</v>
      </c>
      <c r="CR64" s="122">
        <v>91.248599999999996</v>
      </c>
      <c r="CS64" s="122">
        <v>91.248599999999996</v>
      </c>
      <c r="CT64" s="122">
        <v>91.248599999999996</v>
      </c>
      <c r="CU64" s="122">
        <v>91.248599999999996</v>
      </c>
      <c r="CV64" s="122">
        <v>91.248599999999996</v>
      </c>
      <c r="CW64" s="122">
        <v>91.248599999999996</v>
      </c>
      <c r="CX64" s="122">
        <v>87.767700000000005</v>
      </c>
      <c r="CY64" s="122">
        <v>87.767700000000005</v>
      </c>
      <c r="CZ64" s="122">
        <v>87.767700000000005</v>
      </c>
      <c r="DA64" s="122">
        <v>87.767700000000005</v>
      </c>
      <c r="DB64" s="122">
        <v>87.522599999999997</v>
      </c>
      <c r="DC64" s="122">
        <v>87.522599999999997</v>
      </c>
      <c r="DD64" s="122">
        <v>87.522599999999997</v>
      </c>
      <c r="DE64" s="122">
        <v>87.034599999999998</v>
      </c>
      <c r="DF64" s="122">
        <v>87.034599999999998</v>
      </c>
      <c r="DG64" s="122">
        <v>87.034599999999998</v>
      </c>
      <c r="DH64" s="122">
        <v>85.299199999999999</v>
      </c>
      <c r="DI64" s="122">
        <v>85.299199999999999</v>
      </c>
      <c r="DJ64" s="122">
        <v>85.299199999999999</v>
      </c>
      <c r="DK64" s="122">
        <v>84.823599999999999</v>
      </c>
      <c r="DL64" s="122">
        <v>84.823599999999999</v>
      </c>
      <c r="DM64" s="122">
        <v>84.823599999999999</v>
      </c>
      <c r="DN64" s="122">
        <v>84.786900000000003</v>
      </c>
      <c r="DO64" s="122">
        <v>84.786900000000003</v>
      </c>
      <c r="DP64" s="122">
        <v>84.786900000000003</v>
      </c>
      <c r="DQ64" s="122">
        <v>83.107299999999995</v>
      </c>
      <c r="DR64" s="122">
        <v>83.107299999999995</v>
      </c>
      <c r="DS64" s="122">
        <v>83.107299999999995</v>
      </c>
      <c r="DT64" s="122">
        <v>85.098100000000002</v>
      </c>
      <c r="DU64" s="122">
        <v>85.098100000000002</v>
      </c>
      <c r="DV64" s="122">
        <v>85.098100000000002</v>
      </c>
      <c r="DW64" s="122">
        <v>86.629000000000005</v>
      </c>
      <c r="DX64" s="122">
        <v>86.629000000000005</v>
      </c>
      <c r="DY64" s="122">
        <v>86.629000000000005</v>
      </c>
      <c r="DZ64" s="122">
        <v>86.310199999999995</v>
      </c>
      <c r="EA64" s="122">
        <v>86.310199999999995</v>
      </c>
      <c r="EB64" s="122">
        <v>86.310199999999995</v>
      </c>
      <c r="EC64" s="122">
        <v>86.981800000000007</v>
      </c>
      <c r="ED64" s="122">
        <v>86.981800000000007</v>
      </c>
      <c r="EE64" s="122">
        <v>86.981800000000007</v>
      </c>
      <c r="EF64" s="122">
        <v>92.074799999999996</v>
      </c>
      <c r="EG64" s="122">
        <v>92.074799999999996</v>
      </c>
      <c r="EH64" s="122">
        <v>92.074799999999996</v>
      </c>
      <c r="EI64" s="122">
        <v>92.094399999999993</v>
      </c>
      <c r="EJ64" s="122">
        <v>92.094399999999993</v>
      </c>
      <c r="EK64" s="122">
        <v>92.094399999999993</v>
      </c>
      <c r="EL64" s="122">
        <v>92.078000000000003</v>
      </c>
      <c r="EM64" s="122">
        <v>92.078000000000003</v>
      </c>
      <c r="EN64" s="122">
        <v>92.078000000000003</v>
      </c>
      <c r="EO64" s="122">
        <v>92.614599999999996</v>
      </c>
      <c r="EP64" s="122">
        <v>92.614599999999996</v>
      </c>
      <c r="EQ64" s="122">
        <v>92.614599999999996</v>
      </c>
      <c r="ER64" s="122">
        <v>92.438400000000001</v>
      </c>
      <c r="ES64" s="122">
        <v>92.438400000000001</v>
      </c>
      <c r="ET64" s="122">
        <v>92.438400000000001</v>
      </c>
      <c r="EU64" s="122">
        <v>92.322699999999998</v>
      </c>
      <c r="EV64" s="122">
        <v>92.322699999999998</v>
      </c>
      <c r="EW64" s="122">
        <v>92.322699999999998</v>
      </c>
      <c r="EX64" s="122">
        <v>92.581299999999999</v>
      </c>
      <c r="EY64" s="122">
        <v>92.581299999999999</v>
      </c>
      <c r="EZ64" s="122">
        <v>92.581299999999999</v>
      </c>
      <c r="FA64" s="122">
        <v>91.355400000000003</v>
      </c>
      <c r="FB64" s="122">
        <v>91.355400000000003</v>
      </c>
      <c r="FC64" s="122">
        <v>91.355400000000003</v>
      </c>
      <c r="FD64" s="122">
        <v>92.161199999999994</v>
      </c>
      <c r="FE64" s="122">
        <v>92.161199999999994</v>
      </c>
      <c r="FF64" s="122">
        <v>92.161199999999994</v>
      </c>
      <c r="FG64" s="122">
        <v>91.912999999999997</v>
      </c>
      <c r="FH64" s="122">
        <v>91.912999999999997</v>
      </c>
      <c r="FI64" s="122">
        <v>91.912999999999997</v>
      </c>
      <c r="FJ64" s="122">
        <v>91.912999999999997</v>
      </c>
      <c r="FK64" s="122">
        <v>91.912999999999997</v>
      </c>
      <c r="FL64" s="122">
        <v>92.387799999999999</v>
      </c>
      <c r="FM64" s="122">
        <v>92.387799999999999</v>
      </c>
      <c r="FN64" s="122">
        <v>92.387799999999999</v>
      </c>
      <c r="FO64" s="122">
        <v>92.019400000000005</v>
      </c>
      <c r="FP64" s="122">
        <v>92.019400000000005</v>
      </c>
      <c r="FQ64" s="122">
        <v>92.019400000000005</v>
      </c>
      <c r="FR64" s="122">
        <v>92.108400000000003</v>
      </c>
      <c r="FS64" s="122">
        <v>92.108400000000003</v>
      </c>
      <c r="FT64" s="122">
        <v>92.108400000000003</v>
      </c>
      <c r="FU64" s="122">
        <v>91.3155</v>
      </c>
      <c r="FV64" s="122">
        <v>91.3155</v>
      </c>
      <c r="FW64" s="122">
        <v>91.3155</v>
      </c>
      <c r="FX64" s="122">
        <v>91.1434</v>
      </c>
      <c r="FY64" s="122">
        <v>91.1434</v>
      </c>
      <c r="FZ64" s="122">
        <v>91.1434</v>
      </c>
      <c r="GA64" s="122">
        <v>91.457599999999999</v>
      </c>
      <c r="GB64" s="122">
        <v>91.457599999999999</v>
      </c>
      <c r="GC64" s="122">
        <v>91.457599999999999</v>
      </c>
      <c r="GD64" s="122">
        <v>92.040599999999998</v>
      </c>
      <c r="GE64" s="122">
        <v>92.040599999999998</v>
      </c>
      <c r="GF64" s="122">
        <v>92.040599999999998</v>
      </c>
      <c r="GG64" s="122">
        <v>94.2667</v>
      </c>
      <c r="GH64" s="122">
        <v>94.2667</v>
      </c>
      <c r="GI64" s="122">
        <v>94.2667</v>
      </c>
      <c r="GJ64" s="122">
        <v>94.4084</v>
      </c>
      <c r="GK64" s="122">
        <v>94.4084</v>
      </c>
      <c r="GL64" s="122">
        <v>94.4084</v>
      </c>
      <c r="GM64" s="122">
        <v>94.652299999999997</v>
      </c>
      <c r="GN64" s="122">
        <v>94.652299999999997</v>
      </c>
      <c r="GO64" s="122">
        <v>94.652299999999997</v>
      </c>
      <c r="GP64" s="122">
        <v>94.343400000000003</v>
      </c>
      <c r="GQ64" s="122">
        <v>94.343400000000003</v>
      </c>
      <c r="GR64" s="122">
        <v>94.343400000000003</v>
      </c>
      <c r="GS64" s="122">
        <v>94.552599999999998</v>
      </c>
      <c r="GT64" s="122">
        <v>94.552599999999998</v>
      </c>
      <c r="GU64" s="122">
        <v>94.552599999999998</v>
      </c>
      <c r="GV64" s="122">
        <v>94.044600000000003</v>
      </c>
      <c r="GW64" s="122">
        <v>94.044600000000003</v>
      </c>
      <c r="GX64" s="122">
        <v>94.044600000000003</v>
      </c>
      <c r="GY64" s="122">
        <v>93.481300000000005</v>
      </c>
      <c r="GZ64" s="122">
        <v>93.481300000000005</v>
      </c>
      <c r="HA64" s="122">
        <v>93.481300000000005</v>
      </c>
      <c r="HB64" s="122">
        <v>93.516099999999994</v>
      </c>
      <c r="HC64" s="122">
        <v>93.516099999999994</v>
      </c>
      <c r="HD64" s="122">
        <v>93.516099999999994</v>
      </c>
      <c r="HE64" s="122">
        <v>93.081900000000005</v>
      </c>
      <c r="HF64" s="122">
        <v>93.081900000000005</v>
      </c>
      <c r="HG64" s="122">
        <v>93.081900000000005</v>
      </c>
      <c r="HH64" s="122">
        <v>92.911299999999997</v>
      </c>
      <c r="HI64" s="122">
        <v>92.911299999999997</v>
      </c>
      <c r="HJ64" s="122">
        <v>92.911299999999997</v>
      </c>
      <c r="HK64" s="122">
        <v>92.116100000000003</v>
      </c>
      <c r="HL64" s="122">
        <v>92.116100000000003</v>
      </c>
      <c r="HM64" s="122">
        <v>92.116100000000003</v>
      </c>
      <c r="HN64" s="122">
        <v>92.331699999999998</v>
      </c>
      <c r="HO64" s="122">
        <v>92.331699999999998</v>
      </c>
      <c r="HP64" s="122">
        <v>92.331699999999998</v>
      </c>
      <c r="HQ64" s="122">
        <v>92.512299999999996</v>
      </c>
      <c r="HR64" s="122">
        <v>92.512299999999996</v>
      </c>
      <c r="HS64" s="122">
        <v>92.512299999999996</v>
      </c>
      <c r="HT64" s="122">
        <v>92.692499999999995</v>
      </c>
      <c r="HU64" s="122">
        <v>92.692499999999995</v>
      </c>
      <c r="HV64" s="122">
        <v>92.692499999999995</v>
      </c>
      <c r="HW64" s="122">
        <v>93.909300000000002</v>
      </c>
      <c r="HX64" s="122">
        <v>93.909300000000002</v>
      </c>
      <c r="HY64" s="122">
        <v>93.909300000000002</v>
      </c>
      <c r="HZ64" s="122">
        <v>93.3553</v>
      </c>
      <c r="IA64" s="122">
        <v>93.3553</v>
      </c>
      <c r="IB64" s="122">
        <v>93.3553</v>
      </c>
      <c r="IC64" s="122">
        <v>91.831299999999999</v>
      </c>
      <c r="ID64" s="122">
        <v>91.831299999999999</v>
      </c>
      <c r="IE64" s="122">
        <v>91.831299999999999</v>
      </c>
      <c r="IF64" s="122">
        <v>91.220399999999998</v>
      </c>
      <c r="IG64" s="122">
        <v>91.220399999999998</v>
      </c>
      <c r="IH64" s="122">
        <v>91.220399999999998</v>
      </c>
      <c r="II64" s="122">
        <v>93.240499999999997</v>
      </c>
      <c r="IJ64" s="122">
        <v>93.240499999999997</v>
      </c>
      <c r="IK64" s="122">
        <v>93.240499999999997</v>
      </c>
      <c r="IL64" s="122">
        <v>93.846599999999995</v>
      </c>
      <c r="IM64" s="122">
        <v>93.846599999999995</v>
      </c>
      <c r="IN64" s="122">
        <v>93.846599999999995</v>
      </c>
      <c r="IO64" s="122">
        <v>94.707099999999997</v>
      </c>
      <c r="IP64" s="122">
        <v>94.707099999999997</v>
      </c>
      <c r="IQ64" s="122">
        <v>94.707099999999997</v>
      </c>
      <c r="IR64" s="122">
        <v>96.485200000000006</v>
      </c>
      <c r="IS64" s="122">
        <v>96.485200000000006</v>
      </c>
      <c r="IT64" s="122">
        <v>96.485200000000006</v>
      </c>
      <c r="IU64" s="122">
        <v>98.603499999999997</v>
      </c>
      <c r="IV64" s="122">
        <v>98.603499999999997</v>
      </c>
      <c r="IW64" s="122">
        <v>98.603499999999997</v>
      </c>
      <c r="IX64" s="122">
        <v>103.8913</v>
      </c>
      <c r="IY64" s="122">
        <v>103.8913</v>
      </c>
      <c r="IZ64" s="122">
        <v>103.8913</v>
      </c>
      <c r="JA64" s="122">
        <v>103.3336</v>
      </c>
      <c r="JB64" s="122">
        <v>103.3336</v>
      </c>
      <c r="JC64" s="122">
        <v>103.3336</v>
      </c>
      <c r="JD64" s="122">
        <v>102.8824</v>
      </c>
      <c r="JE64" s="122">
        <v>102.8824</v>
      </c>
      <c r="JF64" s="122">
        <v>102.8824</v>
      </c>
      <c r="JG64" s="122">
        <v>103.7671</v>
      </c>
      <c r="JH64" s="122">
        <v>103.7671</v>
      </c>
      <c r="JI64" s="122">
        <v>103.7671</v>
      </c>
      <c r="JJ64" s="122">
        <v>101.5821</v>
      </c>
      <c r="JK64" s="122">
        <v>101.5821</v>
      </c>
      <c r="JL64" s="122">
        <v>101.5821</v>
      </c>
      <c r="JM64" s="122">
        <v>100.8215</v>
      </c>
      <c r="JN64" s="122">
        <v>100.8215</v>
      </c>
      <c r="JO64" s="122">
        <v>100.8215</v>
      </c>
      <c r="JP64" s="122">
        <v>101.06019999999999</v>
      </c>
      <c r="JQ64" s="122">
        <v>101.06019999999999</v>
      </c>
      <c r="JR64" s="122">
        <v>101.06019999999999</v>
      </c>
      <c r="JS64" s="122">
        <v>100.7132</v>
      </c>
      <c r="JT64" s="122">
        <v>100.7132</v>
      </c>
      <c r="JU64" s="122">
        <v>100.7132</v>
      </c>
      <c r="JV64" s="122">
        <v>100.79259999999999</v>
      </c>
      <c r="JW64" s="122">
        <v>100.79259999999999</v>
      </c>
      <c r="JX64" s="122">
        <v>100.79259999999999</v>
      </c>
      <c r="JY64" s="122">
        <v>100</v>
      </c>
      <c r="JZ64" s="122">
        <v>100</v>
      </c>
      <c r="KA64" s="122">
        <v>100</v>
      </c>
      <c r="KB64" s="122">
        <v>97.860600000000005</v>
      </c>
      <c r="KC64" s="122">
        <v>97.860600000000005</v>
      </c>
      <c r="KD64" s="118">
        <v>97.860600000000005</v>
      </c>
    </row>
    <row r="65" spans="1:290" s="8" customFormat="1" ht="11.1" customHeight="1" x14ac:dyDescent="0.2">
      <c r="A65" s="8" t="s">
        <v>2251</v>
      </c>
      <c r="B65"/>
      <c r="C65" s="141" t="s">
        <v>5080</v>
      </c>
      <c r="D65" s="35" t="s">
        <v>362</v>
      </c>
      <c r="E65" s="37"/>
      <c r="F65" s="22"/>
      <c r="G65" s="22"/>
      <c r="H65" s="22" t="str">
        <f>IF(LEFT($I$1,1)="1",VLOOKUP($A65,PPI_IPI_PGA_PGAI!$A:$I,2,FALSE),IF(LEFT($I$1,1)="2",VLOOKUP($A65,PPI_IPI_PGA_PGAI!$A:$I,3,FALSE),IF(LEFT($I$1,1)="3",VLOOKUP($A65,PPI_IPI_PGA_PGAI!$A:$I,4,FALSE),VLOOKUP($A65,PPI_IPI_PGA_PGAI!$A:$I,5,FALSE))))</f>
        <v>Traubenwein</v>
      </c>
      <c r="I65" s="22"/>
      <c r="K65" s="22"/>
      <c r="L65" s="22"/>
      <c r="M65" s="10">
        <v>0.60729999999999995</v>
      </c>
      <c r="N65" s="122">
        <v>99.166899999999998</v>
      </c>
      <c r="O65" s="122">
        <v>99.166899999999998</v>
      </c>
      <c r="P65" s="122">
        <v>99.166899999999998</v>
      </c>
      <c r="Q65" s="122">
        <v>99.166899999999998</v>
      </c>
      <c r="R65" s="122">
        <v>99.166899999999998</v>
      </c>
      <c r="S65" s="122">
        <v>99.166899999999998</v>
      </c>
      <c r="T65" s="122">
        <v>99.166899999999998</v>
      </c>
      <c r="U65" s="122">
        <v>99.166899999999998</v>
      </c>
      <c r="V65" s="122">
        <v>99.166899999999998</v>
      </c>
      <c r="W65" s="122">
        <v>99.166899999999998</v>
      </c>
      <c r="X65" s="122">
        <v>99.166899999999998</v>
      </c>
      <c r="Y65" s="122">
        <v>104.0198</v>
      </c>
      <c r="Z65" s="122">
        <v>104.0198</v>
      </c>
      <c r="AA65" s="122">
        <v>104.0198</v>
      </c>
      <c r="AB65" s="122">
        <v>104.0198</v>
      </c>
      <c r="AC65" s="122">
        <v>104.0198</v>
      </c>
      <c r="AD65" s="122">
        <v>104.0198</v>
      </c>
      <c r="AE65" s="122">
        <v>104.0198</v>
      </c>
      <c r="AF65" s="122">
        <v>104.0198</v>
      </c>
      <c r="AG65" s="122">
        <v>104.0198</v>
      </c>
      <c r="AH65" s="122">
        <v>104.0198</v>
      </c>
      <c r="AI65" s="122">
        <v>104.0198</v>
      </c>
      <c r="AJ65" s="122">
        <v>104.0198</v>
      </c>
      <c r="AK65" s="122">
        <v>99.094300000000004</v>
      </c>
      <c r="AL65" s="122">
        <v>99.094300000000004</v>
      </c>
      <c r="AM65" s="122">
        <v>99.094300000000004</v>
      </c>
      <c r="AN65" s="122">
        <v>99.094300000000004</v>
      </c>
      <c r="AO65" s="122">
        <v>99.094300000000004</v>
      </c>
      <c r="AP65" s="122">
        <v>99.094300000000004</v>
      </c>
      <c r="AQ65" s="122">
        <v>99.094300000000004</v>
      </c>
      <c r="AR65" s="122">
        <v>99.094300000000004</v>
      </c>
      <c r="AS65" s="122">
        <v>99.094300000000004</v>
      </c>
      <c r="AT65" s="122">
        <v>99.094300000000004</v>
      </c>
      <c r="AU65" s="122">
        <v>99.094300000000004</v>
      </c>
      <c r="AV65" s="122">
        <v>99.094300000000004</v>
      </c>
      <c r="AW65" s="122">
        <v>95.318100000000001</v>
      </c>
      <c r="AX65" s="122">
        <v>95.318100000000001</v>
      </c>
      <c r="AY65" s="122">
        <v>95.318100000000001</v>
      </c>
      <c r="AZ65" s="122">
        <v>95.318100000000001</v>
      </c>
      <c r="BA65" s="122">
        <v>95.318100000000001</v>
      </c>
      <c r="BB65" s="122">
        <v>95.318100000000001</v>
      </c>
      <c r="BC65" s="122">
        <v>95.318100000000001</v>
      </c>
      <c r="BD65" s="122">
        <v>95.318100000000001</v>
      </c>
      <c r="BE65" s="122">
        <v>95.318100000000001</v>
      </c>
      <c r="BF65" s="122">
        <v>95.318100000000001</v>
      </c>
      <c r="BG65" s="122">
        <v>95.318100000000001</v>
      </c>
      <c r="BH65" s="122">
        <v>95.318100000000001</v>
      </c>
      <c r="BI65" s="122">
        <v>95.759600000000006</v>
      </c>
      <c r="BJ65" s="122">
        <v>95.759600000000006</v>
      </c>
      <c r="BK65" s="122">
        <v>95.759600000000006</v>
      </c>
      <c r="BL65" s="122">
        <v>95.759600000000006</v>
      </c>
      <c r="BM65" s="122">
        <v>95.759600000000006</v>
      </c>
      <c r="BN65" s="122">
        <v>95.759600000000006</v>
      </c>
      <c r="BO65" s="122">
        <v>95.759600000000006</v>
      </c>
      <c r="BP65" s="122">
        <v>95.759600000000006</v>
      </c>
      <c r="BQ65" s="122">
        <v>95.759600000000006</v>
      </c>
      <c r="BR65" s="122">
        <v>95.759600000000006</v>
      </c>
      <c r="BS65" s="122">
        <v>95.759600000000006</v>
      </c>
      <c r="BT65" s="122">
        <v>95.759600000000006</v>
      </c>
      <c r="BU65" s="122">
        <v>97.310500000000005</v>
      </c>
      <c r="BV65" s="122">
        <v>97.310500000000005</v>
      </c>
      <c r="BW65" s="122">
        <v>97.310500000000005</v>
      </c>
      <c r="BX65" s="122">
        <v>97.310500000000005</v>
      </c>
      <c r="BY65" s="122">
        <v>97.310500000000005</v>
      </c>
      <c r="BZ65" s="122">
        <v>97.310500000000005</v>
      </c>
      <c r="CA65" s="122">
        <v>97.310500000000005</v>
      </c>
      <c r="CB65" s="122">
        <v>97.310500000000005</v>
      </c>
      <c r="CC65" s="122">
        <v>97.310500000000005</v>
      </c>
      <c r="CD65" s="122">
        <v>97.310500000000005</v>
      </c>
      <c r="CE65" s="122">
        <v>97.310500000000005</v>
      </c>
      <c r="CF65" s="122">
        <v>97.310500000000005</v>
      </c>
      <c r="CG65" s="122">
        <v>98.963700000000003</v>
      </c>
      <c r="CH65" s="122">
        <v>98.963700000000003</v>
      </c>
      <c r="CI65" s="122">
        <v>98.963700000000003</v>
      </c>
      <c r="CJ65" s="122">
        <v>98.963700000000003</v>
      </c>
      <c r="CK65" s="122">
        <v>98.963700000000003</v>
      </c>
      <c r="CL65" s="122">
        <v>98.963700000000003</v>
      </c>
      <c r="CM65" s="122">
        <v>98.963700000000003</v>
      </c>
      <c r="CN65" s="122">
        <v>98.963700000000003</v>
      </c>
      <c r="CO65" s="122">
        <v>98.963700000000003</v>
      </c>
      <c r="CP65" s="122">
        <v>98.963700000000003</v>
      </c>
      <c r="CQ65" s="122">
        <v>98.963700000000003</v>
      </c>
      <c r="CR65" s="122">
        <v>98.963700000000003</v>
      </c>
      <c r="CS65" s="122">
        <v>96.602999999999994</v>
      </c>
      <c r="CT65" s="122">
        <v>96.602999999999994</v>
      </c>
      <c r="CU65" s="122">
        <v>96.602999999999994</v>
      </c>
      <c r="CV65" s="122">
        <v>96.602999999999994</v>
      </c>
      <c r="CW65" s="122">
        <v>96.602999999999994</v>
      </c>
      <c r="CX65" s="122">
        <v>96.602999999999994</v>
      </c>
      <c r="CY65" s="122">
        <v>96.602999999999994</v>
      </c>
      <c r="CZ65" s="122">
        <v>96.602999999999994</v>
      </c>
      <c r="DA65" s="122">
        <v>96.602999999999994</v>
      </c>
      <c r="DB65" s="122">
        <v>96.602999999999994</v>
      </c>
      <c r="DC65" s="122">
        <v>96.602999999999994</v>
      </c>
      <c r="DD65" s="122">
        <v>96.602999999999994</v>
      </c>
      <c r="DE65" s="122">
        <v>97.213300000000004</v>
      </c>
      <c r="DF65" s="122">
        <v>97.213300000000004</v>
      </c>
      <c r="DG65" s="122">
        <v>97.213300000000004</v>
      </c>
      <c r="DH65" s="122">
        <v>97.213300000000004</v>
      </c>
      <c r="DI65" s="122">
        <v>97.213300000000004</v>
      </c>
      <c r="DJ65" s="122">
        <v>97.213300000000004</v>
      </c>
      <c r="DK65" s="122">
        <v>97.213300000000004</v>
      </c>
      <c r="DL65" s="122">
        <v>97.213300000000004</v>
      </c>
      <c r="DM65" s="122">
        <v>97.213300000000004</v>
      </c>
      <c r="DN65" s="122">
        <v>97.213300000000004</v>
      </c>
      <c r="DO65" s="122">
        <v>97.213300000000004</v>
      </c>
      <c r="DP65" s="122">
        <v>97.213300000000004</v>
      </c>
      <c r="DQ65" s="122">
        <v>95.915700000000001</v>
      </c>
      <c r="DR65" s="122">
        <v>95.915700000000001</v>
      </c>
      <c r="DS65" s="122">
        <v>95.915700000000001</v>
      </c>
      <c r="DT65" s="122">
        <v>95.915700000000001</v>
      </c>
      <c r="DU65" s="122">
        <v>95.915700000000001</v>
      </c>
      <c r="DV65" s="122">
        <v>95.915700000000001</v>
      </c>
      <c r="DW65" s="122">
        <v>95.915700000000001</v>
      </c>
      <c r="DX65" s="122">
        <v>95.915700000000001</v>
      </c>
      <c r="DY65" s="122">
        <v>95.915700000000001</v>
      </c>
      <c r="DZ65" s="122">
        <v>95.915700000000001</v>
      </c>
      <c r="EA65" s="122">
        <v>95.915700000000001</v>
      </c>
      <c r="EB65" s="122">
        <v>95.915700000000001</v>
      </c>
      <c r="EC65" s="122">
        <v>97.940799999999996</v>
      </c>
      <c r="ED65" s="122">
        <v>97.940799999999996</v>
      </c>
      <c r="EE65" s="122">
        <v>97.940799999999996</v>
      </c>
      <c r="EF65" s="122">
        <v>97.940799999999996</v>
      </c>
      <c r="EG65" s="122">
        <v>97.940799999999996</v>
      </c>
      <c r="EH65" s="122">
        <v>97.940799999999996</v>
      </c>
      <c r="EI65" s="122">
        <v>97.940799999999996</v>
      </c>
      <c r="EJ65" s="122">
        <v>97.940799999999996</v>
      </c>
      <c r="EK65" s="122">
        <v>97.940799999999996</v>
      </c>
      <c r="EL65" s="122">
        <v>97.940799999999996</v>
      </c>
      <c r="EM65" s="122">
        <v>97.940799999999996</v>
      </c>
      <c r="EN65" s="122">
        <v>97.940799999999996</v>
      </c>
      <c r="EO65" s="122">
        <v>99.013099999999994</v>
      </c>
      <c r="EP65" s="122">
        <v>99.013099999999994</v>
      </c>
      <c r="EQ65" s="122">
        <v>99.013099999999994</v>
      </c>
      <c r="ER65" s="122">
        <v>99.013099999999994</v>
      </c>
      <c r="ES65" s="122">
        <v>99.013099999999994</v>
      </c>
      <c r="ET65" s="122">
        <v>99.013099999999994</v>
      </c>
      <c r="EU65" s="122">
        <v>99.013099999999994</v>
      </c>
      <c r="EV65" s="122">
        <v>99.013099999999994</v>
      </c>
      <c r="EW65" s="122">
        <v>99.013099999999994</v>
      </c>
      <c r="EX65" s="122">
        <v>99.013099999999994</v>
      </c>
      <c r="EY65" s="122">
        <v>99.013099999999994</v>
      </c>
      <c r="EZ65" s="122">
        <v>99.013099999999994</v>
      </c>
      <c r="FA65" s="122">
        <v>92.948099999999997</v>
      </c>
      <c r="FB65" s="122">
        <v>92.948099999999997</v>
      </c>
      <c r="FC65" s="122">
        <v>92.948099999999997</v>
      </c>
      <c r="FD65" s="122">
        <v>92.948099999999997</v>
      </c>
      <c r="FE65" s="122">
        <v>92.948099999999997</v>
      </c>
      <c r="FF65" s="122">
        <v>92.948099999999997</v>
      </c>
      <c r="FG65" s="122">
        <v>92.948099999999997</v>
      </c>
      <c r="FH65" s="122">
        <v>92.948099999999997</v>
      </c>
      <c r="FI65" s="122">
        <v>92.948099999999997</v>
      </c>
      <c r="FJ65" s="122">
        <v>92.948099999999997</v>
      </c>
      <c r="FK65" s="122">
        <v>92.948099999999997</v>
      </c>
      <c r="FL65" s="122">
        <v>92.948099999999997</v>
      </c>
      <c r="FM65" s="122">
        <v>92.948099999999997</v>
      </c>
      <c r="FN65" s="122">
        <v>92.948099999999997</v>
      </c>
      <c r="FO65" s="122">
        <v>94.710599999999999</v>
      </c>
      <c r="FP65" s="122">
        <v>94.710599999999999</v>
      </c>
      <c r="FQ65" s="122">
        <v>94.710599999999999</v>
      </c>
      <c r="FR65" s="122">
        <v>94.710599999999999</v>
      </c>
      <c r="FS65" s="122">
        <v>94.710599999999999</v>
      </c>
      <c r="FT65" s="122">
        <v>94.710599999999999</v>
      </c>
      <c r="FU65" s="122">
        <v>94.710599999999999</v>
      </c>
      <c r="FV65" s="122">
        <v>94.710599999999999</v>
      </c>
      <c r="FW65" s="122">
        <v>94.710599999999999</v>
      </c>
      <c r="FX65" s="122">
        <v>94.710599999999999</v>
      </c>
      <c r="FY65" s="122">
        <v>94.710599999999999</v>
      </c>
      <c r="FZ65" s="122">
        <v>94.710599999999999</v>
      </c>
      <c r="GA65" s="122">
        <v>95.046999999999997</v>
      </c>
      <c r="GB65" s="122">
        <v>95.046999999999997</v>
      </c>
      <c r="GC65" s="122">
        <v>95.046999999999997</v>
      </c>
      <c r="GD65" s="122">
        <v>95.046999999999997</v>
      </c>
      <c r="GE65" s="122">
        <v>95.046999999999997</v>
      </c>
      <c r="GF65" s="122">
        <v>95.046999999999997</v>
      </c>
      <c r="GG65" s="122">
        <v>95.046999999999997</v>
      </c>
      <c r="GH65" s="122">
        <v>95.046999999999997</v>
      </c>
      <c r="GI65" s="122">
        <v>95.046999999999997</v>
      </c>
      <c r="GJ65" s="122">
        <v>95.046999999999997</v>
      </c>
      <c r="GK65" s="122">
        <v>95.046999999999997</v>
      </c>
      <c r="GL65" s="122">
        <v>95.046999999999997</v>
      </c>
      <c r="GM65" s="122">
        <v>99.958699999999993</v>
      </c>
      <c r="GN65" s="122">
        <v>99.958699999999993</v>
      </c>
      <c r="GO65" s="122">
        <v>99.958699999999993</v>
      </c>
      <c r="GP65" s="122">
        <v>99.958699999999993</v>
      </c>
      <c r="GQ65" s="122">
        <v>99.958699999999993</v>
      </c>
      <c r="GR65" s="122">
        <v>99.958699999999993</v>
      </c>
      <c r="GS65" s="122">
        <v>99.958699999999993</v>
      </c>
      <c r="GT65" s="122">
        <v>99.958699999999993</v>
      </c>
      <c r="GU65" s="122">
        <v>99.958699999999993</v>
      </c>
      <c r="GV65" s="122">
        <v>99.958699999999993</v>
      </c>
      <c r="GW65" s="122">
        <v>99.958699999999993</v>
      </c>
      <c r="GX65" s="122">
        <v>99.958699999999993</v>
      </c>
      <c r="GY65" s="122">
        <v>101.20399999999999</v>
      </c>
      <c r="GZ65" s="122">
        <v>101.20399999999999</v>
      </c>
      <c r="HA65" s="122">
        <v>101.20399999999999</v>
      </c>
      <c r="HB65" s="122">
        <v>101.20399999999999</v>
      </c>
      <c r="HC65" s="122">
        <v>101.20399999999999</v>
      </c>
      <c r="HD65" s="122">
        <v>101.20399999999999</v>
      </c>
      <c r="HE65" s="122">
        <v>101.20399999999999</v>
      </c>
      <c r="HF65" s="122">
        <v>101.20399999999999</v>
      </c>
      <c r="HG65" s="122">
        <v>101.20399999999999</v>
      </c>
      <c r="HH65" s="122">
        <v>101.20399999999999</v>
      </c>
      <c r="HI65" s="122">
        <v>101.20399999999999</v>
      </c>
      <c r="HJ65" s="122">
        <v>101.20399999999999</v>
      </c>
      <c r="HK65" s="122">
        <v>98.254800000000003</v>
      </c>
      <c r="HL65" s="122">
        <v>98.254800000000003</v>
      </c>
      <c r="HM65" s="122">
        <v>98.254800000000003</v>
      </c>
      <c r="HN65" s="122">
        <v>98.254800000000003</v>
      </c>
      <c r="HO65" s="122">
        <v>98.254800000000003</v>
      </c>
      <c r="HP65" s="122">
        <v>98.254800000000003</v>
      </c>
      <c r="HQ65" s="122">
        <v>98.254800000000003</v>
      </c>
      <c r="HR65" s="122">
        <v>98.254800000000003</v>
      </c>
      <c r="HS65" s="122">
        <v>98.254800000000003</v>
      </c>
      <c r="HT65" s="122">
        <v>98.254800000000003</v>
      </c>
      <c r="HU65" s="122">
        <v>98.254800000000003</v>
      </c>
      <c r="HV65" s="122">
        <v>98.254800000000003</v>
      </c>
      <c r="HW65" s="122">
        <v>99.680199999999999</v>
      </c>
      <c r="HX65" s="122">
        <v>99.680199999999999</v>
      </c>
      <c r="HY65" s="122">
        <v>99.680199999999999</v>
      </c>
      <c r="HZ65" s="122">
        <v>99.680199999999999</v>
      </c>
      <c r="IA65" s="122">
        <v>99.680199999999999</v>
      </c>
      <c r="IB65" s="122">
        <v>99.680199999999999</v>
      </c>
      <c r="IC65" s="122">
        <v>99.680199999999999</v>
      </c>
      <c r="ID65" s="122">
        <v>99.680199999999999</v>
      </c>
      <c r="IE65" s="122">
        <v>99.680199999999999</v>
      </c>
      <c r="IF65" s="122">
        <v>99.680199999999999</v>
      </c>
      <c r="IG65" s="122">
        <v>99.680199999999999</v>
      </c>
      <c r="IH65" s="122">
        <v>99.680199999999999</v>
      </c>
      <c r="II65" s="122">
        <v>100.6131</v>
      </c>
      <c r="IJ65" s="122">
        <v>100.6131</v>
      </c>
      <c r="IK65" s="122">
        <v>100.6131</v>
      </c>
      <c r="IL65" s="122">
        <v>100.6131</v>
      </c>
      <c r="IM65" s="122">
        <v>100.6131</v>
      </c>
      <c r="IN65" s="122">
        <v>100.6131</v>
      </c>
      <c r="IO65" s="122">
        <v>100.6131</v>
      </c>
      <c r="IP65" s="122">
        <v>100.6131</v>
      </c>
      <c r="IQ65" s="122">
        <v>100.6131</v>
      </c>
      <c r="IR65" s="122">
        <v>100.6131</v>
      </c>
      <c r="IS65" s="122">
        <v>100.6131</v>
      </c>
      <c r="IT65" s="122">
        <v>100.6131</v>
      </c>
      <c r="IU65" s="122">
        <v>99.981399999999994</v>
      </c>
      <c r="IV65" s="122">
        <v>99.981399999999994</v>
      </c>
      <c r="IW65" s="122">
        <v>99.981399999999994</v>
      </c>
      <c r="IX65" s="122">
        <v>99.981399999999994</v>
      </c>
      <c r="IY65" s="122">
        <v>99.981399999999994</v>
      </c>
      <c r="IZ65" s="122">
        <v>99.981399999999994</v>
      </c>
      <c r="JA65" s="122">
        <v>99.981399999999994</v>
      </c>
      <c r="JB65" s="122">
        <v>99.981399999999994</v>
      </c>
      <c r="JC65" s="122">
        <v>99.981399999999994</v>
      </c>
      <c r="JD65" s="122">
        <v>99.981399999999994</v>
      </c>
      <c r="JE65" s="122">
        <v>99.981399999999994</v>
      </c>
      <c r="JF65" s="122">
        <v>99.981399999999994</v>
      </c>
      <c r="JG65" s="122">
        <v>102.1955</v>
      </c>
      <c r="JH65" s="122">
        <v>102.1955</v>
      </c>
      <c r="JI65" s="122">
        <v>102.1955</v>
      </c>
      <c r="JJ65" s="122">
        <v>102.1955</v>
      </c>
      <c r="JK65" s="122">
        <v>102.1955</v>
      </c>
      <c r="JL65" s="122">
        <v>102.1955</v>
      </c>
      <c r="JM65" s="122">
        <v>102.1955</v>
      </c>
      <c r="JN65" s="122">
        <v>102.1955</v>
      </c>
      <c r="JO65" s="122">
        <v>102.1955</v>
      </c>
      <c r="JP65" s="122">
        <v>102.1955</v>
      </c>
      <c r="JQ65" s="122">
        <v>102.1955</v>
      </c>
      <c r="JR65" s="122">
        <v>102.1955</v>
      </c>
      <c r="JS65" s="122">
        <v>100</v>
      </c>
      <c r="JT65" s="122">
        <v>100</v>
      </c>
      <c r="JU65" s="122">
        <v>100</v>
      </c>
      <c r="JV65" s="122">
        <v>100</v>
      </c>
      <c r="JW65" s="122">
        <v>100</v>
      </c>
      <c r="JX65" s="122">
        <v>100</v>
      </c>
      <c r="JY65" s="122">
        <v>100</v>
      </c>
      <c r="JZ65" s="122">
        <v>100</v>
      </c>
      <c r="KA65" s="122">
        <v>100</v>
      </c>
      <c r="KB65" s="122">
        <v>100</v>
      </c>
      <c r="KC65" s="122">
        <v>100</v>
      </c>
      <c r="KD65" s="118">
        <v>100</v>
      </c>
    </row>
    <row r="66" spans="1:290" s="8" customFormat="1" ht="11.1" customHeight="1" x14ac:dyDescent="0.2">
      <c r="A66" s="8" t="s">
        <v>2252</v>
      </c>
      <c r="B66"/>
      <c r="C66" s="141" t="s">
        <v>5081</v>
      </c>
      <c r="D66" s="35" t="s">
        <v>363</v>
      </c>
      <c r="E66" s="37"/>
      <c r="F66" s="22"/>
      <c r="G66" s="22"/>
      <c r="H66" s="22"/>
      <c r="I66" s="22" t="str">
        <f>IF(LEFT($I$1,1)="1",VLOOKUP($A66,PPI_IPI_PGA_PGAI!$A:$I,2,FALSE),IF(LEFT($I$1,1)="2",VLOOKUP($A66,PPI_IPI_PGA_PGAI!$A:$I,3,FALSE),IF(LEFT($I$1,1)="3",VLOOKUP($A66,PPI_IPI_PGA_PGAI!$A:$I,4,FALSE),VLOOKUP($A66,PPI_IPI_PGA_PGAI!$A:$I,5,FALSE))))</f>
        <v>Rotwein</v>
      </c>
      <c r="K66" s="22"/>
      <c r="L66" s="22"/>
      <c r="M66" s="10">
        <v>0.3962</v>
      </c>
      <c r="N66" s="122" t="s">
        <v>6431</v>
      </c>
      <c r="O66" s="122" t="s">
        <v>6431</v>
      </c>
      <c r="P66" s="122" t="s">
        <v>6431</v>
      </c>
      <c r="Q66" s="122" t="s">
        <v>6431</v>
      </c>
      <c r="R66" s="122" t="s">
        <v>6431</v>
      </c>
      <c r="S66" s="122" t="s">
        <v>6431</v>
      </c>
      <c r="T66" s="122" t="s">
        <v>6431</v>
      </c>
      <c r="U66" s="122" t="s">
        <v>6431</v>
      </c>
      <c r="V66" s="122" t="s">
        <v>6431</v>
      </c>
      <c r="W66" s="122" t="s">
        <v>6431</v>
      </c>
      <c r="X66" s="122" t="s">
        <v>6431</v>
      </c>
      <c r="Y66" s="122" t="s">
        <v>6431</v>
      </c>
      <c r="Z66" s="122" t="s">
        <v>6431</v>
      </c>
      <c r="AA66" s="122" t="s">
        <v>6431</v>
      </c>
      <c r="AB66" s="122" t="s">
        <v>6431</v>
      </c>
      <c r="AC66" s="122" t="s">
        <v>6431</v>
      </c>
      <c r="AD66" s="122" t="s">
        <v>6431</v>
      </c>
      <c r="AE66" s="122" t="s">
        <v>6431</v>
      </c>
      <c r="AF66" s="122" t="s">
        <v>6431</v>
      </c>
      <c r="AG66" s="122" t="s">
        <v>6431</v>
      </c>
      <c r="AH66" s="122" t="s">
        <v>6431</v>
      </c>
      <c r="AI66" s="122" t="s">
        <v>6431</v>
      </c>
      <c r="AJ66" s="122" t="s">
        <v>6431</v>
      </c>
      <c r="AK66" s="122" t="s">
        <v>6431</v>
      </c>
      <c r="AL66" s="122" t="s">
        <v>6431</v>
      </c>
      <c r="AM66" s="122" t="s">
        <v>6431</v>
      </c>
      <c r="AN66" s="122" t="s">
        <v>6431</v>
      </c>
      <c r="AO66" s="122" t="s">
        <v>6431</v>
      </c>
      <c r="AP66" s="122" t="s">
        <v>6431</v>
      </c>
      <c r="AQ66" s="122" t="s">
        <v>6431</v>
      </c>
      <c r="AR66" s="122" t="s">
        <v>6431</v>
      </c>
      <c r="AS66" s="122" t="s">
        <v>6431</v>
      </c>
      <c r="AT66" s="122" t="s">
        <v>6431</v>
      </c>
      <c r="AU66" s="122" t="s">
        <v>6431</v>
      </c>
      <c r="AV66" s="122" t="s">
        <v>6431</v>
      </c>
      <c r="AW66" s="122" t="s">
        <v>6431</v>
      </c>
      <c r="AX66" s="122" t="s">
        <v>6431</v>
      </c>
      <c r="AY66" s="122" t="s">
        <v>6431</v>
      </c>
      <c r="AZ66" s="122" t="s">
        <v>6431</v>
      </c>
      <c r="BA66" s="122" t="s">
        <v>6431</v>
      </c>
      <c r="BB66" s="122" t="s">
        <v>6431</v>
      </c>
      <c r="BC66" s="122" t="s">
        <v>6431</v>
      </c>
      <c r="BD66" s="122" t="s">
        <v>6431</v>
      </c>
      <c r="BE66" s="122" t="s">
        <v>6431</v>
      </c>
      <c r="BF66" s="122" t="s">
        <v>6431</v>
      </c>
      <c r="BG66" s="122" t="s">
        <v>6431</v>
      </c>
      <c r="BH66" s="122" t="s">
        <v>6431</v>
      </c>
      <c r="BI66" s="122" t="s">
        <v>6431</v>
      </c>
      <c r="BJ66" s="122" t="s">
        <v>6431</v>
      </c>
      <c r="BK66" s="122" t="s">
        <v>6431</v>
      </c>
      <c r="BL66" s="122" t="s">
        <v>6431</v>
      </c>
      <c r="BM66" s="122" t="s">
        <v>6431</v>
      </c>
      <c r="BN66" s="122" t="s">
        <v>6431</v>
      </c>
      <c r="BO66" s="122" t="s">
        <v>6431</v>
      </c>
      <c r="BP66" s="122" t="s">
        <v>6431</v>
      </c>
      <c r="BQ66" s="122" t="s">
        <v>6431</v>
      </c>
      <c r="BR66" s="122" t="s">
        <v>6431</v>
      </c>
      <c r="BS66" s="122" t="s">
        <v>6431</v>
      </c>
      <c r="BT66" s="122" t="s">
        <v>6431</v>
      </c>
      <c r="BU66" s="122" t="s">
        <v>6431</v>
      </c>
      <c r="BV66" s="122" t="s">
        <v>6431</v>
      </c>
      <c r="BW66" s="122" t="s">
        <v>6431</v>
      </c>
      <c r="BX66" s="122" t="s">
        <v>6431</v>
      </c>
      <c r="BY66" s="122" t="s">
        <v>6431</v>
      </c>
      <c r="BZ66" s="122" t="s">
        <v>6431</v>
      </c>
      <c r="CA66" s="122" t="s">
        <v>6431</v>
      </c>
      <c r="CB66" s="122" t="s">
        <v>6431</v>
      </c>
      <c r="CC66" s="122" t="s">
        <v>6431</v>
      </c>
      <c r="CD66" s="122" t="s">
        <v>6431</v>
      </c>
      <c r="CE66" s="122" t="s">
        <v>6431</v>
      </c>
      <c r="CF66" s="122" t="s">
        <v>6431</v>
      </c>
      <c r="CG66" s="122" t="s">
        <v>6431</v>
      </c>
      <c r="CH66" s="122" t="s">
        <v>6431</v>
      </c>
      <c r="CI66" s="122" t="s">
        <v>6431</v>
      </c>
      <c r="CJ66" s="122" t="s">
        <v>6431</v>
      </c>
      <c r="CK66" s="122" t="s">
        <v>6431</v>
      </c>
      <c r="CL66" s="122" t="s">
        <v>6431</v>
      </c>
      <c r="CM66" s="122" t="s">
        <v>6431</v>
      </c>
      <c r="CN66" s="122" t="s">
        <v>6431</v>
      </c>
      <c r="CO66" s="122" t="s">
        <v>6431</v>
      </c>
      <c r="CP66" s="122" t="s">
        <v>6431</v>
      </c>
      <c r="CQ66" s="122" t="s">
        <v>6431</v>
      </c>
      <c r="CR66" s="122" t="s">
        <v>6431</v>
      </c>
      <c r="CS66" s="122" t="s">
        <v>6431</v>
      </c>
      <c r="CT66" s="122" t="s">
        <v>6431</v>
      </c>
      <c r="CU66" s="122" t="s">
        <v>6431</v>
      </c>
      <c r="CV66" s="122" t="s">
        <v>6431</v>
      </c>
      <c r="CW66" s="122" t="s">
        <v>6431</v>
      </c>
      <c r="CX66" s="122" t="s">
        <v>6431</v>
      </c>
      <c r="CY66" s="122" t="s">
        <v>6431</v>
      </c>
      <c r="CZ66" s="122" t="s">
        <v>6431</v>
      </c>
      <c r="DA66" s="122">
        <v>93.915300000000002</v>
      </c>
      <c r="DB66" s="122">
        <v>93.915300000000002</v>
      </c>
      <c r="DC66" s="122">
        <v>93.915300000000002</v>
      </c>
      <c r="DD66" s="122">
        <v>93.915300000000002</v>
      </c>
      <c r="DE66" s="122">
        <v>94.626900000000006</v>
      </c>
      <c r="DF66" s="122">
        <v>94.626900000000006</v>
      </c>
      <c r="DG66" s="122">
        <v>94.626900000000006</v>
      </c>
      <c r="DH66" s="122">
        <v>94.626900000000006</v>
      </c>
      <c r="DI66" s="122">
        <v>94.626900000000006</v>
      </c>
      <c r="DJ66" s="122">
        <v>94.626900000000006</v>
      </c>
      <c r="DK66" s="122">
        <v>94.626900000000006</v>
      </c>
      <c r="DL66" s="122">
        <v>94.626900000000006</v>
      </c>
      <c r="DM66" s="122">
        <v>94.626900000000006</v>
      </c>
      <c r="DN66" s="122">
        <v>94.626900000000006</v>
      </c>
      <c r="DO66" s="122">
        <v>94.626900000000006</v>
      </c>
      <c r="DP66" s="122">
        <v>94.626900000000006</v>
      </c>
      <c r="DQ66" s="122">
        <v>93.523300000000006</v>
      </c>
      <c r="DR66" s="122">
        <v>93.523300000000006</v>
      </c>
      <c r="DS66" s="122">
        <v>93.523300000000006</v>
      </c>
      <c r="DT66" s="122">
        <v>93.523300000000006</v>
      </c>
      <c r="DU66" s="122">
        <v>93.523300000000006</v>
      </c>
      <c r="DV66" s="122">
        <v>93.523300000000006</v>
      </c>
      <c r="DW66" s="122">
        <v>93.523300000000006</v>
      </c>
      <c r="DX66" s="122">
        <v>93.523300000000006</v>
      </c>
      <c r="DY66" s="122">
        <v>93.523300000000006</v>
      </c>
      <c r="DZ66" s="122">
        <v>93.523300000000006</v>
      </c>
      <c r="EA66" s="122">
        <v>93.523300000000006</v>
      </c>
      <c r="EB66" s="122">
        <v>93.523300000000006</v>
      </c>
      <c r="EC66" s="122">
        <v>95.808400000000006</v>
      </c>
      <c r="ED66" s="122">
        <v>95.808400000000006</v>
      </c>
      <c r="EE66" s="122">
        <v>95.808400000000006</v>
      </c>
      <c r="EF66" s="122">
        <v>95.808400000000006</v>
      </c>
      <c r="EG66" s="122">
        <v>95.808400000000006</v>
      </c>
      <c r="EH66" s="122">
        <v>95.808400000000006</v>
      </c>
      <c r="EI66" s="122">
        <v>95.808400000000006</v>
      </c>
      <c r="EJ66" s="122">
        <v>95.808400000000006</v>
      </c>
      <c r="EK66" s="122">
        <v>95.808400000000006</v>
      </c>
      <c r="EL66" s="122">
        <v>95.808400000000006</v>
      </c>
      <c r="EM66" s="122">
        <v>95.808400000000006</v>
      </c>
      <c r="EN66" s="122">
        <v>95.808400000000006</v>
      </c>
      <c r="EO66" s="122">
        <v>96.622299999999996</v>
      </c>
      <c r="EP66" s="122">
        <v>96.622299999999996</v>
      </c>
      <c r="EQ66" s="122">
        <v>96.622299999999996</v>
      </c>
      <c r="ER66" s="122">
        <v>96.622299999999996</v>
      </c>
      <c r="ES66" s="122">
        <v>96.622299999999996</v>
      </c>
      <c r="ET66" s="122">
        <v>96.622299999999996</v>
      </c>
      <c r="EU66" s="122">
        <v>96.622299999999996</v>
      </c>
      <c r="EV66" s="122">
        <v>96.622299999999996</v>
      </c>
      <c r="EW66" s="122">
        <v>96.622299999999996</v>
      </c>
      <c r="EX66" s="122">
        <v>96.622299999999996</v>
      </c>
      <c r="EY66" s="122">
        <v>96.622299999999996</v>
      </c>
      <c r="EZ66" s="122">
        <v>96.622299999999996</v>
      </c>
      <c r="FA66" s="122">
        <v>91.517899999999997</v>
      </c>
      <c r="FB66" s="122">
        <v>91.517899999999997</v>
      </c>
      <c r="FC66" s="122">
        <v>91.517899999999997</v>
      </c>
      <c r="FD66" s="122">
        <v>91.517899999999997</v>
      </c>
      <c r="FE66" s="122">
        <v>91.517899999999997</v>
      </c>
      <c r="FF66" s="122">
        <v>91.517899999999997</v>
      </c>
      <c r="FG66" s="122">
        <v>91.517899999999997</v>
      </c>
      <c r="FH66" s="122">
        <v>91.517899999999997</v>
      </c>
      <c r="FI66" s="122">
        <v>91.517899999999997</v>
      </c>
      <c r="FJ66" s="122">
        <v>91.517899999999997</v>
      </c>
      <c r="FK66" s="122">
        <v>91.517899999999997</v>
      </c>
      <c r="FL66" s="122">
        <v>91.517899999999997</v>
      </c>
      <c r="FM66" s="122">
        <v>91.517899999999997</v>
      </c>
      <c r="FN66" s="122">
        <v>91.517899999999997</v>
      </c>
      <c r="FO66" s="122">
        <v>93.948499999999996</v>
      </c>
      <c r="FP66" s="122">
        <v>93.948499999999996</v>
      </c>
      <c r="FQ66" s="122">
        <v>93.948499999999996</v>
      </c>
      <c r="FR66" s="122">
        <v>93.948499999999996</v>
      </c>
      <c r="FS66" s="122">
        <v>93.948499999999996</v>
      </c>
      <c r="FT66" s="122">
        <v>93.948499999999996</v>
      </c>
      <c r="FU66" s="122">
        <v>93.948499999999996</v>
      </c>
      <c r="FV66" s="122">
        <v>93.948499999999996</v>
      </c>
      <c r="FW66" s="122">
        <v>93.948499999999996</v>
      </c>
      <c r="FX66" s="122">
        <v>93.948499999999996</v>
      </c>
      <c r="FY66" s="122">
        <v>93.948499999999996</v>
      </c>
      <c r="FZ66" s="122">
        <v>93.948499999999996</v>
      </c>
      <c r="GA66" s="122">
        <v>94.642700000000005</v>
      </c>
      <c r="GB66" s="122">
        <v>94.642700000000005</v>
      </c>
      <c r="GC66" s="122">
        <v>94.642700000000005</v>
      </c>
      <c r="GD66" s="122">
        <v>94.642700000000005</v>
      </c>
      <c r="GE66" s="122">
        <v>94.642700000000005</v>
      </c>
      <c r="GF66" s="122">
        <v>94.642700000000005</v>
      </c>
      <c r="GG66" s="122">
        <v>94.642700000000005</v>
      </c>
      <c r="GH66" s="122">
        <v>94.642700000000005</v>
      </c>
      <c r="GI66" s="122">
        <v>94.642700000000005</v>
      </c>
      <c r="GJ66" s="122">
        <v>94.642700000000005</v>
      </c>
      <c r="GK66" s="122">
        <v>94.642700000000005</v>
      </c>
      <c r="GL66" s="122">
        <v>94.642700000000005</v>
      </c>
      <c r="GM66" s="122">
        <v>98.559200000000004</v>
      </c>
      <c r="GN66" s="122">
        <v>98.559200000000004</v>
      </c>
      <c r="GO66" s="122">
        <v>98.559200000000004</v>
      </c>
      <c r="GP66" s="122">
        <v>98.559200000000004</v>
      </c>
      <c r="GQ66" s="122">
        <v>98.559200000000004</v>
      </c>
      <c r="GR66" s="122">
        <v>98.559200000000004</v>
      </c>
      <c r="GS66" s="122">
        <v>98.559200000000004</v>
      </c>
      <c r="GT66" s="122">
        <v>98.559200000000004</v>
      </c>
      <c r="GU66" s="122">
        <v>98.559200000000004</v>
      </c>
      <c r="GV66" s="122">
        <v>98.559200000000004</v>
      </c>
      <c r="GW66" s="122">
        <v>98.559200000000004</v>
      </c>
      <c r="GX66" s="122">
        <v>98.559200000000004</v>
      </c>
      <c r="GY66" s="122">
        <v>100.4798</v>
      </c>
      <c r="GZ66" s="122">
        <v>100.4798</v>
      </c>
      <c r="HA66" s="122">
        <v>100.4798</v>
      </c>
      <c r="HB66" s="122">
        <v>100.4798</v>
      </c>
      <c r="HC66" s="122">
        <v>100.4798</v>
      </c>
      <c r="HD66" s="122">
        <v>100.4798</v>
      </c>
      <c r="HE66" s="122">
        <v>100.4798</v>
      </c>
      <c r="HF66" s="122">
        <v>100.4798</v>
      </c>
      <c r="HG66" s="122">
        <v>100.4798</v>
      </c>
      <c r="HH66" s="122">
        <v>100.4798</v>
      </c>
      <c r="HI66" s="122">
        <v>100.4798</v>
      </c>
      <c r="HJ66" s="122">
        <v>100.4798</v>
      </c>
      <c r="HK66" s="122">
        <v>97.193100000000001</v>
      </c>
      <c r="HL66" s="122">
        <v>97.193100000000001</v>
      </c>
      <c r="HM66" s="122">
        <v>97.193100000000001</v>
      </c>
      <c r="HN66" s="122">
        <v>97.193100000000001</v>
      </c>
      <c r="HO66" s="122">
        <v>97.193100000000001</v>
      </c>
      <c r="HP66" s="122">
        <v>97.193100000000001</v>
      </c>
      <c r="HQ66" s="122">
        <v>97.193100000000001</v>
      </c>
      <c r="HR66" s="122">
        <v>97.193100000000001</v>
      </c>
      <c r="HS66" s="122">
        <v>97.193100000000001</v>
      </c>
      <c r="HT66" s="122">
        <v>97.193100000000001</v>
      </c>
      <c r="HU66" s="122">
        <v>97.193100000000001</v>
      </c>
      <c r="HV66" s="122">
        <v>97.193100000000001</v>
      </c>
      <c r="HW66" s="122">
        <v>98.629599999999996</v>
      </c>
      <c r="HX66" s="122">
        <v>98.629599999999996</v>
      </c>
      <c r="HY66" s="122">
        <v>98.629599999999996</v>
      </c>
      <c r="HZ66" s="122">
        <v>98.629599999999996</v>
      </c>
      <c r="IA66" s="122">
        <v>98.629599999999996</v>
      </c>
      <c r="IB66" s="122">
        <v>98.629599999999996</v>
      </c>
      <c r="IC66" s="122">
        <v>98.629599999999996</v>
      </c>
      <c r="ID66" s="122">
        <v>98.629599999999996</v>
      </c>
      <c r="IE66" s="122">
        <v>98.629599999999996</v>
      </c>
      <c r="IF66" s="122">
        <v>98.629599999999996</v>
      </c>
      <c r="IG66" s="122">
        <v>98.629599999999996</v>
      </c>
      <c r="IH66" s="122">
        <v>98.629599999999996</v>
      </c>
      <c r="II66" s="122">
        <v>100.6726</v>
      </c>
      <c r="IJ66" s="122">
        <v>100.6726</v>
      </c>
      <c r="IK66" s="122">
        <v>100.6726</v>
      </c>
      <c r="IL66" s="122">
        <v>100.6726</v>
      </c>
      <c r="IM66" s="122">
        <v>100.6726</v>
      </c>
      <c r="IN66" s="122">
        <v>100.6726</v>
      </c>
      <c r="IO66" s="122">
        <v>100.6726</v>
      </c>
      <c r="IP66" s="122">
        <v>100.6726</v>
      </c>
      <c r="IQ66" s="122">
        <v>100.6726</v>
      </c>
      <c r="IR66" s="122">
        <v>100.6726</v>
      </c>
      <c r="IS66" s="122">
        <v>100.6726</v>
      </c>
      <c r="IT66" s="122">
        <v>100.6726</v>
      </c>
      <c r="IU66" s="122">
        <v>100.91160000000001</v>
      </c>
      <c r="IV66" s="122">
        <v>100.91160000000001</v>
      </c>
      <c r="IW66" s="122">
        <v>100.91160000000001</v>
      </c>
      <c r="IX66" s="122">
        <v>100.91160000000001</v>
      </c>
      <c r="IY66" s="122">
        <v>100.91160000000001</v>
      </c>
      <c r="IZ66" s="122">
        <v>100.91160000000001</v>
      </c>
      <c r="JA66" s="122">
        <v>100.91160000000001</v>
      </c>
      <c r="JB66" s="122">
        <v>100.91160000000001</v>
      </c>
      <c r="JC66" s="122">
        <v>100.91160000000001</v>
      </c>
      <c r="JD66" s="122">
        <v>100.91160000000001</v>
      </c>
      <c r="JE66" s="122">
        <v>100.91160000000001</v>
      </c>
      <c r="JF66" s="122">
        <v>100.91160000000001</v>
      </c>
      <c r="JG66" s="122">
        <v>102.25960000000001</v>
      </c>
      <c r="JH66" s="122">
        <v>102.25960000000001</v>
      </c>
      <c r="JI66" s="122">
        <v>102.25960000000001</v>
      </c>
      <c r="JJ66" s="122">
        <v>102.25960000000001</v>
      </c>
      <c r="JK66" s="122">
        <v>102.25960000000001</v>
      </c>
      <c r="JL66" s="122">
        <v>102.25960000000001</v>
      </c>
      <c r="JM66" s="122">
        <v>102.25960000000001</v>
      </c>
      <c r="JN66" s="122">
        <v>102.25960000000001</v>
      </c>
      <c r="JO66" s="122">
        <v>102.25960000000001</v>
      </c>
      <c r="JP66" s="122">
        <v>102.25960000000001</v>
      </c>
      <c r="JQ66" s="122">
        <v>102.25960000000001</v>
      </c>
      <c r="JR66" s="122">
        <v>102.25960000000001</v>
      </c>
      <c r="JS66" s="122">
        <v>100</v>
      </c>
      <c r="JT66" s="122">
        <v>100</v>
      </c>
      <c r="JU66" s="122">
        <v>100</v>
      </c>
      <c r="JV66" s="122">
        <v>100</v>
      </c>
      <c r="JW66" s="122">
        <v>100</v>
      </c>
      <c r="JX66" s="122">
        <v>100</v>
      </c>
      <c r="JY66" s="122">
        <v>100</v>
      </c>
      <c r="JZ66" s="122">
        <v>100</v>
      </c>
      <c r="KA66" s="122">
        <v>100</v>
      </c>
      <c r="KB66" s="122">
        <v>100</v>
      </c>
      <c r="KC66" s="122">
        <v>100</v>
      </c>
      <c r="KD66" s="118">
        <v>100</v>
      </c>
    </row>
    <row r="67" spans="1:290" s="8" customFormat="1" ht="11.1" customHeight="1" x14ac:dyDescent="0.2">
      <c r="A67" s="8" t="s">
        <v>2253</v>
      </c>
      <c r="B67"/>
      <c r="C67" s="141" t="s">
        <v>5082</v>
      </c>
      <c r="D67" s="35" t="s">
        <v>364</v>
      </c>
      <c r="E67" s="37"/>
      <c r="F67" s="22"/>
      <c r="G67" s="22"/>
      <c r="H67" s="22"/>
      <c r="I67" s="22" t="str">
        <f>IF(LEFT($I$1,1)="1",VLOOKUP($A67,PPI_IPI_PGA_PGAI!$A:$I,2,FALSE),IF(LEFT($I$1,1)="2",VLOOKUP($A67,PPI_IPI_PGA_PGAI!$A:$I,3,FALSE),IF(LEFT($I$1,1)="3",VLOOKUP($A67,PPI_IPI_PGA_PGAI!$A:$I,4,FALSE),VLOOKUP($A67,PPI_IPI_PGA_PGAI!$A:$I,5,FALSE))))</f>
        <v>Weisswein</v>
      </c>
      <c r="K67" s="22"/>
      <c r="L67" s="22"/>
      <c r="M67" s="10">
        <v>8.09E-2</v>
      </c>
      <c r="N67" s="122" t="s">
        <v>6431</v>
      </c>
      <c r="O67" s="122" t="s">
        <v>6431</v>
      </c>
      <c r="P67" s="122" t="s">
        <v>6431</v>
      </c>
      <c r="Q67" s="122" t="s">
        <v>6431</v>
      </c>
      <c r="R67" s="122" t="s">
        <v>6431</v>
      </c>
      <c r="S67" s="122" t="s">
        <v>6431</v>
      </c>
      <c r="T67" s="122" t="s">
        <v>6431</v>
      </c>
      <c r="U67" s="122" t="s">
        <v>6431</v>
      </c>
      <c r="V67" s="122" t="s">
        <v>6431</v>
      </c>
      <c r="W67" s="122" t="s">
        <v>6431</v>
      </c>
      <c r="X67" s="122" t="s">
        <v>6431</v>
      </c>
      <c r="Y67" s="122" t="s">
        <v>6431</v>
      </c>
      <c r="Z67" s="122" t="s">
        <v>6431</v>
      </c>
      <c r="AA67" s="122" t="s">
        <v>6431</v>
      </c>
      <c r="AB67" s="122" t="s">
        <v>6431</v>
      </c>
      <c r="AC67" s="122" t="s">
        <v>6431</v>
      </c>
      <c r="AD67" s="122" t="s">
        <v>6431</v>
      </c>
      <c r="AE67" s="122" t="s">
        <v>6431</v>
      </c>
      <c r="AF67" s="122" t="s">
        <v>6431</v>
      </c>
      <c r="AG67" s="122" t="s">
        <v>6431</v>
      </c>
      <c r="AH67" s="122" t="s">
        <v>6431</v>
      </c>
      <c r="AI67" s="122" t="s">
        <v>6431</v>
      </c>
      <c r="AJ67" s="122" t="s">
        <v>6431</v>
      </c>
      <c r="AK67" s="122" t="s">
        <v>6431</v>
      </c>
      <c r="AL67" s="122" t="s">
        <v>6431</v>
      </c>
      <c r="AM67" s="122" t="s">
        <v>6431</v>
      </c>
      <c r="AN67" s="122" t="s">
        <v>6431</v>
      </c>
      <c r="AO67" s="122" t="s">
        <v>6431</v>
      </c>
      <c r="AP67" s="122" t="s">
        <v>6431</v>
      </c>
      <c r="AQ67" s="122" t="s">
        <v>6431</v>
      </c>
      <c r="AR67" s="122" t="s">
        <v>6431</v>
      </c>
      <c r="AS67" s="122" t="s">
        <v>6431</v>
      </c>
      <c r="AT67" s="122" t="s">
        <v>6431</v>
      </c>
      <c r="AU67" s="122" t="s">
        <v>6431</v>
      </c>
      <c r="AV67" s="122" t="s">
        <v>6431</v>
      </c>
      <c r="AW67" s="122" t="s">
        <v>6431</v>
      </c>
      <c r="AX67" s="122" t="s">
        <v>6431</v>
      </c>
      <c r="AY67" s="122" t="s">
        <v>6431</v>
      </c>
      <c r="AZ67" s="122" t="s">
        <v>6431</v>
      </c>
      <c r="BA67" s="122" t="s">
        <v>6431</v>
      </c>
      <c r="BB67" s="122" t="s">
        <v>6431</v>
      </c>
      <c r="BC67" s="122" t="s">
        <v>6431</v>
      </c>
      <c r="BD67" s="122" t="s">
        <v>6431</v>
      </c>
      <c r="BE67" s="122" t="s">
        <v>6431</v>
      </c>
      <c r="BF67" s="122" t="s">
        <v>6431</v>
      </c>
      <c r="BG67" s="122" t="s">
        <v>6431</v>
      </c>
      <c r="BH67" s="122" t="s">
        <v>6431</v>
      </c>
      <c r="BI67" s="122" t="s">
        <v>6431</v>
      </c>
      <c r="BJ67" s="122" t="s">
        <v>6431</v>
      </c>
      <c r="BK67" s="122" t="s">
        <v>6431</v>
      </c>
      <c r="BL67" s="122" t="s">
        <v>6431</v>
      </c>
      <c r="BM67" s="122" t="s">
        <v>6431</v>
      </c>
      <c r="BN67" s="122" t="s">
        <v>6431</v>
      </c>
      <c r="BO67" s="122" t="s">
        <v>6431</v>
      </c>
      <c r="BP67" s="122" t="s">
        <v>6431</v>
      </c>
      <c r="BQ67" s="122" t="s">
        <v>6431</v>
      </c>
      <c r="BR67" s="122" t="s">
        <v>6431</v>
      </c>
      <c r="BS67" s="122" t="s">
        <v>6431</v>
      </c>
      <c r="BT67" s="122" t="s">
        <v>6431</v>
      </c>
      <c r="BU67" s="122" t="s">
        <v>6431</v>
      </c>
      <c r="BV67" s="122" t="s">
        <v>6431</v>
      </c>
      <c r="BW67" s="122" t="s">
        <v>6431</v>
      </c>
      <c r="BX67" s="122" t="s">
        <v>6431</v>
      </c>
      <c r="BY67" s="122" t="s">
        <v>6431</v>
      </c>
      <c r="BZ67" s="122" t="s">
        <v>6431</v>
      </c>
      <c r="CA67" s="122" t="s">
        <v>6431</v>
      </c>
      <c r="CB67" s="122" t="s">
        <v>6431</v>
      </c>
      <c r="CC67" s="122" t="s">
        <v>6431</v>
      </c>
      <c r="CD67" s="122" t="s">
        <v>6431</v>
      </c>
      <c r="CE67" s="122" t="s">
        <v>6431</v>
      </c>
      <c r="CF67" s="122" t="s">
        <v>6431</v>
      </c>
      <c r="CG67" s="122" t="s">
        <v>6431</v>
      </c>
      <c r="CH67" s="122" t="s">
        <v>6431</v>
      </c>
      <c r="CI67" s="122" t="s">
        <v>6431</v>
      </c>
      <c r="CJ67" s="122" t="s">
        <v>6431</v>
      </c>
      <c r="CK67" s="122" t="s">
        <v>6431</v>
      </c>
      <c r="CL67" s="122" t="s">
        <v>6431</v>
      </c>
      <c r="CM67" s="122" t="s">
        <v>6431</v>
      </c>
      <c r="CN67" s="122" t="s">
        <v>6431</v>
      </c>
      <c r="CO67" s="122" t="s">
        <v>6431</v>
      </c>
      <c r="CP67" s="122" t="s">
        <v>6431</v>
      </c>
      <c r="CQ67" s="122" t="s">
        <v>6431</v>
      </c>
      <c r="CR67" s="122" t="s">
        <v>6431</v>
      </c>
      <c r="CS67" s="122" t="s">
        <v>6431</v>
      </c>
      <c r="CT67" s="122" t="s">
        <v>6431</v>
      </c>
      <c r="CU67" s="122" t="s">
        <v>6431</v>
      </c>
      <c r="CV67" s="122" t="s">
        <v>6431</v>
      </c>
      <c r="CW67" s="122" t="s">
        <v>6431</v>
      </c>
      <c r="CX67" s="122" t="s">
        <v>6431</v>
      </c>
      <c r="CY67" s="122" t="s">
        <v>6431</v>
      </c>
      <c r="CZ67" s="122" t="s">
        <v>6431</v>
      </c>
      <c r="DA67" s="122">
        <v>99.675600000000003</v>
      </c>
      <c r="DB67" s="122">
        <v>99.675600000000003</v>
      </c>
      <c r="DC67" s="122">
        <v>99.675600000000003</v>
      </c>
      <c r="DD67" s="122">
        <v>99.675600000000003</v>
      </c>
      <c r="DE67" s="122">
        <v>100.6343</v>
      </c>
      <c r="DF67" s="122">
        <v>100.6343</v>
      </c>
      <c r="DG67" s="122">
        <v>100.6343</v>
      </c>
      <c r="DH67" s="122">
        <v>100.6343</v>
      </c>
      <c r="DI67" s="122">
        <v>100.6343</v>
      </c>
      <c r="DJ67" s="122">
        <v>100.6343</v>
      </c>
      <c r="DK67" s="122">
        <v>100.6343</v>
      </c>
      <c r="DL67" s="122">
        <v>100.6343</v>
      </c>
      <c r="DM67" s="122">
        <v>100.6343</v>
      </c>
      <c r="DN67" s="122">
        <v>100.6343</v>
      </c>
      <c r="DO67" s="122">
        <v>100.6343</v>
      </c>
      <c r="DP67" s="122">
        <v>100.6343</v>
      </c>
      <c r="DQ67" s="122">
        <v>100.2718</v>
      </c>
      <c r="DR67" s="122">
        <v>100.2718</v>
      </c>
      <c r="DS67" s="122">
        <v>100.2718</v>
      </c>
      <c r="DT67" s="122">
        <v>100.2718</v>
      </c>
      <c r="DU67" s="122">
        <v>100.2718</v>
      </c>
      <c r="DV67" s="122">
        <v>100.2718</v>
      </c>
      <c r="DW67" s="122">
        <v>100.2718</v>
      </c>
      <c r="DX67" s="122">
        <v>100.2718</v>
      </c>
      <c r="DY67" s="122">
        <v>100.2718</v>
      </c>
      <c r="DZ67" s="122">
        <v>100.2718</v>
      </c>
      <c r="EA67" s="122">
        <v>100.2718</v>
      </c>
      <c r="EB67" s="122">
        <v>100.2718</v>
      </c>
      <c r="EC67" s="122">
        <v>103.8843</v>
      </c>
      <c r="ED67" s="122">
        <v>103.8843</v>
      </c>
      <c r="EE67" s="122">
        <v>103.8843</v>
      </c>
      <c r="EF67" s="122">
        <v>103.8843</v>
      </c>
      <c r="EG67" s="122">
        <v>103.8843</v>
      </c>
      <c r="EH67" s="122">
        <v>103.8843</v>
      </c>
      <c r="EI67" s="122">
        <v>103.8843</v>
      </c>
      <c r="EJ67" s="122">
        <v>103.8843</v>
      </c>
      <c r="EK67" s="122">
        <v>103.8843</v>
      </c>
      <c r="EL67" s="122">
        <v>103.8843</v>
      </c>
      <c r="EM67" s="122">
        <v>103.8843</v>
      </c>
      <c r="EN67" s="122">
        <v>103.8843</v>
      </c>
      <c r="EO67" s="122">
        <v>107.65049999999999</v>
      </c>
      <c r="EP67" s="122">
        <v>107.65049999999999</v>
      </c>
      <c r="EQ67" s="122">
        <v>107.65049999999999</v>
      </c>
      <c r="ER67" s="122">
        <v>107.65049999999999</v>
      </c>
      <c r="ES67" s="122">
        <v>107.65049999999999</v>
      </c>
      <c r="ET67" s="122">
        <v>107.65049999999999</v>
      </c>
      <c r="EU67" s="122">
        <v>107.65049999999999</v>
      </c>
      <c r="EV67" s="122">
        <v>107.65049999999999</v>
      </c>
      <c r="EW67" s="122">
        <v>107.65049999999999</v>
      </c>
      <c r="EX67" s="122">
        <v>107.65049999999999</v>
      </c>
      <c r="EY67" s="122">
        <v>107.65049999999999</v>
      </c>
      <c r="EZ67" s="122">
        <v>107.65049999999999</v>
      </c>
      <c r="FA67" s="122">
        <v>99.292000000000002</v>
      </c>
      <c r="FB67" s="122">
        <v>99.292000000000002</v>
      </c>
      <c r="FC67" s="122">
        <v>99.292000000000002</v>
      </c>
      <c r="FD67" s="122">
        <v>99.292000000000002</v>
      </c>
      <c r="FE67" s="122">
        <v>99.292000000000002</v>
      </c>
      <c r="FF67" s="122">
        <v>99.292000000000002</v>
      </c>
      <c r="FG67" s="122">
        <v>99.292000000000002</v>
      </c>
      <c r="FH67" s="122">
        <v>99.292000000000002</v>
      </c>
      <c r="FI67" s="122">
        <v>99.292000000000002</v>
      </c>
      <c r="FJ67" s="122">
        <v>99.292000000000002</v>
      </c>
      <c r="FK67" s="122">
        <v>99.292000000000002</v>
      </c>
      <c r="FL67" s="122">
        <v>99.292000000000002</v>
      </c>
      <c r="FM67" s="122">
        <v>99.292000000000002</v>
      </c>
      <c r="FN67" s="122">
        <v>99.292000000000002</v>
      </c>
      <c r="FO67" s="122">
        <v>100.2311</v>
      </c>
      <c r="FP67" s="122">
        <v>100.2311</v>
      </c>
      <c r="FQ67" s="122">
        <v>100.2311</v>
      </c>
      <c r="FR67" s="122">
        <v>100.2311</v>
      </c>
      <c r="FS67" s="122">
        <v>100.2311</v>
      </c>
      <c r="FT67" s="122">
        <v>100.2311</v>
      </c>
      <c r="FU67" s="122">
        <v>100.2311</v>
      </c>
      <c r="FV67" s="122">
        <v>100.2311</v>
      </c>
      <c r="FW67" s="122">
        <v>100.2311</v>
      </c>
      <c r="FX67" s="122">
        <v>100.2311</v>
      </c>
      <c r="FY67" s="122">
        <v>100.2311</v>
      </c>
      <c r="FZ67" s="122">
        <v>100.2311</v>
      </c>
      <c r="GA67" s="122">
        <v>100.26860000000001</v>
      </c>
      <c r="GB67" s="122">
        <v>100.26860000000001</v>
      </c>
      <c r="GC67" s="122">
        <v>100.26860000000001</v>
      </c>
      <c r="GD67" s="122">
        <v>100.26860000000001</v>
      </c>
      <c r="GE67" s="122">
        <v>100.26860000000001</v>
      </c>
      <c r="GF67" s="122">
        <v>100.26860000000001</v>
      </c>
      <c r="GG67" s="122">
        <v>100.26860000000001</v>
      </c>
      <c r="GH67" s="122">
        <v>100.26860000000001</v>
      </c>
      <c r="GI67" s="122">
        <v>100.26860000000001</v>
      </c>
      <c r="GJ67" s="122">
        <v>100.26860000000001</v>
      </c>
      <c r="GK67" s="122">
        <v>100.26860000000001</v>
      </c>
      <c r="GL67" s="122">
        <v>100.26860000000001</v>
      </c>
      <c r="GM67" s="122">
        <v>105.589</v>
      </c>
      <c r="GN67" s="122">
        <v>105.589</v>
      </c>
      <c r="GO67" s="122">
        <v>105.589</v>
      </c>
      <c r="GP67" s="122">
        <v>105.589</v>
      </c>
      <c r="GQ67" s="122">
        <v>105.589</v>
      </c>
      <c r="GR67" s="122">
        <v>105.589</v>
      </c>
      <c r="GS67" s="122">
        <v>105.589</v>
      </c>
      <c r="GT67" s="122">
        <v>105.589</v>
      </c>
      <c r="GU67" s="122">
        <v>105.589</v>
      </c>
      <c r="GV67" s="122">
        <v>105.589</v>
      </c>
      <c r="GW67" s="122">
        <v>105.589</v>
      </c>
      <c r="GX67" s="122">
        <v>105.589</v>
      </c>
      <c r="GY67" s="122">
        <v>103.87090000000001</v>
      </c>
      <c r="GZ67" s="122">
        <v>103.87090000000001</v>
      </c>
      <c r="HA67" s="122">
        <v>103.87090000000001</v>
      </c>
      <c r="HB67" s="122">
        <v>103.87090000000001</v>
      </c>
      <c r="HC67" s="122">
        <v>103.87090000000001</v>
      </c>
      <c r="HD67" s="122">
        <v>103.87090000000001</v>
      </c>
      <c r="HE67" s="122">
        <v>103.87090000000001</v>
      </c>
      <c r="HF67" s="122">
        <v>103.87090000000001</v>
      </c>
      <c r="HG67" s="122">
        <v>103.87090000000001</v>
      </c>
      <c r="HH67" s="122">
        <v>103.87090000000001</v>
      </c>
      <c r="HI67" s="122">
        <v>103.87090000000001</v>
      </c>
      <c r="HJ67" s="122">
        <v>103.87090000000001</v>
      </c>
      <c r="HK67" s="122">
        <v>100.486</v>
      </c>
      <c r="HL67" s="122">
        <v>100.486</v>
      </c>
      <c r="HM67" s="122">
        <v>100.486</v>
      </c>
      <c r="HN67" s="122">
        <v>100.486</v>
      </c>
      <c r="HO67" s="122">
        <v>100.486</v>
      </c>
      <c r="HP67" s="122">
        <v>100.486</v>
      </c>
      <c r="HQ67" s="122">
        <v>100.486</v>
      </c>
      <c r="HR67" s="122">
        <v>100.486</v>
      </c>
      <c r="HS67" s="122">
        <v>100.486</v>
      </c>
      <c r="HT67" s="122">
        <v>100.486</v>
      </c>
      <c r="HU67" s="122">
        <v>100.486</v>
      </c>
      <c r="HV67" s="122">
        <v>100.486</v>
      </c>
      <c r="HW67" s="122">
        <v>102.1497</v>
      </c>
      <c r="HX67" s="122">
        <v>102.1497</v>
      </c>
      <c r="HY67" s="122">
        <v>102.1497</v>
      </c>
      <c r="HZ67" s="122">
        <v>102.1497</v>
      </c>
      <c r="IA67" s="122">
        <v>102.1497</v>
      </c>
      <c r="IB67" s="122">
        <v>102.1497</v>
      </c>
      <c r="IC67" s="122">
        <v>102.1497</v>
      </c>
      <c r="ID67" s="122">
        <v>102.1497</v>
      </c>
      <c r="IE67" s="122">
        <v>102.1497</v>
      </c>
      <c r="IF67" s="122">
        <v>102.1497</v>
      </c>
      <c r="IG67" s="122">
        <v>102.1497</v>
      </c>
      <c r="IH67" s="122">
        <v>102.1497</v>
      </c>
      <c r="II67" s="122">
        <v>97.948499999999996</v>
      </c>
      <c r="IJ67" s="122">
        <v>97.948499999999996</v>
      </c>
      <c r="IK67" s="122">
        <v>97.948499999999996</v>
      </c>
      <c r="IL67" s="122">
        <v>97.948499999999996</v>
      </c>
      <c r="IM67" s="122">
        <v>97.948499999999996</v>
      </c>
      <c r="IN67" s="122">
        <v>97.948499999999996</v>
      </c>
      <c r="IO67" s="122">
        <v>97.948499999999996</v>
      </c>
      <c r="IP67" s="122">
        <v>97.948499999999996</v>
      </c>
      <c r="IQ67" s="122">
        <v>97.948499999999996</v>
      </c>
      <c r="IR67" s="122">
        <v>97.948499999999996</v>
      </c>
      <c r="IS67" s="122">
        <v>97.948499999999996</v>
      </c>
      <c r="IT67" s="122">
        <v>97.948499999999996</v>
      </c>
      <c r="IU67" s="122">
        <v>93.803899999999999</v>
      </c>
      <c r="IV67" s="122">
        <v>93.803899999999999</v>
      </c>
      <c r="IW67" s="122">
        <v>93.803899999999999</v>
      </c>
      <c r="IX67" s="122">
        <v>93.803899999999999</v>
      </c>
      <c r="IY67" s="122">
        <v>93.803899999999999</v>
      </c>
      <c r="IZ67" s="122">
        <v>93.803899999999999</v>
      </c>
      <c r="JA67" s="122">
        <v>93.803899999999999</v>
      </c>
      <c r="JB67" s="122">
        <v>93.803899999999999</v>
      </c>
      <c r="JC67" s="122">
        <v>93.803899999999999</v>
      </c>
      <c r="JD67" s="122">
        <v>93.803899999999999</v>
      </c>
      <c r="JE67" s="122">
        <v>93.803899999999999</v>
      </c>
      <c r="JF67" s="122">
        <v>93.803899999999999</v>
      </c>
      <c r="JG67" s="122">
        <v>100.88039999999999</v>
      </c>
      <c r="JH67" s="122">
        <v>100.88039999999999</v>
      </c>
      <c r="JI67" s="122">
        <v>100.88039999999999</v>
      </c>
      <c r="JJ67" s="122">
        <v>100.88039999999999</v>
      </c>
      <c r="JK67" s="122">
        <v>100.88039999999999</v>
      </c>
      <c r="JL67" s="122">
        <v>100.88039999999999</v>
      </c>
      <c r="JM67" s="122">
        <v>100.88039999999999</v>
      </c>
      <c r="JN67" s="122">
        <v>100.88039999999999</v>
      </c>
      <c r="JO67" s="122">
        <v>100.88039999999999</v>
      </c>
      <c r="JP67" s="122">
        <v>100.88039999999999</v>
      </c>
      <c r="JQ67" s="122">
        <v>100.88039999999999</v>
      </c>
      <c r="JR67" s="122">
        <v>100.88039999999999</v>
      </c>
      <c r="JS67" s="122">
        <v>100</v>
      </c>
      <c r="JT67" s="122">
        <v>100</v>
      </c>
      <c r="JU67" s="122">
        <v>100</v>
      </c>
      <c r="JV67" s="122">
        <v>100</v>
      </c>
      <c r="JW67" s="122">
        <v>100</v>
      </c>
      <c r="JX67" s="122">
        <v>100</v>
      </c>
      <c r="JY67" s="122">
        <v>100</v>
      </c>
      <c r="JZ67" s="122">
        <v>100</v>
      </c>
      <c r="KA67" s="122">
        <v>100</v>
      </c>
      <c r="KB67" s="122">
        <v>100</v>
      </c>
      <c r="KC67" s="122">
        <v>100</v>
      </c>
      <c r="KD67" s="118">
        <v>100</v>
      </c>
    </row>
    <row r="68" spans="1:290" s="8" customFormat="1" ht="11.1" customHeight="1" x14ac:dyDescent="0.2">
      <c r="A68" s="8" t="s">
        <v>2254</v>
      </c>
      <c r="B68"/>
      <c r="C68" s="141" t="s">
        <v>5083</v>
      </c>
      <c r="D68" s="35" t="s">
        <v>365</v>
      </c>
      <c r="E68" s="37"/>
      <c r="F68" s="22"/>
      <c r="G68" s="22"/>
      <c r="H68" s="22"/>
      <c r="I68" s="22" t="str">
        <f>IF(LEFT($I$1,1)="1",VLOOKUP($A68,PPI_IPI_PGA_PGAI!$A:$I,2,FALSE),IF(LEFT($I$1,1)="2",VLOOKUP($A68,PPI_IPI_PGA_PGAI!$A:$I,3,FALSE),IF(LEFT($I$1,1)="3",VLOOKUP($A68,PPI_IPI_PGA_PGAI!$A:$I,4,FALSE),VLOOKUP($A68,PPI_IPI_PGA_PGAI!$A:$I,5,FALSE))))</f>
        <v>Schaumwein und andere Traubenweine</v>
      </c>
      <c r="K68" s="22"/>
      <c r="L68" s="22"/>
      <c r="M68" s="10">
        <v>0.13020000000000001</v>
      </c>
      <c r="N68" s="122" t="s">
        <v>6431</v>
      </c>
      <c r="O68" s="122" t="s">
        <v>6431</v>
      </c>
      <c r="P68" s="122" t="s">
        <v>6431</v>
      </c>
      <c r="Q68" s="122" t="s">
        <v>6431</v>
      </c>
      <c r="R68" s="122" t="s">
        <v>6431</v>
      </c>
      <c r="S68" s="122" t="s">
        <v>6431</v>
      </c>
      <c r="T68" s="122" t="s">
        <v>6431</v>
      </c>
      <c r="U68" s="122" t="s">
        <v>6431</v>
      </c>
      <c r="V68" s="122" t="s">
        <v>6431</v>
      </c>
      <c r="W68" s="122" t="s">
        <v>6431</v>
      </c>
      <c r="X68" s="122" t="s">
        <v>6431</v>
      </c>
      <c r="Y68" s="122" t="s">
        <v>6431</v>
      </c>
      <c r="Z68" s="122" t="s">
        <v>6431</v>
      </c>
      <c r="AA68" s="122" t="s">
        <v>6431</v>
      </c>
      <c r="AB68" s="122" t="s">
        <v>6431</v>
      </c>
      <c r="AC68" s="122" t="s">
        <v>6431</v>
      </c>
      <c r="AD68" s="122" t="s">
        <v>6431</v>
      </c>
      <c r="AE68" s="122" t="s">
        <v>6431</v>
      </c>
      <c r="AF68" s="122" t="s">
        <v>6431</v>
      </c>
      <c r="AG68" s="122" t="s">
        <v>6431</v>
      </c>
      <c r="AH68" s="122" t="s">
        <v>6431</v>
      </c>
      <c r="AI68" s="122" t="s">
        <v>6431</v>
      </c>
      <c r="AJ68" s="122" t="s">
        <v>6431</v>
      </c>
      <c r="AK68" s="122" t="s">
        <v>6431</v>
      </c>
      <c r="AL68" s="122" t="s">
        <v>6431</v>
      </c>
      <c r="AM68" s="122" t="s">
        <v>6431</v>
      </c>
      <c r="AN68" s="122" t="s">
        <v>6431</v>
      </c>
      <c r="AO68" s="122" t="s">
        <v>6431</v>
      </c>
      <c r="AP68" s="122" t="s">
        <v>6431</v>
      </c>
      <c r="AQ68" s="122" t="s">
        <v>6431</v>
      </c>
      <c r="AR68" s="122" t="s">
        <v>6431</v>
      </c>
      <c r="AS68" s="122" t="s">
        <v>6431</v>
      </c>
      <c r="AT68" s="122" t="s">
        <v>6431</v>
      </c>
      <c r="AU68" s="122" t="s">
        <v>6431</v>
      </c>
      <c r="AV68" s="122" t="s">
        <v>6431</v>
      </c>
      <c r="AW68" s="122" t="s">
        <v>6431</v>
      </c>
      <c r="AX68" s="122" t="s">
        <v>6431</v>
      </c>
      <c r="AY68" s="122" t="s">
        <v>6431</v>
      </c>
      <c r="AZ68" s="122" t="s">
        <v>6431</v>
      </c>
      <c r="BA68" s="122" t="s">
        <v>6431</v>
      </c>
      <c r="BB68" s="122" t="s">
        <v>6431</v>
      </c>
      <c r="BC68" s="122" t="s">
        <v>6431</v>
      </c>
      <c r="BD68" s="122" t="s">
        <v>6431</v>
      </c>
      <c r="BE68" s="122" t="s">
        <v>6431</v>
      </c>
      <c r="BF68" s="122" t="s">
        <v>6431</v>
      </c>
      <c r="BG68" s="122" t="s">
        <v>6431</v>
      </c>
      <c r="BH68" s="122" t="s">
        <v>6431</v>
      </c>
      <c r="BI68" s="122" t="s">
        <v>6431</v>
      </c>
      <c r="BJ68" s="122" t="s">
        <v>6431</v>
      </c>
      <c r="BK68" s="122" t="s">
        <v>6431</v>
      </c>
      <c r="BL68" s="122" t="s">
        <v>6431</v>
      </c>
      <c r="BM68" s="122" t="s">
        <v>6431</v>
      </c>
      <c r="BN68" s="122" t="s">
        <v>6431</v>
      </c>
      <c r="BO68" s="122" t="s">
        <v>6431</v>
      </c>
      <c r="BP68" s="122" t="s">
        <v>6431</v>
      </c>
      <c r="BQ68" s="122" t="s">
        <v>6431</v>
      </c>
      <c r="BR68" s="122" t="s">
        <v>6431</v>
      </c>
      <c r="BS68" s="122" t="s">
        <v>6431</v>
      </c>
      <c r="BT68" s="122" t="s">
        <v>6431</v>
      </c>
      <c r="BU68" s="122" t="s">
        <v>6431</v>
      </c>
      <c r="BV68" s="122" t="s">
        <v>6431</v>
      </c>
      <c r="BW68" s="122" t="s">
        <v>6431</v>
      </c>
      <c r="BX68" s="122" t="s">
        <v>6431</v>
      </c>
      <c r="BY68" s="122" t="s">
        <v>6431</v>
      </c>
      <c r="BZ68" s="122" t="s">
        <v>6431</v>
      </c>
      <c r="CA68" s="122" t="s">
        <v>6431</v>
      </c>
      <c r="CB68" s="122" t="s">
        <v>6431</v>
      </c>
      <c r="CC68" s="122" t="s">
        <v>6431</v>
      </c>
      <c r="CD68" s="122" t="s">
        <v>6431</v>
      </c>
      <c r="CE68" s="122" t="s">
        <v>6431</v>
      </c>
      <c r="CF68" s="122" t="s">
        <v>6431</v>
      </c>
      <c r="CG68" s="122" t="s">
        <v>6431</v>
      </c>
      <c r="CH68" s="122" t="s">
        <v>6431</v>
      </c>
      <c r="CI68" s="122" t="s">
        <v>6431</v>
      </c>
      <c r="CJ68" s="122" t="s">
        <v>6431</v>
      </c>
      <c r="CK68" s="122" t="s">
        <v>6431</v>
      </c>
      <c r="CL68" s="122" t="s">
        <v>6431</v>
      </c>
      <c r="CM68" s="122" t="s">
        <v>6431</v>
      </c>
      <c r="CN68" s="122" t="s">
        <v>6431</v>
      </c>
      <c r="CO68" s="122" t="s">
        <v>6431</v>
      </c>
      <c r="CP68" s="122" t="s">
        <v>6431</v>
      </c>
      <c r="CQ68" s="122" t="s">
        <v>6431</v>
      </c>
      <c r="CR68" s="122" t="s">
        <v>6431</v>
      </c>
      <c r="CS68" s="122" t="s">
        <v>6431</v>
      </c>
      <c r="CT68" s="122" t="s">
        <v>6431</v>
      </c>
      <c r="CU68" s="122" t="s">
        <v>6431</v>
      </c>
      <c r="CV68" s="122" t="s">
        <v>6431</v>
      </c>
      <c r="CW68" s="122" t="s">
        <v>6431</v>
      </c>
      <c r="CX68" s="122" t="s">
        <v>6431</v>
      </c>
      <c r="CY68" s="122" t="s">
        <v>6431</v>
      </c>
      <c r="CZ68" s="122" t="s">
        <v>6431</v>
      </c>
      <c r="DA68" s="122">
        <v>104.95099999999999</v>
      </c>
      <c r="DB68" s="122">
        <v>104.95099999999999</v>
      </c>
      <c r="DC68" s="122">
        <v>104.95099999999999</v>
      </c>
      <c r="DD68" s="122">
        <v>104.95099999999999</v>
      </c>
      <c r="DE68" s="122">
        <v>104.8822</v>
      </c>
      <c r="DF68" s="122">
        <v>104.8822</v>
      </c>
      <c r="DG68" s="122">
        <v>104.8822</v>
      </c>
      <c r="DH68" s="122">
        <v>104.8822</v>
      </c>
      <c r="DI68" s="122">
        <v>104.8822</v>
      </c>
      <c r="DJ68" s="122">
        <v>104.8822</v>
      </c>
      <c r="DK68" s="122">
        <v>104.8822</v>
      </c>
      <c r="DL68" s="122">
        <v>104.8822</v>
      </c>
      <c r="DM68" s="122">
        <v>104.8822</v>
      </c>
      <c r="DN68" s="122">
        <v>104.8822</v>
      </c>
      <c r="DO68" s="122">
        <v>104.8822</v>
      </c>
      <c r="DP68" s="122">
        <v>104.8822</v>
      </c>
      <c r="DQ68" s="122">
        <v>102.14</v>
      </c>
      <c r="DR68" s="122">
        <v>102.14</v>
      </c>
      <c r="DS68" s="122">
        <v>102.14</v>
      </c>
      <c r="DT68" s="122">
        <v>102.14</v>
      </c>
      <c r="DU68" s="122">
        <v>102.14</v>
      </c>
      <c r="DV68" s="122">
        <v>102.14</v>
      </c>
      <c r="DW68" s="122">
        <v>102.14</v>
      </c>
      <c r="DX68" s="122">
        <v>102.14</v>
      </c>
      <c r="DY68" s="122">
        <v>102.14</v>
      </c>
      <c r="DZ68" s="122">
        <v>102.14</v>
      </c>
      <c r="EA68" s="122">
        <v>102.14</v>
      </c>
      <c r="EB68" s="122">
        <v>102.14</v>
      </c>
      <c r="EC68" s="122">
        <v>101.9575</v>
      </c>
      <c r="ED68" s="122">
        <v>101.9575</v>
      </c>
      <c r="EE68" s="122">
        <v>101.9575</v>
      </c>
      <c r="EF68" s="122">
        <v>101.9575</v>
      </c>
      <c r="EG68" s="122">
        <v>101.9575</v>
      </c>
      <c r="EH68" s="122">
        <v>101.9575</v>
      </c>
      <c r="EI68" s="122">
        <v>101.9575</v>
      </c>
      <c r="EJ68" s="122">
        <v>101.9575</v>
      </c>
      <c r="EK68" s="122">
        <v>101.9575</v>
      </c>
      <c r="EL68" s="122">
        <v>101.9575</v>
      </c>
      <c r="EM68" s="122">
        <v>101.9575</v>
      </c>
      <c r="EN68" s="122">
        <v>101.9575</v>
      </c>
      <c r="EO68" s="122">
        <v>102.36320000000001</v>
      </c>
      <c r="EP68" s="122">
        <v>102.36320000000001</v>
      </c>
      <c r="EQ68" s="122">
        <v>102.36320000000001</v>
      </c>
      <c r="ER68" s="122">
        <v>102.36320000000001</v>
      </c>
      <c r="ES68" s="122">
        <v>102.36320000000001</v>
      </c>
      <c r="ET68" s="122">
        <v>102.36320000000001</v>
      </c>
      <c r="EU68" s="122">
        <v>102.36320000000001</v>
      </c>
      <c r="EV68" s="122">
        <v>102.36320000000001</v>
      </c>
      <c r="EW68" s="122">
        <v>102.36320000000001</v>
      </c>
      <c r="EX68" s="122">
        <v>102.36320000000001</v>
      </c>
      <c r="EY68" s="122">
        <v>102.36320000000001</v>
      </c>
      <c r="EZ68" s="122">
        <v>102.36320000000001</v>
      </c>
      <c r="FA68" s="122">
        <v>93.709500000000006</v>
      </c>
      <c r="FB68" s="122">
        <v>93.709500000000006</v>
      </c>
      <c r="FC68" s="122">
        <v>93.709500000000006</v>
      </c>
      <c r="FD68" s="122">
        <v>93.709500000000006</v>
      </c>
      <c r="FE68" s="122">
        <v>93.709500000000006</v>
      </c>
      <c r="FF68" s="122">
        <v>93.709500000000006</v>
      </c>
      <c r="FG68" s="122">
        <v>93.709500000000006</v>
      </c>
      <c r="FH68" s="122">
        <v>93.709500000000006</v>
      </c>
      <c r="FI68" s="122">
        <v>93.709500000000006</v>
      </c>
      <c r="FJ68" s="122">
        <v>93.709500000000006</v>
      </c>
      <c r="FK68" s="122">
        <v>93.709500000000006</v>
      </c>
      <c r="FL68" s="122">
        <v>93.709500000000006</v>
      </c>
      <c r="FM68" s="122">
        <v>93.709500000000006</v>
      </c>
      <c r="FN68" s="122">
        <v>93.709500000000006</v>
      </c>
      <c r="FO68" s="122">
        <v>92.795000000000002</v>
      </c>
      <c r="FP68" s="122">
        <v>92.795000000000002</v>
      </c>
      <c r="FQ68" s="122">
        <v>92.795000000000002</v>
      </c>
      <c r="FR68" s="122">
        <v>92.795000000000002</v>
      </c>
      <c r="FS68" s="122">
        <v>92.795000000000002</v>
      </c>
      <c r="FT68" s="122">
        <v>92.795000000000002</v>
      </c>
      <c r="FU68" s="122">
        <v>92.795000000000002</v>
      </c>
      <c r="FV68" s="122">
        <v>92.795000000000002</v>
      </c>
      <c r="FW68" s="122">
        <v>92.795000000000002</v>
      </c>
      <c r="FX68" s="122">
        <v>92.795000000000002</v>
      </c>
      <c r="FY68" s="122">
        <v>92.795000000000002</v>
      </c>
      <c r="FZ68" s="122">
        <v>92.795000000000002</v>
      </c>
      <c r="GA68" s="122">
        <v>91.566000000000003</v>
      </c>
      <c r="GB68" s="122">
        <v>91.566000000000003</v>
      </c>
      <c r="GC68" s="122">
        <v>91.566000000000003</v>
      </c>
      <c r="GD68" s="122">
        <v>91.566000000000003</v>
      </c>
      <c r="GE68" s="122">
        <v>91.566000000000003</v>
      </c>
      <c r="GF68" s="122">
        <v>91.566000000000003</v>
      </c>
      <c r="GG68" s="122">
        <v>91.566000000000003</v>
      </c>
      <c r="GH68" s="122">
        <v>91.566000000000003</v>
      </c>
      <c r="GI68" s="122">
        <v>91.566000000000003</v>
      </c>
      <c r="GJ68" s="122">
        <v>91.566000000000003</v>
      </c>
      <c r="GK68" s="122">
        <v>91.566000000000003</v>
      </c>
      <c r="GL68" s="122">
        <v>91.566000000000003</v>
      </c>
      <c r="GM68" s="122">
        <v>101.1987</v>
      </c>
      <c r="GN68" s="122">
        <v>101.1987</v>
      </c>
      <c r="GO68" s="122">
        <v>101.1987</v>
      </c>
      <c r="GP68" s="122">
        <v>101.1987</v>
      </c>
      <c r="GQ68" s="122">
        <v>101.1987</v>
      </c>
      <c r="GR68" s="122">
        <v>101.1987</v>
      </c>
      <c r="GS68" s="122">
        <v>101.1987</v>
      </c>
      <c r="GT68" s="122">
        <v>101.1987</v>
      </c>
      <c r="GU68" s="122">
        <v>101.1987</v>
      </c>
      <c r="GV68" s="122">
        <v>101.1987</v>
      </c>
      <c r="GW68" s="122">
        <v>101.1987</v>
      </c>
      <c r="GX68" s="122">
        <v>101.1987</v>
      </c>
      <c r="GY68" s="122">
        <v>101.7734</v>
      </c>
      <c r="GZ68" s="122">
        <v>101.7734</v>
      </c>
      <c r="HA68" s="122">
        <v>101.7734</v>
      </c>
      <c r="HB68" s="122">
        <v>101.7734</v>
      </c>
      <c r="HC68" s="122">
        <v>101.7734</v>
      </c>
      <c r="HD68" s="122">
        <v>101.7734</v>
      </c>
      <c r="HE68" s="122">
        <v>101.7734</v>
      </c>
      <c r="HF68" s="122">
        <v>101.7734</v>
      </c>
      <c r="HG68" s="122">
        <v>101.7734</v>
      </c>
      <c r="HH68" s="122">
        <v>101.7734</v>
      </c>
      <c r="HI68" s="122">
        <v>101.7734</v>
      </c>
      <c r="HJ68" s="122">
        <v>101.7734</v>
      </c>
      <c r="HK68" s="122">
        <v>101.0013</v>
      </c>
      <c r="HL68" s="122">
        <v>101.0013</v>
      </c>
      <c r="HM68" s="122">
        <v>101.0013</v>
      </c>
      <c r="HN68" s="122">
        <v>101.0013</v>
      </c>
      <c r="HO68" s="122">
        <v>101.0013</v>
      </c>
      <c r="HP68" s="122">
        <v>101.0013</v>
      </c>
      <c r="HQ68" s="122">
        <v>101.0013</v>
      </c>
      <c r="HR68" s="122">
        <v>101.0013</v>
      </c>
      <c r="HS68" s="122">
        <v>101.0013</v>
      </c>
      <c r="HT68" s="122">
        <v>101.0013</v>
      </c>
      <c r="HU68" s="122">
        <v>101.0013</v>
      </c>
      <c r="HV68" s="122">
        <v>101.0013</v>
      </c>
      <c r="HW68" s="122">
        <v>102.2038</v>
      </c>
      <c r="HX68" s="122">
        <v>102.2038</v>
      </c>
      <c r="HY68" s="122">
        <v>102.2038</v>
      </c>
      <c r="HZ68" s="122">
        <v>102.2038</v>
      </c>
      <c r="IA68" s="122">
        <v>102.2038</v>
      </c>
      <c r="IB68" s="122">
        <v>102.2038</v>
      </c>
      <c r="IC68" s="122">
        <v>102.2038</v>
      </c>
      <c r="ID68" s="122">
        <v>102.2038</v>
      </c>
      <c r="IE68" s="122">
        <v>102.2038</v>
      </c>
      <c r="IF68" s="122">
        <v>102.2038</v>
      </c>
      <c r="IG68" s="122">
        <v>102.2038</v>
      </c>
      <c r="IH68" s="122">
        <v>102.2038</v>
      </c>
      <c r="II68" s="122">
        <v>102.3403</v>
      </c>
      <c r="IJ68" s="122">
        <v>102.3403</v>
      </c>
      <c r="IK68" s="122">
        <v>102.3403</v>
      </c>
      <c r="IL68" s="122">
        <v>102.3403</v>
      </c>
      <c r="IM68" s="122">
        <v>102.3403</v>
      </c>
      <c r="IN68" s="122">
        <v>102.3403</v>
      </c>
      <c r="IO68" s="122">
        <v>102.3403</v>
      </c>
      <c r="IP68" s="122">
        <v>102.3403</v>
      </c>
      <c r="IQ68" s="122">
        <v>102.3403</v>
      </c>
      <c r="IR68" s="122">
        <v>102.3403</v>
      </c>
      <c r="IS68" s="122">
        <v>102.3403</v>
      </c>
      <c r="IT68" s="122">
        <v>102.3403</v>
      </c>
      <c r="IU68" s="122">
        <v>100.7029</v>
      </c>
      <c r="IV68" s="122">
        <v>100.7029</v>
      </c>
      <c r="IW68" s="122">
        <v>100.7029</v>
      </c>
      <c r="IX68" s="122">
        <v>100.7029</v>
      </c>
      <c r="IY68" s="122">
        <v>100.7029</v>
      </c>
      <c r="IZ68" s="122">
        <v>100.7029</v>
      </c>
      <c r="JA68" s="122">
        <v>100.7029</v>
      </c>
      <c r="JB68" s="122">
        <v>100.7029</v>
      </c>
      <c r="JC68" s="122">
        <v>100.7029</v>
      </c>
      <c r="JD68" s="122">
        <v>100.7029</v>
      </c>
      <c r="JE68" s="122">
        <v>100.7029</v>
      </c>
      <c r="JF68" s="122">
        <v>100.7029</v>
      </c>
      <c r="JG68" s="122">
        <v>102.9037</v>
      </c>
      <c r="JH68" s="122">
        <v>102.9037</v>
      </c>
      <c r="JI68" s="122">
        <v>102.9037</v>
      </c>
      <c r="JJ68" s="122">
        <v>102.9037</v>
      </c>
      <c r="JK68" s="122">
        <v>102.9037</v>
      </c>
      <c r="JL68" s="122">
        <v>102.9037</v>
      </c>
      <c r="JM68" s="122">
        <v>102.9037</v>
      </c>
      <c r="JN68" s="122">
        <v>102.9037</v>
      </c>
      <c r="JO68" s="122">
        <v>102.9037</v>
      </c>
      <c r="JP68" s="122">
        <v>102.9037</v>
      </c>
      <c r="JQ68" s="122">
        <v>102.9037</v>
      </c>
      <c r="JR68" s="122">
        <v>102.9037</v>
      </c>
      <c r="JS68" s="122">
        <v>100</v>
      </c>
      <c r="JT68" s="122">
        <v>100</v>
      </c>
      <c r="JU68" s="122">
        <v>100</v>
      </c>
      <c r="JV68" s="122">
        <v>100</v>
      </c>
      <c r="JW68" s="122">
        <v>100</v>
      </c>
      <c r="JX68" s="122">
        <v>100</v>
      </c>
      <c r="JY68" s="122">
        <v>100</v>
      </c>
      <c r="JZ68" s="122">
        <v>100</v>
      </c>
      <c r="KA68" s="122">
        <v>100</v>
      </c>
      <c r="KB68" s="122">
        <v>100</v>
      </c>
      <c r="KC68" s="122">
        <v>100</v>
      </c>
      <c r="KD68" s="118">
        <v>100</v>
      </c>
    </row>
    <row r="69" spans="1:290" s="8" customFormat="1" ht="11.1" customHeight="1" x14ac:dyDescent="0.2">
      <c r="A69" s="8" t="s">
        <v>2255</v>
      </c>
      <c r="B69"/>
      <c r="C69" s="141" t="s">
        <v>5084</v>
      </c>
      <c r="D69" s="35" t="s">
        <v>366</v>
      </c>
      <c r="E69" s="37"/>
      <c r="F69" s="22"/>
      <c r="G69" s="22"/>
      <c r="H69" s="22" t="str">
        <f>IF(LEFT($I$1,1)="1",VLOOKUP($A69,PPI_IPI_PGA_PGAI!$A:$I,2,FALSE),IF(LEFT($I$1,1)="2",VLOOKUP($A69,PPI_IPI_PGA_PGAI!$A:$I,3,FALSE),IF(LEFT($I$1,1)="3",VLOOKUP($A69,PPI_IPI_PGA_PGAI!$A:$I,4,FALSE),VLOOKUP($A69,PPI_IPI_PGA_PGAI!$A:$I,5,FALSE))))</f>
        <v>Bier</v>
      </c>
      <c r="I69" s="22"/>
      <c r="K69" s="22"/>
      <c r="L69" s="22"/>
      <c r="M69" s="10">
        <v>6.2E-2</v>
      </c>
      <c r="N69" s="122" t="s">
        <v>6431</v>
      </c>
      <c r="O69" s="122" t="s">
        <v>6431</v>
      </c>
      <c r="P69" s="122" t="s">
        <v>6431</v>
      </c>
      <c r="Q69" s="122" t="s">
        <v>6431</v>
      </c>
      <c r="R69" s="122" t="s">
        <v>6431</v>
      </c>
      <c r="S69" s="122" t="s">
        <v>6431</v>
      </c>
      <c r="T69" s="122" t="s">
        <v>6431</v>
      </c>
      <c r="U69" s="122" t="s">
        <v>6431</v>
      </c>
      <c r="V69" s="122" t="s">
        <v>6431</v>
      </c>
      <c r="W69" s="122" t="s">
        <v>6431</v>
      </c>
      <c r="X69" s="122" t="s">
        <v>6431</v>
      </c>
      <c r="Y69" s="122" t="s">
        <v>6431</v>
      </c>
      <c r="Z69" s="122" t="s">
        <v>6431</v>
      </c>
      <c r="AA69" s="122" t="s">
        <v>6431</v>
      </c>
      <c r="AB69" s="122" t="s">
        <v>6431</v>
      </c>
      <c r="AC69" s="122" t="s">
        <v>6431</v>
      </c>
      <c r="AD69" s="122" t="s">
        <v>6431</v>
      </c>
      <c r="AE69" s="122" t="s">
        <v>6431</v>
      </c>
      <c r="AF69" s="122" t="s">
        <v>6431</v>
      </c>
      <c r="AG69" s="122" t="s">
        <v>6431</v>
      </c>
      <c r="AH69" s="122" t="s">
        <v>6431</v>
      </c>
      <c r="AI69" s="122" t="s">
        <v>6431</v>
      </c>
      <c r="AJ69" s="122" t="s">
        <v>6431</v>
      </c>
      <c r="AK69" s="122" t="s">
        <v>6431</v>
      </c>
      <c r="AL69" s="122" t="s">
        <v>6431</v>
      </c>
      <c r="AM69" s="122" t="s">
        <v>6431</v>
      </c>
      <c r="AN69" s="122" t="s">
        <v>6431</v>
      </c>
      <c r="AO69" s="122" t="s">
        <v>6431</v>
      </c>
      <c r="AP69" s="122" t="s">
        <v>6431</v>
      </c>
      <c r="AQ69" s="122" t="s">
        <v>6431</v>
      </c>
      <c r="AR69" s="122" t="s">
        <v>6431</v>
      </c>
      <c r="AS69" s="122" t="s">
        <v>6431</v>
      </c>
      <c r="AT69" s="122" t="s">
        <v>6431</v>
      </c>
      <c r="AU69" s="122" t="s">
        <v>6431</v>
      </c>
      <c r="AV69" s="122" t="s">
        <v>6431</v>
      </c>
      <c r="AW69" s="122" t="s">
        <v>6431</v>
      </c>
      <c r="AX69" s="122" t="s">
        <v>6431</v>
      </c>
      <c r="AY69" s="122" t="s">
        <v>6431</v>
      </c>
      <c r="AZ69" s="122" t="s">
        <v>6431</v>
      </c>
      <c r="BA69" s="122" t="s">
        <v>6431</v>
      </c>
      <c r="BB69" s="122" t="s">
        <v>6431</v>
      </c>
      <c r="BC69" s="122" t="s">
        <v>6431</v>
      </c>
      <c r="BD69" s="122" t="s">
        <v>6431</v>
      </c>
      <c r="BE69" s="122" t="s">
        <v>6431</v>
      </c>
      <c r="BF69" s="122" t="s">
        <v>6431</v>
      </c>
      <c r="BG69" s="122" t="s">
        <v>6431</v>
      </c>
      <c r="BH69" s="122" t="s">
        <v>6431</v>
      </c>
      <c r="BI69" s="122" t="s">
        <v>6431</v>
      </c>
      <c r="BJ69" s="122" t="s">
        <v>6431</v>
      </c>
      <c r="BK69" s="122" t="s">
        <v>6431</v>
      </c>
      <c r="BL69" s="122" t="s">
        <v>6431</v>
      </c>
      <c r="BM69" s="122" t="s">
        <v>6431</v>
      </c>
      <c r="BN69" s="122" t="s">
        <v>6431</v>
      </c>
      <c r="BO69" s="122" t="s">
        <v>6431</v>
      </c>
      <c r="BP69" s="122" t="s">
        <v>6431</v>
      </c>
      <c r="BQ69" s="122" t="s">
        <v>6431</v>
      </c>
      <c r="BR69" s="122" t="s">
        <v>6431</v>
      </c>
      <c r="BS69" s="122" t="s">
        <v>6431</v>
      </c>
      <c r="BT69" s="122" t="s">
        <v>6431</v>
      </c>
      <c r="BU69" s="122" t="s">
        <v>6431</v>
      </c>
      <c r="BV69" s="122" t="s">
        <v>6431</v>
      </c>
      <c r="BW69" s="122" t="s">
        <v>6431</v>
      </c>
      <c r="BX69" s="122" t="s">
        <v>6431</v>
      </c>
      <c r="BY69" s="122" t="s">
        <v>6431</v>
      </c>
      <c r="BZ69" s="122" t="s">
        <v>6431</v>
      </c>
      <c r="CA69" s="122" t="s">
        <v>6431</v>
      </c>
      <c r="CB69" s="122" t="s">
        <v>6431</v>
      </c>
      <c r="CC69" s="122" t="s">
        <v>6431</v>
      </c>
      <c r="CD69" s="122" t="s">
        <v>6431</v>
      </c>
      <c r="CE69" s="122" t="s">
        <v>6431</v>
      </c>
      <c r="CF69" s="122" t="s">
        <v>6431</v>
      </c>
      <c r="CG69" s="122" t="s">
        <v>6431</v>
      </c>
      <c r="CH69" s="122" t="s">
        <v>6431</v>
      </c>
      <c r="CI69" s="122" t="s">
        <v>6431</v>
      </c>
      <c r="CJ69" s="122" t="s">
        <v>6431</v>
      </c>
      <c r="CK69" s="122" t="s">
        <v>6431</v>
      </c>
      <c r="CL69" s="122" t="s">
        <v>6431</v>
      </c>
      <c r="CM69" s="122" t="s">
        <v>6431</v>
      </c>
      <c r="CN69" s="122" t="s">
        <v>6431</v>
      </c>
      <c r="CO69" s="122" t="s">
        <v>6431</v>
      </c>
      <c r="CP69" s="122" t="s">
        <v>6431</v>
      </c>
      <c r="CQ69" s="122" t="s">
        <v>6431</v>
      </c>
      <c r="CR69" s="122" t="s">
        <v>6431</v>
      </c>
      <c r="CS69" s="122" t="s">
        <v>6431</v>
      </c>
      <c r="CT69" s="122" t="s">
        <v>6431</v>
      </c>
      <c r="CU69" s="122" t="s">
        <v>6431</v>
      </c>
      <c r="CV69" s="122" t="s">
        <v>6431</v>
      </c>
      <c r="CW69" s="122" t="s">
        <v>6431</v>
      </c>
      <c r="CX69" s="122" t="s">
        <v>6431</v>
      </c>
      <c r="CY69" s="122" t="s">
        <v>6431</v>
      </c>
      <c r="CZ69" s="122" t="s">
        <v>6431</v>
      </c>
      <c r="DA69" s="122">
        <v>111.18770000000001</v>
      </c>
      <c r="DB69" s="122">
        <v>112.1682</v>
      </c>
      <c r="DC69" s="122">
        <v>112.1682</v>
      </c>
      <c r="DD69" s="122">
        <v>112.1682</v>
      </c>
      <c r="DE69" s="122">
        <v>114.0951</v>
      </c>
      <c r="DF69" s="122">
        <v>114.0951</v>
      </c>
      <c r="DG69" s="122">
        <v>114.0951</v>
      </c>
      <c r="DH69" s="122">
        <v>108.2323</v>
      </c>
      <c r="DI69" s="122">
        <v>108.2323</v>
      </c>
      <c r="DJ69" s="122">
        <v>108.2323</v>
      </c>
      <c r="DK69" s="122">
        <v>100.32850000000001</v>
      </c>
      <c r="DL69" s="122">
        <v>100.32850000000001</v>
      </c>
      <c r="DM69" s="122">
        <v>100.32850000000001</v>
      </c>
      <c r="DN69" s="122">
        <v>102.9378</v>
      </c>
      <c r="DO69" s="122">
        <v>102.9378</v>
      </c>
      <c r="DP69" s="122">
        <v>102.9378</v>
      </c>
      <c r="DQ69" s="122">
        <v>103.03830000000001</v>
      </c>
      <c r="DR69" s="122">
        <v>103.03830000000001</v>
      </c>
      <c r="DS69" s="122">
        <v>103.03830000000001</v>
      </c>
      <c r="DT69" s="122">
        <v>103.0851</v>
      </c>
      <c r="DU69" s="122">
        <v>103.0851</v>
      </c>
      <c r="DV69" s="122">
        <v>103.0851</v>
      </c>
      <c r="DW69" s="122">
        <v>103.479</v>
      </c>
      <c r="DX69" s="122">
        <v>103.479</v>
      </c>
      <c r="DY69" s="122">
        <v>103.479</v>
      </c>
      <c r="DZ69" s="122">
        <v>103.50449999999999</v>
      </c>
      <c r="EA69" s="122">
        <v>103.50449999999999</v>
      </c>
      <c r="EB69" s="122">
        <v>103.50449999999999</v>
      </c>
      <c r="EC69" s="122">
        <v>106.9581</v>
      </c>
      <c r="ED69" s="122">
        <v>106.9581</v>
      </c>
      <c r="EE69" s="122">
        <v>106.9581</v>
      </c>
      <c r="EF69" s="122">
        <v>106.706</v>
      </c>
      <c r="EG69" s="122">
        <v>106.706</v>
      </c>
      <c r="EH69" s="122">
        <v>106.706</v>
      </c>
      <c r="EI69" s="122">
        <v>106.12050000000001</v>
      </c>
      <c r="EJ69" s="122">
        <v>106.12050000000001</v>
      </c>
      <c r="EK69" s="122">
        <v>106.12050000000001</v>
      </c>
      <c r="EL69" s="122">
        <v>107.303</v>
      </c>
      <c r="EM69" s="122">
        <v>107.303</v>
      </c>
      <c r="EN69" s="122">
        <v>107.303</v>
      </c>
      <c r="EO69" s="122">
        <v>109.2077</v>
      </c>
      <c r="EP69" s="122">
        <v>109.2077</v>
      </c>
      <c r="EQ69" s="122">
        <v>109.2077</v>
      </c>
      <c r="ER69" s="122">
        <v>109.2925</v>
      </c>
      <c r="ES69" s="122">
        <v>109.2925</v>
      </c>
      <c r="ET69" s="122">
        <v>109.2925</v>
      </c>
      <c r="EU69" s="122">
        <v>108.75879999999999</v>
      </c>
      <c r="EV69" s="122">
        <v>108.75879999999999</v>
      </c>
      <c r="EW69" s="122">
        <v>108.75879999999999</v>
      </c>
      <c r="EX69" s="122">
        <v>108.5292</v>
      </c>
      <c r="EY69" s="122">
        <v>108.5292</v>
      </c>
      <c r="EZ69" s="122">
        <v>108.5292</v>
      </c>
      <c r="FA69" s="122">
        <v>97.713200000000001</v>
      </c>
      <c r="FB69" s="122">
        <v>97.713200000000001</v>
      </c>
      <c r="FC69" s="122">
        <v>97.713200000000001</v>
      </c>
      <c r="FD69" s="122">
        <v>97.681799999999996</v>
      </c>
      <c r="FE69" s="122">
        <v>97.681799999999996</v>
      </c>
      <c r="FF69" s="122">
        <v>97.681799999999996</v>
      </c>
      <c r="FG69" s="122">
        <v>100.96510000000001</v>
      </c>
      <c r="FH69" s="122">
        <v>100.96510000000001</v>
      </c>
      <c r="FI69" s="122">
        <v>100.96510000000001</v>
      </c>
      <c r="FJ69" s="122">
        <v>100.96510000000001</v>
      </c>
      <c r="FK69" s="122">
        <v>100.96510000000001</v>
      </c>
      <c r="FL69" s="122">
        <v>101.4324</v>
      </c>
      <c r="FM69" s="122">
        <v>101.4324</v>
      </c>
      <c r="FN69" s="122">
        <v>101.4324</v>
      </c>
      <c r="FO69" s="122">
        <v>102.46510000000001</v>
      </c>
      <c r="FP69" s="122">
        <v>102.46510000000001</v>
      </c>
      <c r="FQ69" s="122">
        <v>102.46510000000001</v>
      </c>
      <c r="FR69" s="122">
        <v>101.3396</v>
      </c>
      <c r="FS69" s="122">
        <v>101.3396</v>
      </c>
      <c r="FT69" s="122">
        <v>101.3396</v>
      </c>
      <c r="FU69" s="122">
        <v>99.851500000000001</v>
      </c>
      <c r="FV69" s="122">
        <v>99.851500000000001</v>
      </c>
      <c r="FW69" s="122">
        <v>99.851500000000001</v>
      </c>
      <c r="FX69" s="122">
        <v>99.243799999999993</v>
      </c>
      <c r="FY69" s="122">
        <v>99.243799999999993</v>
      </c>
      <c r="FZ69" s="122">
        <v>99.243799999999993</v>
      </c>
      <c r="GA69" s="122">
        <v>100.6267</v>
      </c>
      <c r="GB69" s="122">
        <v>100.6267</v>
      </c>
      <c r="GC69" s="122">
        <v>100.6267</v>
      </c>
      <c r="GD69" s="122">
        <v>105.1688</v>
      </c>
      <c r="GE69" s="122">
        <v>105.1688</v>
      </c>
      <c r="GF69" s="122">
        <v>105.1688</v>
      </c>
      <c r="GG69" s="122">
        <v>106.5095</v>
      </c>
      <c r="GH69" s="122">
        <v>106.5095</v>
      </c>
      <c r="GI69" s="122">
        <v>106.5095</v>
      </c>
      <c r="GJ69" s="122">
        <v>106.65940000000001</v>
      </c>
      <c r="GK69" s="122">
        <v>106.65940000000001</v>
      </c>
      <c r="GL69" s="122">
        <v>106.65940000000001</v>
      </c>
      <c r="GM69" s="122">
        <v>106.1131</v>
      </c>
      <c r="GN69" s="122">
        <v>106.1131</v>
      </c>
      <c r="GO69" s="122">
        <v>106.1131</v>
      </c>
      <c r="GP69" s="122">
        <v>104.70140000000001</v>
      </c>
      <c r="GQ69" s="122">
        <v>104.70140000000001</v>
      </c>
      <c r="GR69" s="122">
        <v>104.70140000000001</v>
      </c>
      <c r="GS69" s="122">
        <v>105.09050000000001</v>
      </c>
      <c r="GT69" s="122">
        <v>105.09050000000001</v>
      </c>
      <c r="GU69" s="122">
        <v>105.09050000000001</v>
      </c>
      <c r="GV69" s="122">
        <v>104.8039</v>
      </c>
      <c r="GW69" s="122">
        <v>104.8039</v>
      </c>
      <c r="GX69" s="122">
        <v>104.8039</v>
      </c>
      <c r="GY69" s="122">
        <v>105.61109999999999</v>
      </c>
      <c r="GZ69" s="122">
        <v>105.61109999999999</v>
      </c>
      <c r="HA69" s="122">
        <v>105.61109999999999</v>
      </c>
      <c r="HB69" s="122">
        <v>106.047</v>
      </c>
      <c r="HC69" s="122">
        <v>106.047</v>
      </c>
      <c r="HD69" s="122">
        <v>106.047</v>
      </c>
      <c r="HE69" s="122">
        <v>105.8449</v>
      </c>
      <c r="HF69" s="122">
        <v>105.8449</v>
      </c>
      <c r="HG69" s="122">
        <v>105.8449</v>
      </c>
      <c r="HH69" s="122">
        <v>104.6444</v>
      </c>
      <c r="HI69" s="122">
        <v>104.6444</v>
      </c>
      <c r="HJ69" s="122">
        <v>104.6444</v>
      </c>
      <c r="HK69" s="122">
        <v>104.2328</v>
      </c>
      <c r="HL69" s="122">
        <v>104.2328</v>
      </c>
      <c r="HM69" s="122">
        <v>104.2328</v>
      </c>
      <c r="HN69" s="122">
        <v>105.036</v>
      </c>
      <c r="HO69" s="122">
        <v>105.036</v>
      </c>
      <c r="HP69" s="122">
        <v>105.036</v>
      </c>
      <c r="HQ69" s="122">
        <v>104.4987</v>
      </c>
      <c r="HR69" s="122">
        <v>104.4987</v>
      </c>
      <c r="HS69" s="122">
        <v>104.4987</v>
      </c>
      <c r="HT69" s="122">
        <v>105.9973</v>
      </c>
      <c r="HU69" s="122">
        <v>105.9973</v>
      </c>
      <c r="HV69" s="122">
        <v>105.9973</v>
      </c>
      <c r="HW69" s="122">
        <v>106.73099999999999</v>
      </c>
      <c r="HX69" s="122">
        <v>106.73099999999999</v>
      </c>
      <c r="HY69" s="122">
        <v>106.73099999999999</v>
      </c>
      <c r="HZ69" s="122">
        <v>104.91200000000001</v>
      </c>
      <c r="IA69" s="122">
        <v>104.91200000000001</v>
      </c>
      <c r="IB69" s="122">
        <v>104.91200000000001</v>
      </c>
      <c r="IC69" s="122">
        <v>100.9042</v>
      </c>
      <c r="ID69" s="122">
        <v>100.9042</v>
      </c>
      <c r="IE69" s="122">
        <v>100.9042</v>
      </c>
      <c r="IF69" s="122">
        <v>103.24939999999999</v>
      </c>
      <c r="IG69" s="122">
        <v>103.24939999999999</v>
      </c>
      <c r="IH69" s="122">
        <v>103.24939999999999</v>
      </c>
      <c r="II69" s="122">
        <v>103.50839999999999</v>
      </c>
      <c r="IJ69" s="122">
        <v>103.50839999999999</v>
      </c>
      <c r="IK69" s="122">
        <v>103.50839999999999</v>
      </c>
      <c r="IL69" s="122">
        <v>100.01300000000001</v>
      </c>
      <c r="IM69" s="122">
        <v>100.01300000000001</v>
      </c>
      <c r="IN69" s="122">
        <v>100.01300000000001</v>
      </c>
      <c r="IO69" s="122">
        <v>100.3972</v>
      </c>
      <c r="IP69" s="122">
        <v>100.3972</v>
      </c>
      <c r="IQ69" s="122">
        <v>100.3972</v>
      </c>
      <c r="IR69" s="122">
        <v>104.7559</v>
      </c>
      <c r="IS69" s="122">
        <v>104.7559</v>
      </c>
      <c r="IT69" s="122">
        <v>104.7559</v>
      </c>
      <c r="IU69" s="122">
        <v>105.20780000000001</v>
      </c>
      <c r="IV69" s="122">
        <v>105.20780000000001</v>
      </c>
      <c r="IW69" s="122">
        <v>105.20780000000001</v>
      </c>
      <c r="IX69" s="122">
        <v>104.1434</v>
      </c>
      <c r="IY69" s="122">
        <v>104.1434</v>
      </c>
      <c r="IZ69" s="122">
        <v>104.1434</v>
      </c>
      <c r="JA69" s="122">
        <v>104.1476</v>
      </c>
      <c r="JB69" s="122">
        <v>104.1476</v>
      </c>
      <c r="JC69" s="122">
        <v>104.1476</v>
      </c>
      <c r="JD69" s="122">
        <v>102.98099999999999</v>
      </c>
      <c r="JE69" s="122">
        <v>102.98099999999999</v>
      </c>
      <c r="JF69" s="122">
        <v>102.98099999999999</v>
      </c>
      <c r="JG69" s="122">
        <v>105.1571</v>
      </c>
      <c r="JH69" s="122">
        <v>105.1571</v>
      </c>
      <c r="JI69" s="122">
        <v>105.1571</v>
      </c>
      <c r="JJ69" s="122">
        <v>102.6375</v>
      </c>
      <c r="JK69" s="122">
        <v>102.6375</v>
      </c>
      <c r="JL69" s="122">
        <v>102.6375</v>
      </c>
      <c r="JM69" s="122">
        <v>101.74209999999999</v>
      </c>
      <c r="JN69" s="122">
        <v>101.74209999999999</v>
      </c>
      <c r="JO69" s="122">
        <v>101.74209999999999</v>
      </c>
      <c r="JP69" s="122">
        <v>101.547</v>
      </c>
      <c r="JQ69" s="122">
        <v>101.547</v>
      </c>
      <c r="JR69" s="122">
        <v>101.547</v>
      </c>
      <c r="JS69" s="122">
        <v>100.61839999999999</v>
      </c>
      <c r="JT69" s="122">
        <v>100.61839999999999</v>
      </c>
      <c r="JU69" s="122">
        <v>100.61839999999999</v>
      </c>
      <c r="JV69" s="122">
        <v>100.7199</v>
      </c>
      <c r="JW69" s="122">
        <v>100.7199</v>
      </c>
      <c r="JX69" s="122">
        <v>100.7199</v>
      </c>
      <c r="JY69" s="122">
        <v>100</v>
      </c>
      <c r="JZ69" s="122">
        <v>100</v>
      </c>
      <c r="KA69" s="122">
        <v>100</v>
      </c>
      <c r="KB69" s="122">
        <v>98.539000000000001</v>
      </c>
      <c r="KC69" s="122">
        <v>98.539000000000001</v>
      </c>
      <c r="KD69" s="118">
        <v>98.539000000000001</v>
      </c>
    </row>
    <row r="70" spans="1:290" s="8" customFormat="1" ht="11.1" customHeight="1" x14ac:dyDescent="0.2">
      <c r="A70" s="8" t="s">
        <v>2256</v>
      </c>
      <c r="B70"/>
      <c r="C70" s="141" t="s">
        <v>5085</v>
      </c>
      <c r="D70" s="35" t="s">
        <v>367</v>
      </c>
      <c r="E70" s="37"/>
      <c r="F70" s="22"/>
      <c r="G70" s="22"/>
      <c r="H70" s="22" t="str">
        <f>IF(LEFT($I$1,1)="1",VLOOKUP($A70,PPI_IPI_PGA_PGAI!$A:$I,2,FALSE),IF(LEFT($I$1,1)="2",VLOOKUP($A70,PPI_IPI_PGA_PGAI!$A:$I,3,FALSE),IF(LEFT($I$1,1)="3",VLOOKUP($A70,PPI_IPI_PGA_PGAI!$A:$I,4,FALSE),VLOOKUP($A70,PPI_IPI_PGA_PGAI!$A:$I,5,FALSE))))</f>
        <v>Erfrischungsgetränke, natürliche Mineralwasser</v>
      </c>
      <c r="I70" s="22"/>
      <c r="K70" s="22"/>
      <c r="L70" s="22"/>
      <c r="M70" s="10">
        <v>0.2404</v>
      </c>
      <c r="N70" s="122">
        <v>112.07850000000001</v>
      </c>
      <c r="O70" s="122">
        <v>112.07850000000001</v>
      </c>
      <c r="P70" s="122">
        <v>112.07850000000001</v>
      </c>
      <c r="Q70" s="122">
        <v>112.07850000000001</v>
      </c>
      <c r="R70" s="122">
        <v>112.07850000000001</v>
      </c>
      <c r="S70" s="122">
        <v>112.2037</v>
      </c>
      <c r="T70" s="122">
        <v>112.2037</v>
      </c>
      <c r="U70" s="122">
        <v>112.2037</v>
      </c>
      <c r="V70" s="122">
        <v>112.2037</v>
      </c>
      <c r="W70" s="122">
        <v>112.2037</v>
      </c>
      <c r="X70" s="122">
        <v>112.2037</v>
      </c>
      <c r="Y70" s="122">
        <v>112.58199999999999</v>
      </c>
      <c r="Z70" s="122">
        <v>112.58199999999999</v>
      </c>
      <c r="AA70" s="122">
        <v>112.58199999999999</v>
      </c>
      <c r="AB70" s="122">
        <v>112.58199999999999</v>
      </c>
      <c r="AC70" s="122">
        <v>112.58199999999999</v>
      </c>
      <c r="AD70" s="122">
        <v>112.58199999999999</v>
      </c>
      <c r="AE70" s="122">
        <v>111.79649999999999</v>
      </c>
      <c r="AF70" s="122">
        <v>111.79649999999999</v>
      </c>
      <c r="AG70" s="122">
        <v>111.79649999999999</v>
      </c>
      <c r="AH70" s="122">
        <v>111.79649999999999</v>
      </c>
      <c r="AI70" s="122">
        <v>111.79649999999999</v>
      </c>
      <c r="AJ70" s="122">
        <v>111.79649999999999</v>
      </c>
      <c r="AK70" s="122">
        <v>110.3535</v>
      </c>
      <c r="AL70" s="122">
        <v>110.3535</v>
      </c>
      <c r="AM70" s="122">
        <v>110.3535</v>
      </c>
      <c r="AN70" s="122">
        <v>110.3535</v>
      </c>
      <c r="AO70" s="122">
        <v>110.3535</v>
      </c>
      <c r="AP70" s="122">
        <v>110.3535</v>
      </c>
      <c r="AQ70" s="122">
        <v>110.98650000000001</v>
      </c>
      <c r="AR70" s="122">
        <v>110.98650000000001</v>
      </c>
      <c r="AS70" s="122">
        <v>110.98650000000001</v>
      </c>
      <c r="AT70" s="122">
        <v>110.98650000000001</v>
      </c>
      <c r="AU70" s="122">
        <v>110.98650000000001</v>
      </c>
      <c r="AV70" s="122">
        <v>110.98650000000001</v>
      </c>
      <c r="AW70" s="122">
        <v>115.1348</v>
      </c>
      <c r="AX70" s="122">
        <v>115.1348</v>
      </c>
      <c r="AY70" s="122">
        <v>115.1348</v>
      </c>
      <c r="AZ70" s="122">
        <v>115.1348</v>
      </c>
      <c r="BA70" s="122">
        <v>115.1348</v>
      </c>
      <c r="BB70" s="122">
        <v>115.1348</v>
      </c>
      <c r="BC70" s="122">
        <v>114.5038</v>
      </c>
      <c r="BD70" s="122">
        <v>114.5038</v>
      </c>
      <c r="BE70" s="122">
        <v>114.5038</v>
      </c>
      <c r="BF70" s="122">
        <v>114.5038</v>
      </c>
      <c r="BG70" s="122">
        <v>114.5038</v>
      </c>
      <c r="BH70" s="122">
        <v>114.5038</v>
      </c>
      <c r="BI70" s="122">
        <v>115.4003</v>
      </c>
      <c r="BJ70" s="122">
        <v>115.4003</v>
      </c>
      <c r="BK70" s="122">
        <v>115.4003</v>
      </c>
      <c r="BL70" s="122">
        <v>115.4003</v>
      </c>
      <c r="BM70" s="122">
        <v>115.4003</v>
      </c>
      <c r="BN70" s="122">
        <v>115.4003</v>
      </c>
      <c r="BO70" s="122">
        <v>115.81489999999999</v>
      </c>
      <c r="BP70" s="122">
        <v>115.81489999999999</v>
      </c>
      <c r="BQ70" s="122">
        <v>115.81489999999999</v>
      </c>
      <c r="BR70" s="122">
        <v>115.81489999999999</v>
      </c>
      <c r="BS70" s="122">
        <v>115.81489999999999</v>
      </c>
      <c r="BT70" s="122">
        <v>115.81489999999999</v>
      </c>
      <c r="BU70" s="122">
        <v>116.6921</v>
      </c>
      <c r="BV70" s="122">
        <v>116.6921</v>
      </c>
      <c r="BW70" s="122">
        <v>116.6921</v>
      </c>
      <c r="BX70" s="122">
        <v>116.6921</v>
      </c>
      <c r="BY70" s="122">
        <v>116.6921</v>
      </c>
      <c r="BZ70" s="122">
        <v>116.6921</v>
      </c>
      <c r="CA70" s="122">
        <v>116.2778</v>
      </c>
      <c r="CB70" s="122">
        <v>116.2778</v>
      </c>
      <c r="CC70" s="122">
        <v>116.2778</v>
      </c>
      <c r="CD70" s="122">
        <v>116.2778</v>
      </c>
      <c r="CE70" s="122">
        <v>116.2778</v>
      </c>
      <c r="CF70" s="122">
        <v>116.2778</v>
      </c>
      <c r="CG70" s="122">
        <v>117.6044</v>
      </c>
      <c r="CH70" s="122">
        <v>117.6044</v>
      </c>
      <c r="CI70" s="122">
        <v>117.6044</v>
      </c>
      <c r="CJ70" s="122">
        <v>117.6044</v>
      </c>
      <c r="CK70" s="122">
        <v>117.6044</v>
      </c>
      <c r="CL70" s="122">
        <v>117.6044</v>
      </c>
      <c r="CM70" s="122">
        <v>118.593</v>
      </c>
      <c r="CN70" s="122">
        <v>118.593</v>
      </c>
      <c r="CO70" s="122">
        <v>118.593</v>
      </c>
      <c r="CP70" s="122">
        <v>118.593</v>
      </c>
      <c r="CQ70" s="122">
        <v>118.593</v>
      </c>
      <c r="CR70" s="122">
        <v>118.593</v>
      </c>
      <c r="CS70" s="122">
        <v>110.7265</v>
      </c>
      <c r="CT70" s="122">
        <v>110.7265</v>
      </c>
      <c r="CU70" s="122">
        <v>110.7265</v>
      </c>
      <c r="CV70" s="122">
        <v>110.7265</v>
      </c>
      <c r="CW70" s="122">
        <v>110.7265</v>
      </c>
      <c r="CX70" s="122">
        <v>110.7265</v>
      </c>
      <c r="CY70" s="122">
        <v>109.77630000000001</v>
      </c>
      <c r="CZ70" s="122">
        <v>109.77630000000001</v>
      </c>
      <c r="DA70" s="122">
        <v>109.77630000000001</v>
      </c>
      <c r="DB70" s="122">
        <v>108.2509</v>
      </c>
      <c r="DC70" s="122">
        <v>108.2509</v>
      </c>
      <c r="DD70" s="122">
        <v>108.2509</v>
      </c>
      <c r="DE70" s="122">
        <v>108.2509</v>
      </c>
      <c r="DF70" s="122">
        <v>108.2509</v>
      </c>
      <c r="DG70" s="122">
        <v>108.2509</v>
      </c>
      <c r="DH70" s="122">
        <v>108.5937</v>
      </c>
      <c r="DI70" s="122">
        <v>108.5937</v>
      </c>
      <c r="DJ70" s="122">
        <v>108.5937</v>
      </c>
      <c r="DK70" s="122">
        <v>107.0912</v>
      </c>
      <c r="DL70" s="122">
        <v>107.0912</v>
      </c>
      <c r="DM70" s="122">
        <v>107.0912</v>
      </c>
      <c r="DN70" s="122">
        <v>104.06189999999999</v>
      </c>
      <c r="DO70" s="122">
        <v>104.06189999999999</v>
      </c>
      <c r="DP70" s="122">
        <v>104.06189999999999</v>
      </c>
      <c r="DQ70" s="122">
        <v>103.9657</v>
      </c>
      <c r="DR70" s="122">
        <v>103.9657</v>
      </c>
      <c r="DS70" s="122">
        <v>103.9657</v>
      </c>
      <c r="DT70" s="122">
        <v>100.5671</v>
      </c>
      <c r="DU70" s="122">
        <v>100.5671</v>
      </c>
      <c r="DV70" s="122">
        <v>100.5671</v>
      </c>
      <c r="DW70" s="122">
        <v>100.5671</v>
      </c>
      <c r="DX70" s="122">
        <v>100.5671</v>
      </c>
      <c r="DY70" s="122">
        <v>100.5671</v>
      </c>
      <c r="DZ70" s="122">
        <v>98.854100000000003</v>
      </c>
      <c r="EA70" s="122">
        <v>98.854100000000003</v>
      </c>
      <c r="EB70" s="122">
        <v>98.854100000000003</v>
      </c>
      <c r="EC70" s="122">
        <v>98.854100000000003</v>
      </c>
      <c r="ED70" s="122">
        <v>98.854100000000003</v>
      </c>
      <c r="EE70" s="122">
        <v>98.854100000000003</v>
      </c>
      <c r="EF70" s="122">
        <v>98.854100000000003</v>
      </c>
      <c r="EG70" s="122">
        <v>98.854100000000003</v>
      </c>
      <c r="EH70" s="122">
        <v>98.854100000000003</v>
      </c>
      <c r="EI70" s="122">
        <v>98.854100000000003</v>
      </c>
      <c r="EJ70" s="122">
        <v>98.854100000000003</v>
      </c>
      <c r="EK70" s="122">
        <v>98.854100000000003</v>
      </c>
      <c r="EL70" s="122">
        <v>99.580600000000004</v>
      </c>
      <c r="EM70" s="122">
        <v>99.580600000000004</v>
      </c>
      <c r="EN70" s="122">
        <v>99.580600000000004</v>
      </c>
      <c r="EO70" s="122">
        <v>99.580600000000004</v>
      </c>
      <c r="EP70" s="122">
        <v>99.580600000000004</v>
      </c>
      <c r="EQ70" s="122">
        <v>99.580600000000004</v>
      </c>
      <c r="ER70" s="122">
        <v>99.580600000000004</v>
      </c>
      <c r="ES70" s="122">
        <v>99.580600000000004</v>
      </c>
      <c r="ET70" s="122">
        <v>99.580600000000004</v>
      </c>
      <c r="EU70" s="122">
        <v>99.580600000000004</v>
      </c>
      <c r="EV70" s="122">
        <v>99.580600000000004</v>
      </c>
      <c r="EW70" s="122">
        <v>99.580600000000004</v>
      </c>
      <c r="EX70" s="122">
        <v>99.580600000000004</v>
      </c>
      <c r="EY70" s="122">
        <v>99.580600000000004</v>
      </c>
      <c r="EZ70" s="122">
        <v>99.580600000000004</v>
      </c>
      <c r="FA70" s="122">
        <v>97.918400000000005</v>
      </c>
      <c r="FB70" s="122">
        <v>97.918400000000005</v>
      </c>
      <c r="FC70" s="122">
        <v>97.918400000000005</v>
      </c>
      <c r="FD70" s="122">
        <v>97.918400000000005</v>
      </c>
      <c r="FE70" s="122">
        <v>97.918400000000005</v>
      </c>
      <c r="FF70" s="122">
        <v>97.918400000000005</v>
      </c>
      <c r="FG70" s="122">
        <v>97.918400000000005</v>
      </c>
      <c r="FH70" s="122">
        <v>97.918400000000005</v>
      </c>
      <c r="FI70" s="122">
        <v>97.918400000000005</v>
      </c>
      <c r="FJ70" s="122">
        <v>97.918400000000005</v>
      </c>
      <c r="FK70" s="122">
        <v>97.918400000000005</v>
      </c>
      <c r="FL70" s="122">
        <v>96.198999999999998</v>
      </c>
      <c r="FM70" s="122">
        <v>96.198999999999998</v>
      </c>
      <c r="FN70" s="122">
        <v>96.198999999999998</v>
      </c>
      <c r="FO70" s="122">
        <v>96.198999999999998</v>
      </c>
      <c r="FP70" s="122">
        <v>96.198999999999998</v>
      </c>
      <c r="FQ70" s="122">
        <v>96.198999999999998</v>
      </c>
      <c r="FR70" s="122">
        <v>96.198999999999998</v>
      </c>
      <c r="FS70" s="122">
        <v>96.198999999999998</v>
      </c>
      <c r="FT70" s="122">
        <v>96.198999999999998</v>
      </c>
      <c r="FU70" s="122">
        <v>96.198999999999998</v>
      </c>
      <c r="FV70" s="122">
        <v>96.198999999999998</v>
      </c>
      <c r="FW70" s="122">
        <v>96.198999999999998</v>
      </c>
      <c r="FX70" s="122">
        <v>96.720100000000002</v>
      </c>
      <c r="FY70" s="122">
        <v>96.720100000000002</v>
      </c>
      <c r="FZ70" s="122">
        <v>96.720100000000002</v>
      </c>
      <c r="GA70" s="122">
        <v>96.720100000000002</v>
      </c>
      <c r="GB70" s="122">
        <v>96.720100000000002</v>
      </c>
      <c r="GC70" s="122">
        <v>96.720100000000002</v>
      </c>
      <c r="GD70" s="122">
        <v>96.602500000000006</v>
      </c>
      <c r="GE70" s="122">
        <v>96.602500000000006</v>
      </c>
      <c r="GF70" s="122">
        <v>96.602500000000006</v>
      </c>
      <c r="GG70" s="122">
        <v>96.602500000000006</v>
      </c>
      <c r="GH70" s="122">
        <v>96.602500000000006</v>
      </c>
      <c r="GI70" s="122">
        <v>96.602500000000006</v>
      </c>
      <c r="GJ70" s="122">
        <v>95.786299999999997</v>
      </c>
      <c r="GK70" s="122">
        <v>95.786299999999997</v>
      </c>
      <c r="GL70" s="122">
        <v>95.786299999999997</v>
      </c>
      <c r="GM70" s="122">
        <v>95.786299999999997</v>
      </c>
      <c r="GN70" s="122">
        <v>95.786299999999997</v>
      </c>
      <c r="GO70" s="122">
        <v>95.786299999999997</v>
      </c>
      <c r="GP70" s="122">
        <v>95.786299999999997</v>
      </c>
      <c r="GQ70" s="122">
        <v>95.786299999999997</v>
      </c>
      <c r="GR70" s="122">
        <v>95.786299999999997</v>
      </c>
      <c r="GS70" s="122">
        <v>95.736500000000007</v>
      </c>
      <c r="GT70" s="122">
        <v>95.736500000000007</v>
      </c>
      <c r="GU70" s="122">
        <v>95.736500000000007</v>
      </c>
      <c r="GV70" s="122">
        <v>95.919300000000007</v>
      </c>
      <c r="GW70" s="122">
        <v>95.919300000000007</v>
      </c>
      <c r="GX70" s="122">
        <v>95.919300000000007</v>
      </c>
      <c r="GY70" s="122">
        <v>94.392099999999999</v>
      </c>
      <c r="GZ70" s="122">
        <v>94.392099999999999</v>
      </c>
      <c r="HA70" s="122">
        <v>94.392099999999999</v>
      </c>
      <c r="HB70" s="122">
        <v>94.637799999999999</v>
      </c>
      <c r="HC70" s="122">
        <v>94.637799999999999</v>
      </c>
      <c r="HD70" s="122">
        <v>94.637799999999999</v>
      </c>
      <c r="HE70" s="122">
        <v>94.637799999999999</v>
      </c>
      <c r="HF70" s="122">
        <v>94.637799999999999</v>
      </c>
      <c r="HG70" s="122">
        <v>94.637799999999999</v>
      </c>
      <c r="HH70" s="122">
        <v>93.703400000000002</v>
      </c>
      <c r="HI70" s="122">
        <v>93.703400000000002</v>
      </c>
      <c r="HJ70" s="122">
        <v>93.703400000000002</v>
      </c>
      <c r="HK70" s="122">
        <v>93.703400000000002</v>
      </c>
      <c r="HL70" s="122">
        <v>93.703400000000002</v>
      </c>
      <c r="HM70" s="122">
        <v>93.703400000000002</v>
      </c>
      <c r="HN70" s="122">
        <v>93.681700000000006</v>
      </c>
      <c r="HO70" s="122">
        <v>93.681700000000006</v>
      </c>
      <c r="HP70" s="122">
        <v>93.681700000000006</v>
      </c>
      <c r="HQ70" s="122">
        <v>93.681700000000006</v>
      </c>
      <c r="HR70" s="122">
        <v>93.681700000000006</v>
      </c>
      <c r="HS70" s="122">
        <v>93.681700000000006</v>
      </c>
      <c r="HT70" s="122">
        <v>93.305099999999996</v>
      </c>
      <c r="HU70" s="122">
        <v>93.305099999999996</v>
      </c>
      <c r="HV70" s="122">
        <v>93.305099999999996</v>
      </c>
      <c r="HW70" s="122">
        <v>93.582300000000004</v>
      </c>
      <c r="HX70" s="122">
        <v>93.582300000000004</v>
      </c>
      <c r="HY70" s="122">
        <v>93.582300000000004</v>
      </c>
      <c r="HZ70" s="122">
        <v>93.396000000000001</v>
      </c>
      <c r="IA70" s="122">
        <v>93.396000000000001</v>
      </c>
      <c r="IB70" s="122">
        <v>93.396000000000001</v>
      </c>
      <c r="IC70" s="122">
        <v>92.022800000000004</v>
      </c>
      <c r="ID70" s="122">
        <v>92.022800000000004</v>
      </c>
      <c r="IE70" s="122">
        <v>92.022800000000004</v>
      </c>
      <c r="IF70" s="122">
        <v>91.281400000000005</v>
      </c>
      <c r="IG70" s="122">
        <v>91.281400000000005</v>
      </c>
      <c r="IH70" s="122">
        <v>91.281400000000005</v>
      </c>
      <c r="II70" s="122">
        <v>91.061899999999994</v>
      </c>
      <c r="IJ70" s="122">
        <v>91.061899999999994</v>
      </c>
      <c r="IK70" s="122">
        <v>91.061899999999994</v>
      </c>
      <c r="IL70" s="122">
        <v>93.0167</v>
      </c>
      <c r="IM70" s="122">
        <v>93.0167</v>
      </c>
      <c r="IN70" s="122">
        <v>93.0167</v>
      </c>
      <c r="IO70" s="122">
        <v>95.938699999999997</v>
      </c>
      <c r="IP70" s="122">
        <v>95.938699999999997</v>
      </c>
      <c r="IQ70" s="122">
        <v>95.938699999999997</v>
      </c>
      <c r="IR70" s="122">
        <v>96.081400000000002</v>
      </c>
      <c r="IS70" s="122">
        <v>96.081400000000002</v>
      </c>
      <c r="IT70" s="122">
        <v>96.081400000000002</v>
      </c>
      <c r="IU70" s="122">
        <v>98.386899999999997</v>
      </c>
      <c r="IV70" s="122">
        <v>98.386899999999997</v>
      </c>
      <c r="IW70" s="122">
        <v>98.386899999999997</v>
      </c>
      <c r="IX70" s="122">
        <v>97.565299999999993</v>
      </c>
      <c r="IY70" s="122">
        <v>97.565299999999993</v>
      </c>
      <c r="IZ70" s="122">
        <v>97.565299999999993</v>
      </c>
      <c r="JA70" s="122">
        <v>98.289500000000004</v>
      </c>
      <c r="JB70" s="122">
        <v>98.289500000000004</v>
      </c>
      <c r="JC70" s="122">
        <v>98.289500000000004</v>
      </c>
      <c r="JD70" s="122">
        <v>101.2743</v>
      </c>
      <c r="JE70" s="122">
        <v>101.2743</v>
      </c>
      <c r="JF70" s="122">
        <v>101.2743</v>
      </c>
      <c r="JG70" s="122">
        <v>102.0819</v>
      </c>
      <c r="JH70" s="122">
        <v>102.0819</v>
      </c>
      <c r="JI70" s="122">
        <v>102.0819</v>
      </c>
      <c r="JJ70" s="122">
        <v>100.63330000000001</v>
      </c>
      <c r="JK70" s="122">
        <v>100.63330000000001</v>
      </c>
      <c r="JL70" s="122">
        <v>100.63330000000001</v>
      </c>
      <c r="JM70" s="122">
        <v>100.3556</v>
      </c>
      <c r="JN70" s="122">
        <v>100.3556</v>
      </c>
      <c r="JO70" s="122">
        <v>100.3556</v>
      </c>
      <c r="JP70" s="122">
        <v>100.54940000000001</v>
      </c>
      <c r="JQ70" s="122">
        <v>100.54940000000001</v>
      </c>
      <c r="JR70" s="122">
        <v>100.54940000000001</v>
      </c>
      <c r="JS70" s="122">
        <v>100.04859999999999</v>
      </c>
      <c r="JT70" s="122">
        <v>100.04859999999999</v>
      </c>
      <c r="JU70" s="122">
        <v>100.04859999999999</v>
      </c>
      <c r="JV70" s="122">
        <v>100.1198</v>
      </c>
      <c r="JW70" s="122">
        <v>100.1198</v>
      </c>
      <c r="JX70" s="122">
        <v>100.1198</v>
      </c>
      <c r="JY70" s="122">
        <v>100</v>
      </c>
      <c r="JZ70" s="122">
        <v>100</v>
      </c>
      <c r="KA70" s="122">
        <v>100</v>
      </c>
      <c r="KB70" s="122">
        <v>99.049700000000001</v>
      </c>
      <c r="KC70" s="122">
        <v>99.049700000000001</v>
      </c>
      <c r="KD70" s="118">
        <v>99.049700000000001</v>
      </c>
    </row>
    <row r="71" spans="1:290" s="8" customFormat="1" ht="11.1" customHeight="1" x14ac:dyDescent="0.2">
      <c r="A71" s="8" t="s">
        <v>2257</v>
      </c>
      <c r="B71"/>
      <c r="C71" s="141" t="s">
        <v>5086</v>
      </c>
      <c r="D71" s="35" t="s">
        <v>451</v>
      </c>
      <c r="E71" s="37"/>
      <c r="F71" s="22"/>
      <c r="G71" s="22" t="str">
        <f>IF(LEFT($I$1,1)="1",VLOOKUP($A71,PPI_IPI_PGA_PGAI!$A:$I,2,FALSE),IF(LEFT($I$1,1)="2",VLOOKUP($A71,PPI_IPI_PGA_PGAI!$A:$I,3,FALSE),IF(LEFT($I$1,1)="3",VLOOKUP($A71,PPI_IPI_PGA_PGAI!$A:$I,4,FALSE),VLOOKUP($A71,PPI_IPI_PGA_PGAI!$A:$I,5,FALSE))))</f>
        <v>Tabakprodukte</v>
      </c>
      <c r="H71" s="22"/>
      <c r="I71" s="22"/>
      <c r="J71" s="22"/>
      <c r="K71" s="22"/>
      <c r="L71" s="22"/>
      <c r="M71" s="10">
        <v>0.1242</v>
      </c>
      <c r="N71" s="122" t="s">
        <v>6431</v>
      </c>
      <c r="O71" s="122" t="s">
        <v>6431</v>
      </c>
      <c r="P71" s="122" t="s">
        <v>6431</v>
      </c>
      <c r="Q71" s="122" t="s">
        <v>6431</v>
      </c>
      <c r="R71" s="122" t="s">
        <v>6431</v>
      </c>
      <c r="S71" s="122" t="s">
        <v>6431</v>
      </c>
      <c r="T71" s="122" t="s">
        <v>6431</v>
      </c>
      <c r="U71" s="122" t="s">
        <v>6431</v>
      </c>
      <c r="V71" s="122" t="s">
        <v>6431</v>
      </c>
      <c r="W71" s="122" t="s">
        <v>6431</v>
      </c>
      <c r="X71" s="122" t="s">
        <v>6431</v>
      </c>
      <c r="Y71" s="122" t="s">
        <v>6431</v>
      </c>
      <c r="Z71" s="122" t="s">
        <v>6431</v>
      </c>
      <c r="AA71" s="122" t="s">
        <v>6431</v>
      </c>
      <c r="AB71" s="122" t="s">
        <v>6431</v>
      </c>
      <c r="AC71" s="122" t="s">
        <v>6431</v>
      </c>
      <c r="AD71" s="122" t="s">
        <v>6431</v>
      </c>
      <c r="AE71" s="122" t="s">
        <v>6431</v>
      </c>
      <c r="AF71" s="122" t="s">
        <v>6431</v>
      </c>
      <c r="AG71" s="122" t="s">
        <v>6431</v>
      </c>
      <c r="AH71" s="122" t="s">
        <v>6431</v>
      </c>
      <c r="AI71" s="122" t="s">
        <v>6431</v>
      </c>
      <c r="AJ71" s="122" t="s">
        <v>6431</v>
      </c>
      <c r="AK71" s="122" t="s">
        <v>6431</v>
      </c>
      <c r="AL71" s="122" t="s">
        <v>6431</v>
      </c>
      <c r="AM71" s="122" t="s">
        <v>6431</v>
      </c>
      <c r="AN71" s="122" t="s">
        <v>6431</v>
      </c>
      <c r="AO71" s="122" t="s">
        <v>6431</v>
      </c>
      <c r="AP71" s="122" t="s">
        <v>6431</v>
      </c>
      <c r="AQ71" s="122" t="s">
        <v>6431</v>
      </c>
      <c r="AR71" s="122" t="s">
        <v>6431</v>
      </c>
      <c r="AS71" s="122" t="s">
        <v>6431</v>
      </c>
      <c r="AT71" s="122" t="s">
        <v>6431</v>
      </c>
      <c r="AU71" s="122" t="s">
        <v>6431</v>
      </c>
      <c r="AV71" s="122" t="s">
        <v>6431</v>
      </c>
      <c r="AW71" s="122" t="s">
        <v>6431</v>
      </c>
      <c r="AX71" s="122" t="s">
        <v>6431</v>
      </c>
      <c r="AY71" s="122" t="s">
        <v>6431</v>
      </c>
      <c r="AZ71" s="122" t="s">
        <v>6431</v>
      </c>
      <c r="BA71" s="122" t="s">
        <v>6431</v>
      </c>
      <c r="BB71" s="122" t="s">
        <v>6431</v>
      </c>
      <c r="BC71" s="122" t="s">
        <v>6431</v>
      </c>
      <c r="BD71" s="122" t="s">
        <v>6431</v>
      </c>
      <c r="BE71" s="122" t="s">
        <v>6431</v>
      </c>
      <c r="BF71" s="122" t="s">
        <v>6431</v>
      </c>
      <c r="BG71" s="122" t="s">
        <v>6431</v>
      </c>
      <c r="BH71" s="122" t="s">
        <v>6431</v>
      </c>
      <c r="BI71" s="122" t="s">
        <v>6431</v>
      </c>
      <c r="BJ71" s="122" t="s">
        <v>6431</v>
      </c>
      <c r="BK71" s="122" t="s">
        <v>6431</v>
      </c>
      <c r="BL71" s="122" t="s">
        <v>6431</v>
      </c>
      <c r="BM71" s="122" t="s">
        <v>6431</v>
      </c>
      <c r="BN71" s="122" t="s">
        <v>6431</v>
      </c>
      <c r="BO71" s="122" t="s">
        <v>6431</v>
      </c>
      <c r="BP71" s="122" t="s">
        <v>6431</v>
      </c>
      <c r="BQ71" s="122" t="s">
        <v>6431</v>
      </c>
      <c r="BR71" s="122" t="s">
        <v>6431</v>
      </c>
      <c r="BS71" s="122" t="s">
        <v>6431</v>
      </c>
      <c r="BT71" s="122" t="s">
        <v>6431</v>
      </c>
      <c r="BU71" s="122" t="s">
        <v>6431</v>
      </c>
      <c r="BV71" s="122" t="s">
        <v>6431</v>
      </c>
      <c r="BW71" s="122" t="s">
        <v>6431</v>
      </c>
      <c r="BX71" s="122" t="s">
        <v>6431</v>
      </c>
      <c r="BY71" s="122" t="s">
        <v>6431</v>
      </c>
      <c r="BZ71" s="122" t="s">
        <v>6431</v>
      </c>
      <c r="CA71" s="122" t="s">
        <v>6431</v>
      </c>
      <c r="CB71" s="122" t="s">
        <v>6431</v>
      </c>
      <c r="CC71" s="122" t="s">
        <v>6431</v>
      </c>
      <c r="CD71" s="122" t="s">
        <v>6431</v>
      </c>
      <c r="CE71" s="122" t="s">
        <v>6431</v>
      </c>
      <c r="CF71" s="122" t="s">
        <v>6431</v>
      </c>
      <c r="CG71" s="122" t="s">
        <v>6431</v>
      </c>
      <c r="CH71" s="122" t="s">
        <v>6431</v>
      </c>
      <c r="CI71" s="122" t="s">
        <v>6431</v>
      </c>
      <c r="CJ71" s="122" t="s">
        <v>6431</v>
      </c>
      <c r="CK71" s="122" t="s">
        <v>6431</v>
      </c>
      <c r="CL71" s="122" t="s">
        <v>6431</v>
      </c>
      <c r="CM71" s="122" t="s">
        <v>6431</v>
      </c>
      <c r="CN71" s="122" t="s">
        <v>6431</v>
      </c>
      <c r="CO71" s="122" t="s">
        <v>6431</v>
      </c>
      <c r="CP71" s="122" t="s">
        <v>6431</v>
      </c>
      <c r="CQ71" s="122" t="s">
        <v>6431</v>
      </c>
      <c r="CR71" s="122" t="s">
        <v>6431</v>
      </c>
      <c r="CS71" s="122" t="s">
        <v>6431</v>
      </c>
      <c r="CT71" s="122" t="s">
        <v>6431</v>
      </c>
      <c r="CU71" s="122" t="s">
        <v>6431</v>
      </c>
      <c r="CV71" s="122" t="s">
        <v>6431</v>
      </c>
      <c r="CW71" s="122" t="s">
        <v>6431</v>
      </c>
      <c r="CX71" s="122" t="s">
        <v>6431</v>
      </c>
      <c r="CY71" s="122" t="s">
        <v>6431</v>
      </c>
      <c r="CZ71" s="122" t="s">
        <v>6431</v>
      </c>
      <c r="DA71" s="122" t="s">
        <v>6431</v>
      </c>
      <c r="DB71" s="122" t="s">
        <v>6431</v>
      </c>
      <c r="DC71" s="122" t="s">
        <v>6431</v>
      </c>
      <c r="DD71" s="122" t="s">
        <v>6431</v>
      </c>
      <c r="DE71" s="122" t="s">
        <v>6431</v>
      </c>
      <c r="DF71" s="122" t="s">
        <v>6431</v>
      </c>
      <c r="DG71" s="122" t="s">
        <v>6431</v>
      </c>
      <c r="DH71" s="122" t="s">
        <v>6431</v>
      </c>
      <c r="DI71" s="122" t="s">
        <v>6431</v>
      </c>
      <c r="DJ71" s="122" t="s">
        <v>6431</v>
      </c>
      <c r="DK71" s="122" t="s">
        <v>6431</v>
      </c>
      <c r="DL71" s="122" t="s">
        <v>6431</v>
      </c>
      <c r="DM71" s="122" t="s">
        <v>6431</v>
      </c>
      <c r="DN71" s="122" t="s">
        <v>6431</v>
      </c>
      <c r="DO71" s="122" t="s">
        <v>6431</v>
      </c>
      <c r="DP71" s="122" t="s">
        <v>6431</v>
      </c>
      <c r="DQ71" s="122" t="s">
        <v>6431</v>
      </c>
      <c r="DR71" s="122" t="s">
        <v>6431</v>
      </c>
      <c r="DS71" s="122" t="s">
        <v>6431</v>
      </c>
      <c r="DT71" s="122" t="s">
        <v>6431</v>
      </c>
      <c r="DU71" s="122" t="s">
        <v>6431</v>
      </c>
      <c r="DV71" s="122" t="s">
        <v>6431</v>
      </c>
      <c r="DW71" s="122" t="s">
        <v>6431</v>
      </c>
      <c r="DX71" s="122" t="s">
        <v>6431</v>
      </c>
      <c r="DY71" s="122" t="s">
        <v>6431</v>
      </c>
      <c r="DZ71" s="122" t="s">
        <v>6431</v>
      </c>
      <c r="EA71" s="122" t="s">
        <v>6431</v>
      </c>
      <c r="EB71" s="122" t="s">
        <v>6431</v>
      </c>
      <c r="EC71" s="122" t="s">
        <v>6431</v>
      </c>
      <c r="ED71" s="122" t="s">
        <v>6431</v>
      </c>
      <c r="EE71" s="122" t="s">
        <v>6431</v>
      </c>
      <c r="EF71" s="122" t="s">
        <v>6431</v>
      </c>
      <c r="EG71" s="122" t="s">
        <v>6431</v>
      </c>
      <c r="EH71" s="122" t="s">
        <v>6431</v>
      </c>
      <c r="EI71" s="122" t="s">
        <v>6431</v>
      </c>
      <c r="EJ71" s="122" t="s">
        <v>6431</v>
      </c>
      <c r="EK71" s="122" t="s">
        <v>6431</v>
      </c>
      <c r="EL71" s="122" t="s">
        <v>6431</v>
      </c>
      <c r="EM71" s="122" t="s">
        <v>6431</v>
      </c>
      <c r="EN71" s="122" t="s">
        <v>6431</v>
      </c>
      <c r="EO71" s="122" t="s">
        <v>6431</v>
      </c>
      <c r="EP71" s="122" t="s">
        <v>6431</v>
      </c>
      <c r="EQ71" s="122" t="s">
        <v>6431</v>
      </c>
      <c r="ER71" s="122" t="s">
        <v>6431</v>
      </c>
      <c r="ES71" s="122" t="s">
        <v>6431</v>
      </c>
      <c r="ET71" s="122" t="s">
        <v>6431</v>
      </c>
      <c r="EU71" s="122" t="s">
        <v>6431</v>
      </c>
      <c r="EV71" s="122" t="s">
        <v>6431</v>
      </c>
      <c r="EW71" s="122" t="s">
        <v>6431</v>
      </c>
      <c r="EX71" s="122" t="s">
        <v>6431</v>
      </c>
      <c r="EY71" s="122" t="s">
        <v>6431</v>
      </c>
      <c r="EZ71" s="122" t="s">
        <v>6431</v>
      </c>
      <c r="FA71" s="122" t="s">
        <v>6431</v>
      </c>
      <c r="FB71" s="122" t="s">
        <v>6431</v>
      </c>
      <c r="FC71" s="122" t="s">
        <v>6431</v>
      </c>
      <c r="FD71" s="122" t="s">
        <v>6431</v>
      </c>
      <c r="FE71" s="122" t="s">
        <v>6431</v>
      </c>
      <c r="FF71" s="122" t="s">
        <v>6431</v>
      </c>
      <c r="FG71" s="122" t="s">
        <v>6431</v>
      </c>
      <c r="FH71" s="122" t="s">
        <v>6431</v>
      </c>
      <c r="FI71" s="122">
        <v>94.175700000000006</v>
      </c>
      <c r="FJ71" s="122">
        <v>94.175700000000006</v>
      </c>
      <c r="FK71" s="122">
        <v>94.175700000000006</v>
      </c>
      <c r="FL71" s="122">
        <v>97.783699999999996</v>
      </c>
      <c r="FM71" s="122">
        <v>97.783699999999996</v>
      </c>
      <c r="FN71" s="122">
        <v>97.783699999999996</v>
      </c>
      <c r="FO71" s="122">
        <v>97.948499999999996</v>
      </c>
      <c r="FP71" s="122">
        <v>97.948499999999996</v>
      </c>
      <c r="FQ71" s="122">
        <v>97.948499999999996</v>
      </c>
      <c r="FR71" s="122">
        <v>97.398399999999995</v>
      </c>
      <c r="FS71" s="122">
        <v>97.398399999999995</v>
      </c>
      <c r="FT71" s="122">
        <v>97.398399999999995</v>
      </c>
      <c r="FU71" s="122">
        <v>95.1678</v>
      </c>
      <c r="FV71" s="122">
        <v>95.1678</v>
      </c>
      <c r="FW71" s="122">
        <v>95.1678</v>
      </c>
      <c r="FX71" s="122">
        <v>92.274600000000007</v>
      </c>
      <c r="FY71" s="122">
        <v>92.274600000000007</v>
      </c>
      <c r="FZ71" s="122">
        <v>92.274600000000007</v>
      </c>
      <c r="GA71" s="122">
        <v>93.092100000000002</v>
      </c>
      <c r="GB71" s="122">
        <v>93.092100000000002</v>
      </c>
      <c r="GC71" s="122">
        <v>93.092100000000002</v>
      </c>
      <c r="GD71" s="122">
        <v>94.844300000000004</v>
      </c>
      <c r="GE71" s="122">
        <v>94.844300000000004</v>
      </c>
      <c r="GF71" s="122">
        <v>94.844300000000004</v>
      </c>
      <c r="GG71" s="122">
        <v>95.913399999999996</v>
      </c>
      <c r="GH71" s="122">
        <v>95.913399999999996</v>
      </c>
      <c r="GI71" s="122">
        <v>95.913399999999996</v>
      </c>
      <c r="GJ71" s="122">
        <v>95.149500000000003</v>
      </c>
      <c r="GK71" s="122">
        <v>95.149500000000003</v>
      </c>
      <c r="GL71" s="122">
        <v>95.149500000000003</v>
      </c>
      <c r="GM71" s="122">
        <v>97.692999999999998</v>
      </c>
      <c r="GN71" s="122">
        <v>97.692999999999998</v>
      </c>
      <c r="GO71" s="122">
        <v>97.692999999999998</v>
      </c>
      <c r="GP71" s="122">
        <v>97.183700000000002</v>
      </c>
      <c r="GQ71" s="122">
        <v>97.183700000000002</v>
      </c>
      <c r="GR71" s="122">
        <v>97.183700000000002</v>
      </c>
      <c r="GS71" s="122">
        <v>97.351500000000001</v>
      </c>
      <c r="GT71" s="122">
        <v>97.351500000000001</v>
      </c>
      <c r="GU71" s="122">
        <v>97.351500000000001</v>
      </c>
      <c r="GV71" s="122">
        <v>97.439899999999994</v>
      </c>
      <c r="GW71" s="122">
        <v>97.439899999999994</v>
      </c>
      <c r="GX71" s="122">
        <v>97.439899999999994</v>
      </c>
      <c r="GY71" s="122">
        <v>97.756699999999995</v>
      </c>
      <c r="GZ71" s="122">
        <v>97.756699999999995</v>
      </c>
      <c r="HA71" s="122">
        <v>97.756699999999995</v>
      </c>
      <c r="HB71" s="122">
        <v>96.366200000000006</v>
      </c>
      <c r="HC71" s="122">
        <v>96.366200000000006</v>
      </c>
      <c r="HD71" s="122">
        <v>96.366200000000006</v>
      </c>
      <c r="HE71" s="122">
        <v>97.935599999999994</v>
      </c>
      <c r="HF71" s="122">
        <v>97.935599999999994</v>
      </c>
      <c r="HG71" s="122">
        <v>97.935599999999994</v>
      </c>
      <c r="HH71" s="122">
        <v>97.250200000000007</v>
      </c>
      <c r="HI71" s="122">
        <v>97.250200000000007</v>
      </c>
      <c r="HJ71" s="122">
        <v>97.250200000000007</v>
      </c>
      <c r="HK71" s="122">
        <v>95.747699999999995</v>
      </c>
      <c r="HL71" s="122">
        <v>95.747699999999995</v>
      </c>
      <c r="HM71" s="122">
        <v>95.747699999999995</v>
      </c>
      <c r="HN71" s="122">
        <v>93.604100000000003</v>
      </c>
      <c r="HO71" s="122">
        <v>93.604100000000003</v>
      </c>
      <c r="HP71" s="122">
        <v>93.604100000000003</v>
      </c>
      <c r="HQ71" s="122">
        <v>91.2864</v>
      </c>
      <c r="HR71" s="122">
        <v>91.2864</v>
      </c>
      <c r="HS71" s="122">
        <v>91.2864</v>
      </c>
      <c r="HT71" s="122">
        <v>91.406999999999996</v>
      </c>
      <c r="HU71" s="122">
        <v>91.406999999999996</v>
      </c>
      <c r="HV71" s="122">
        <v>91.406999999999996</v>
      </c>
      <c r="HW71" s="122">
        <v>90.010099999999994</v>
      </c>
      <c r="HX71" s="122">
        <v>90.010099999999994</v>
      </c>
      <c r="HY71" s="122">
        <v>90.010099999999994</v>
      </c>
      <c r="HZ71" s="122">
        <v>90.572000000000003</v>
      </c>
      <c r="IA71" s="122">
        <v>90.572000000000003</v>
      </c>
      <c r="IB71" s="122">
        <v>90.572000000000003</v>
      </c>
      <c r="IC71" s="122">
        <v>92.6798</v>
      </c>
      <c r="ID71" s="122">
        <v>92.6798</v>
      </c>
      <c r="IE71" s="122">
        <v>92.6798</v>
      </c>
      <c r="IF71" s="122">
        <v>92.404700000000005</v>
      </c>
      <c r="IG71" s="122">
        <v>92.404700000000005</v>
      </c>
      <c r="IH71" s="122">
        <v>92.404700000000005</v>
      </c>
      <c r="II71" s="122">
        <v>95.171899999999994</v>
      </c>
      <c r="IJ71" s="122">
        <v>95.171899999999994</v>
      </c>
      <c r="IK71" s="122">
        <v>95.171899999999994</v>
      </c>
      <c r="IL71" s="122">
        <v>94.647800000000004</v>
      </c>
      <c r="IM71" s="122">
        <v>94.647800000000004</v>
      </c>
      <c r="IN71" s="122">
        <v>94.647800000000004</v>
      </c>
      <c r="IO71" s="122">
        <v>92.560500000000005</v>
      </c>
      <c r="IP71" s="122">
        <v>92.560500000000005</v>
      </c>
      <c r="IQ71" s="122">
        <v>92.560500000000005</v>
      </c>
      <c r="IR71" s="122">
        <v>100.4012</v>
      </c>
      <c r="IS71" s="122">
        <v>100.4012</v>
      </c>
      <c r="IT71" s="122">
        <v>100.4012</v>
      </c>
      <c r="IU71" s="122">
        <v>97.817300000000003</v>
      </c>
      <c r="IV71" s="122">
        <v>97.817300000000003</v>
      </c>
      <c r="IW71" s="122">
        <v>97.817300000000003</v>
      </c>
      <c r="IX71" s="122">
        <v>95.944500000000005</v>
      </c>
      <c r="IY71" s="122">
        <v>95.944500000000005</v>
      </c>
      <c r="IZ71" s="122">
        <v>95.944500000000005</v>
      </c>
      <c r="JA71" s="122">
        <v>95.606800000000007</v>
      </c>
      <c r="JB71" s="122">
        <v>95.606800000000007</v>
      </c>
      <c r="JC71" s="122">
        <v>95.606800000000007</v>
      </c>
      <c r="JD71" s="122">
        <v>99.618899999999996</v>
      </c>
      <c r="JE71" s="122">
        <v>99.618899999999996</v>
      </c>
      <c r="JF71" s="122">
        <v>99.618899999999996</v>
      </c>
      <c r="JG71" s="122">
        <v>102.79170000000001</v>
      </c>
      <c r="JH71" s="122">
        <v>102.79170000000001</v>
      </c>
      <c r="JI71" s="122">
        <v>102.79170000000001</v>
      </c>
      <c r="JJ71" s="122">
        <v>97.319100000000006</v>
      </c>
      <c r="JK71" s="122">
        <v>97.319100000000006</v>
      </c>
      <c r="JL71" s="122">
        <v>97.319100000000006</v>
      </c>
      <c r="JM71" s="122">
        <v>100.3583</v>
      </c>
      <c r="JN71" s="122">
        <v>100.3583</v>
      </c>
      <c r="JO71" s="122">
        <v>100.3583</v>
      </c>
      <c r="JP71" s="122">
        <v>103.88249999999999</v>
      </c>
      <c r="JQ71" s="122">
        <v>103.88249999999999</v>
      </c>
      <c r="JR71" s="122">
        <v>103.88249999999999</v>
      </c>
      <c r="JS71" s="122">
        <v>102.99850000000001</v>
      </c>
      <c r="JT71" s="122">
        <v>102.99850000000001</v>
      </c>
      <c r="JU71" s="122">
        <v>102.99850000000001</v>
      </c>
      <c r="JV71" s="122">
        <v>98.330600000000004</v>
      </c>
      <c r="JW71" s="122">
        <v>98.330600000000004</v>
      </c>
      <c r="JX71" s="122">
        <v>98.330600000000004</v>
      </c>
      <c r="JY71" s="122">
        <v>100</v>
      </c>
      <c r="JZ71" s="122">
        <v>100</v>
      </c>
      <c r="KA71" s="122">
        <v>100</v>
      </c>
      <c r="KB71" s="122">
        <v>99.120500000000007</v>
      </c>
      <c r="KC71" s="122">
        <v>99.120500000000007</v>
      </c>
      <c r="KD71" s="118">
        <v>99.120500000000007</v>
      </c>
    </row>
    <row r="72" spans="1:290" s="8" customFormat="1" ht="11.1" customHeight="1" x14ac:dyDescent="0.2">
      <c r="A72" s="8" t="s">
        <v>2258</v>
      </c>
      <c r="B72"/>
      <c r="C72" s="141" t="s">
        <v>5087</v>
      </c>
      <c r="D72" s="35" t="s">
        <v>37</v>
      </c>
      <c r="E72" s="37"/>
      <c r="F72" s="22"/>
      <c r="G72" s="22" t="str">
        <f>IF(LEFT($I$1,1)="1",VLOOKUP($A72,PPI_IPI_PGA_PGAI!$A:$I,2,FALSE),IF(LEFT($I$1,1)="2",VLOOKUP($A72,PPI_IPI_PGA_PGAI!$A:$I,3,FALSE),IF(LEFT($I$1,1)="3",VLOOKUP($A72,PPI_IPI_PGA_PGAI!$A:$I,4,FALSE),VLOOKUP($A72,PPI_IPI_PGA_PGAI!$A:$I,5,FALSE))))</f>
        <v>Textilien</v>
      </c>
      <c r="H72" s="22"/>
      <c r="I72" s="22"/>
      <c r="J72" s="22"/>
      <c r="K72" s="22"/>
      <c r="L72" s="22"/>
      <c r="M72" s="10">
        <v>0.93010000000000004</v>
      </c>
      <c r="N72" s="122">
        <v>93.873900000000006</v>
      </c>
      <c r="O72" s="122">
        <v>93.873900000000006</v>
      </c>
      <c r="P72" s="122">
        <v>93.873900000000006</v>
      </c>
      <c r="Q72" s="122">
        <v>93.042900000000003</v>
      </c>
      <c r="R72" s="122">
        <v>93.042900000000003</v>
      </c>
      <c r="S72" s="122">
        <v>93.042900000000003</v>
      </c>
      <c r="T72" s="122">
        <v>92.324799999999996</v>
      </c>
      <c r="U72" s="122">
        <v>92.324799999999996</v>
      </c>
      <c r="V72" s="122">
        <v>92.324799999999996</v>
      </c>
      <c r="W72" s="122">
        <v>91.492400000000004</v>
      </c>
      <c r="X72" s="122">
        <v>91.492400000000004</v>
      </c>
      <c r="Y72" s="122">
        <v>91.492400000000004</v>
      </c>
      <c r="Z72" s="122">
        <v>92.910799999999995</v>
      </c>
      <c r="AA72" s="122">
        <v>92.910799999999995</v>
      </c>
      <c r="AB72" s="122">
        <v>92.910799999999995</v>
      </c>
      <c r="AC72" s="122">
        <v>92.998000000000005</v>
      </c>
      <c r="AD72" s="122">
        <v>92.998000000000005</v>
      </c>
      <c r="AE72" s="122">
        <v>92.998000000000005</v>
      </c>
      <c r="AF72" s="122">
        <v>91.632099999999994</v>
      </c>
      <c r="AG72" s="122">
        <v>91.632099999999994</v>
      </c>
      <c r="AH72" s="122">
        <v>91.632099999999994</v>
      </c>
      <c r="AI72" s="122">
        <v>92.743899999999996</v>
      </c>
      <c r="AJ72" s="122">
        <v>92.743899999999996</v>
      </c>
      <c r="AK72" s="122">
        <v>92.743899999999996</v>
      </c>
      <c r="AL72" s="122">
        <v>91.316599999999994</v>
      </c>
      <c r="AM72" s="122">
        <v>91.316599999999994</v>
      </c>
      <c r="AN72" s="122">
        <v>91.316599999999994</v>
      </c>
      <c r="AO72" s="122">
        <v>92.684799999999996</v>
      </c>
      <c r="AP72" s="122">
        <v>92.684799999999996</v>
      </c>
      <c r="AQ72" s="122">
        <v>92.684799999999996</v>
      </c>
      <c r="AR72" s="122">
        <v>93.082300000000004</v>
      </c>
      <c r="AS72" s="122">
        <v>93.082300000000004</v>
      </c>
      <c r="AT72" s="122">
        <v>93.082300000000004</v>
      </c>
      <c r="AU72" s="122">
        <v>93.593699999999998</v>
      </c>
      <c r="AV72" s="122">
        <v>93.593699999999998</v>
      </c>
      <c r="AW72" s="122">
        <v>93.593699999999998</v>
      </c>
      <c r="AX72" s="122">
        <v>94.169899999999998</v>
      </c>
      <c r="AY72" s="122">
        <v>94.169899999999998</v>
      </c>
      <c r="AZ72" s="122">
        <v>94.169899999999998</v>
      </c>
      <c r="BA72" s="122">
        <v>93.956800000000001</v>
      </c>
      <c r="BB72" s="122">
        <v>93.956800000000001</v>
      </c>
      <c r="BC72" s="122">
        <v>93.956800000000001</v>
      </c>
      <c r="BD72" s="122">
        <v>93.838899999999995</v>
      </c>
      <c r="BE72" s="122">
        <v>93.838899999999995</v>
      </c>
      <c r="BF72" s="122">
        <v>93.838899999999995</v>
      </c>
      <c r="BG72" s="122">
        <v>94.973399999999998</v>
      </c>
      <c r="BH72" s="122">
        <v>94.973399999999998</v>
      </c>
      <c r="BI72" s="122">
        <v>94.973399999999998</v>
      </c>
      <c r="BJ72" s="122">
        <v>95.150999999999996</v>
      </c>
      <c r="BK72" s="122">
        <v>95.150999999999996</v>
      </c>
      <c r="BL72" s="122">
        <v>95.150999999999996</v>
      </c>
      <c r="BM72" s="122">
        <v>94.641199999999998</v>
      </c>
      <c r="BN72" s="122">
        <v>94.641199999999998</v>
      </c>
      <c r="BO72" s="122">
        <v>94.641199999999998</v>
      </c>
      <c r="BP72" s="122">
        <v>94.019499999999994</v>
      </c>
      <c r="BQ72" s="122">
        <v>94.019499999999994</v>
      </c>
      <c r="BR72" s="122">
        <v>94.019499999999994</v>
      </c>
      <c r="BS72" s="122">
        <v>94.977500000000006</v>
      </c>
      <c r="BT72" s="122">
        <v>94.977500000000006</v>
      </c>
      <c r="BU72" s="122">
        <v>94.977500000000006</v>
      </c>
      <c r="BV72" s="122">
        <v>94.950100000000006</v>
      </c>
      <c r="BW72" s="122">
        <v>94.950100000000006</v>
      </c>
      <c r="BX72" s="122">
        <v>94.950100000000006</v>
      </c>
      <c r="BY72" s="122">
        <v>96.592100000000002</v>
      </c>
      <c r="BZ72" s="122">
        <v>96.592100000000002</v>
      </c>
      <c r="CA72" s="122">
        <v>96.592100000000002</v>
      </c>
      <c r="CB72" s="122">
        <v>96.761200000000002</v>
      </c>
      <c r="CC72" s="122">
        <v>96.761200000000002</v>
      </c>
      <c r="CD72" s="122">
        <v>96.761200000000002</v>
      </c>
      <c r="CE72" s="122">
        <v>96.837699999999998</v>
      </c>
      <c r="CF72" s="122">
        <v>96.837699999999998</v>
      </c>
      <c r="CG72" s="122">
        <v>96.837699999999998</v>
      </c>
      <c r="CH72" s="122">
        <v>96.6952</v>
      </c>
      <c r="CI72" s="122">
        <v>96.6952</v>
      </c>
      <c r="CJ72" s="122">
        <v>96.6952</v>
      </c>
      <c r="CK72" s="122">
        <v>96.700800000000001</v>
      </c>
      <c r="CL72" s="122">
        <v>96.700800000000001</v>
      </c>
      <c r="CM72" s="122">
        <v>96.700800000000001</v>
      </c>
      <c r="CN72" s="122">
        <v>96.375399999999999</v>
      </c>
      <c r="CO72" s="122">
        <v>96.375399999999999</v>
      </c>
      <c r="CP72" s="122">
        <v>96.375399999999999</v>
      </c>
      <c r="CQ72" s="122">
        <v>97.427000000000007</v>
      </c>
      <c r="CR72" s="122">
        <v>97.427000000000007</v>
      </c>
      <c r="CS72" s="122">
        <v>97.427000000000007</v>
      </c>
      <c r="CT72" s="122">
        <v>98.051400000000001</v>
      </c>
      <c r="CU72" s="122">
        <v>98.051400000000001</v>
      </c>
      <c r="CV72" s="122">
        <v>98.051400000000001</v>
      </c>
      <c r="CW72" s="122">
        <v>100.37649999999999</v>
      </c>
      <c r="CX72" s="122">
        <v>100.37649999999999</v>
      </c>
      <c r="CY72" s="122">
        <v>100.37649999999999</v>
      </c>
      <c r="CZ72" s="122">
        <v>102.3073</v>
      </c>
      <c r="DA72" s="122">
        <v>102.3073</v>
      </c>
      <c r="DB72" s="122">
        <v>102.3073</v>
      </c>
      <c r="DC72" s="122">
        <v>102.3073</v>
      </c>
      <c r="DD72" s="122">
        <v>106.7791</v>
      </c>
      <c r="DE72" s="122">
        <v>106.7791</v>
      </c>
      <c r="DF72" s="122">
        <v>106.7791</v>
      </c>
      <c r="DG72" s="122">
        <v>102.71639999999999</v>
      </c>
      <c r="DH72" s="122">
        <v>102.71639999999999</v>
      </c>
      <c r="DI72" s="122">
        <v>102.71639999999999</v>
      </c>
      <c r="DJ72" s="122">
        <v>97.736099999999993</v>
      </c>
      <c r="DK72" s="122">
        <v>97.736099999999993</v>
      </c>
      <c r="DL72" s="122">
        <v>97.736099999999993</v>
      </c>
      <c r="DM72" s="122">
        <v>99.185900000000004</v>
      </c>
      <c r="DN72" s="122">
        <v>99.185900000000004</v>
      </c>
      <c r="DO72" s="122">
        <v>99.185900000000004</v>
      </c>
      <c r="DP72" s="122">
        <v>98.754300000000001</v>
      </c>
      <c r="DQ72" s="122">
        <v>98.754300000000001</v>
      </c>
      <c r="DR72" s="122">
        <v>98.754300000000001</v>
      </c>
      <c r="DS72" s="122">
        <v>99.054299999999998</v>
      </c>
      <c r="DT72" s="122">
        <v>99.054299999999998</v>
      </c>
      <c r="DU72" s="122">
        <v>99.054299999999998</v>
      </c>
      <c r="DV72" s="122">
        <v>99.273499999999999</v>
      </c>
      <c r="DW72" s="122">
        <v>99.273499999999999</v>
      </c>
      <c r="DX72" s="122">
        <v>99.273499999999999</v>
      </c>
      <c r="DY72" s="122">
        <v>98.489500000000007</v>
      </c>
      <c r="DZ72" s="122">
        <v>98.489500000000007</v>
      </c>
      <c r="EA72" s="122">
        <v>98.489500000000007</v>
      </c>
      <c r="EB72" s="122">
        <v>101.50530000000001</v>
      </c>
      <c r="EC72" s="122">
        <v>101.50530000000001</v>
      </c>
      <c r="ED72" s="122">
        <v>101.50530000000001</v>
      </c>
      <c r="EE72" s="122">
        <v>102.0613</v>
      </c>
      <c r="EF72" s="122">
        <v>102.0613</v>
      </c>
      <c r="EG72" s="122">
        <v>102.0613</v>
      </c>
      <c r="EH72" s="122">
        <v>100.3634</v>
      </c>
      <c r="EI72" s="122">
        <v>100.3634</v>
      </c>
      <c r="EJ72" s="122">
        <v>100.3634</v>
      </c>
      <c r="EK72" s="122">
        <v>100.4635</v>
      </c>
      <c r="EL72" s="122">
        <v>100.4635</v>
      </c>
      <c r="EM72" s="122">
        <v>100.4635</v>
      </c>
      <c r="EN72" s="122">
        <v>98.915899999999993</v>
      </c>
      <c r="EO72" s="122">
        <v>98.915899999999993</v>
      </c>
      <c r="EP72" s="122">
        <v>98.915899999999993</v>
      </c>
      <c r="EQ72" s="122">
        <v>100.26049999999999</v>
      </c>
      <c r="ER72" s="122">
        <v>100.26049999999999</v>
      </c>
      <c r="ES72" s="122">
        <v>100.26049999999999</v>
      </c>
      <c r="ET72" s="122">
        <v>100.73009999999999</v>
      </c>
      <c r="EU72" s="122">
        <v>100.73009999999999</v>
      </c>
      <c r="EV72" s="122">
        <v>100.73009999999999</v>
      </c>
      <c r="EW72" s="122">
        <v>101.164</v>
      </c>
      <c r="EX72" s="122">
        <v>101.164</v>
      </c>
      <c r="EY72" s="122">
        <v>101.164</v>
      </c>
      <c r="EZ72" s="122">
        <v>96.481899999999996</v>
      </c>
      <c r="FA72" s="122">
        <v>96.481899999999996</v>
      </c>
      <c r="FB72" s="122">
        <v>96.481899999999996</v>
      </c>
      <c r="FC72" s="122">
        <v>94.582899999999995</v>
      </c>
      <c r="FD72" s="122">
        <v>94.582899999999995</v>
      </c>
      <c r="FE72" s="122">
        <v>94.582899999999995</v>
      </c>
      <c r="FF72" s="122">
        <v>96.376099999999994</v>
      </c>
      <c r="FG72" s="122">
        <v>96.376099999999994</v>
      </c>
      <c r="FH72" s="122">
        <v>96.376099999999994</v>
      </c>
      <c r="FI72" s="122">
        <v>98.052300000000002</v>
      </c>
      <c r="FJ72" s="122">
        <v>98.052300000000002</v>
      </c>
      <c r="FK72" s="122">
        <v>98.052300000000002</v>
      </c>
      <c r="FL72" s="122">
        <v>97.662499999999994</v>
      </c>
      <c r="FM72" s="122">
        <v>97.662499999999994</v>
      </c>
      <c r="FN72" s="122">
        <v>97.662499999999994</v>
      </c>
      <c r="FO72" s="122">
        <v>98.473600000000005</v>
      </c>
      <c r="FP72" s="122">
        <v>98.473600000000005</v>
      </c>
      <c r="FQ72" s="122">
        <v>98.473600000000005</v>
      </c>
      <c r="FR72" s="122">
        <v>97.497699999999995</v>
      </c>
      <c r="FS72" s="122">
        <v>97.497699999999995</v>
      </c>
      <c r="FT72" s="122">
        <v>97.497699999999995</v>
      </c>
      <c r="FU72" s="122">
        <v>95.859499999999997</v>
      </c>
      <c r="FV72" s="122">
        <v>95.859499999999997</v>
      </c>
      <c r="FW72" s="122">
        <v>95.859499999999997</v>
      </c>
      <c r="FX72" s="122">
        <v>94.469700000000003</v>
      </c>
      <c r="FY72" s="122">
        <v>94.469700000000003</v>
      </c>
      <c r="FZ72" s="122">
        <v>94.469700000000003</v>
      </c>
      <c r="GA72" s="122">
        <v>96.258099999999999</v>
      </c>
      <c r="GB72" s="122">
        <v>96.258099999999999</v>
      </c>
      <c r="GC72" s="122">
        <v>96.258099999999999</v>
      </c>
      <c r="GD72" s="122">
        <v>100.0184</v>
      </c>
      <c r="GE72" s="122">
        <v>100.0184</v>
      </c>
      <c r="GF72" s="122">
        <v>100.0184</v>
      </c>
      <c r="GG72" s="122">
        <v>102.2012</v>
      </c>
      <c r="GH72" s="122">
        <v>102.2012</v>
      </c>
      <c r="GI72" s="122">
        <v>102.2012</v>
      </c>
      <c r="GJ72" s="122">
        <v>101.7679</v>
      </c>
      <c r="GK72" s="122">
        <v>101.7679</v>
      </c>
      <c r="GL72" s="122">
        <v>101.7679</v>
      </c>
      <c r="GM72" s="122">
        <v>102.2257</v>
      </c>
      <c r="GN72" s="122">
        <v>102.2257</v>
      </c>
      <c r="GO72" s="122">
        <v>102.2257</v>
      </c>
      <c r="GP72" s="122">
        <v>100.4256</v>
      </c>
      <c r="GQ72" s="122">
        <v>100.4256</v>
      </c>
      <c r="GR72" s="122">
        <v>100.4256</v>
      </c>
      <c r="GS72" s="122">
        <v>101.10169999999999</v>
      </c>
      <c r="GT72" s="122">
        <v>101.10169999999999</v>
      </c>
      <c r="GU72" s="122">
        <v>101.10169999999999</v>
      </c>
      <c r="GV72" s="122">
        <v>101.6752</v>
      </c>
      <c r="GW72" s="122">
        <v>101.6752</v>
      </c>
      <c r="GX72" s="122">
        <v>101.6752</v>
      </c>
      <c r="GY72" s="122">
        <v>100.3793</v>
      </c>
      <c r="GZ72" s="122">
        <v>100.3793</v>
      </c>
      <c r="HA72" s="122">
        <v>100.3793</v>
      </c>
      <c r="HB72" s="122">
        <v>98.839600000000004</v>
      </c>
      <c r="HC72" s="122">
        <v>98.839600000000004</v>
      </c>
      <c r="HD72" s="122">
        <v>98.839600000000004</v>
      </c>
      <c r="HE72" s="122">
        <v>99.474900000000005</v>
      </c>
      <c r="HF72" s="122">
        <v>99.474900000000005</v>
      </c>
      <c r="HG72" s="122">
        <v>99.474900000000005</v>
      </c>
      <c r="HH72" s="122">
        <v>96.547300000000007</v>
      </c>
      <c r="HI72" s="122">
        <v>96.547300000000007</v>
      </c>
      <c r="HJ72" s="122">
        <v>96.547300000000007</v>
      </c>
      <c r="HK72" s="122">
        <v>96.859499999999997</v>
      </c>
      <c r="HL72" s="122">
        <v>96.859499999999997</v>
      </c>
      <c r="HM72" s="122">
        <v>96.859499999999997</v>
      </c>
      <c r="HN72" s="122">
        <v>96.986699999999999</v>
      </c>
      <c r="HO72" s="122">
        <v>96.986699999999999</v>
      </c>
      <c r="HP72" s="122">
        <v>96.986699999999999</v>
      </c>
      <c r="HQ72" s="122">
        <v>97.268299999999996</v>
      </c>
      <c r="HR72" s="122">
        <v>97.268299999999996</v>
      </c>
      <c r="HS72" s="122">
        <v>97.268299999999996</v>
      </c>
      <c r="HT72" s="122">
        <v>97.972800000000007</v>
      </c>
      <c r="HU72" s="122">
        <v>97.972800000000007</v>
      </c>
      <c r="HV72" s="122">
        <v>97.972800000000007</v>
      </c>
      <c r="HW72" s="122">
        <v>99.419399999999996</v>
      </c>
      <c r="HX72" s="122">
        <v>99.419399999999996</v>
      </c>
      <c r="HY72" s="122">
        <v>99.419399999999996</v>
      </c>
      <c r="HZ72" s="122">
        <v>99.591800000000006</v>
      </c>
      <c r="IA72" s="122">
        <v>99.591800000000006</v>
      </c>
      <c r="IB72" s="122">
        <v>99.591800000000006</v>
      </c>
      <c r="IC72" s="122">
        <v>99.933000000000007</v>
      </c>
      <c r="ID72" s="122">
        <v>99.933000000000007</v>
      </c>
      <c r="IE72" s="122">
        <v>99.933000000000007</v>
      </c>
      <c r="IF72" s="122">
        <v>102.54989999999999</v>
      </c>
      <c r="IG72" s="122">
        <v>102.54989999999999</v>
      </c>
      <c r="IH72" s="122">
        <v>102.54989999999999</v>
      </c>
      <c r="II72" s="122">
        <v>104.5333</v>
      </c>
      <c r="IJ72" s="122">
        <v>104.5333</v>
      </c>
      <c r="IK72" s="122">
        <v>104.5333</v>
      </c>
      <c r="IL72" s="122">
        <v>104.3901</v>
      </c>
      <c r="IM72" s="122">
        <v>104.3901</v>
      </c>
      <c r="IN72" s="122">
        <v>104.3901</v>
      </c>
      <c r="IO72" s="122">
        <v>105.04040000000001</v>
      </c>
      <c r="IP72" s="122">
        <v>105.04040000000001</v>
      </c>
      <c r="IQ72" s="122">
        <v>105.04040000000001</v>
      </c>
      <c r="IR72" s="122">
        <v>105.7484</v>
      </c>
      <c r="IS72" s="122">
        <v>105.7484</v>
      </c>
      <c r="IT72" s="122">
        <v>105.7484</v>
      </c>
      <c r="IU72" s="122">
        <v>103.18989999999999</v>
      </c>
      <c r="IV72" s="122">
        <v>103.18989999999999</v>
      </c>
      <c r="IW72" s="122">
        <v>103.18989999999999</v>
      </c>
      <c r="IX72" s="122">
        <v>102.73399999999999</v>
      </c>
      <c r="IY72" s="122">
        <v>102.73399999999999</v>
      </c>
      <c r="IZ72" s="122">
        <v>102.73399999999999</v>
      </c>
      <c r="JA72" s="122">
        <v>101.7501</v>
      </c>
      <c r="JB72" s="122">
        <v>101.7501</v>
      </c>
      <c r="JC72" s="122">
        <v>101.7501</v>
      </c>
      <c r="JD72" s="122">
        <v>102.3656</v>
      </c>
      <c r="JE72" s="122">
        <v>102.3656</v>
      </c>
      <c r="JF72" s="122">
        <v>102.3656</v>
      </c>
      <c r="JG72" s="122">
        <v>103.39449999999999</v>
      </c>
      <c r="JH72" s="122">
        <v>103.39449999999999</v>
      </c>
      <c r="JI72" s="122">
        <v>103.39449999999999</v>
      </c>
      <c r="JJ72" s="122">
        <v>101.48350000000001</v>
      </c>
      <c r="JK72" s="122">
        <v>101.48350000000001</v>
      </c>
      <c r="JL72" s="122">
        <v>101.48350000000001</v>
      </c>
      <c r="JM72" s="122">
        <v>101.3378</v>
      </c>
      <c r="JN72" s="122">
        <v>101.3378</v>
      </c>
      <c r="JO72" s="122">
        <v>101.3378</v>
      </c>
      <c r="JP72" s="122">
        <v>101.5964</v>
      </c>
      <c r="JQ72" s="122">
        <v>101.5964</v>
      </c>
      <c r="JR72" s="122">
        <v>101.5964</v>
      </c>
      <c r="JS72" s="122">
        <v>100.9511</v>
      </c>
      <c r="JT72" s="122">
        <v>100.9511</v>
      </c>
      <c r="JU72" s="122">
        <v>100.9511</v>
      </c>
      <c r="JV72" s="122">
        <v>100.4696</v>
      </c>
      <c r="JW72" s="122">
        <v>100.4696</v>
      </c>
      <c r="JX72" s="122">
        <v>100.4696</v>
      </c>
      <c r="JY72" s="122">
        <v>100</v>
      </c>
      <c r="JZ72" s="122">
        <v>100</v>
      </c>
      <c r="KA72" s="122">
        <v>100</v>
      </c>
      <c r="KB72" s="122">
        <v>99.4953</v>
      </c>
      <c r="KC72" s="122">
        <v>99.4953</v>
      </c>
      <c r="KD72" s="118">
        <v>99.4953</v>
      </c>
    </row>
    <row r="73" spans="1:290" s="8" customFormat="1" ht="11.1" customHeight="1" x14ac:dyDescent="0.2">
      <c r="A73" s="8" t="s">
        <v>2261</v>
      </c>
      <c r="B73"/>
      <c r="C73" s="141" t="s">
        <v>5088</v>
      </c>
      <c r="D73" s="35" t="s">
        <v>38</v>
      </c>
      <c r="E73" s="37"/>
      <c r="F73" s="22"/>
      <c r="G73" s="22"/>
      <c r="H73" s="22" t="str">
        <f>IF(LEFT($I$1,1)="1",VLOOKUP($A73,PPI_IPI_PGA_PGAI!$A:$I,2,FALSE),IF(LEFT($I$1,1)="2",VLOOKUP($A73,PPI_IPI_PGA_PGAI!$A:$I,3,FALSE),IF(LEFT($I$1,1)="3",VLOOKUP($A73,PPI_IPI_PGA_PGAI!$A:$I,4,FALSE),VLOOKUP($A73,PPI_IPI_PGA_PGAI!$A:$I,5,FALSE))))</f>
        <v>Gewebe</v>
      </c>
      <c r="I73" s="22"/>
      <c r="J73" s="22"/>
      <c r="K73" s="22"/>
      <c r="L73" s="22"/>
      <c r="M73" s="10">
        <v>0.12790000000000001</v>
      </c>
      <c r="N73" s="122">
        <v>115.6636</v>
      </c>
      <c r="O73" s="122">
        <v>115.6636</v>
      </c>
      <c r="P73" s="122">
        <v>115.6636</v>
      </c>
      <c r="Q73" s="122">
        <v>113.1623</v>
      </c>
      <c r="R73" s="122">
        <v>113.1623</v>
      </c>
      <c r="S73" s="122">
        <v>113.1623</v>
      </c>
      <c r="T73" s="122">
        <v>107.7248</v>
      </c>
      <c r="U73" s="122">
        <v>107.7248</v>
      </c>
      <c r="V73" s="122">
        <v>107.7248</v>
      </c>
      <c r="W73" s="122">
        <v>107.7248</v>
      </c>
      <c r="X73" s="122">
        <v>107.7248</v>
      </c>
      <c r="Y73" s="122">
        <v>107.7248</v>
      </c>
      <c r="Z73" s="122">
        <v>113.1622</v>
      </c>
      <c r="AA73" s="122">
        <v>113.1622</v>
      </c>
      <c r="AB73" s="122">
        <v>113.1622</v>
      </c>
      <c r="AC73" s="122">
        <v>113.1622</v>
      </c>
      <c r="AD73" s="122">
        <v>113.1622</v>
      </c>
      <c r="AE73" s="122">
        <v>113.1622</v>
      </c>
      <c r="AF73" s="122">
        <v>108.2026</v>
      </c>
      <c r="AG73" s="122">
        <v>108.2026</v>
      </c>
      <c r="AH73" s="122">
        <v>108.2026</v>
      </c>
      <c r="AI73" s="122">
        <v>113.1622</v>
      </c>
      <c r="AJ73" s="122">
        <v>113.1622</v>
      </c>
      <c r="AK73" s="122">
        <v>113.1622</v>
      </c>
      <c r="AL73" s="122">
        <v>108.2026</v>
      </c>
      <c r="AM73" s="122">
        <v>108.2026</v>
      </c>
      <c r="AN73" s="122">
        <v>108.2026</v>
      </c>
      <c r="AO73" s="122">
        <v>112.2809</v>
      </c>
      <c r="AP73" s="122">
        <v>112.2809</v>
      </c>
      <c r="AQ73" s="122">
        <v>112.2809</v>
      </c>
      <c r="AR73" s="122">
        <v>112.2809</v>
      </c>
      <c r="AS73" s="122">
        <v>112.2809</v>
      </c>
      <c r="AT73" s="122">
        <v>112.2809</v>
      </c>
      <c r="AU73" s="122">
        <v>112.2809</v>
      </c>
      <c r="AV73" s="122">
        <v>112.2809</v>
      </c>
      <c r="AW73" s="122">
        <v>112.2809</v>
      </c>
      <c r="AX73" s="122">
        <v>117.2405</v>
      </c>
      <c r="AY73" s="122">
        <v>117.2405</v>
      </c>
      <c r="AZ73" s="122">
        <v>117.2405</v>
      </c>
      <c r="BA73" s="122">
        <v>117.2405</v>
      </c>
      <c r="BB73" s="122">
        <v>117.2405</v>
      </c>
      <c r="BC73" s="122">
        <v>117.2405</v>
      </c>
      <c r="BD73" s="122">
        <v>117.2405</v>
      </c>
      <c r="BE73" s="122">
        <v>117.2405</v>
      </c>
      <c r="BF73" s="122">
        <v>117.2405</v>
      </c>
      <c r="BG73" s="122">
        <v>117.2405</v>
      </c>
      <c r="BH73" s="122">
        <v>117.2405</v>
      </c>
      <c r="BI73" s="122">
        <v>117.2405</v>
      </c>
      <c r="BJ73" s="122">
        <v>117.2405</v>
      </c>
      <c r="BK73" s="122">
        <v>117.2405</v>
      </c>
      <c r="BL73" s="122">
        <v>117.2405</v>
      </c>
      <c r="BM73" s="122">
        <v>114.5219</v>
      </c>
      <c r="BN73" s="122">
        <v>114.5219</v>
      </c>
      <c r="BO73" s="122">
        <v>114.5219</v>
      </c>
      <c r="BP73" s="122">
        <v>111.8032</v>
      </c>
      <c r="BQ73" s="122">
        <v>111.8032</v>
      </c>
      <c r="BR73" s="122">
        <v>111.8032</v>
      </c>
      <c r="BS73" s="122">
        <v>109.0843</v>
      </c>
      <c r="BT73" s="122">
        <v>109.0843</v>
      </c>
      <c r="BU73" s="122">
        <v>109.0843</v>
      </c>
      <c r="BV73" s="122">
        <v>109.0843</v>
      </c>
      <c r="BW73" s="122">
        <v>109.0843</v>
      </c>
      <c r="BX73" s="122">
        <v>109.0843</v>
      </c>
      <c r="BY73" s="122">
        <v>113.50620000000001</v>
      </c>
      <c r="BZ73" s="122">
        <v>113.50620000000001</v>
      </c>
      <c r="CA73" s="122">
        <v>113.50620000000001</v>
      </c>
      <c r="CB73" s="122">
        <v>113.50620000000001</v>
      </c>
      <c r="CC73" s="122">
        <v>113.50620000000001</v>
      </c>
      <c r="CD73" s="122">
        <v>113.50620000000001</v>
      </c>
      <c r="CE73" s="122">
        <v>113.50620000000001</v>
      </c>
      <c r="CF73" s="122">
        <v>113.50620000000001</v>
      </c>
      <c r="CG73" s="122">
        <v>113.50620000000001</v>
      </c>
      <c r="CH73" s="122">
        <v>113.50620000000001</v>
      </c>
      <c r="CI73" s="122">
        <v>113.50620000000001</v>
      </c>
      <c r="CJ73" s="122">
        <v>113.50620000000001</v>
      </c>
      <c r="CK73" s="122">
        <v>113.50620000000001</v>
      </c>
      <c r="CL73" s="122">
        <v>113.50620000000001</v>
      </c>
      <c r="CM73" s="122">
        <v>113.50620000000001</v>
      </c>
      <c r="CN73" s="122">
        <v>113.50620000000001</v>
      </c>
      <c r="CO73" s="122">
        <v>113.50620000000001</v>
      </c>
      <c r="CP73" s="122">
        <v>113.50620000000001</v>
      </c>
      <c r="CQ73" s="122">
        <v>113.02849999999999</v>
      </c>
      <c r="CR73" s="122">
        <v>113.02849999999999</v>
      </c>
      <c r="CS73" s="122">
        <v>113.02849999999999</v>
      </c>
      <c r="CT73" s="122">
        <v>113.02849999999999</v>
      </c>
      <c r="CU73" s="122">
        <v>113.02849999999999</v>
      </c>
      <c r="CV73" s="122">
        <v>113.02849999999999</v>
      </c>
      <c r="CW73" s="122">
        <v>115.7473</v>
      </c>
      <c r="CX73" s="122">
        <v>115.7473</v>
      </c>
      <c r="CY73" s="122">
        <v>115.7473</v>
      </c>
      <c r="CZ73" s="122">
        <v>118.19670000000001</v>
      </c>
      <c r="DA73" s="122">
        <v>118.19670000000001</v>
      </c>
      <c r="DB73" s="122">
        <v>118.19670000000001</v>
      </c>
      <c r="DC73" s="122">
        <v>118.19670000000001</v>
      </c>
      <c r="DD73" s="122">
        <v>121.4838</v>
      </c>
      <c r="DE73" s="122">
        <v>121.4838</v>
      </c>
      <c r="DF73" s="122">
        <v>121.4838</v>
      </c>
      <c r="DG73" s="122">
        <v>113.3929</v>
      </c>
      <c r="DH73" s="122">
        <v>113.3929</v>
      </c>
      <c r="DI73" s="122">
        <v>113.3929</v>
      </c>
      <c r="DJ73" s="122">
        <v>106.19029999999999</v>
      </c>
      <c r="DK73" s="122">
        <v>106.19029999999999</v>
      </c>
      <c r="DL73" s="122">
        <v>106.19029999999999</v>
      </c>
      <c r="DM73" s="122">
        <v>103.8745</v>
      </c>
      <c r="DN73" s="122">
        <v>103.8745</v>
      </c>
      <c r="DO73" s="122">
        <v>103.8745</v>
      </c>
      <c r="DP73" s="122">
        <v>103.423</v>
      </c>
      <c r="DQ73" s="122">
        <v>103.423</v>
      </c>
      <c r="DR73" s="122">
        <v>103.423</v>
      </c>
      <c r="DS73" s="122">
        <v>106.56619999999999</v>
      </c>
      <c r="DT73" s="122">
        <v>106.56619999999999</v>
      </c>
      <c r="DU73" s="122">
        <v>106.56619999999999</v>
      </c>
      <c r="DV73" s="122">
        <v>107.4691</v>
      </c>
      <c r="DW73" s="122">
        <v>107.4691</v>
      </c>
      <c r="DX73" s="122">
        <v>107.4691</v>
      </c>
      <c r="DY73" s="122">
        <v>104.9567</v>
      </c>
      <c r="DZ73" s="122">
        <v>104.9567</v>
      </c>
      <c r="EA73" s="122">
        <v>104.9567</v>
      </c>
      <c r="EB73" s="122">
        <v>109.7367</v>
      </c>
      <c r="EC73" s="122">
        <v>109.7367</v>
      </c>
      <c r="ED73" s="122">
        <v>109.7367</v>
      </c>
      <c r="EE73" s="122">
        <v>107.1553</v>
      </c>
      <c r="EF73" s="122">
        <v>107.1553</v>
      </c>
      <c r="EG73" s="122">
        <v>107.1553</v>
      </c>
      <c r="EH73" s="122">
        <v>106.1657</v>
      </c>
      <c r="EI73" s="122">
        <v>106.1657</v>
      </c>
      <c r="EJ73" s="122">
        <v>106.1657</v>
      </c>
      <c r="EK73" s="122">
        <v>106.9258</v>
      </c>
      <c r="EL73" s="122">
        <v>106.9258</v>
      </c>
      <c r="EM73" s="122">
        <v>106.9258</v>
      </c>
      <c r="EN73" s="122">
        <v>103.1721</v>
      </c>
      <c r="EO73" s="122">
        <v>103.1721</v>
      </c>
      <c r="EP73" s="122">
        <v>103.1721</v>
      </c>
      <c r="EQ73" s="122">
        <v>107.0669</v>
      </c>
      <c r="ER73" s="122">
        <v>107.0669</v>
      </c>
      <c r="ES73" s="122">
        <v>107.0669</v>
      </c>
      <c r="ET73" s="122">
        <v>108.9932</v>
      </c>
      <c r="EU73" s="122">
        <v>108.9932</v>
      </c>
      <c r="EV73" s="122">
        <v>108.9932</v>
      </c>
      <c r="EW73" s="122">
        <v>110.60209999999999</v>
      </c>
      <c r="EX73" s="122">
        <v>110.60209999999999</v>
      </c>
      <c r="EY73" s="122">
        <v>110.60209999999999</v>
      </c>
      <c r="EZ73" s="122">
        <v>104.4295</v>
      </c>
      <c r="FA73" s="122">
        <v>104.4295</v>
      </c>
      <c r="FB73" s="122">
        <v>104.4295</v>
      </c>
      <c r="FC73" s="122">
        <v>102.5245</v>
      </c>
      <c r="FD73" s="122">
        <v>102.5245</v>
      </c>
      <c r="FE73" s="122">
        <v>102.5245</v>
      </c>
      <c r="FF73" s="122">
        <v>103.25020000000001</v>
      </c>
      <c r="FG73" s="122">
        <v>103.25020000000001</v>
      </c>
      <c r="FH73" s="122">
        <v>103.25020000000001</v>
      </c>
      <c r="FI73" s="122">
        <v>107.5531</v>
      </c>
      <c r="FJ73" s="122">
        <v>107.5531</v>
      </c>
      <c r="FK73" s="122">
        <v>107.5531</v>
      </c>
      <c r="FL73" s="122">
        <v>106.61969999999999</v>
      </c>
      <c r="FM73" s="122">
        <v>106.61969999999999</v>
      </c>
      <c r="FN73" s="122">
        <v>106.61969999999999</v>
      </c>
      <c r="FO73" s="122">
        <v>105.5699</v>
      </c>
      <c r="FP73" s="122">
        <v>105.5699</v>
      </c>
      <c r="FQ73" s="122">
        <v>105.5699</v>
      </c>
      <c r="FR73" s="122">
        <v>103.7051</v>
      </c>
      <c r="FS73" s="122">
        <v>103.7051</v>
      </c>
      <c r="FT73" s="122">
        <v>103.7051</v>
      </c>
      <c r="FU73" s="122">
        <v>103.1378</v>
      </c>
      <c r="FV73" s="122">
        <v>103.1378</v>
      </c>
      <c r="FW73" s="122">
        <v>103.1378</v>
      </c>
      <c r="FX73" s="122">
        <v>101.43380000000001</v>
      </c>
      <c r="FY73" s="122">
        <v>101.43380000000001</v>
      </c>
      <c r="FZ73" s="122">
        <v>101.43380000000001</v>
      </c>
      <c r="GA73" s="122">
        <v>101.348</v>
      </c>
      <c r="GB73" s="122">
        <v>101.348</v>
      </c>
      <c r="GC73" s="122">
        <v>101.348</v>
      </c>
      <c r="GD73" s="122">
        <v>102.696</v>
      </c>
      <c r="GE73" s="122">
        <v>102.696</v>
      </c>
      <c r="GF73" s="122">
        <v>102.696</v>
      </c>
      <c r="GG73" s="122">
        <v>104.4624</v>
      </c>
      <c r="GH73" s="122">
        <v>104.4624</v>
      </c>
      <c r="GI73" s="122">
        <v>104.4624</v>
      </c>
      <c r="GJ73" s="122">
        <v>103.8783</v>
      </c>
      <c r="GK73" s="122">
        <v>103.8783</v>
      </c>
      <c r="GL73" s="122">
        <v>103.8783</v>
      </c>
      <c r="GM73" s="122">
        <v>104.1756</v>
      </c>
      <c r="GN73" s="122">
        <v>104.1756</v>
      </c>
      <c r="GO73" s="122">
        <v>104.1756</v>
      </c>
      <c r="GP73" s="122">
        <v>102.2355</v>
      </c>
      <c r="GQ73" s="122">
        <v>102.2355</v>
      </c>
      <c r="GR73" s="122">
        <v>102.2355</v>
      </c>
      <c r="GS73" s="122">
        <v>102.7655</v>
      </c>
      <c r="GT73" s="122">
        <v>102.7655</v>
      </c>
      <c r="GU73" s="122">
        <v>102.7655</v>
      </c>
      <c r="GV73" s="122">
        <v>103.1956</v>
      </c>
      <c r="GW73" s="122">
        <v>103.1956</v>
      </c>
      <c r="GX73" s="122">
        <v>103.1956</v>
      </c>
      <c r="GY73" s="122">
        <v>103.2013</v>
      </c>
      <c r="GZ73" s="122">
        <v>103.2013</v>
      </c>
      <c r="HA73" s="122">
        <v>103.2013</v>
      </c>
      <c r="HB73" s="122">
        <v>101.2811</v>
      </c>
      <c r="HC73" s="122">
        <v>101.2811</v>
      </c>
      <c r="HD73" s="122">
        <v>101.2811</v>
      </c>
      <c r="HE73" s="122">
        <v>101.3746</v>
      </c>
      <c r="HF73" s="122">
        <v>101.3746</v>
      </c>
      <c r="HG73" s="122">
        <v>101.3746</v>
      </c>
      <c r="HH73" s="122">
        <v>100.06</v>
      </c>
      <c r="HI73" s="122">
        <v>100.06</v>
      </c>
      <c r="HJ73" s="122">
        <v>100.06</v>
      </c>
      <c r="HK73" s="122">
        <v>100.06619999999999</v>
      </c>
      <c r="HL73" s="122">
        <v>100.06619999999999</v>
      </c>
      <c r="HM73" s="122">
        <v>100.06619999999999</v>
      </c>
      <c r="HN73" s="122">
        <v>100.28870000000001</v>
      </c>
      <c r="HO73" s="122">
        <v>100.28870000000001</v>
      </c>
      <c r="HP73" s="122">
        <v>100.28870000000001</v>
      </c>
      <c r="HQ73" s="122">
        <v>100.3291</v>
      </c>
      <c r="HR73" s="122">
        <v>100.3291</v>
      </c>
      <c r="HS73" s="122">
        <v>100.3291</v>
      </c>
      <c r="HT73" s="122">
        <v>100.7552</v>
      </c>
      <c r="HU73" s="122">
        <v>100.7552</v>
      </c>
      <c r="HV73" s="122">
        <v>100.7552</v>
      </c>
      <c r="HW73" s="122">
        <v>100.95229999999999</v>
      </c>
      <c r="HX73" s="122">
        <v>100.95229999999999</v>
      </c>
      <c r="HY73" s="122">
        <v>100.95229999999999</v>
      </c>
      <c r="HZ73" s="122">
        <v>100.8695</v>
      </c>
      <c r="IA73" s="122">
        <v>100.8695</v>
      </c>
      <c r="IB73" s="122">
        <v>100.8695</v>
      </c>
      <c r="IC73" s="122">
        <v>101.48090000000001</v>
      </c>
      <c r="ID73" s="122">
        <v>101.48090000000001</v>
      </c>
      <c r="IE73" s="122">
        <v>101.48090000000001</v>
      </c>
      <c r="IF73" s="122">
        <v>101.42270000000001</v>
      </c>
      <c r="IG73" s="122">
        <v>101.42270000000001</v>
      </c>
      <c r="IH73" s="122">
        <v>101.42270000000001</v>
      </c>
      <c r="II73" s="122">
        <v>101.90949999999999</v>
      </c>
      <c r="IJ73" s="122">
        <v>101.90949999999999</v>
      </c>
      <c r="IK73" s="122">
        <v>101.90949999999999</v>
      </c>
      <c r="IL73" s="122">
        <v>102.1105</v>
      </c>
      <c r="IM73" s="122">
        <v>102.1105</v>
      </c>
      <c r="IN73" s="122">
        <v>102.1105</v>
      </c>
      <c r="IO73" s="122">
        <v>102.2877</v>
      </c>
      <c r="IP73" s="122">
        <v>102.2877</v>
      </c>
      <c r="IQ73" s="122">
        <v>102.2877</v>
      </c>
      <c r="IR73" s="122">
        <v>102.60590000000001</v>
      </c>
      <c r="IS73" s="122">
        <v>102.60590000000001</v>
      </c>
      <c r="IT73" s="122">
        <v>102.60590000000001</v>
      </c>
      <c r="IU73" s="122">
        <v>102.2728</v>
      </c>
      <c r="IV73" s="122">
        <v>102.2728</v>
      </c>
      <c r="IW73" s="122">
        <v>102.2728</v>
      </c>
      <c r="IX73" s="122">
        <v>102.0064</v>
      </c>
      <c r="IY73" s="122">
        <v>102.0064</v>
      </c>
      <c r="IZ73" s="122">
        <v>102.0064</v>
      </c>
      <c r="JA73" s="122">
        <v>101.7963</v>
      </c>
      <c r="JB73" s="122">
        <v>101.7963</v>
      </c>
      <c r="JC73" s="122">
        <v>101.7963</v>
      </c>
      <c r="JD73" s="122">
        <v>101.4624</v>
      </c>
      <c r="JE73" s="122">
        <v>101.4624</v>
      </c>
      <c r="JF73" s="122">
        <v>101.4624</v>
      </c>
      <c r="JG73" s="122">
        <v>101.675</v>
      </c>
      <c r="JH73" s="122">
        <v>101.675</v>
      </c>
      <c r="JI73" s="122">
        <v>101.675</v>
      </c>
      <c r="JJ73" s="122">
        <v>101.0157</v>
      </c>
      <c r="JK73" s="122">
        <v>101.0157</v>
      </c>
      <c r="JL73" s="122">
        <v>101.0157</v>
      </c>
      <c r="JM73" s="122">
        <v>100.91240000000001</v>
      </c>
      <c r="JN73" s="122">
        <v>100.91240000000001</v>
      </c>
      <c r="JO73" s="122">
        <v>100.91240000000001</v>
      </c>
      <c r="JP73" s="122">
        <v>101.78530000000001</v>
      </c>
      <c r="JQ73" s="122">
        <v>101.78530000000001</v>
      </c>
      <c r="JR73" s="122">
        <v>101.78530000000001</v>
      </c>
      <c r="JS73" s="122">
        <v>101.3755</v>
      </c>
      <c r="JT73" s="122">
        <v>101.3755</v>
      </c>
      <c r="JU73" s="122">
        <v>101.3755</v>
      </c>
      <c r="JV73" s="122">
        <v>99.797200000000004</v>
      </c>
      <c r="JW73" s="122">
        <v>99.797200000000004</v>
      </c>
      <c r="JX73" s="122">
        <v>99.797200000000004</v>
      </c>
      <c r="JY73" s="122">
        <v>100</v>
      </c>
      <c r="JZ73" s="122">
        <v>100</v>
      </c>
      <c r="KA73" s="122">
        <v>100</v>
      </c>
      <c r="KB73" s="122">
        <v>98.115799999999993</v>
      </c>
      <c r="KC73" s="122">
        <v>98.115799999999993</v>
      </c>
      <c r="KD73" s="118">
        <v>98.115799999999993</v>
      </c>
    </row>
    <row r="74" spans="1:290" s="8" customFormat="1" ht="11.1" customHeight="1" x14ac:dyDescent="0.2">
      <c r="A74" s="8" t="s">
        <v>2262</v>
      </c>
      <c r="B74"/>
      <c r="C74" s="141" t="s">
        <v>5089</v>
      </c>
      <c r="D74" s="35" t="s">
        <v>39</v>
      </c>
      <c r="E74" s="37"/>
      <c r="F74" s="22"/>
      <c r="G74" s="22"/>
      <c r="H74" s="22" t="str">
        <f>IF(LEFT($I$1,1)="1",VLOOKUP($A74,PPI_IPI_PGA_PGAI!$A:$I,2,FALSE),IF(LEFT($I$1,1)="2",VLOOKUP($A74,PPI_IPI_PGA_PGAI!$A:$I,3,FALSE),IF(LEFT($I$1,1)="3",VLOOKUP($A74,PPI_IPI_PGA_PGAI!$A:$I,4,FALSE),VLOOKUP($A74,PPI_IPI_PGA_PGAI!$A:$I,5,FALSE))))</f>
        <v>Sonstige Textilwaren</v>
      </c>
      <c r="I74" s="22"/>
      <c r="J74" s="22"/>
      <c r="K74" s="22"/>
      <c r="L74" s="22"/>
      <c r="M74" s="10">
        <v>0.80220000000000002</v>
      </c>
      <c r="N74" s="122">
        <v>87.048400000000001</v>
      </c>
      <c r="O74" s="122">
        <v>87.048400000000001</v>
      </c>
      <c r="P74" s="122">
        <v>87.048400000000001</v>
      </c>
      <c r="Q74" s="122">
        <v>87.189599999999999</v>
      </c>
      <c r="R74" s="122">
        <v>87.189599999999999</v>
      </c>
      <c r="S74" s="122">
        <v>87.189599999999999</v>
      </c>
      <c r="T74" s="122">
        <v>87.397199999999998</v>
      </c>
      <c r="U74" s="122">
        <v>87.397199999999998</v>
      </c>
      <c r="V74" s="122">
        <v>87.397199999999998</v>
      </c>
      <c r="W74" s="122">
        <v>86.324600000000004</v>
      </c>
      <c r="X74" s="122">
        <v>86.324600000000004</v>
      </c>
      <c r="Y74" s="122">
        <v>86.324600000000004</v>
      </c>
      <c r="Z74" s="122">
        <v>86.492000000000004</v>
      </c>
      <c r="AA74" s="122">
        <v>86.492000000000004</v>
      </c>
      <c r="AB74" s="122">
        <v>86.492000000000004</v>
      </c>
      <c r="AC74" s="122">
        <v>86.788200000000003</v>
      </c>
      <c r="AD74" s="122">
        <v>86.788200000000003</v>
      </c>
      <c r="AE74" s="122">
        <v>86.788200000000003</v>
      </c>
      <c r="AF74" s="122">
        <v>87.026700000000005</v>
      </c>
      <c r="AG74" s="122">
        <v>87.026700000000005</v>
      </c>
      <c r="AH74" s="122">
        <v>87.026700000000005</v>
      </c>
      <c r="AI74" s="122">
        <v>86.906000000000006</v>
      </c>
      <c r="AJ74" s="122">
        <v>86.906000000000006</v>
      </c>
      <c r="AK74" s="122">
        <v>86.906000000000006</v>
      </c>
      <c r="AL74" s="122">
        <v>86.979100000000003</v>
      </c>
      <c r="AM74" s="122">
        <v>86.979100000000003</v>
      </c>
      <c r="AN74" s="122">
        <v>86.979100000000003</v>
      </c>
      <c r="AO74" s="122">
        <v>86.98</v>
      </c>
      <c r="AP74" s="122">
        <v>86.98</v>
      </c>
      <c r="AQ74" s="122">
        <v>86.98</v>
      </c>
      <c r="AR74" s="122">
        <v>86.897199999999998</v>
      </c>
      <c r="AS74" s="122">
        <v>86.897199999999998</v>
      </c>
      <c r="AT74" s="122">
        <v>86.897199999999998</v>
      </c>
      <c r="AU74" s="122">
        <v>87.460499999999996</v>
      </c>
      <c r="AV74" s="122">
        <v>87.460499999999996</v>
      </c>
      <c r="AW74" s="122">
        <v>87.460499999999996</v>
      </c>
      <c r="AX74" s="122">
        <v>86.542599999999993</v>
      </c>
      <c r="AY74" s="122">
        <v>86.542599999999993</v>
      </c>
      <c r="AZ74" s="122">
        <v>86.542599999999993</v>
      </c>
      <c r="BA74" s="122">
        <v>86.383200000000002</v>
      </c>
      <c r="BB74" s="122">
        <v>86.383200000000002</v>
      </c>
      <c r="BC74" s="122">
        <v>86.383200000000002</v>
      </c>
      <c r="BD74" s="122">
        <v>86.202200000000005</v>
      </c>
      <c r="BE74" s="122">
        <v>86.202200000000005</v>
      </c>
      <c r="BF74" s="122">
        <v>86.202200000000005</v>
      </c>
      <c r="BG74" s="122">
        <v>88.457899999999995</v>
      </c>
      <c r="BH74" s="122">
        <v>88.457899999999995</v>
      </c>
      <c r="BI74" s="122">
        <v>88.457899999999995</v>
      </c>
      <c r="BJ74" s="122">
        <v>88.490300000000005</v>
      </c>
      <c r="BK74" s="122">
        <v>88.490300000000005</v>
      </c>
      <c r="BL74" s="122">
        <v>88.490300000000005</v>
      </c>
      <c r="BM74" s="122">
        <v>88.820400000000006</v>
      </c>
      <c r="BN74" s="122">
        <v>88.820400000000006</v>
      </c>
      <c r="BO74" s="122">
        <v>88.820400000000006</v>
      </c>
      <c r="BP74" s="122">
        <v>88.909400000000005</v>
      </c>
      <c r="BQ74" s="122">
        <v>88.909400000000005</v>
      </c>
      <c r="BR74" s="122">
        <v>88.909400000000005</v>
      </c>
      <c r="BS74" s="122">
        <v>91.993899999999996</v>
      </c>
      <c r="BT74" s="122">
        <v>91.993899999999996</v>
      </c>
      <c r="BU74" s="122">
        <v>91.993899999999996</v>
      </c>
      <c r="BV74" s="122">
        <v>91.834599999999995</v>
      </c>
      <c r="BW74" s="122">
        <v>91.834599999999995</v>
      </c>
      <c r="BX74" s="122">
        <v>91.834599999999995</v>
      </c>
      <c r="BY74" s="122">
        <v>92.447400000000002</v>
      </c>
      <c r="BZ74" s="122">
        <v>92.447400000000002</v>
      </c>
      <c r="CA74" s="122">
        <v>92.447400000000002</v>
      </c>
      <c r="CB74" s="122">
        <v>92.6494</v>
      </c>
      <c r="CC74" s="122">
        <v>92.6494</v>
      </c>
      <c r="CD74" s="122">
        <v>92.6494</v>
      </c>
      <c r="CE74" s="122">
        <v>93.047399999999996</v>
      </c>
      <c r="CF74" s="122">
        <v>93.047399999999996</v>
      </c>
      <c r="CG74" s="122">
        <v>93.047399999999996</v>
      </c>
      <c r="CH74" s="122">
        <v>93.111900000000006</v>
      </c>
      <c r="CI74" s="122">
        <v>93.111900000000006</v>
      </c>
      <c r="CJ74" s="122">
        <v>93.111900000000006</v>
      </c>
      <c r="CK74" s="122">
        <v>93.049800000000005</v>
      </c>
      <c r="CL74" s="122">
        <v>93.049800000000005</v>
      </c>
      <c r="CM74" s="122">
        <v>93.049800000000005</v>
      </c>
      <c r="CN74" s="122">
        <v>92.720200000000006</v>
      </c>
      <c r="CO74" s="122">
        <v>92.720200000000006</v>
      </c>
      <c r="CP74" s="122">
        <v>92.720200000000006</v>
      </c>
      <c r="CQ74" s="122">
        <v>94.397000000000006</v>
      </c>
      <c r="CR74" s="122">
        <v>94.397000000000006</v>
      </c>
      <c r="CS74" s="122">
        <v>94.397000000000006</v>
      </c>
      <c r="CT74" s="122">
        <v>94.636700000000005</v>
      </c>
      <c r="CU74" s="122">
        <v>94.636700000000005</v>
      </c>
      <c r="CV74" s="122">
        <v>94.636700000000005</v>
      </c>
      <c r="CW74" s="122">
        <v>95.811800000000005</v>
      </c>
      <c r="CX74" s="122">
        <v>95.811800000000005</v>
      </c>
      <c r="CY74" s="122">
        <v>95.811800000000005</v>
      </c>
      <c r="CZ74" s="122">
        <v>97.319100000000006</v>
      </c>
      <c r="DA74" s="122">
        <v>97.319100000000006</v>
      </c>
      <c r="DB74" s="122">
        <v>97.319100000000006</v>
      </c>
      <c r="DC74" s="122">
        <v>97.319100000000006</v>
      </c>
      <c r="DD74" s="122">
        <v>101.8676</v>
      </c>
      <c r="DE74" s="122">
        <v>101.8676</v>
      </c>
      <c r="DF74" s="122">
        <v>101.8676</v>
      </c>
      <c r="DG74" s="122">
        <v>99.543700000000001</v>
      </c>
      <c r="DH74" s="122">
        <v>99.543700000000001</v>
      </c>
      <c r="DI74" s="122">
        <v>99.543700000000001</v>
      </c>
      <c r="DJ74" s="122">
        <v>96.001400000000004</v>
      </c>
      <c r="DK74" s="122">
        <v>96.001400000000004</v>
      </c>
      <c r="DL74" s="122">
        <v>96.001400000000004</v>
      </c>
      <c r="DM74" s="122">
        <v>99.159300000000002</v>
      </c>
      <c r="DN74" s="122">
        <v>99.159300000000002</v>
      </c>
      <c r="DO74" s="122">
        <v>99.159300000000002</v>
      </c>
      <c r="DP74" s="122">
        <v>98.739699999999999</v>
      </c>
      <c r="DQ74" s="122">
        <v>98.739699999999999</v>
      </c>
      <c r="DR74" s="122">
        <v>98.739699999999999</v>
      </c>
      <c r="DS74" s="122">
        <v>97.730199999999996</v>
      </c>
      <c r="DT74" s="122">
        <v>97.730199999999996</v>
      </c>
      <c r="DU74" s="122">
        <v>97.730199999999996</v>
      </c>
      <c r="DV74" s="122">
        <v>97.691299999999998</v>
      </c>
      <c r="DW74" s="122">
        <v>97.691299999999998</v>
      </c>
      <c r="DX74" s="122">
        <v>97.691299999999998</v>
      </c>
      <c r="DY74" s="122">
        <v>97.641900000000007</v>
      </c>
      <c r="DZ74" s="122">
        <v>97.641900000000007</v>
      </c>
      <c r="EA74" s="122">
        <v>97.641900000000007</v>
      </c>
      <c r="EB74" s="122">
        <v>100.2495</v>
      </c>
      <c r="EC74" s="122">
        <v>100.2495</v>
      </c>
      <c r="ED74" s="122">
        <v>100.2495</v>
      </c>
      <c r="EE74" s="122">
        <v>102.1575</v>
      </c>
      <c r="EF74" s="122">
        <v>102.1575</v>
      </c>
      <c r="EG74" s="122">
        <v>102.1575</v>
      </c>
      <c r="EH74" s="122">
        <v>99.837299999999999</v>
      </c>
      <c r="EI74" s="122">
        <v>99.837299999999999</v>
      </c>
      <c r="EJ74" s="122">
        <v>99.837299999999999</v>
      </c>
      <c r="EK74" s="122">
        <v>99.679500000000004</v>
      </c>
      <c r="EL74" s="122">
        <v>99.679500000000004</v>
      </c>
      <c r="EM74" s="122">
        <v>99.679500000000004</v>
      </c>
      <c r="EN74" s="122">
        <v>99.017600000000002</v>
      </c>
      <c r="EO74" s="122">
        <v>99.017600000000002</v>
      </c>
      <c r="EP74" s="122">
        <v>99.017600000000002</v>
      </c>
      <c r="EQ74" s="122">
        <v>99.258099999999999</v>
      </c>
      <c r="ER74" s="122">
        <v>99.258099999999999</v>
      </c>
      <c r="ES74" s="122">
        <v>99.258099999999999</v>
      </c>
      <c r="ET74" s="122">
        <v>99.033100000000005</v>
      </c>
      <c r="EU74" s="122">
        <v>99.033100000000005</v>
      </c>
      <c r="EV74" s="122">
        <v>99.033100000000005</v>
      </c>
      <c r="EW74" s="122">
        <v>98.995800000000003</v>
      </c>
      <c r="EX74" s="122">
        <v>98.995800000000003</v>
      </c>
      <c r="EY74" s="122">
        <v>98.995800000000003</v>
      </c>
      <c r="EZ74" s="122">
        <v>95.444100000000006</v>
      </c>
      <c r="FA74" s="122">
        <v>95.444100000000006</v>
      </c>
      <c r="FB74" s="122">
        <v>95.444100000000006</v>
      </c>
      <c r="FC74" s="122">
        <v>93.611400000000003</v>
      </c>
      <c r="FD74" s="122">
        <v>93.611400000000003</v>
      </c>
      <c r="FE74" s="122">
        <v>93.611400000000003</v>
      </c>
      <c r="FF74" s="122">
        <v>95.904600000000002</v>
      </c>
      <c r="FG74" s="122">
        <v>95.904600000000002</v>
      </c>
      <c r="FH74" s="122">
        <v>95.904600000000002</v>
      </c>
      <c r="FI74" s="122">
        <v>96.409400000000005</v>
      </c>
      <c r="FJ74" s="122">
        <v>96.409400000000005</v>
      </c>
      <c r="FK74" s="122">
        <v>96.409400000000005</v>
      </c>
      <c r="FL74" s="122">
        <v>96.122</v>
      </c>
      <c r="FM74" s="122">
        <v>96.122</v>
      </c>
      <c r="FN74" s="122">
        <v>96.122</v>
      </c>
      <c r="FO74" s="122">
        <v>97.445499999999996</v>
      </c>
      <c r="FP74" s="122">
        <v>97.445499999999996</v>
      </c>
      <c r="FQ74" s="122">
        <v>97.445499999999996</v>
      </c>
      <c r="FR74" s="122">
        <v>96.636200000000002</v>
      </c>
      <c r="FS74" s="122">
        <v>96.636200000000002</v>
      </c>
      <c r="FT74" s="122">
        <v>96.636200000000002</v>
      </c>
      <c r="FU74" s="122">
        <v>94.688599999999994</v>
      </c>
      <c r="FV74" s="122">
        <v>94.688599999999994</v>
      </c>
      <c r="FW74" s="122">
        <v>94.688599999999994</v>
      </c>
      <c r="FX74" s="122">
        <v>93.267799999999994</v>
      </c>
      <c r="FY74" s="122">
        <v>93.267799999999994</v>
      </c>
      <c r="FZ74" s="122">
        <v>93.267799999999994</v>
      </c>
      <c r="GA74" s="122">
        <v>95.520099999999999</v>
      </c>
      <c r="GB74" s="122">
        <v>95.520099999999999</v>
      </c>
      <c r="GC74" s="122">
        <v>95.520099999999999</v>
      </c>
      <c r="GD74" s="122">
        <v>99.937399999999997</v>
      </c>
      <c r="GE74" s="122">
        <v>99.937399999999997</v>
      </c>
      <c r="GF74" s="122">
        <v>99.937399999999997</v>
      </c>
      <c r="GG74" s="122">
        <v>102.25109999999999</v>
      </c>
      <c r="GH74" s="122">
        <v>102.25109999999999</v>
      </c>
      <c r="GI74" s="122">
        <v>102.25109999999999</v>
      </c>
      <c r="GJ74" s="122">
        <v>101.9311</v>
      </c>
      <c r="GK74" s="122">
        <v>101.9311</v>
      </c>
      <c r="GL74" s="122">
        <v>101.9311</v>
      </c>
      <c r="GM74" s="122">
        <v>102.4327</v>
      </c>
      <c r="GN74" s="122">
        <v>102.4327</v>
      </c>
      <c r="GO74" s="122">
        <v>102.4327</v>
      </c>
      <c r="GP74" s="122">
        <v>100.6335</v>
      </c>
      <c r="GQ74" s="122">
        <v>100.6335</v>
      </c>
      <c r="GR74" s="122">
        <v>100.6335</v>
      </c>
      <c r="GS74" s="122">
        <v>101.3631</v>
      </c>
      <c r="GT74" s="122">
        <v>101.3631</v>
      </c>
      <c r="GU74" s="122">
        <v>101.3631</v>
      </c>
      <c r="GV74" s="122">
        <v>101.9422</v>
      </c>
      <c r="GW74" s="122">
        <v>101.9422</v>
      </c>
      <c r="GX74" s="122">
        <v>101.9422</v>
      </c>
      <c r="GY74" s="122">
        <v>100.3235</v>
      </c>
      <c r="GZ74" s="122">
        <v>100.3235</v>
      </c>
      <c r="HA74" s="122">
        <v>100.3235</v>
      </c>
      <c r="HB74" s="122">
        <v>98.783199999999994</v>
      </c>
      <c r="HC74" s="122">
        <v>98.783199999999994</v>
      </c>
      <c r="HD74" s="122">
        <v>98.783199999999994</v>
      </c>
      <c r="HE74" s="122">
        <v>99.538700000000006</v>
      </c>
      <c r="HF74" s="122">
        <v>99.538700000000006</v>
      </c>
      <c r="HG74" s="122">
        <v>99.538700000000006</v>
      </c>
      <c r="HH74" s="122">
        <v>96.195599999999999</v>
      </c>
      <c r="HI74" s="122">
        <v>96.195599999999999</v>
      </c>
      <c r="HJ74" s="122">
        <v>96.195599999999999</v>
      </c>
      <c r="HK74" s="122">
        <v>96.594300000000004</v>
      </c>
      <c r="HL74" s="122">
        <v>96.594300000000004</v>
      </c>
      <c r="HM74" s="122">
        <v>96.594300000000004</v>
      </c>
      <c r="HN74" s="122">
        <v>96.628200000000007</v>
      </c>
      <c r="HO74" s="122">
        <v>96.628200000000007</v>
      </c>
      <c r="HP74" s="122">
        <v>96.628200000000007</v>
      </c>
      <c r="HQ74" s="122">
        <v>96.960599999999999</v>
      </c>
      <c r="HR74" s="122">
        <v>96.960599999999999</v>
      </c>
      <c r="HS74" s="122">
        <v>96.960599999999999</v>
      </c>
      <c r="HT74" s="122">
        <v>97.581299999999999</v>
      </c>
      <c r="HU74" s="122">
        <v>97.581299999999999</v>
      </c>
      <c r="HV74" s="122">
        <v>97.581299999999999</v>
      </c>
      <c r="HW74" s="122">
        <v>99.335300000000004</v>
      </c>
      <c r="HX74" s="122">
        <v>99.335300000000004</v>
      </c>
      <c r="HY74" s="122">
        <v>99.335300000000004</v>
      </c>
      <c r="HZ74" s="122">
        <v>99.617900000000006</v>
      </c>
      <c r="IA74" s="122">
        <v>99.617900000000006</v>
      </c>
      <c r="IB74" s="122">
        <v>99.617900000000006</v>
      </c>
      <c r="IC74" s="122">
        <v>99.612300000000005</v>
      </c>
      <c r="ID74" s="122">
        <v>99.612300000000005</v>
      </c>
      <c r="IE74" s="122">
        <v>99.612300000000005</v>
      </c>
      <c r="IF74" s="122">
        <v>102.4278</v>
      </c>
      <c r="IG74" s="122">
        <v>102.4278</v>
      </c>
      <c r="IH74" s="122">
        <v>102.4278</v>
      </c>
      <c r="II74" s="122">
        <v>104.89100000000001</v>
      </c>
      <c r="IJ74" s="122">
        <v>104.89100000000001</v>
      </c>
      <c r="IK74" s="122">
        <v>104.89100000000001</v>
      </c>
      <c r="IL74" s="122">
        <v>104.7968</v>
      </c>
      <c r="IM74" s="122">
        <v>104.7968</v>
      </c>
      <c r="IN74" s="122">
        <v>104.7968</v>
      </c>
      <c r="IO74" s="122">
        <v>105.3318</v>
      </c>
      <c r="IP74" s="122">
        <v>105.3318</v>
      </c>
      <c r="IQ74" s="122">
        <v>105.3318</v>
      </c>
      <c r="IR74" s="122">
        <v>106.14060000000001</v>
      </c>
      <c r="IS74" s="122">
        <v>106.14060000000001</v>
      </c>
      <c r="IT74" s="122">
        <v>106.14060000000001</v>
      </c>
      <c r="IU74" s="122">
        <v>103.1889</v>
      </c>
      <c r="IV74" s="122">
        <v>103.1889</v>
      </c>
      <c r="IW74" s="122">
        <v>103.1889</v>
      </c>
      <c r="IX74" s="122">
        <v>102.9312</v>
      </c>
      <c r="IY74" s="122">
        <v>102.9312</v>
      </c>
      <c r="IZ74" s="122">
        <v>102.9312</v>
      </c>
      <c r="JA74" s="122">
        <v>101.75790000000001</v>
      </c>
      <c r="JB74" s="122">
        <v>101.75790000000001</v>
      </c>
      <c r="JC74" s="122">
        <v>101.75790000000001</v>
      </c>
      <c r="JD74" s="122">
        <v>102.6621</v>
      </c>
      <c r="JE74" s="122">
        <v>102.6621</v>
      </c>
      <c r="JF74" s="122">
        <v>102.6621</v>
      </c>
      <c r="JG74" s="122">
        <v>103.7696</v>
      </c>
      <c r="JH74" s="122">
        <v>103.7696</v>
      </c>
      <c r="JI74" s="122">
        <v>103.7696</v>
      </c>
      <c r="JJ74" s="122">
        <v>101.7526</v>
      </c>
      <c r="JK74" s="122">
        <v>101.7526</v>
      </c>
      <c r="JL74" s="122">
        <v>101.7526</v>
      </c>
      <c r="JM74" s="122">
        <v>101.63679999999999</v>
      </c>
      <c r="JN74" s="122">
        <v>101.63679999999999</v>
      </c>
      <c r="JO74" s="122">
        <v>101.63679999999999</v>
      </c>
      <c r="JP74" s="122">
        <v>101.6704</v>
      </c>
      <c r="JQ74" s="122">
        <v>101.6704</v>
      </c>
      <c r="JR74" s="122">
        <v>101.6704</v>
      </c>
      <c r="JS74" s="122">
        <v>100.9383</v>
      </c>
      <c r="JT74" s="122">
        <v>100.9383</v>
      </c>
      <c r="JU74" s="122">
        <v>100.9383</v>
      </c>
      <c r="JV74" s="122">
        <v>100.6369</v>
      </c>
      <c r="JW74" s="122">
        <v>100.6369</v>
      </c>
      <c r="JX74" s="122">
        <v>100.6369</v>
      </c>
      <c r="JY74" s="122">
        <v>100</v>
      </c>
      <c r="JZ74" s="122">
        <v>100</v>
      </c>
      <c r="KA74" s="122">
        <v>100</v>
      </c>
      <c r="KB74" s="122">
        <v>99.715199999999996</v>
      </c>
      <c r="KC74" s="122">
        <v>99.715199999999996</v>
      </c>
      <c r="KD74" s="118">
        <v>99.715199999999996</v>
      </c>
    </row>
    <row r="75" spans="1:290" s="8" customFormat="1" ht="11.1" customHeight="1" x14ac:dyDescent="0.2">
      <c r="A75" s="8" t="s">
        <v>2263</v>
      </c>
      <c r="B75"/>
      <c r="C75" s="141" t="s">
        <v>5090</v>
      </c>
      <c r="D75" s="35" t="s">
        <v>40</v>
      </c>
      <c r="E75" s="37"/>
      <c r="F75" s="22"/>
      <c r="G75" s="22"/>
      <c r="H75" s="22"/>
      <c r="I75" s="22" t="str">
        <f>IF(LEFT($I$1,1)="1",VLOOKUP($A75,PPI_IPI_PGA_PGAI!$A:$I,2,FALSE),IF(LEFT($I$1,1)="2",VLOOKUP($A75,PPI_IPI_PGA_PGAI!$A:$I,3,FALSE),IF(LEFT($I$1,1)="3",VLOOKUP($A75,PPI_IPI_PGA_PGAI!$A:$I,4,FALSE),VLOOKUP($A75,PPI_IPI_PGA_PGAI!$A:$I,5,FALSE))))</f>
        <v>Konfektionierte Textilwaren (ohne Bekleidung)</v>
      </c>
      <c r="J75" s="22"/>
      <c r="K75" s="22"/>
      <c r="L75" s="22"/>
      <c r="M75" s="10">
        <v>0.51459999999999995</v>
      </c>
      <c r="N75" s="122">
        <v>87.924099999999996</v>
      </c>
      <c r="O75" s="122">
        <v>87.924099999999996</v>
      </c>
      <c r="P75" s="122">
        <v>87.924099999999996</v>
      </c>
      <c r="Q75" s="122">
        <v>87.996399999999994</v>
      </c>
      <c r="R75" s="122">
        <v>87.996399999999994</v>
      </c>
      <c r="S75" s="122">
        <v>87.996399999999994</v>
      </c>
      <c r="T75" s="122">
        <v>88.309399999999997</v>
      </c>
      <c r="U75" s="122">
        <v>88.309399999999997</v>
      </c>
      <c r="V75" s="122">
        <v>88.309399999999997</v>
      </c>
      <c r="W75" s="122">
        <v>86.6511</v>
      </c>
      <c r="X75" s="122">
        <v>86.6511</v>
      </c>
      <c r="Y75" s="122">
        <v>86.6511</v>
      </c>
      <c r="Z75" s="122">
        <v>86.903599999999997</v>
      </c>
      <c r="AA75" s="122">
        <v>86.903599999999997</v>
      </c>
      <c r="AB75" s="122">
        <v>86.903599999999997</v>
      </c>
      <c r="AC75" s="122">
        <v>86.839100000000002</v>
      </c>
      <c r="AD75" s="122">
        <v>86.839100000000002</v>
      </c>
      <c r="AE75" s="122">
        <v>86.839100000000002</v>
      </c>
      <c r="AF75" s="122">
        <v>87.198499999999996</v>
      </c>
      <c r="AG75" s="122">
        <v>87.198499999999996</v>
      </c>
      <c r="AH75" s="122">
        <v>87.198499999999996</v>
      </c>
      <c r="AI75" s="122">
        <v>86.710099999999997</v>
      </c>
      <c r="AJ75" s="122">
        <v>86.710099999999997</v>
      </c>
      <c r="AK75" s="122">
        <v>86.710099999999997</v>
      </c>
      <c r="AL75" s="122">
        <v>86.8202</v>
      </c>
      <c r="AM75" s="122">
        <v>86.8202</v>
      </c>
      <c r="AN75" s="122">
        <v>86.8202</v>
      </c>
      <c r="AO75" s="122">
        <v>86.558700000000002</v>
      </c>
      <c r="AP75" s="122">
        <v>86.558700000000002</v>
      </c>
      <c r="AQ75" s="122">
        <v>86.558700000000002</v>
      </c>
      <c r="AR75" s="122">
        <v>86.434100000000001</v>
      </c>
      <c r="AS75" s="122">
        <v>86.434100000000001</v>
      </c>
      <c r="AT75" s="122">
        <v>86.434100000000001</v>
      </c>
      <c r="AU75" s="122">
        <v>85.398399999999995</v>
      </c>
      <c r="AV75" s="122">
        <v>85.398399999999995</v>
      </c>
      <c r="AW75" s="122">
        <v>85.398399999999995</v>
      </c>
      <c r="AX75" s="122">
        <v>84.015100000000004</v>
      </c>
      <c r="AY75" s="122">
        <v>84.015100000000004</v>
      </c>
      <c r="AZ75" s="122">
        <v>84.015100000000004</v>
      </c>
      <c r="BA75" s="122">
        <v>83.684200000000004</v>
      </c>
      <c r="BB75" s="122">
        <v>83.684200000000004</v>
      </c>
      <c r="BC75" s="122">
        <v>83.684200000000004</v>
      </c>
      <c r="BD75" s="122">
        <v>83.411600000000007</v>
      </c>
      <c r="BE75" s="122">
        <v>83.411600000000007</v>
      </c>
      <c r="BF75" s="122">
        <v>83.411600000000007</v>
      </c>
      <c r="BG75" s="122">
        <v>85.056299999999993</v>
      </c>
      <c r="BH75" s="122">
        <v>85.056299999999993</v>
      </c>
      <c r="BI75" s="122">
        <v>85.056299999999993</v>
      </c>
      <c r="BJ75" s="122">
        <v>85.105000000000004</v>
      </c>
      <c r="BK75" s="122">
        <v>85.105000000000004</v>
      </c>
      <c r="BL75" s="122">
        <v>85.105000000000004</v>
      </c>
      <c r="BM75" s="122">
        <v>85.481300000000005</v>
      </c>
      <c r="BN75" s="122">
        <v>85.481300000000005</v>
      </c>
      <c r="BO75" s="122">
        <v>85.481300000000005</v>
      </c>
      <c r="BP75" s="122">
        <v>85.615300000000005</v>
      </c>
      <c r="BQ75" s="122">
        <v>85.615300000000005</v>
      </c>
      <c r="BR75" s="122">
        <v>85.615300000000005</v>
      </c>
      <c r="BS75" s="122">
        <v>87.452699999999993</v>
      </c>
      <c r="BT75" s="122">
        <v>87.452699999999993</v>
      </c>
      <c r="BU75" s="122">
        <v>87.452699999999993</v>
      </c>
      <c r="BV75" s="122">
        <v>87.212699999999998</v>
      </c>
      <c r="BW75" s="122">
        <v>87.212699999999998</v>
      </c>
      <c r="BX75" s="122">
        <v>87.212699999999998</v>
      </c>
      <c r="BY75" s="122">
        <v>88.132900000000006</v>
      </c>
      <c r="BZ75" s="122">
        <v>88.132900000000006</v>
      </c>
      <c r="CA75" s="122">
        <v>88.132900000000006</v>
      </c>
      <c r="CB75" s="122">
        <v>88.437399999999997</v>
      </c>
      <c r="CC75" s="122">
        <v>88.437399999999997</v>
      </c>
      <c r="CD75" s="122">
        <v>88.437399999999997</v>
      </c>
      <c r="CE75" s="122">
        <v>88.997600000000006</v>
      </c>
      <c r="CF75" s="122">
        <v>88.997600000000006</v>
      </c>
      <c r="CG75" s="122">
        <v>88.997600000000006</v>
      </c>
      <c r="CH75" s="122">
        <v>89.094700000000003</v>
      </c>
      <c r="CI75" s="122">
        <v>89.094700000000003</v>
      </c>
      <c r="CJ75" s="122">
        <v>89.094700000000003</v>
      </c>
      <c r="CK75" s="122">
        <v>88.878799999999998</v>
      </c>
      <c r="CL75" s="122">
        <v>88.878799999999998</v>
      </c>
      <c r="CM75" s="122">
        <v>88.878799999999998</v>
      </c>
      <c r="CN75" s="122">
        <v>88.382099999999994</v>
      </c>
      <c r="CO75" s="122">
        <v>88.382099999999994</v>
      </c>
      <c r="CP75" s="122">
        <v>88.382099999999994</v>
      </c>
      <c r="CQ75" s="122">
        <v>89.983500000000006</v>
      </c>
      <c r="CR75" s="122">
        <v>89.983500000000006</v>
      </c>
      <c r="CS75" s="122">
        <v>89.983500000000006</v>
      </c>
      <c r="CT75" s="122">
        <v>90.344800000000006</v>
      </c>
      <c r="CU75" s="122">
        <v>90.344800000000006</v>
      </c>
      <c r="CV75" s="122">
        <v>90.344800000000006</v>
      </c>
      <c r="CW75" s="122">
        <v>91.061099999999996</v>
      </c>
      <c r="CX75" s="122">
        <v>91.061099999999996</v>
      </c>
      <c r="CY75" s="122">
        <v>91.061099999999996</v>
      </c>
      <c r="CZ75" s="122">
        <v>93.332800000000006</v>
      </c>
      <c r="DA75" s="122">
        <v>93.332800000000006</v>
      </c>
      <c r="DB75" s="122">
        <v>93.332800000000006</v>
      </c>
      <c r="DC75" s="122">
        <v>93.332800000000006</v>
      </c>
      <c r="DD75" s="122">
        <v>97.595299999999995</v>
      </c>
      <c r="DE75" s="122">
        <v>97.595299999999995</v>
      </c>
      <c r="DF75" s="122">
        <v>97.595299999999995</v>
      </c>
      <c r="DG75" s="122">
        <v>95.564300000000003</v>
      </c>
      <c r="DH75" s="122">
        <v>95.564300000000003</v>
      </c>
      <c r="DI75" s="122">
        <v>95.564300000000003</v>
      </c>
      <c r="DJ75" s="122">
        <v>91.599199999999996</v>
      </c>
      <c r="DK75" s="122">
        <v>91.599199999999996</v>
      </c>
      <c r="DL75" s="122">
        <v>91.599199999999996</v>
      </c>
      <c r="DM75" s="122">
        <v>94.968000000000004</v>
      </c>
      <c r="DN75" s="122">
        <v>94.968000000000004</v>
      </c>
      <c r="DO75" s="122">
        <v>94.968000000000004</v>
      </c>
      <c r="DP75" s="122">
        <v>94.322699999999998</v>
      </c>
      <c r="DQ75" s="122">
        <v>94.322699999999998</v>
      </c>
      <c r="DR75" s="122">
        <v>94.322699999999998</v>
      </c>
      <c r="DS75" s="122">
        <v>93.662800000000004</v>
      </c>
      <c r="DT75" s="122">
        <v>93.662800000000004</v>
      </c>
      <c r="DU75" s="122">
        <v>93.662800000000004</v>
      </c>
      <c r="DV75" s="122">
        <v>93.614000000000004</v>
      </c>
      <c r="DW75" s="122">
        <v>93.614000000000004</v>
      </c>
      <c r="DX75" s="122">
        <v>93.614000000000004</v>
      </c>
      <c r="DY75" s="122">
        <v>93.514600000000002</v>
      </c>
      <c r="DZ75" s="122">
        <v>93.514600000000002</v>
      </c>
      <c r="EA75" s="122">
        <v>93.514600000000002</v>
      </c>
      <c r="EB75" s="122">
        <v>96.262600000000006</v>
      </c>
      <c r="EC75" s="122">
        <v>96.262600000000006</v>
      </c>
      <c r="ED75" s="122">
        <v>96.262600000000006</v>
      </c>
      <c r="EE75" s="122">
        <v>98.495599999999996</v>
      </c>
      <c r="EF75" s="122">
        <v>98.495599999999996</v>
      </c>
      <c r="EG75" s="122">
        <v>98.495599999999996</v>
      </c>
      <c r="EH75" s="122">
        <v>95.691400000000002</v>
      </c>
      <c r="EI75" s="122">
        <v>95.691400000000002</v>
      </c>
      <c r="EJ75" s="122">
        <v>95.691400000000002</v>
      </c>
      <c r="EK75" s="122">
        <v>95.500900000000001</v>
      </c>
      <c r="EL75" s="122">
        <v>95.500900000000001</v>
      </c>
      <c r="EM75" s="122">
        <v>95.500900000000001</v>
      </c>
      <c r="EN75" s="122">
        <v>94.765600000000006</v>
      </c>
      <c r="EO75" s="122">
        <v>94.765600000000006</v>
      </c>
      <c r="EP75" s="122">
        <v>94.765600000000006</v>
      </c>
      <c r="EQ75" s="122">
        <v>94.965999999999994</v>
      </c>
      <c r="ER75" s="122">
        <v>94.965999999999994</v>
      </c>
      <c r="ES75" s="122">
        <v>94.965999999999994</v>
      </c>
      <c r="ET75" s="122">
        <v>94.839299999999994</v>
      </c>
      <c r="EU75" s="122">
        <v>94.839299999999994</v>
      </c>
      <c r="EV75" s="122">
        <v>94.839299999999994</v>
      </c>
      <c r="EW75" s="122">
        <v>94.818200000000004</v>
      </c>
      <c r="EX75" s="122">
        <v>94.818200000000004</v>
      </c>
      <c r="EY75" s="122">
        <v>94.818200000000004</v>
      </c>
      <c r="EZ75" s="122">
        <v>92.849500000000006</v>
      </c>
      <c r="FA75" s="122">
        <v>92.849500000000006</v>
      </c>
      <c r="FB75" s="122">
        <v>92.849500000000006</v>
      </c>
      <c r="FC75" s="122">
        <v>91.1554</v>
      </c>
      <c r="FD75" s="122">
        <v>91.1554</v>
      </c>
      <c r="FE75" s="122">
        <v>91.1554</v>
      </c>
      <c r="FF75" s="122">
        <v>93.542699999999996</v>
      </c>
      <c r="FG75" s="122">
        <v>93.542699999999996</v>
      </c>
      <c r="FH75" s="122">
        <v>93.542699999999996</v>
      </c>
      <c r="FI75" s="122">
        <v>94.116699999999994</v>
      </c>
      <c r="FJ75" s="122">
        <v>94.116699999999994</v>
      </c>
      <c r="FK75" s="122">
        <v>94.116699999999994</v>
      </c>
      <c r="FL75" s="122">
        <v>93.7727</v>
      </c>
      <c r="FM75" s="122">
        <v>93.7727</v>
      </c>
      <c r="FN75" s="122">
        <v>93.7727</v>
      </c>
      <c r="FO75" s="122">
        <v>95.041300000000007</v>
      </c>
      <c r="FP75" s="122">
        <v>95.041300000000007</v>
      </c>
      <c r="FQ75" s="122">
        <v>95.041300000000007</v>
      </c>
      <c r="FR75" s="122">
        <v>94.748400000000004</v>
      </c>
      <c r="FS75" s="122">
        <v>94.748400000000004</v>
      </c>
      <c r="FT75" s="122">
        <v>94.748400000000004</v>
      </c>
      <c r="FU75" s="122">
        <v>92.620599999999996</v>
      </c>
      <c r="FV75" s="122">
        <v>92.620599999999996</v>
      </c>
      <c r="FW75" s="122">
        <v>92.620599999999996</v>
      </c>
      <c r="FX75" s="122">
        <v>92.261200000000002</v>
      </c>
      <c r="FY75" s="122">
        <v>92.261200000000002</v>
      </c>
      <c r="FZ75" s="122">
        <v>92.261200000000002</v>
      </c>
      <c r="GA75" s="122">
        <v>94.407399999999996</v>
      </c>
      <c r="GB75" s="122">
        <v>94.407399999999996</v>
      </c>
      <c r="GC75" s="122">
        <v>94.407399999999996</v>
      </c>
      <c r="GD75" s="122">
        <v>99.561999999999998</v>
      </c>
      <c r="GE75" s="122">
        <v>99.561999999999998</v>
      </c>
      <c r="GF75" s="122">
        <v>99.561999999999998</v>
      </c>
      <c r="GG75" s="122">
        <v>102.0184</v>
      </c>
      <c r="GH75" s="122">
        <v>102.0184</v>
      </c>
      <c r="GI75" s="122">
        <v>102.0184</v>
      </c>
      <c r="GJ75" s="122">
        <v>100.7794</v>
      </c>
      <c r="GK75" s="122">
        <v>100.7794</v>
      </c>
      <c r="GL75" s="122">
        <v>100.7794</v>
      </c>
      <c r="GM75" s="122">
        <v>101.5919</v>
      </c>
      <c r="GN75" s="122">
        <v>101.5919</v>
      </c>
      <c r="GO75" s="122">
        <v>101.5919</v>
      </c>
      <c r="GP75" s="122">
        <v>99.780699999999996</v>
      </c>
      <c r="GQ75" s="122">
        <v>99.780699999999996</v>
      </c>
      <c r="GR75" s="122">
        <v>99.780699999999996</v>
      </c>
      <c r="GS75" s="122">
        <v>100.29389999999999</v>
      </c>
      <c r="GT75" s="122">
        <v>100.29389999999999</v>
      </c>
      <c r="GU75" s="122">
        <v>100.29389999999999</v>
      </c>
      <c r="GV75" s="122">
        <v>101.1036</v>
      </c>
      <c r="GW75" s="122">
        <v>101.1036</v>
      </c>
      <c r="GX75" s="122">
        <v>101.1036</v>
      </c>
      <c r="GY75" s="122">
        <v>99.300299999999993</v>
      </c>
      <c r="GZ75" s="122">
        <v>99.300299999999993</v>
      </c>
      <c r="HA75" s="122">
        <v>99.300299999999993</v>
      </c>
      <c r="HB75" s="122">
        <v>97.6691</v>
      </c>
      <c r="HC75" s="122">
        <v>97.6691</v>
      </c>
      <c r="HD75" s="122">
        <v>97.6691</v>
      </c>
      <c r="HE75" s="122">
        <v>98.506799999999998</v>
      </c>
      <c r="HF75" s="122">
        <v>98.506799999999998</v>
      </c>
      <c r="HG75" s="122">
        <v>98.506799999999998</v>
      </c>
      <c r="HH75" s="122">
        <v>95.799300000000002</v>
      </c>
      <c r="HI75" s="122">
        <v>95.799300000000002</v>
      </c>
      <c r="HJ75" s="122">
        <v>95.799300000000002</v>
      </c>
      <c r="HK75" s="122">
        <v>96.182599999999994</v>
      </c>
      <c r="HL75" s="122">
        <v>96.182599999999994</v>
      </c>
      <c r="HM75" s="122">
        <v>96.182599999999994</v>
      </c>
      <c r="HN75" s="122">
        <v>95.993200000000002</v>
      </c>
      <c r="HO75" s="122">
        <v>95.993200000000002</v>
      </c>
      <c r="HP75" s="122">
        <v>95.993200000000002</v>
      </c>
      <c r="HQ75" s="122">
        <v>96.061599999999999</v>
      </c>
      <c r="HR75" s="122">
        <v>96.061599999999999</v>
      </c>
      <c r="HS75" s="122">
        <v>96.061599999999999</v>
      </c>
      <c r="HT75" s="122">
        <v>96.388199999999998</v>
      </c>
      <c r="HU75" s="122">
        <v>96.388199999999998</v>
      </c>
      <c r="HV75" s="122">
        <v>96.388199999999998</v>
      </c>
      <c r="HW75" s="122">
        <v>97.249700000000004</v>
      </c>
      <c r="HX75" s="122">
        <v>97.249700000000004</v>
      </c>
      <c r="HY75" s="122">
        <v>97.249700000000004</v>
      </c>
      <c r="HZ75" s="122">
        <v>96.650599999999997</v>
      </c>
      <c r="IA75" s="122">
        <v>96.650599999999997</v>
      </c>
      <c r="IB75" s="122">
        <v>96.650599999999997</v>
      </c>
      <c r="IC75" s="122">
        <v>95.777799999999999</v>
      </c>
      <c r="ID75" s="122">
        <v>95.777799999999999</v>
      </c>
      <c r="IE75" s="122">
        <v>95.777799999999999</v>
      </c>
      <c r="IF75" s="122">
        <v>99.232699999999994</v>
      </c>
      <c r="IG75" s="122">
        <v>99.232699999999994</v>
      </c>
      <c r="IH75" s="122">
        <v>99.232699999999994</v>
      </c>
      <c r="II75" s="122">
        <v>99.85</v>
      </c>
      <c r="IJ75" s="122">
        <v>99.85</v>
      </c>
      <c r="IK75" s="122">
        <v>99.85</v>
      </c>
      <c r="IL75" s="122">
        <v>101.625</v>
      </c>
      <c r="IM75" s="122">
        <v>101.625</v>
      </c>
      <c r="IN75" s="122">
        <v>101.625</v>
      </c>
      <c r="IO75" s="122">
        <v>101.82810000000001</v>
      </c>
      <c r="IP75" s="122">
        <v>101.82810000000001</v>
      </c>
      <c r="IQ75" s="122">
        <v>101.82810000000001</v>
      </c>
      <c r="IR75" s="122">
        <v>102.011</v>
      </c>
      <c r="IS75" s="122">
        <v>102.011</v>
      </c>
      <c r="IT75" s="122">
        <v>102.011</v>
      </c>
      <c r="IU75" s="122">
        <v>99.864500000000007</v>
      </c>
      <c r="IV75" s="122">
        <v>99.864500000000007</v>
      </c>
      <c r="IW75" s="122">
        <v>99.864500000000007</v>
      </c>
      <c r="IX75" s="122">
        <v>100.05200000000001</v>
      </c>
      <c r="IY75" s="122">
        <v>100.05200000000001</v>
      </c>
      <c r="IZ75" s="122">
        <v>100.05200000000001</v>
      </c>
      <c r="JA75" s="122">
        <v>99.097800000000007</v>
      </c>
      <c r="JB75" s="122">
        <v>99.097800000000007</v>
      </c>
      <c r="JC75" s="122">
        <v>99.097800000000007</v>
      </c>
      <c r="JD75" s="122">
        <v>101.04900000000001</v>
      </c>
      <c r="JE75" s="122">
        <v>101.04900000000001</v>
      </c>
      <c r="JF75" s="122">
        <v>101.04900000000001</v>
      </c>
      <c r="JG75" s="122">
        <v>103.55029999999999</v>
      </c>
      <c r="JH75" s="122">
        <v>103.55029999999999</v>
      </c>
      <c r="JI75" s="122">
        <v>103.55029999999999</v>
      </c>
      <c r="JJ75" s="122">
        <v>101.22620000000001</v>
      </c>
      <c r="JK75" s="122">
        <v>101.22620000000001</v>
      </c>
      <c r="JL75" s="122">
        <v>101.22620000000001</v>
      </c>
      <c r="JM75" s="122">
        <v>101.23739999999999</v>
      </c>
      <c r="JN75" s="122">
        <v>101.23739999999999</v>
      </c>
      <c r="JO75" s="122">
        <v>101.23739999999999</v>
      </c>
      <c r="JP75" s="122">
        <v>101.032</v>
      </c>
      <c r="JQ75" s="122">
        <v>101.032</v>
      </c>
      <c r="JR75" s="122">
        <v>101.032</v>
      </c>
      <c r="JS75" s="122">
        <v>100.0205</v>
      </c>
      <c r="JT75" s="122">
        <v>100.0205</v>
      </c>
      <c r="JU75" s="122">
        <v>100.0205</v>
      </c>
      <c r="JV75" s="122">
        <v>100.2022</v>
      </c>
      <c r="JW75" s="122">
        <v>100.2022</v>
      </c>
      <c r="JX75" s="122">
        <v>100.2022</v>
      </c>
      <c r="JY75" s="122">
        <v>100</v>
      </c>
      <c r="JZ75" s="122">
        <v>100</v>
      </c>
      <c r="KA75" s="122">
        <v>100</v>
      </c>
      <c r="KB75" s="122">
        <v>99.325699999999998</v>
      </c>
      <c r="KC75" s="122">
        <v>99.325699999999998</v>
      </c>
      <c r="KD75" s="118">
        <v>99.325699999999998</v>
      </c>
    </row>
    <row r="76" spans="1:290" s="8" customFormat="1" ht="11.1" customHeight="1" x14ac:dyDescent="0.2">
      <c r="A76" s="8" t="s">
        <v>2275</v>
      </c>
      <c r="B76"/>
      <c r="C76" s="141" t="s">
        <v>5091</v>
      </c>
      <c r="D76" s="35" t="s">
        <v>41</v>
      </c>
      <c r="E76" s="37"/>
      <c r="F76" s="22"/>
      <c r="G76" s="22"/>
      <c r="H76" s="22"/>
      <c r="I76" s="22" t="str">
        <f>IF(LEFT($I$1,1)="1",VLOOKUP($A76,PPI_IPI_PGA_PGAI!$A:$I,2,FALSE),IF(LEFT($I$1,1)="2",VLOOKUP($A76,PPI_IPI_PGA_PGAI!$A:$I,3,FALSE),IF(LEFT($I$1,1)="3",VLOOKUP($A76,PPI_IPI_PGA_PGAI!$A:$I,4,FALSE),VLOOKUP($A76,PPI_IPI_PGA_PGAI!$A:$I,5,FALSE))))</f>
        <v>Teppiche</v>
      </c>
      <c r="J76" s="22"/>
      <c r="K76" s="22"/>
      <c r="L76" s="22"/>
      <c r="M76" s="10">
        <v>0.10290000000000001</v>
      </c>
      <c r="N76" s="122">
        <v>74.984899999999996</v>
      </c>
      <c r="O76" s="122">
        <v>74.984899999999996</v>
      </c>
      <c r="P76" s="122">
        <v>74.984899999999996</v>
      </c>
      <c r="Q76" s="122">
        <v>75.228200000000001</v>
      </c>
      <c r="R76" s="122">
        <v>75.228200000000001</v>
      </c>
      <c r="S76" s="122">
        <v>75.228200000000001</v>
      </c>
      <c r="T76" s="122">
        <v>75.228200000000001</v>
      </c>
      <c r="U76" s="122">
        <v>75.228200000000001</v>
      </c>
      <c r="V76" s="122">
        <v>75.228200000000001</v>
      </c>
      <c r="W76" s="122">
        <v>75.300399999999996</v>
      </c>
      <c r="X76" s="122">
        <v>75.300399999999996</v>
      </c>
      <c r="Y76" s="122">
        <v>75.300399999999996</v>
      </c>
      <c r="Z76" s="122">
        <v>75.300399999999996</v>
      </c>
      <c r="AA76" s="122">
        <v>75.300399999999996</v>
      </c>
      <c r="AB76" s="122">
        <v>75.300399999999996</v>
      </c>
      <c r="AC76" s="122">
        <v>76.185599999999994</v>
      </c>
      <c r="AD76" s="122">
        <v>76.185599999999994</v>
      </c>
      <c r="AE76" s="122">
        <v>76.185599999999994</v>
      </c>
      <c r="AF76" s="122">
        <v>76.185599999999994</v>
      </c>
      <c r="AG76" s="122">
        <v>76.185599999999994</v>
      </c>
      <c r="AH76" s="122">
        <v>76.185599999999994</v>
      </c>
      <c r="AI76" s="122">
        <v>76.716899999999995</v>
      </c>
      <c r="AJ76" s="122">
        <v>76.716899999999995</v>
      </c>
      <c r="AK76" s="122">
        <v>76.716899999999995</v>
      </c>
      <c r="AL76" s="122">
        <v>76.716899999999995</v>
      </c>
      <c r="AM76" s="122">
        <v>76.716899999999995</v>
      </c>
      <c r="AN76" s="122">
        <v>76.716899999999995</v>
      </c>
      <c r="AO76" s="122">
        <v>77.172399999999996</v>
      </c>
      <c r="AP76" s="122">
        <v>77.172399999999996</v>
      </c>
      <c r="AQ76" s="122">
        <v>77.172399999999996</v>
      </c>
      <c r="AR76" s="122">
        <v>77.172399999999996</v>
      </c>
      <c r="AS76" s="122">
        <v>77.172399999999996</v>
      </c>
      <c r="AT76" s="122">
        <v>77.172399999999996</v>
      </c>
      <c r="AU76" s="122">
        <v>80.438500000000005</v>
      </c>
      <c r="AV76" s="122">
        <v>80.438500000000005</v>
      </c>
      <c r="AW76" s="122">
        <v>80.438500000000005</v>
      </c>
      <c r="AX76" s="122">
        <v>80.438500000000005</v>
      </c>
      <c r="AY76" s="122">
        <v>80.438500000000005</v>
      </c>
      <c r="AZ76" s="122">
        <v>80.438500000000005</v>
      </c>
      <c r="BA76" s="122">
        <v>80.595299999999995</v>
      </c>
      <c r="BB76" s="122">
        <v>80.595299999999995</v>
      </c>
      <c r="BC76" s="122">
        <v>80.595299999999995</v>
      </c>
      <c r="BD76" s="122">
        <v>80.595299999999995</v>
      </c>
      <c r="BE76" s="122">
        <v>80.595299999999995</v>
      </c>
      <c r="BF76" s="122">
        <v>80.595299999999995</v>
      </c>
      <c r="BG76" s="122">
        <v>83.636700000000005</v>
      </c>
      <c r="BH76" s="122">
        <v>83.636700000000005</v>
      </c>
      <c r="BI76" s="122">
        <v>83.636700000000005</v>
      </c>
      <c r="BJ76" s="122">
        <v>83.636700000000005</v>
      </c>
      <c r="BK76" s="122">
        <v>83.636700000000005</v>
      </c>
      <c r="BL76" s="122">
        <v>83.636700000000005</v>
      </c>
      <c r="BM76" s="122">
        <v>83.846999999999994</v>
      </c>
      <c r="BN76" s="122">
        <v>83.846999999999994</v>
      </c>
      <c r="BO76" s="122">
        <v>83.846999999999994</v>
      </c>
      <c r="BP76" s="122">
        <v>83.846999999999994</v>
      </c>
      <c r="BQ76" s="122">
        <v>83.846999999999994</v>
      </c>
      <c r="BR76" s="122">
        <v>83.846999999999994</v>
      </c>
      <c r="BS76" s="122">
        <v>88.718999999999994</v>
      </c>
      <c r="BT76" s="122">
        <v>88.718999999999994</v>
      </c>
      <c r="BU76" s="122">
        <v>88.718999999999994</v>
      </c>
      <c r="BV76" s="122">
        <v>88.718999999999994</v>
      </c>
      <c r="BW76" s="122">
        <v>88.718999999999994</v>
      </c>
      <c r="BX76" s="122">
        <v>88.718999999999994</v>
      </c>
      <c r="BY76" s="122">
        <v>88.725099999999998</v>
      </c>
      <c r="BZ76" s="122">
        <v>88.725099999999998</v>
      </c>
      <c r="CA76" s="122">
        <v>88.725099999999998</v>
      </c>
      <c r="CB76" s="122">
        <v>88.725099999999998</v>
      </c>
      <c r="CC76" s="122">
        <v>88.725099999999998</v>
      </c>
      <c r="CD76" s="122">
        <v>88.725099999999998</v>
      </c>
      <c r="CE76" s="122">
        <v>88.793599999999998</v>
      </c>
      <c r="CF76" s="122">
        <v>88.793599999999998</v>
      </c>
      <c r="CG76" s="122">
        <v>88.793599999999998</v>
      </c>
      <c r="CH76" s="122">
        <v>88.793599999999998</v>
      </c>
      <c r="CI76" s="122">
        <v>88.793599999999998</v>
      </c>
      <c r="CJ76" s="122">
        <v>88.793599999999998</v>
      </c>
      <c r="CK76" s="122">
        <v>89.005399999999995</v>
      </c>
      <c r="CL76" s="122">
        <v>89.005399999999995</v>
      </c>
      <c r="CM76" s="122">
        <v>89.005399999999995</v>
      </c>
      <c r="CN76" s="122">
        <v>89.005399999999995</v>
      </c>
      <c r="CO76" s="122">
        <v>89.005399999999995</v>
      </c>
      <c r="CP76" s="122">
        <v>89.005399999999995</v>
      </c>
      <c r="CQ76" s="122">
        <v>90.61</v>
      </c>
      <c r="CR76" s="122">
        <v>90.61</v>
      </c>
      <c r="CS76" s="122">
        <v>90.61</v>
      </c>
      <c r="CT76" s="122">
        <v>90.61</v>
      </c>
      <c r="CU76" s="122">
        <v>90.61</v>
      </c>
      <c r="CV76" s="122">
        <v>90.61</v>
      </c>
      <c r="CW76" s="122">
        <v>92.437399999999997</v>
      </c>
      <c r="CX76" s="122">
        <v>92.437399999999997</v>
      </c>
      <c r="CY76" s="122">
        <v>92.437399999999997</v>
      </c>
      <c r="CZ76" s="122">
        <v>92.437399999999997</v>
      </c>
      <c r="DA76" s="122">
        <v>92.437399999999997</v>
      </c>
      <c r="DB76" s="122">
        <v>92.437399999999997</v>
      </c>
      <c r="DC76" s="122">
        <v>92.437399999999997</v>
      </c>
      <c r="DD76" s="122">
        <v>97.0792</v>
      </c>
      <c r="DE76" s="122">
        <v>97.0792</v>
      </c>
      <c r="DF76" s="122">
        <v>97.0792</v>
      </c>
      <c r="DG76" s="122">
        <v>94.234399999999994</v>
      </c>
      <c r="DH76" s="122">
        <v>94.234399999999994</v>
      </c>
      <c r="DI76" s="122">
        <v>94.234399999999994</v>
      </c>
      <c r="DJ76" s="122">
        <v>92.700599999999994</v>
      </c>
      <c r="DK76" s="122">
        <v>92.700599999999994</v>
      </c>
      <c r="DL76" s="122">
        <v>92.700599999999994</v>
      </c>
      <c r="DM76" s="122">
        <v>94.602599999999995</v>
      </c>
      <c r="DN76" s="122">
        <v>94.602599999999995</v>
      </c>
      <c r="DO76" s="122">
        <v>94.602599999999995</v>
      </c>
      <c r="DP76" s="122">
        <v>94.988</v>
      </c>
      <c r="DQ76" s="122">
        <v>94.988</v>
      </c>
      <c r="DR76" s="122">
        <v>94.988</v>
      </c>
      <c r="DS76" s="122">
        <v>93.034899999999993</v>
      </c>
      <c r="DT76" s="122">
        <v>93.034899999999993</v>
      </c>
      <c r="DU76" s="122">
        <v>93.034899999999993</v>
      </c>
      <c r="DV76" s="122">
        <v>93.034899999999993</v>
      </c>
      <c r="DW76" s="122">
        <v>93.034899999999993</v>
      </c>
      <c r="DX76" s="122">
        <v>93.034899999999993</v>
      </c>
      <c r="DY76" s="122">
        <v>93.155900000000003</v>
      </c>
      <c r="DZ76" s="122">
        <v>93.155900000000003</v>
      </c>
      <c r="EA76" s="122">
        <v>93.155900000000003</v>
      </c>
      <c r="EB76" s="122">
        <v>94.835800000000006</v>
      </c>
      <c r="EC76" s="122">
        <v>94.835800000000006</v>
      </c>
      <c r="ED76" s="122">
        <v>94.835800000000006</v>
      </c>
      <c r="EE76" s="122">
        <v>95.348299999999995</v>
      </c>
      <c r="EF76" s="122">
        <v>95.348299999999995</v>
      </c>
      <c r="EG76" s="122">
        <v>95.348299999999995</v>
      </c>
      <c r="EH76" s="122">
        <v>95.011499999999998</v>
      </c>
      <c r="EI76" s="122">
        <v>95.011499999999998</v>
      </c>
      <c r="EJ76" s="122">
        <v>95.011499999999998</v>
      </c>
      <c r="EK76" s="122">
        <v>94.987799999999993</v>
      </c>
      <c r="EL76" s="122">
        <v>94.987799999999993</v>
      </c>
      <c r="EM76" s="122">
        <v>94.987799999999993</v>
      </c>
      <c r="EN76" s="122">
        <v>94.682699999999997</v>
      </c>
      <c r="EO76" s="122">
        <v>94.682699999999997</v>
      </c>
      <c r="EP76" s="122">
        <v>94.682699999999997</v>
      </c>
      <c r="EQ76" s="122">
        <v>95.008399999999995</v>
      </c>
      <c r="ER76" s="122">
        <v>95.008399999999995</v>
      </c>
      <c r="ES76" s="122">
        <v>95.008399999999995</v>
      </c>
      <c r="ET76" s="122">
        <v>94.508300000000006</v>
      </c>
      <c r="EU76" s="122">
        <v>94.508300000000006</v>
      </c>
      <c r="EV76" s="122">
        <v>94.508300000000006</v>
      </c>
      <c r="EW76" s="122">
        <v>94.424800000000005</v>
      </c>
      <c r="EX76" s="122">
        <v>94.424800000000005</v>
      </c>
      <c r="EY76" s="122">
        <v>94.424800000000005</v>
      </c>
      <c r="EZ76" s="122">
        <v>86.418700000000001</v>
      </c>
      <c r="FA76" s="122">
        <v>86.418700000000001</v>
      </c>
      <c r="FB76" s="122">
        <v>86.418700000000001</v>
      </c>
      <c r="FC76" s="122">
        <v>84.471900000000005</v>
      </c>
      <c r="FD76" s="122">
        <v>84.471900000000005</v>
      </c>
      <c r="FE76" s="122">
        <v>84.471900000000005</v>
      </c>
      <c r="FF76" s="122">
        <v>86.044600000000003</v>
      </c>
      <c r="FG76" s="122">
        <v>86.044600000000003</v>
      </c>
      <c r="FH76" s="122">
        <v>86.044600000000003</v>
      </c>
      <c r="FI76" s="122">
        <v>86.233900000000006</v>
      </c>
      <c r="FJ76" s="122">
        <v>86.233900000000006</v>
      </c>
      <c r="FK76" s="122">
        <v>86.233900000000006</v>
      </c>
      <c r="FL76" s="122">
        <v>85.560900000000004</v>
      </c>
      <c r="FM76" s="122">
        <v>85.560900000000004</v>
      </c>
      <c r="FN76" s="122">
        <v>85.560900000000004</v>
      </c>
      <c r="FO76" s="122">
        <v>86.375200000000007</v>
      </c>
      <c r="FP76" s="122">
        <v>86.375200000000007</v>
      </c>
      <c r="FQ76" s="122">
        <v>86.375200000000007</v>
      </c>
      <c r="FR76" s="122">
        <v>85.963700000000003</v>
      </c>
      <c r="FS76" s="122">
        <v>85.963700000000003</v>
      </c>
      <c r="FT76" s="122">
        <v>85.963700000000003</v>
      </c>
      <c r="FU76" s="122">
        <v>84.715699999999998</v>
      </c>
      <c r="FV76" s="122">
        <v>84.715699999999998</v>
      </c>
      <c r="FW76" s="122">
        <v>84.715699999999998</v>
      </c>
      <c r="FX76" s="122">
        <v>83.984099999999998</v>
      </c>
      <c r="FY76" s="122">
        <v>83.984099999999998</v>
      </c>
      <c r="FZ76" s="122">
        <v>83.984099999999998</v>
      </c>
      <c r="GA76" s="122">
        <v>84.859700000000004</v>
      </c>
      <c r="GB76" s="122">
        <v>84.859700000000004</v>
      </c>
      <c r="GC76" s="122">
        <v>84.859700000000004</v>
      </c>
      <c r="GD76" s="122">
        <v>87.299800000000005</v>
      </c>
      <c r="GE76" s="122">
        <v>87.299800000000005</v>
      </c>
      <c r="GF76" s="122">
        <v>87.299800000000005</v>
      </c>
      <c r="GG76" s="122">
        <v>88.564899999999994</v>
      </c>
      <c r="GH76" s="122">
        <v>88.564899999999994</v>
      </c>
      <c r="GI76" s="122">
        <v>88.564899999999994</v>
      </c>
      <c r="GJ76" s="122">
        <v>89.1006</v>
      </c>
      <c r="GK76" s="122">
        <v>89.1006</v>
      </c>
      <c r="GL76" s="122">
        <v>89.1006</v>
      </c>
      <c r="GM76" s="122">
        <v>89.132999999999996</v>
      </c>
      <c r="GN76" s="122">
        <v>89.132999999999996</v>
      </c>
      <c r="GO76" s="122">
        <v>89.132999999999996</v>
      </c>
      <c r="GP76" s="122">
        <v>87.938800000000001</v>
      </c>
      <c r="GQ76" s="122">
        <v>87.938800000000001</v>
      </c>
      <c r="GR76" s="122">
        <v>87.938800000000001</v>
      </c>
      <c r="GS76" s="122">
        <v>89.426100000000005</v>
      </c>
      <c r="GT76" s="122">
        <v>89.426100000000005</v>
      </c>
      <c r="GU76" s="122">
        <v>89.426100000000005</v>
      </c>
      <c r="GV76" s="122">
        <v>91.696399999999997</v>
      </c>
      <c r="GW76" s="122">
        <v>91.696399999999997</v>
      </c>
      <c r="GX76" s="122">
        <v>91.696399999999997</v>
      </c>
      <c r="GY76" s="122">
        <v>90.882499999999993</v>
      </c>
      <c r="GZ76" s="122">
        <v>90.882499999999993</v>
      </c>
      <c r="HA76" s="122">
        <v>90.882499999999993</v>
      </c>
      <c r="HB76" s="122">
        <v>90.1691</v>
      </c>
      <c r="HC76" s="122">
        <v>90.1691</v>
      </c>
      <c r="HD76" s="122">
        <v>90.1691</v>
      </c>
      <c r="HE76" s="122">
        <v>90.635300000000001</v>
      </c>
      <c r="HF76" s="122">
        <v>90.635300000000001</v>
      </c>
      <c r="HG76" s="122">
        <v>90.635300000000001</v>
      </c>
      <c r="HH76" s="122">
        <v>88.643600000000006</v>
      </c>
      <c r="HI76" s="122">
        <v>88.643600000000006</v>
      </c>
      <c r="HJ76" s="122">
        <v>88.643600000000006</v>
      </c>
      <c r="HK76" s="122">
        <v>89.222200000000001</v>
      </c>
      <c r="HL76" s="122">
        <v>89.222200000000001</v>
      </c>
      <c r="HM76" s="122">
        <v>89.222200000000001</v>
      </c>
      <c r="HN76" s="122">
        <v>88.625200000000007</v>
      </c>
      <c r="HO76" s="122">
        <v>88.625200000000007</v>
      </c>
      <c r="HP76" s="122">
        <v>88.625200000000007</v>
      </c>
      <c r="HQ76" s="122">
        <v>89.753600000000006</v>
      </c>
      <c r="HR76" s="122">
        <v>89.753600000000006</v>
      </c>
      <c r="HS76" s="122">
        <v>89.753600000000006</v>
      </c>
      <c r="HT76" s="122">
        <v>89.834800000000001</v>
      </c>
      <c r="HU76" s="122">
        <v>89.834800000000001</v>
      </c>
      <c r="HV76" s="122">
        <v>89.834800000000001</v>
      </c>
      <c r="HW76" s="122">
        <v>91.551299999999998</v>
      </c>
      <c r="HX76" s="122">
        <v>91.551299999999998</v>
      </c>
      <c r="HY76" s="122">
        <v>91.551299999999998</v>
      </c>
      <c r="HZ76" s="122">
        <v>94.386300000000006</v>
      </c>
      <c r="IA76" s="122">
        <v>94.386300000000006</v>
      </c>
      <c r="IB76" s="122">
        <v>94.386300000000006</v>
      </c>
      <c r="IC76" s="122">
        <v>95.838300000000004</v>
      </c>
      <c r="ID76" s="122">
        <v>95.838300000000004</v>
      </c>
      <c r="IE76" s="122">
        <v>95.838300000000004</v>
      </c>
      <c r="IF76" s="122">
        <v>97.622299999999996</v>
      </c>
      <c r="IG76" s="122">
        <v>97.622299999999996</v>
      </c>
      <c r="IH76" s="122">
        <v>97.622299999999996</v>
      </c>
      <c r="II76" s="122">
        <v>104.0048</v>
      </c>
      <c r="IJ76" s="122">
        <v>104.0048</v>
      </c>
      <c r="IK76" s="122">
        <v>104.0048</v>
      </c>
      <c r="IL76" s="122">
        <v>104.4466</v>
      </c>
      <c r="IM76" s="122">
        <v>104.4466</v>
      </c>
      <c r="IN76" s="122">
        <v>104.4466</v>
      </c>
      <c r="IO76" s="122">
        <v>105.4817</v>
      </c>
      <c r="IP76" s="122">
        <v>105.4817</v>
      </c>
      <c r="IQ76" s="122">
        <v>105.4817</v>
      </c>
      <c r="IR76" s="122">
        <v>106.6562</v>
      </c>
      <c r="IS76" s="122">
        <v>106.6562</v>
      </c>
      <c r="IT76" s="122">
        <v>106.6562</v>
      </c>
      <c r="IU76" s="122">
        <v>106.38160000000001</v>
      </c>
      <c r="IV76" s="122">
        <v>106.38160000000001</v>
      </c>
      <c r="IW76" s="122">
        <v>106.38160000000001</v>
      </c>
      <c r="IX76" s="122">
        <v>107.3802</v>
      </c>
      <c r="IY76" s="122">
        <v>107.3802</v>
      </c>
      <c r="IZ76" s="122">
        <v>107.3802</v>
      </c>
      <c r="JA76" s="122">
        <v>107.2149</v>
      </c>
      <c r="JB76" s="122">
        <v>107.2149</v>
      </c>
      <c r="JC76" s="122">
        <v>107.2149</v>
      </c>
      <c r="JD76" s="122">
        <v>107.7448</v>
      </c>
      <c r="JE76" s="122">
        <v>107.7448</v>
      </c>
      <c r="JF76" s="122">
        <v>107.7448</v>
      </c>
      <c r="JG76" s="122">
        <v>102.0073</v>
      </c>
      <c r="JH76" s="122">
        <v>102.0073</v>
      </c>
      <c r="JI76" s="122">
        <v>102.0073</v>
      </c>
      <c r="JJ76" s="122">
        <v>101.486</v>
      </c>
      <c r="JK76" s="122">
        <v>101.486</v>
      </c>
      <c r="JL76" s="122">
        <v>101.486</v>
      </c>
      <c r="JM76" s="122">
        <v>101.41419999999999</v>
      </c>
      <c r="JN76" s="122">
        <v>101.41419999999999</v>
      </c>
      <c r="JO76" s="122">
        <v>101.41419999999999</v>
      </c>
      <c r="JP76" s="122">
        <v>101.65940000000001</v>
      </c>
      <c r="JQ76" s="122">
        <v>101.65940000000001</v>
      </c>
      <c r="JR76" s="122">
        <v>101.65940000000001</v>
      </c>
      <c r="JS76" s="122">
        <v>101.5757</v>
      </c>
      <c r="JT76" s="122">
        <v>101.5757</v>
      </c>
      <c r="JU76" s="122">
        <v>101.5757</v>
      </c>
      <c r="JV76" s="122">
        <v>100.0308</v>
      </c>
      <c r="JW76" s="122">
        <v>100.0308</v>
      </c>
      <c r="JX76" s="122">
        <v>100.0308</v>
      </c>
      <c r="JY76" s="122">
        <v>100</v>
      </c>
      <c r="JZ76" s="122">
        <v>100</v>
      </c>
      <c r="KA76" s="122">
        <v>100</v>
      </c>
      <c r="KB76" s="122">
        <v>102.8021</v>
      </c>
      <c r="KC76" s="122">
        <v>102.8021</v>
      </c>
      <c r="KD76" s="118">
        <v>102.8021</v>
      </c>
    </row>
    <row r="77" spans="1:290" s="8" customFormat="1" ht="11.1" customHeight="1" x14ac:dyDescent="0.2">
      <c r="A77" s="8" t="s">
        <v>2276</v>
      </c>
      <c r="B77"/>
      <c r="C77" s="141" t="s">
        <v>5587</v>
      </c>
      <c r="D77" s="35">
        <v>13.95</v>
      </c>
      <c r="E77" s="37"/>
      <c r="F77" s="22"/>
      <c r="G77" s="22"/>
      <c r="H77" s="22"/>
      <c r="I77" s="22" t="str">
        <f>IF(LEFT($I$1,1)="1",VLOOKUP($A77,PPI_IPI_PGA_PGAI!$A:$I,2,FALSE),IF(LEFT($I$1,1)="2",VLOOKUP($A77,PPI_IPI_PGA_PGAI!$A:$I,3,FALSE),IF(LEFT($I$1,1)="3",VLOOKUP($A77,PPI_IPI_PGA_PGAI!$A:$I,4,FALSE),VLOOKUP($A77,PPI_IPI_PGA_PGAI!$A:$I,5,FALSE))))</f>
        <v>Vliesstoff und Erzeugnisse daraus (ohne Bekleidung)</v>
      </c>
      <c r="J77" s="22"/>
      <c r="K77" s="22"/>
      <c r="L77" s="22"/>
      <c r="M77" s="10">
        <v>8.8800000000000004E-2</v>
      </c>
      <c r="N77" s="122" t="s">
        <v>6431</v>
      </c>
      <c r="O77" s="122" t="s">
        <v>6431</v>
      </c>
      <c r="P77" s="122" t="s">
        <v>6431</v>
      </c>
      <c r="Q77" s="122" t="s">
        <v>6431</v>
      </c>
      <c r="R77" s="122" t="s">
        <v>6431</v>
      </c>
      <c r="S77" s="122" t="s">
        <v>6431</v>
      </c>
      <c r="T77" s="122" t="s">
        <v>6431</v>
      </c>
      <c r="U77" s="122" t="s">
        <v>6431</v>
      </c>
      <c r="V77" s="122" t="s">
        <v>6431</v>
      </c>
      <c r="W77" s="122" t="s">
        <v>6431</v>
      </c>
      <c r="X77" s="122" t="s">
        <v>6431</v>
      </c>
      <c r="Y77" s="122" t="s">
        <v>6431</v>
      </c>
      <c r="Z77" s="122" t="s">
        <v>6431</v>
      </c>
      <c r="AA77" s="122" t="s">
        <v>6431</v>
      </c>
      <c r="AB77" s="122" t="s">
        <v>6431</v>
      </c>
      <c r="AC77" s="122" t="s">
        <v>6431</v>
      </c>
      <c r="AD77" s="122" t="s">
        <v>6431</v>
      </c>
      <c r="AE77" s="122" t="s">
        <v>6431</v>
      </c>
      <c r="AF77" s="122" t="s">
        <v>6431</v>
      </c>
      <c r="AG77" s="122" t="s">
        <v>6431</v>
      </c>
      <c r="AH77" s="122" t="s">
        <v>6431</v>
      </c>
      <c r="AI77" s="122" t="s">
        <v>6431</v>
      </c>
      <c r="AJ77" s="122" t="s">
        <v>6431</v>
      </c>
      <c r="AK77" s="122" t="s">
        <v>6431</v>
      </c>
      <c r="AL77" s="122" t="s">
        <v>6431</v>
      </c>
      <c r="AM77" s="122" t="s">
        <v>6431</v>
      </c>
      <c r="AN77" s="122" t="s">
        <v>6431</v>
      </c>
      <c r="AO77" s="122" t="s">
        <v>6431</v>
      </c>
      <c r="AP77" s="122" t="s">
        <v>6431</v>
      </c>
      <c r="AQ77" s="122" t="s">
        <v>6431</v>
      </c>
      <c r="AR77" s="122" t="s">
        <v>6431</v>
      </c>
      <c r="AS77" s="122" t="s">
        <v>6431</v>
      </c>
      <c r="AT77" s="122" t="s">
        <v>6431</v>
      </c>
      <c r="AU77" s="122" t="s">
        <v>6431</v>
      </c>
      <c r="AV77" s="122" t="s">
        <v>6431</v>
      </c>
      <c r="AW77" s="122" t="s">
        <v>6431</v>
      </c>
      <c r="AX77" s="122" t="s">
        <v>6431</v>
      </c>
      <c r="AY77" s="122" t="s">
        <v>6431</v>
      </c>
      <c r="AZ77" s="122" t="s">
        <v>6431</v>
      </c>
      <c r="BA77" s="122" t="s">
        <v>6431</v>
      </c>
      <c r="BB77" s="122" t="s">
        <v>6431</v>
      </c>
      <c r="BC77" s="122" t="s">
        <v>6431</v>
      </c>
      <c r="BD77" s="122" t="s">
        <v>6431</v>
      </c>
      <c r="BE77" s="122" t="s">
        <v>6431</v>
      </c>
      <c r="BF77" s="122" t="s">
        <v>6431</v>
      </c>
      <c r="BG77" s="122" t="s">
        <v>6431</v>
      </c>
      <c r="BH77" s="122" t="s">
        <v>6431</v>
      </c>
      <c r="BI77" s="122" t="s">
        <v>6431</v>
      </c>
      <c r="BJ77" s="122" t="s">
        <v>6431</v>
      </c>
      <c r="BK77" s="122" t="s">
        <v>6431</v>
      </c>
      <c r="BL77" s="122" t="s">
        <v>6431</v>
      </c>
      <c r="BM77" s="122" t="s">
        <v>6431</v>
      </c>
      <c r="BN77" s="122" t="s">
        <v>6431</v>
      </c>
      <c r="BO77" s="122" t="s">
        <v>6431</v>
      </c>
      <c r="BP77" s="122" t="s">
        <v>6431</v>
      </c>
      <c r="BQ77" s="122" t="s">
        <v>6431</v>
      </c>
      <c r="BR77" s="122" t="s">
        <v>6431</v>
      </c>
      <c r="BS77" s="122" t="s">
        <v>6431</v>
      </c>
      <c r="BT77" s="122" t="s">
        <v>6431</v>
      </c>
      <c r="BU77" s="122" t="s">
        <v>6431</v>
      </c>
      <c r="BV77" s="122" t="s">
        <v>6431</v>
      </c>
      <c r="BW77" s="122" t="s">
        <v>6431</v>
      </c>
      <c r="BX77" s="122" t="s">
        <v>6431</v>
      </c>
      <c r="BY77" s="122" t="s">
        <v>6431</v>
      </c>
      <c r="BZ77" s="122" t="s">
        <v>6431</v>
      </c>
      <c r="CA77" s="122" t="s">
        <v>6431</v>
      </c>
      <c r="CB77" s="122" t="s">
        <v>6431</v>
      </c>
      <c r="CC77" s="122" t="s">
        <v>6431</v>
      </c>
      <c r="CD77" s="122" t="s">
        <v>6431</v>
      </c>
      <c r="CE77" s="122" t="s">
        <v>6431</v>
      </c>
      <c r="CF77" s="122" t="s">
        <v>6431</v>
      </c>
      <c r="CG77" s="122" t="s">
        <v>6431</v>
      </c>
      <c r="CH77" s="122" t="s">
        <v>6431</v>
      </c>
      <c r="CI77" s="122" t="s">
        <v>6431</v>
      </c>
      <c r="CJ77" s="122" t="s">
        <v>6431</v>
      </c>
      <c r="CK77" s="122" t="s">
        <v>6431</v>
      </c>
      <c r="CL77" s="122" t="s">
        <v>6431</v>
      </c>
      <c r="CM77" s="122" t="s">
        <v>6431</v>
      </c>
      <c r="CN77" s="122" t="s">
        <v>6431</v>
      </c>
      <c r="CO77" s="122" t="s">
        <v>6431</v>
      </c>
      <c r="CP77" s="122" t="s">
        <v>6431</v>
      </c>
      <c r="CQ77" s="122" t="s">
        <v>6431</v>
      </c>
      <c r="CR77" s="122" t="s">
        <v>6431</v>
      </c>
      <c r="CS77" s="122" t="s">
        <v>6431</v>
      </c>
      <c r="CT77" s="122" t="s">
        <v>6431</v>
      </c>
      <c r="CU77" s="122" t="s">
        <v>6431</v>
      </c>
      <c r="CV77" s="122" t="s">
        <v>6431</v>
      </c>
      <c r="CW77" s="122" t="s">
        <v>6431</v>
      </c>
      <c r="CX77" s="122" t="s">
        <v>6431</v>
      </c>
      <c r="CY77" s="122" t="s">
        <v>6431</v>
      </c>
      <c r="CZ77" s="122" t="s">
        <v>6431</v>
      </c>
      <c r="DA77" s="122" t="s">
        <v>6431</v>
      </c>
      <c r="DB77" s="122" t="s">
        <v>6431</v>
      </c>
      <c r="DC77" s="122" t="s">
        <v>6431</v>
      </c>
      <c r="DD77" s="122" t="s">
        <v>6431</v>
      </c>
      <c r="DE77" s="122" t="s">
        <v>6431</v>
      </c>
      <c r="DF77" s="122" t="s">
        <v>6431</v>
      </c>
      <c r="DG77" s="122" t="s">
        <v>6431</v>
      </c>
      <c r="DH77" s="122" t="s">
        <v>6431</v>
      </c>
      <c r="DI77" s="122" t="s">
        <v>6431</v>
      </c>
      <c r="DJ77" s="122" t="s">
        <v>6431</v>
      </c>
      <c r="DK77" s="122" t="s">
        <v>6431</v>
      </c>
      <c r="DL77" s="122" t="s">
        <v>6431</v>
      </c>
      <c r="DM77" s="122" t="s">
        <v>6431</v>
      </c>
      <c r="DN77" s="122" t="s">
        <v>6431</v>
      </c>
      <c r="DO77" s="122" t="s">
        <v>6431</v>
      </c>
      <c r="DP77" s="122" t="s">
        <v>6431</v>
      </c>
      <c r="DQ77" s="122" t="s">
        <v>6431</v>
      </c>
      <c r="DR77" s="122" t="s">
        <v>6431</v>
      </c>
      <c r="DS77" s="122" t="s">
        <v>6431</v>
      </c>
      <c r="DT77" s="122" t="s">
        <v>6431</v>
      </c>
      <c r="DU77" s="122" t="s">
        <v>6431</v>
      </c>
      <c r="DV77" s="122" t="s">
        <v>6431</v>
      </c>
      <c r="DW77" s="122" t="s">
        <v>6431</v>
      </c>
      <c r="DX77" s="122" t="s">
        <v>6431</v>
      </c>
      <c r="DY77" s="122" t="s">
        <v>6431</v>
      </c>
      <c r="DZ77" s="122" t="s">
        <v>6431</v>
      </c>
      <c r="EA77" s="122" t="s">
        <v>6431</v>
      </c>
      <c r="EB77" s="122" t="s">
        <v>6431</v>
      </c>
      <c r="EC77" s="122" t="s">
        <v>6431</v>
      </c>
      <c r="ED77" s="122" t="s">
        <v>6431</v>
      </c>
      <c r="EE77" s="122" t="s">
        <v>6431</v>
      </c>
      <c r="EF77" s="122" t="s">
        <v>6431</v>
      </c>
      <c r="EG77" s="122" t="s">
        <v>6431</v>
      </c>
      <c r="EH77" s="122" t="s">
        <v>6431</v>
      </c>
      <c r="EI77" s="122" t="s">
        <v>6431</v>
      </c>
      <c r="EJ77" s="122" t="s">
        <v>6431</v>
      </c>
      <c r="EK77" s="122" t="s">
        <v>6431</v>
      </c>
      <c r="EL77" s="122" t="s">
        <v>6431</v>
      </c>
      <c r="EM77" s="122" t="s">
        <v>6431</v>
      </c>
      <c r="EN77" s="122" t="s">
        <v>6431</v>
      </c>
      <c r="EO77" s="122" t="s">
        <v>6431</v>
      </c>
      <c r="EP77" s="122" t="s">
        <v>6431</v>
      </c>
      <c r="EQ77" s="122" t="s">
        <v>6431</v>
      </c>
      <c r="ER77" s="122" t="s">
        <v>6431</v>
      </c>
      <c r="ES77" s="122" t="s">
        <v>6431</v>
      </c>
      <c r="ET77" s="122" t="s">
        <v>6431</v>
      </c>
      <c r="EU77" s="122" t="s">
        <v>6431</v>
      </c>
      <c r="EV77" s="122" t="s">
        <v>6431</v>
      </c>
      <c r="EW77" s="122" t="s">
        <v>6431</v>
      </c>
      <c r="EX77" s="122" t="s">
        <v>6431</v>
      </c>
      <c r="EY77" s="122" t="s">
        <v>6431</v>
      </c>
      <c r="EZ77" s="122" t="s">
        <v>6431</v>
      </c>
      <c r="FA77" s="122" t="s">
        <v>6431</v>
      </c>
      <c r="FB77" s="122" t="s">
        <v>6431</v>
      </c>
      <c r="FC77" s="122" t="s">
        <v>6431</v>
      </c>
      <c r="FD77" s="122" t="s">
        <v>6431</v>
      </c>
      <c r="FE77" s="122" t="s">
        <v>6431</v>
      </c>
      <c r="FF77" s="122" t="s">
        <v>6431</v>
      </c>
      <c r="FG77" s="122" t="s">
        <v>6431</v>
      </c>
      <c r="FH77" s="122" t="s">
        <v>6431</v>
      </c>
      <c r="FI77" s="122" t="s">
        <v>6431</v>
      </c>
      <c r="FJ77" s="122" t="s">
        <v>6431</v>
      </c>
      <c r="FK77" s="122" t="s">
        <v>6431</v>
      </c>
      <c r="FL77" s="122" t="s">
        <v>6431</v>
      </c>
      <c r="FM77" s="122" t="s">
        <v>6431</v>
      </c>
      <c r="FN77" s="122" t="s">
        <v>6431</v>
      </c>
      <c r="FO77" s="122" t="s">
        <v>6431</v>
      </c>
      <c r="FP77" s="122" t="s">
        <v>6431</v>
      </c>
      <c r="FQ77" s="122" t="s">
        <v>6431</v>
      </c>
      <c r="FR77" s="122" t="s">
        <v>6431</v>
      </c>
      <c r="FS77" s="122" t="s">
        <v>6431</v>
      </c>
      <c r="FT77" s="122" t="s">
        <v>6431</v>
      </c>
      <c r="FU77" s="122" t="s">
        <v>6431</v>
      </c>
      <c r="FV77" s="122" t="s">
        <v>6431</v>
      </c>
      <c r="FW77" s="122" t="s">
        <v>6431</v>
      </c>
      <c r="FX77" s="122" t="s">
        <v>6431</v>
      </c>
      <c r="FY77" s="122" t="s">
        <v>6431</v>
      </c>
      <c r="FZ77" s="122" t="s">
        <v>6431</v>
      </c>
      <c r="GA77" s="122" t="s">
        <v>6431</v>
      </c>
      <c r="GB77" s="122" t="s">
        <v>6431</v>
      </c>
      <c r="GC77" s="122" t="s">
        <v>6431</v>
      </c>
      <c r="GD77" s="122" t="s">
        <v>6431</v>
      </c>
      <c r="GE77" s="122" t="s">
        <v>6431</v>
      </c>
      <c r="GF77" s="122" t="s">
        <v>6431</v>
      </c>
      <c r="GG77" s="122" t="s">
        <v>6431</v>
      </c>
      <c r="GH77" s="122" t="s">
        <v>6431</v>
      </c>
      <c r="GI77" s="122" t="s">
        <v>6431</v>
      </c>
      <c r="GJ77" s="122" t="s">
        <v>6431</v>
      </c>
      <c r="GK77" s="122" t="s">
        <v>6431</v>
      </c>
      <c r="GL77" s="122" t="s">
        <v>6431</v>
      </c>
      <c r="GM77" s="122" t="s">
        <v>6431</v>
      </c>
      <c r="GN77" s="122" t="s">
        <v>6431</v>
      </c>
      <c r="GO77" s="122" t="s">
        <v>6431</v>
      </c>
      <c r="GP77" s="122" t="s">
        <v>6431</v>
      </c>
      <c r="GQ77" s="122" t="s">
        <v>6431</v>
      </c>
      <c r="GR77" s="122" t="s">
        <v>6431</v>
      </c>
      <c r="GS77" s="122" t="s">
        <v>6431</v>
      </c>
      <c r="GT77" s="122" t="s">
        <v>6431</v>
      </c>
      <c r="GU77" s="122" t="s">
        <v>6431</v>
      </c>
      <c r="GV77" s="122" t="s">
        <v>6431</v>
      </c>
      <c r="GW77" s="122" t="s">
        <v>6431</v>
      </c>
      <c r="GX77" s="122" t="s">
        <v>6431</v>
      </c>
      <c r="GY77" s="122" t="s">
        <v>6431</v>
      </c>
      <c r="GZ77" s="122" t="s">
        <v>6431</v>
      </c>
      <c r="HA77" s="122" t="s">
        <v>6431</v>
      </c>
      <c r="HB77" s="122" t="s">
        <v>6431</v>
      </c>
      <c r="HC77" s="122" t="s">
        <v>6431</v>
      </c>
      <c r="HD77" s="122" t="s">
        <v>6431</v>
      </c>
      <c r="HE77" s="122" t="s">
        <v>6431</v>
      </c>
      <c r="HF77" s="122" t="s">
        <v>6431</v>
      </c>
      <c r="HG77" s="122" t="s">
        <v>6431</v>
      </c>
      <c r="HH77" s="122" t="s">
        <v>6431</v>
      </c>
      <c r="HI77" s="122" t="s">
        <v>6431</v>
      </c>
      <c r="HJ77" s="122" t="s">
        <v>6431</v>
      </c>
      <c r="HK77" s="122" t="s">
        <v>6431</v>
      </c>
      <c r="HL77" s="122" t="s">
        <v>6431</v>
      </c>
      <c r="HM77" s="122" t="s">
        <v>6431</v>
      </c>
      <c r="HN77" s="122" t="s">
        <v>6431</v>
      </c>
      <c r="HO77" s="122" t="s">
        <v>6431</v>
      </c>
      <c r="HP77" s="122" t="s">
        <v>6431</v>
      </c>
      <c r="HQ77" s="122" t="s">
        <v>6431</v>
      </c>
      <c r="HR77" s="122" t="s">
        <v>6431</v>
      </c>
      <c r="HS77" s="122" t="s">
        <v>6431</v>
      </c>
      <c r="HT77" s="122" t="s">
        <v>6431</v>
      </c>
      <c r="HU77" s="122" t="s">
        <v>6431</v>
      </c>
      <c r="HV77" s="122" t="s">
        <v>6431</v>
      </c>
      <c r="HW77" s="122" t="s">
        <v>6431</v>
      </c>
      <c r="HX77" s="122" t="s">
        <v>6431</v>
      </c>
      <c r="HY77" s="122" t="s">
        <v>6431</v>
      </c>
      <c r="HZ77" s="122" t="s">
        <v>6431</v>
      </c>
      <c r="IA77" s="122" t="s">
        <v>6431</v>
      </c>
      <c r="IB77" s="122" t="s">
        <v>6431</v>
      </c>
      <c r="IC77" s="122" t="s">
        <v>6431</v>
      </c>
      <c r="ID77" s="122" t="s">
        <v>6431</v>
      </c>
      <c r="IE77" s="122" t="s">
        <v>6431</v>
      </c>
      <c r="IF77" s="122" t="s">
        <v>6431</v>
      </c>
      <c r="IG77" s="122" t="s">
        <v>6431</v>
      </c>
      <c r="IH77" s="122" t="s">
        <v>6431</v>
      </c>
      <c r="II77" s="122" t="s">
        <v>6431</v>
      </c>
      <c r="IJ77" s="122" t="s">
        <v>6431</v>
      </c>
      <c r="IK77" s="122" t="s">
        <v>6431</v>
      </c>
      <c r="IL77" s="122" t="s">
        <v>6431</v>
      </c>
      <c r="IM77" s="122" t="s">
        <v>6431</v>
      </c>
      <c r="IN77" s="122" t="s">
        <v>6431</v>
      </c>
      <c r="IO77" s="122" t="s">
        <v>6431</v>
      </c>
      <c r="IP77" s="122" t="s">
        <v>6431</v>
      </c>
      <c r="IQ77" s="122" t="s">
        <v>6431</v>
      </c>
      <c r="IR77" s="122" t="s">
        <v>6431</v>
      </c>
      <c r="IS77" s="122" t="s">
        <v>6431</v>
      </c>
      <c r="IT77" s="122" t="s">
        <v>6431</v>
      </c>
      <c r="IU77" s="122" t="s">
        <v>6431</v>
      </c>
      <c r="IV77" s="122" t="s">
        <v>6431</v>
      </c>
      <c r="IW77" s="122" t="s">
        <v>6431</v>
      </c>
      <c r="IX77" s="122" t="s">
        <v>6431</v>
      </c>
      <c r="IY77" s="122" t="s">
        <v>6431</v>
      </c>
      <c r="IZ77" s="122" t="s">
        <v>6431</v>
      </c>
      <c r="JA77" s="122" t="s">
        <v>6431</v>
      </c>
      <c r="JB77" s="122" t="s">
        <v>6431</v>
      </c>
      <c r="JC77" s="122" t="s">
        <v>6431</v>
      </c>
      <c r="JD77" s="122" t="s">
        <v>6431</v>
      </c>
      <c r="JE77" s="122" t="s">
        <v>6431</v>
      </c>
      <c r="JF77" s="122" t="s">
        <v>6431</v>
      </c>
      <c r="JG77" s="122" t="s">
        <v>6431</v>
      </c>
      <c r="JH77" s="122" t="s">
        <v>6431</v>
      </c>
      <c r="JI77" s="122" t="s">
        <v>6431</v>
      </c>
      <c r="JJ77" s="122" t="s">
        <v>6431</v>
      </c>
      <c r="JK77" s="122" t="s">
        <v>6431</v>
      </c>
      <c r="JL77" s="122" t="s">
        <v>6431</v>
      </c>
      <c r="JM77" s="122" t="s">
        <v>6431</v>
      </c>
      <c r="JN77" s="122" t="s">
        <v>6431</v>
      </c>
      <c r="JO77" s="122" t="s">
        <v>6431</v>
      </c>
      <c r="JP77" s="122" t="s">
        <v>6431</v>
      </c>
      <c r="JQ77" s="122" t="s">
        <v>6431</v>
      </c>
      <c r="JR77" s="122" t="s">
        <v>6431</v>
      </c>
      <c r="JS77" s="122" t="s">
        <v>6431</v>
      </c>
      <c r="JT77" s="122" t="s">
        <v>6431</v>
      </c>
      <c r="JU77" s="122" t="s">
        <v>6431</v>
      </c>
      <c r="JV77" s="122" t="s">
        <v>6431</v>
      </c>
      <c r="JW77" s="122" t="s">
        <v>6431</v>
      </c>
      <c r="JX77" s="122" t="s">
        <v>6431</v>
      </c>
      <c r="JY77" s="122">
        <v>100</v>
      </c>
      <c r="JZ77" s="122">
        <v>100</v>
      </c>
      <c r="KA77" s="122">
        <v>100</v>
      </c>
      <c r="KB77" s="122">
        <v>98.600099999999998</v>
      </c>
      <c r="KC77" s="122">
        <v>98.600099999999998</v>
      </c>
      <c r="KD77" s="118">
        <v>98.600099999999998</v>
      </c>
    </row>
    <row r="78" spans="1:290" s="8" customFormat="1" ht="11.1" customHeight="1" x14ac:dyDescent="0.2">
      <c r="A78" s="8" t="s">
        <v>2281</v>
      </c>
      <c r="B78"/>
      <c r="C78" s="141" t="s">
        <v>5588</v>
      </c>
      <c r="D78" s="35">
        <v>13.96</v>
      </c>
      <c r="E78" s="37"/>
      <c r="F78" s="22"/>
      <c r="G78" s="22"/>
      <c r="H78" s="22"/>
      <c r="I78" s="22" t="str">
        <f>IF(LEFT($I$1,1)="1",VLOOKUP($A78,PPI_IPI_PGA_PGAI!$A:$I,2,FALSE),IF(LEFT($I$1,1)="2",VLOOKUP($A78,PPI_IPI_PGA_PGAI!$A:$I,3,FALSE),IF(LEFT($I$1,1)="3",VLOOKUP($A78,PPI_IPI_PGA_PGAI!$A:$I,4,FALSE),VLOOKUP($A78,PPI_IPI_PGA_PGAI!$A:$I,5,FALSE))))</f>
        <v>Technische und industrielle Textilien</v>
      </c>
      <c r="J78" s="22"/>
      <c r="K78" s="22"/>
      <c r="L78" s="22"/>
      <c r="M78" s="10">
        <v>9.5899999999999999E-2</v>
      </c>
      <c r="N78" s="122" t="s">
        <v>6431</v>
      </c>
      <c r="O78" s="122" t="s">
        <v>6431</v>
      </c>
      <c r="P78" s="122" t="s">
        <v>6431</v>
      </c>
      <c r="Q78" s="122" t="s">
        <v>6431</v>
      </c>
      <c r="R78" s="122" t="s">
        <v>6431</v>
      </c>
      <c r="S78" s="122" t="s">
        <v>6431</v>
      </c>
      <c r="T78" s="122" t="s">
        <v>6431</v>
      </c>
      <c r="U78" s="122" t="s">
        <v>6431</v>
      </c>
      <c r="V78" s="122" t="s">
        <v>6431</v>
      </c>
      <c r="W78" s="122" t="s">
        <v>6431</v>
      </c>
      <c r="X78" s="122" t="s">
        <v>6431</v>
      </c>
      <c r="Y78" s="122" t="s">
        <v>6431</v>
      </c>
      <c r="Z78" s="122" t="s">
        <v>6431</v>
      </c>
      <c r="AA78" s="122" t="s">
        <v>6431</v>
      </c>
      <c r="AB78" s="122" t="s">
        <v>6431</v>
      </c>
      <c r="AC78" s="122" t="s">
        <v>6431</v>
      </c>
      <c r="AD78" s="122" t="s">
        <v>6431</v>
      </c>
      <c r="AE78" s="122" t="s">
        <v>6431</v>
      </c>
      <c r="AF78" s="122" t="s">
        <v>6431</v>
      </c>
      <c r="AG78" s="122" t="s">
        <v>6431</v>
      </c>
      <c r="AH78" s="122" t="s">
        <v>6431</v>
      </c>
      <c r="AI78" s="122" t="s">
        <v>6431</v>
      </c>
      <c r="AJ78" s="122" t="s">
        <v>6431</v>
      </c>
      <c r="AK78" s="122" t="s">
        <v>6431</v>
      </c>
      <c r="AL78" s="122" t="s">
        <v>6431</v>
      </c>
      <c r="AM78" s="122" t="s">
        <v>6431</v>
      </c>
      <c r="AN78" s="122" t="s">
        <v>6431</v>
      </c>
      <c r="AO78" s="122" t="s">
        <v>6431</v>
      </c>
      <c r="AP78" s="122" t="s">
        <v>6431</v>
      </c>
      <c r="AQ78" s="122" t="s">
        <v>6431</v>
      </c>
      <c r="AR78" s="122" t="s">
        <v>6431</v>
      </c>
      <c r="AS78" s="122" t="s">
        <v>6431</v>
      </c>
      <c r="AT78" s="122" t="s">
        <v>6431</v>
      </c>
      <c r="AU78" s="122" t="s">
        <v>6431</v>
      </c>
      <c r="AV78" s="122" t="s">
        <v>6431</v>
      </c>
      <c r="AW78" s="122" t="s">
        <v>6431</v>
      </c>
      <c r="AX78" s="122" t="s">
        <v>6431</v>
      </c>
      <c r="AY78" s="122" t="s">
        <v>6431</v>
      </c>
      <c r="AZ78" s="122" t="s">
        <v>6431</v>
      </c>
      <c r="BA78" s="122" t="s">
        <v>6431</v>
      </c>
      <c r="BB78" s="122" t="s">
        <v>6431</v>
      </c>
      <c r="BC78" s="122" t="s">
        <v>6431</v>
      </c>
      <c r="BD78" s="122" t="s">
        <v>6431</v>
      </c>
      <c r="BE78" s="122" t="s">
        <v>6431</v>
      </c>
      <c r="BF78" s="122" t="s">
        <v>6431</v>
      </c>
      <c r="BG78" s="122" t="s">
        <v>6431</v>
      </c>
      <c r="BH78" s="122" t="s">
        <v>6431</v>
      </c>
      <c r="BI78" s="122" t="s">
        <v>6431</v>
      </c>
      <c r="BJ78" s="122" t="s">
        <v>6431</v>
      </c>
      <c r="BK78" s="122" t="s">
        <v>6431</v>
      </c>
      <c r="BL78" s="122" t="s">
        <v>6431</v>
      </c>
      <c r="BM78" s="122" t="s">
        <v>6431</v>
      </c>
      <c r="BN78" s="122" t="s">
        <v>6431</v>
      </c>
      <c r="BO78" s="122" t="s">
        <v>6431</v>
      </c>
      <c r="BP78" s="122" t="s">
        <v>6431</v>
      </c>
      <c r="BQ78" s="122" t="s">
        <v>6431</v>
      </c>
      <c r="BR78" s="122" t="s">
        <v>6431</v>
      </c>
      <c r="BS78" s="122" t="s">
        <v>6431</v>
      </c>
      <c r="BT78" s="122" t="s">
        <v>6431</v>
      </c>
      <c r="BU78" s="122" t="s">
        <v>6431</v>
      </c>
      <c r="BV78" s="122" t="s">
        <v>6431</v>
      </c>
      <c r="BW78" s="122" t="s">
        <v>6431</v>
      </c>
      <c r="BX78" s="122" t="s">
        <v>6431</v>
      </c>
      <c r="BY78" s="122" t="s">
        <v>6431</v>
      </c>
      <c r="BZ78" s="122" t="s">
        <v>6431</v>
      </c>
      <c r="CA78" s="122" t="s">
        <v>6431</v>
      </c>
      <c r="CB78" s="122" t="s">
        <v>6431</v>
      </c>
      <c r="CC78" s="122" t="s">
        <v>6431</v>
      </c>
      <c r="CD78" s="122" t="s">
        <v>6431</v>
      </c>
      <c r="CE78" s="122" t="s">
        <v>6431</v>
      </c>
      <c r="CF78" s="122" t="s">
        <v>6431</v>
      </c>
      <c r="CG78" s="122" t="s">
        <v>6431</v>
      </c>
      <c r="CH78" s="122" t="s">
        <v>6431</v>
      </c>
      <c r="CI78" s="122" t="s">
        <v>6431</v>
      </c>
      <c r="CJ78" s="122" t="s">
        <v>6431</v>
      </c>
      <c r="CK78" s="122" t="s">
        <v>6431</v>
      </c>
      <c r="CL78" s="122" t="s">
        <v>6431</v>
      </c>
      <c r="CM78" s="122" t="s">
        <v>6431</v>
      </c>
      <c r="CN78" s="122" t="s">
        <v>6431</v>
      </c>
      <c r="CO78" s="122" t="s">
        <v>6431</v>
      </c>
      <c r="CP78" s="122" t="s">
        <v>6431</v>
      </c>
      <c r="CQ78" s="122" t="s">
        <v>6431</v>
      </c>
      <c r="CR78" s="122" t="s">
        <v>6431</v>
      </c>
      <c r="CS78" s="122" t="s">
        <v>6431</v>
      </c>
      <c r="CT78" s="122" t="s">
        <v>6431</v>
      </c>
      <c r="CU78" s="122" t="s">
        <v>6431</v>
      </c>
      <c r="CV78" s="122" t="s">
        <v>6431</v>
      </c>
      <c r="CW78" s="122" t="s">
        <v>6431</v>
      </c>
      <c r="CX78" s="122" t="s">
        <v>6431</v>
      </c>
      <c r="CY78" s="122" t="s">
        <v>6431</v>
      </c>
      <c r="CZ78" s="122" t="s">
        <v>6431</v>
      </c>
      <c r="DA78" s="122" t="s">
        <v>6431</v>
      </c>
      <c r="DB78" s="122" t="s">
        <v>6431</v>
      </c>
      <c r="DC78" s="122" t="s">
        <v>6431</v>
      </c>
      <c r="DD78" s="122" t="s">
        <v>6431</v>
      </c>
      <c r="DE78" s="122" t="s">
        <v>6431</v>
      </c>
      <c r="DF78" s="122" t="s">
        <v>6431</v>
      </c>
      <c r="DG78" s="122" t="s">
        <v>6431</v>
      </c>
      <c r="DH78" s="122" t="s">
        <v>6431</v>
      </c>
      <c r="DI78" s="122" t="s">
        <v>6431</v>
      </c>
      <c r="DJ78" s="122" t="s">
        <v>6431</v>
      </c>
      <c r="DK78" s="122" t="s">
        <v>6431</v>
      </c>
      <c r="DL78" s="122" t="s">
        <v>6431</v>
      </c>
      <c r="DM78" s="122" t="s">
        <v>6431</v>
      </c>
      <c r="DN78" s="122" t="s">
        <v>6431</v>
      </c>
      <c r="DO78" s="122" t="s">
        <v>6431</v>
      </c>
      <c r="DP78" s="122" t="s">
        <v>6431</v>
      </c>
      <c r="DQ78" s="122" t="s">
        <v>6431</v>
      </c>
      <c r="DR78" s="122" t="s">
        <v>6431</v>
      </c>
      <c r="DS78" s="122" t="s">
        <v>6431</v>
      </c>
      <c r="DT78" s="122" t="s">
        <v>6431</v>
      </c>
      <c r="DU78" s="122" t="s">
        <v>6431</v>
      </c>
      <c r="DV78" s="122" t="s">
        <v>6431</v>
      </c>
      <c r="DW78" s="122" t="s">
        <v>6431</v>
      </c>
      <c r="DX78" s="122" t="s">
        <v>6431</v>
      </c>
      <c r="DY78" s="122" t="s">
        <v>6431</v>
      </c>
      <c r="DZ78" s="122" t="s">
        <v>6431</v>
      </c>
      <c r="EA78" s="122" t="s">
        <v>6431</v>
      </c>
      <c r="EB78" s="122" t="s">
        <v>6431</v>
      </c>
      <c r="EC78" s="122" t="s">
        <v>6431</v>
      </c>
      <c r="ED78" s="122" t="s">
        <v>6431</v>
      </c>
      <c r="EE78" s="122" t="s">
        <v>6431</v>
      </c>
      <c r="EF78" s="122" t="s">
        <v>6431</v>
      </c>
      <c r="EG78" s="122" t="s">
        <v>6431</v>
      </c>
      <c r="EH78" s="122" t="s">
        <v>6431</v>
      </c>
      <c r="EI78" s="122" t="s">
        <v>6431</v>
      </c>
      <c r="EJ78" s="122" t="s">
        <v>6431</v>
      </c>
      <c r="EK78" s="122" t="s">
        <v>6431</v>
      </c>
      <c r="EL78" s="122" t="s">
        <v>6431</v>
      </c>
      <c r="EM78" s="122" t="s">
        <v>6431</v>
      </c>
      <c r="EN78" s="122" t="s">
        <v>6431</v>
      </c>
      <c r="EO78" s="122" t="s">
        <v>6431</v>
      </c>
      <c r="EP78" s="122" t="s">
        <v>6431</v>
      </c>
      <c r="EQ78" s="122" t="s">
        <v>6431</v>
      </c>
      <c r="ER78" s="122" t="s">
        <v>6431</v>
      </c>
      <c r="ES78" s="122" t="s">
        <v>6431</v>
      </c>
      <c r="ET78" s="122" t="s">
        <v>6431</v>
      </c>
      <c r="EU78" s="122" t="s">
        <v>6431</v>
      </c>
      <c r="EV78" s="122" t="s">
        <v>6431</v>
      </c>
      <c r="EW78" s="122" t="s">
        <v>6431</v>
      </c>
      <c r="EX78" s="122" t="s">
        <v>6431</v>
      </c>
      <c r="EY78" s="122" t="s">
        <v>6431</v>
      </c>
      <c r="EZ78" s="122" t="s">
        <v>6431</v>
      </c>
      <c r="FA78" s="122" t="s">
        <v>6431</v>
      </c>
      <c r="FB78" s="122" t="s">
        <v>6431</v>
      </c>
      <c r="FC78" s="122" t="s">
        <v>6431</v>
      </c>
      <c r="FD78" s="122" t="s">
        <v>6431</v>
      </c>
      <c r="FE78" s="122" t="s">
        <v>6431</v>
      </c>
      <c r="FF78" s="122" t="s">
        <v>6431</v>
      </c>
      <c r="FG78" s="122" t="s">
        <v>6431</v>
      </c>
      <c r="FH78" s="122" t="s">
        <v>6431</v>
      </c>
      <c r="FI78" s="122" t="s">
        <v>6431</v>
      </c>
      <c r="FJ78" s="122" t="s">
        <v>6431</v>
      </c>
      <c r="FK78" s="122" t="s">
        <v>6431</v>
      </c>
      <c r="FL78" s="122" t="s">
        <v>6431</v>
      </c>
      <c r="FM78" s="122" t="s">
        <v>6431</v>
      </c>
      <c r="FN78" s="122" t="s">
        <v>6431</v>
      </c>
      <c r="FO78" s="122" t="s">
        <v>6431</v>
      </c>
      <c r="FP78" s="122" t="s">
        <v>6431</v>
      </c>
      <c r="FQ78" s="122" t="s">
        <v>6431</v>
      </c>
      <c r="FR78" s="122" t="s">
        <v>6431</v>
      </c>
      <c r="FS78" s="122" t="s">
        <v>6431</v>
      </c>
      <c r="FT78" s="122" t="s">
        <v>6431</v>
      </c>
      <c r="FU78" s="122" t="s">
        <v>6431</v>
      </c>
      <c r="FV78" s="122" t="s">
        <v>6431</v>
      </c>
      <c r="FW78" s="122" t="s">
        <v>6431</v>
      </c>
      <c r="FX78" s="122" t="s">
        <v>6431</v>
      </c>
      <c r="FY78" s="122" t="s">
        <v>6431</v>
      </c>
      <c r="FZ78" s="122" t="s">
        <v>6431</v>
      </c>
      <c r="GA78" s="122" t="s">
        <v>6431</v>
      </c>
      <c r="GB78" s="122" t="s">
        <v>6431</v>
      </c>
      <c r="GC78" s="122" t="s">
        <v>6431</v>
      </c>
      <c r="GD78" s="122" t="s">
        <v>6431</v>
      </c>
      <c r="GE78" s="122" t="s">
        <v>6431</v>
      </c>
      <c r="GF78" s="122" t="s">
        <v>6431</v>
      </c>
      <c r="GG78" s="122" t="s">
        <v>6431</v>
      </c>
      <c r="GH78" s="122" t="s">
        <v>6431</v>
      </c>
      <c r="GI78" s="122" t="s">
        <v>6431</v>
      </c>
      <c r="GJ78" s="122" t="s">
        <v>6431</v>
      </c>
      <c r="GK78" s="122" t="s">
        <v>6431</v>
      </c>
      <c r="GL78" s="122" t="s">
        <v>6431</v>
      </c>
      <c r="GM78" s="122" t="s">
        <v>6431</v>
      </c>
      <c r="GN78" s="122" t="s">
        <v>6431</v>
      </c>
      <c r="GO78" s="122" t="s">
        <v>6431</v>
      </c>
      <c r="GP78" s="122" t="s">
        <v>6431</v>
      </c>
      <c r="GQ78" s="122" t="s">
        <v>6431</v>
      </c>
      <c r="GR78" s="122" t="s">
        <v>6431</v>
      </c>
      <c r="GS78" s="122" t="s">
        <v>6431</v>
      </c>
      <c r="GT78" s="122" t="s">
        <v>6431</v>
      </c>
      <c r="GU78" s="122" t="s">
        <v>6431</v>
      </c>
      <c r="GV78" s="122" t="s">
        <v>6431</v>
      </c>
      <c r="GW78" s="122" t="s">
        <v>6431</v>
      </c>
      <c r="GX78" s="122" t="s">
        <v>6431</v>
      </c>
      <c r="GY78" s="122" t="s">
        <v>6431</v>
      </c>
      <c r="GZ78" s="122" t="s">
        <v>6431</v>
      </c>
      <c r="HA78" s="122" t="s">
        <v>6431</v>
      </c>
      <c r="HB78" s="122" t="s">
        <v>6431</v>
      </c>
      <c r="HC78" s="122" t="s">
        <v>6431</v>
      </c>
      <c r="HD78" s="122" t="s">
        <v>6431</v>
      </c>
      <c r="HE78" s="122" t="s">
        <v>6431</v>
      </c>
      <c r="HF78" s="122" t="s">
        <v>6431</v>
      </c>
      <c r="HG78" s="122" t="s">
        <v>6431</v>
      </c>
      <c r="HH78" s="122" t="s">
        <v>6431</v>
      </c>
      <c r="HI78" s="122" t="s">
        <v>6431</v>
      </c>
      <c r="HJ78" s="122" t="s">
        <v>6431</v>
      </c>
      <c r="HK78" s="122" t="s">
        <v>6431</v>
      </c>
      <c r="HL78" s="122" t="s">
        <v>6431</v>
      </c>
      <c r="HM78" s="122" t="s">
        <v>6431</v>
      </c>
      <c r="HN78" s="122" t="s">
        <v>6431</v>
      </c>
      <c r="HO78" s="122" t="s">
        <v>6431</v>
      </c>
      <c r="HP78" s="122" t="s">
        <v>6431</v>
      </c>
      <c r="HQ78" s="122" t="s">
        <v>6431</v>
      </c>
      <c r="HR78" s="122" t="s">
        <v>6431</v>
      </c>
      <c r="HS78" s="122" t="s">
        <v>6431</v>
      </c>
      <c r="HT78" s="122" t="s">
        <v>6431</v>
      </c>
      <c r="HU78" s="122" t="s">
        <v>6431</v>
      </c>
      <c r="HV78" s="122" t="s">
        <v>6431</v>
      </c>
      <c r="HW78" s="122" t="s">
        <v>6431</v>
      </c>
      <c r="HX78" s="122" t="s">
        <v>6431</v>
      </c>
      <c r="HY78" s="122" t="s">
        <v>6431</v>
      </c>
      <c r="HZ78" s="122" t="s">
        <v>6431</v>
      </c>
      <c r="IA78" s="122" t="s">
        <v>6431</v>
      </c>
      <c r="IB78" s="122" t="s">
        <v>6431</v>
      </c>
      <c r="IC78" s="122" t="s">
        <v>6431</v>
      </c>
      <c r="ID78" s="122" t="s">
        <v>6431</v>
      </c>
      <c r="IE78" s="122" t="s">
        <v>6431</v>
      </c>
      <c r="IF78" s="122" t="s">
        <v>6431</v>
      </c>
      <c r="IG78" s="122" t="s">
        <v>6431</v>
      </c>
      <c r="IH78" s="122" t="s">
        <v>6431</v>
      </c>
      <c r="II78" s="122" t="s">
        <v>6431</v>
      </c>
      <c r="IJ78" s="122" t="s">
        <v>6431</v>
      </c>
      <c r="IK78" s="122" t="s">
        <v>6431</v>
      </c>
      <c r="IL78" s="122" t="s">
        <v>6431</v>
      </c>
      <c r="IM78" s="122" t="s">
        <v>6431</v>
      </c>
      <c r="IN78" s="122" t="s">
        <v>6431</v>
      </c>
      <c r="IO78" s="122" t="s">
        <v>6431</v>
      </c>
      <c r="IP78" s="122" t="s">
        <v>6431</v>
      </c>
      <c r="IQ78" s="122" t="s">
        <v>6431</v>
      </c>
      <c r="IR78" s="122" t="s">
        <v>6431</v>
      </c>
      <c r="IS78" s="122" t="s">
        <v>6431</v>
      </c>
      <c r="IT78" s="122" t="s">
        <v>6431</v>
      </c>
      <c r="IU78" s="122" t="s">
        <v>6431</v>
      </c>
      <c r="IV78" s="122" t="s">
        <v>6431</v>
      </c>
      <c r="IW78" s="122" t="s">
        <v>6431</v>
      </c>
      <c r="IX78" s="122" t="s">
        <v>6431</v>
      </c>
      <c r="IY78" s="122" t="s">
        <v>6431</v>
      </c>
      <c r="IZ78" s="122" t="s">
        <v>6431</v>
      </c>
      <c r="JA78" s="122" t="s">
        <v>6431</v>
      </c>
      <c r="JB78" s="122" t="s">
        <v>6431</v>
      </c>
      <c r="JC78" s="122" t="s">
        <v>6431</v>
      </c>
      <c r="JD78" s="122" t="s">
        <v>6431</v>
      </c>
      <c r="JE78" s="122" t="s">
        <v>6431</v>
      </c>
      <c r="JF78" s="122" t="s">
        <v>6431</v>
      </c>
      <c r="JG78" s="122" t="s">
        <v>6431</v>
      </c>
      <c r="JH78" s="122" t="s">
        <v>6431</v>
      </c>
      <c r="JI78" s="122" t="s">
        <v>6431</v>
      </c>
      <c r="JJ78" s="122" t="s">
        <v>6431</v>
      </c>
      <c r="JK78" s="122" t="s">
        <v>6431</v>
      </c>
      <c r="JL78" s="122" t="s">
        <v>6431</v>
      </c>
      <c r="JM78" s="122" t="s">
        <v>6431</v>
      </c>
      <c r="JN78" s="122" t="s">
        <v>6431</v>
      </c>
      <c r="JO78" s="122" t="s">
        <v>6431</v>
      </c>
      <c r="JP78" s="122" t="s">
        <v>6431</v>
      </c>
      <c r="JQ78" s="122" t="s">
        <v>6431</v>
      </c>
      <c r="JR78" s="122" t="s">
        <v>6431</v>
      </c>
      <c r="JS78" s="122" t="s">
        <v>6431</v>
      </c>
      <c r="JT78" s="122" t="s">
        <v>6431</v>
      </c>
      <c r="JU78" s="122" t="s">
        <v>6431</v>
      </c>
      <c r="JV78" s="122" t="s">
        <v>6431</v>
      </c>
      <c r="JW78" s="122" t="s">
        <v>6431</v>
      </c>
      <c r="JX78" s="122" t="s">
        <v>6431</v>
      </c>
      <c r="JY78" s="122">
        <v>100</v>
      </c>
      <c r="JZ78" s="122">
        <v>100</v>
      </c>
      <c r="KA78" s="122">
        <v>100</v>
      </c>
      <c r="KB78" s="122">
        <v>99.525999999999996</v>
      </c>
      <c r="KC78" s="122">
        <v>99.525999999999996</v>
      </c>
      <c r="KD78" s="118">
        <v>99.525999999999996</v>
      </c>
    </row>
    <row r="79" spans="1:290" s="8" customFormat="1" ht="11.1" customHeight="1" x14ac:dyDescent="0.2">
      <c r="A79" s="8" t="s">
        <v>2282</v>
      </c>
      <c r="B79"/>
      <c r="C79" s="141" t="s">
        <v>5092</v>
      </c>
      <c r="D79" s="35" t="s">
        <v>42</v>
      </c>
      <c r="E79" s="37"/>
      <c r="F79" s="22"/>
      <c r="G79" s="22" t="str">
        <f>IF(LEFT($I$1,1)="1",VLOOKUP($A79,PPI_IPI_PGA_PGAI!$A:$I,2,FALSE),IF(LEFT($I$1,1)="2",VLOOKUP($A79,PPI_IPI_PGA_PGAI!$A:$I,3,FALSE),IF(LEFT($I$1,1)="3",VLOOKUP($A79,PPI_IPI_PGA_PGAI!$A:$I,4,FALSE),VLOOKUP($A79,PPI_IPI_PGA_PGAI!$A:$I,5,FALSE))))</f>
        <v>Bekleidung</v>
      </c>
      <c r="H79" s="22"/>
      <c r="I79" s="22"/>
      <c r="J79" s="22"/>
      <c r="K79" s="22"/>
      <c r="L79" s="22"/>
      <c r="M79" s="10">
        <v>3.7113999999999998</v>
      </c>
      <c r="N79" s="122">
        <v>105.3086</v>
      </c>
      <c r="O79" s="122">
        <v>105.3086</v>
      </c>
      <c r="P79" s="122">
        <v>105.3086</v>
      </c>
      <c r="Q79" s="122">
        <v>106.31610000000001</v>
      </c>
      <c r="R79" s="122">
        <v>106.31610000000001</v>
      </c>
      <c r="S79" s="122">
        <v>106.31610000000001</v>
      </c>
      <c r="T79" s="122">
        <v>106.31610000000001</v>
      </c>
      <c r="U79" s="122">
        <v>106.31610000000001</v>
      </c>
      <c r="V79" s="122">
        <v>106.31610000000001</v>
      </c>
      <c r="W79" s="122">
        <v>106.79170000000001</v>
      </c>
      <c r="X79" s="122">
        <v>106.79170000000001</v>
      </c>
      <c r="Y79" s="122">
        <v>106.79170000000001</v>
      </c>
      <c r="Z79" s="122">
        <v>106.79170000000001</v>
      </c>
      <c r="AA79" s="122">
        <v>106.79170000000001</v>
      </c>
      <c r="AB79" s="122">
        <v>106.79170000000001</v>
      </c>
      <c r="AC79" s="122">
        <v>105.28700000000001</v>
      </c>
      <c r="AD79" s="122">
        <v>105.28700000000001</v>
      </c>
      <c r="AE79" s="122">
        <v>105.28700000000001</v>
      </c>
      <c r="AF79" s="122">
        <v>105.28700000000001</v>
      </c>
      <c r="AG79" s="122">
        <v>105.28700000000001</v>
      </c>
      <c r="AH79" s="122">
        <v>105.28700000000001</v>
      </c>
      <c r="AI79" s="122">
        <v>105.66679999999999</v>
      </c>
      <c r="AJ79" s="122">
        <v>105.66679999999999</v>
      </c>
      <c r="AK79" s="122">
        <v>105.66679999999999</v>
      </c>
      <c r="AL79" s="122">
        <v>105.66679999999999</v>
      </c>
      <c r="AM79" s="122">
        <v>105.66679999999999</v>
      </c>
      <c r="AN79" s="122">
        <v>105.66679999999999</v>
      </c>
      <c r="AO79" s="122">
        <v>105.3858</v>
      </c>
      <c r="AP79" s="122">
        <v>105.3858</v>
      </c>
      <c r="AQ79" s="122">
        <v>105.3858</v>
      </c>
      <c r="AR79" s="122">
        <v>105.3858</v>
      </c>
      <c r="AS79" s="122">
        <v>105.3858</v>
      </c>
      <c r="AT79" s="122">
        <v>105.3858</v>
      </c>
      <c r="AU79" s="122">
        <v>104.3197</v>
      </c>
      <c r="AV79" s="122">
        <v>104.3197</v>
      </c>
      <c r="AW79" s="122">
        <v>104.3197</v>
      </c>
      <c r="AX79" s="122">
        <v>104.3197</v>
      </c>
      <c r="AY79" s="122">
        <v>104.3197</v>
      </c>
      <c r="AZ79" s="122">
        <v>104.3197</v>
      </c>
      <c r="BA79" s="122">
        <v>105.26860000000001</v>
      </c>
      <c r="BB79" s="122">
        <v>105.26860000000001</v>
      </c>
      <c r="BC79" s="122">
        <v>105.26860000000001</v>
      </c>
      <c r="BD79" s="122">
        <v>105.26860000000001</v>
      </c>
      <c r="BE79" s="122">
        <v>105.26860000000001</v>
      </c>
      <c r="BF79" s="122">
        <v>105.26860000000001</v>
      </c>
      <c r="BG79" s="122">
        <v>105.8085</v>
      </c>
      <c r="BH79" s="122">
        <v>105.8085</v>
      </c>
      <c r="BI79" s="122">
        <v>105.8085</v>
      </c>
      <c r="BJ79" s="122">
        <v>105.8085</v>
      </c>
      <c r="BK79" s="122">
        <v>105.8085</v>
      </c>
      <c r="BL79" s="122">
        <v>105.8085</v>
      </c>
      <c r="BM79" s="122">
        <v>107.1377</v>
      </c>
      <c r="BN79" s="122">
        <v>107.1377</v>
      </c>
      <c r="BO79" s="122">
        <v>107.1377</v>
      </c>
      <c r="BP79" s="122">
        <v>107.1377</v>
      </c>
      <c r="BQ79" s="122">
        <v>107.1377</v>
      </c>
      <c r="BR79" s="122">
        <v>107.1377</v>
      </c>
      <c r="BS79" s="122">
        <v>108.378</v>
      </c>
      <c r="BT79" s="122">
        <v>108.378</v>
      </c>
      <c r="BU79" s="122">
        <v>108.378</v>
      </c>
      <c r="BV79" s="122">
        <v>108.378</v>
      </c>
      <c r="BW79" s="122">
        <v>108.378</v>
      </c>
      <c r="BX79" s="122">
        <v>108.378</v>
      </c>
      <c r="BY79" s="122">
        <v>108.7114</v>
      </c>
      <c r="BZ79" s="122">
        <v>108.7114</v>
      </c>
      <c r="CA79" s="122">
        <v>108.7114</v>
      </c>
      <c r="CB79" s="122">
        <v>108.7114</v>
      </c>
      <c r="CC79" s="122">
        <v>108.7114</v>
      </c>
      <c r="CD79" s="122">
        <v>108.7114</v>
      </c>
      <c r="CE79" s="122">
        <v>109.32340000000001</v>
      </c>
      <c r="CF79" s="122">
        <v>109.32340000000001</v>
      </c>
      <c r="CG79" s="122">
        <v>109.32340000000001</v>
      </c>
      <c r="CH79" s="122">
        <v>109.32340000000001</v>
      </c>
      <c r="CI79" s="122">
        <v>109.32340000000001</v>
      </c>
      <c r="CJ79" s="122">
        <v>109.32340000000001</v>
      </c>
      <c r="CK79" s="122">
        <v>108.16540000000001</v>
      </c>
      <c r="CL79" s="122">
        <v>108.16540000000001</v>
      </c>
      <c r="CM79" s="122">
        <v>108.16540000000001</v>
      </c>
      <c r="CN79" s="122">
        <v>108.16540000000001</v>
      </c>
      <c r="CO79" s="122">
        <v>108.16540000000001</v>
      </c>
      <c r="CP79" s="122">
        <v>108.16540000000001</v>
      </c>
      <c r="CQ79" s="122">
        <v>106.5977</v>
      </c>
      <c r="CR79" s="122">
        <v>106.5977</v>
      </c>
      <c r="CS79" s="122">
        <v>106.5977</v>
      </c>
      <c r="CT79" s="122">
        <v>106.5977</v>
      </c>
      <c r="CU79" s="122">
        <v>106.5977</v>
      </c>
      <c r="CV79" s="122">
        <v>106.5977</v>
      </c>
      <c r="CW79" s="122">
        <v>105.4629</v>
      </c>
      <c r="CX79" s="122">
        <v>105.4629</v>
      </c>
      <c r="CY79" s="122">
        <v>105.4629</v>
      </c>
      <c r="CZ79" s="122">
        <v>105.4629</v>
      </c>
      <c r="DA79" s="122">
        <v>105.4629</v>
      </c>
      <c r="DB79" s="122">
        <v>105.4629</v>
      </c>
      <c r="DC79" s="122">
        <v>105.4629</v>
      </c>
      <c r="DD79" s="122">
        <v>106.8052</v>
      </c>
      <c r="DE79" s="122">
        <v>106.8052</v>
      </c>
      <c r="DF79" s="122">
        <v>106.8052</v>
      </c>
      <c r="DG79" s="122">
        <v>106.8052</v>
      </c>
      <c r="DH79" s="122">
        <v>106.8052</v>
      </c>
      <c r="DI79" s="122">
        <v>106.8052</v>
      </c>
      <c r="DJ79" s="122">
        <v>102.414</v>
      </c>
      <c r="DK79" s="122">
        <v>102.414</v>
      </c>
      <c r="DL79" s="122">
        <v>102.414</v>
      </c>
      <c r="DM79" s="122">
        <v>102.414</v>
      </c>
      <c r="DN79" s="122">
        <v>102.414</v>
      </c>
      <c r="DO79" s="122">
        <v>102.414</v>
      </c>
      <c r="DP79" s="122">
        <v>106.3456</v>
      </c>
      <c r="DQ79" s="122">
        <v>106.3456</v>
      </c>
      <c r="DR79" s="122">
        <v>106.3456</v>
      </c>
      <c r="DS79" s="122">
        <v>106.3456</v>
      </c>
      <c r="DT79" s="122">
        <v>106.3456</v>
      </c>
      <c r="DU79" s="122">
        <v>106.3456</v>
      </c>
      <c r="DV79" s="122">
        <v>104.89319999999999</v>
      </c>
      <c r="DW79" s="122">
        <v>104.89319999999999</v>
      </c>
      <c r="DX79" s="122">
        <v>104.89319999999999</v>
      </c>
      <c r="DY79" s="122">
        <v>104.89319999999999</v>
      </c>
      <c r="DZ79" s="122">
        <v>104.89319999999999</v>
      </c>
      <c r="EA79" s="122">
        <v>104.89319999999999</v>
      </c>
      <c r="EB79" s="122">
        <v>105.23820000000001</v>
      </c>
      <c r="EC79" s="122">
        <v>105.23820000000001</v>
      </c>
      <c r="ED79" s="122">
        <v>105.23820000000001</v>
      </c>
      <c r="EE79" s="122">
        <v>105.23820000000001</v>
      </c>
      <c r="EF79" s="122">
        <v>105.23820000000001</v>
      </c>
      <c r="EG79" s="122">
        <v>105.23820000000001</v>
      </c>
      <c r="EH79" s="122">
        <v>105.2552</v>
      </c>
      <c r="EI79" s="122">
        <v>105.2552</v>
      </c>
      <c r="EJ79" s="122">
        <v>105.2552</v>
      </c>
      <c r="EK79" s="122">
        <v>105.2552</v>
      </c>
      <c r="EL79" s="122">
        <v>105.2552</v>
      </c>
      <c r="EM79" s="122">
        <v>105.2552</v>
      </c>
      <c r="EN79" s="122">
        <v>104.8357</v>
      </c>
      <c r="EO79" s="122">
        <v>104.8357</v>
      </c>
      <c r="EP79" s="122">
        <v>104.8357</v>
      </c>
      <c r="EQ79" s="122">
        <v>104.8357</v>
      </c>
      <c r="ER79" s="122">
        <v>104.8357</v>
      </c>
      <c r="ES79" s="122">
        <v>104.8357</v>
      </c>
      <c r="ET79" s="122">
        <v>105.0073</v>
      </c>
      <c r="EU79" s="122">
        <v>105.0073</v>
      </c>
      <c r="EV79" s="122">
        <v>105.0073</v>
      </c>
      <c r="EW79" s="122">
        <v>105.0073</v>
      </c>
      <c r="EX79" s="122">
        <v>105.0073</v>
      </c>
      <c r="EY79" s="122">
        <v>105.0073</v>
      </c>
      <c r="EZ79" s="122">
        <v>99.538700000000006</v>
      </c>
      <c r="FA79" s="122">
        <v>99.538700000000006</v>
      </c>
      <c r="FB79" s="122">
        <v>99.538700000000006</v>
      </c>
      <c r="FC79" s="122">
        <v>99.538700000000006</v>
      </c>
      <c r="FD79" s="122">
        <v>99.538700000000006</v>
      </c>
      <c r="FE79" s="122">
        <v>99.538700000000006</v>
      </c>
      <c r="FF79" s="122">
        <v>99.478899999999996</v>
      </c>
      <c r="FG79" s="122">
        <v>99.478899999999996</v>
      </c>
      <c r="FH79" s="122">
        <v>99.478899999999996</v>
      </c>
      <c r="FI79" s="122">
        <v>99.478899999999996</v>
      </c>
      <c r="FJ79" s="122">
        <v>99.478899999999996</v>
      </c>
      <c r="FK79" s="122">
        <v>99.478899999999996</v>
      </c>
      <c r="FL79" s="122">
        <v>100.0583</v>
      </c>
      <c r="FM79" s="122">
        <v>100.0583</v>
      </c>
      <c r="FN79" s="122">
        <v>100.0583</v>
      </c>
      <c r="FO79" s="122">
        <v>100.0583</v>
      </c>
      <c r="FP79" s="122">
        <v>100.0583</v>
      </c>
      <c r="FQ79" s="122">
        <v>100.0583</v>
      </c>
      <c r="FR79" s="122">
        <v>100.7732</v>
      </c>
      <c r="FS79" s="122">
        <v>100.7732</v>
      </c>
      <c r="FT79" s="122">
        <v>100.7732</v>
      </c>
      <c r="FU79" s="122">
        <v>100.7732</v>
      </c>
      <c r="FV79" s="122">
        <v>100.7732</v>
      </c>
      <c r="FW79" s="122">
        <v>100.7732</v>
      </c>
      <c r="FX79" s="122">
        <v>100.2962</v>
      </c>
      <c r="FY79" s="122">
        <v>100.2962</v>
      </c>
      <c r="FZ79" s="122">
        <v>100.2962</v>
      </c>
      <c r="GA79" s="122">
        <v>100.2962</v>
      </c>
      <c r="GB79" s="122">
        <v>100.2962</v>
      </c>
      <c r="GC79" s="122">
        <v>100.2962</v>
      </c>
      <c r="GD79" s="122">
        <v>101.7423</v>
      </c>
      <c r="GE79" s="122">
        <v>101.7423</v>
      </c>
      <c r="GF79" s="122">
        <v>101.7423</v>
      </c>
      <c r="GG79" s="122">
        <v>101.7423</v>
      </c>
      <c r="GH79" s="122">
        <v>101.7423</v>
      </c>
      <c r="GI79" s="122">
        <v>101.7423</v>
      </c>
      <c r="GJ79" s="122">
        <v>102.18259999999999</v>
      </c>
      <c r="GK79" s="122">
        <v>102.18259999999999</v>
      </c>
      <c r="GL79" s="122">
        <v>102.18259999999999</v>
      </c>
      <c r="GM79" s="122">
        <v>102.18259999999999</v>
      </c>
      <c r="GN79" s="122">
        <v>102.18259999999999</v>
      </c>
      <c r="GO79" s="122">
        <v>102.18259999999999</v>
      </c>
      <c r="GP79" s="122">
        <v>102.2037</v>
      </c>
      <c r="GQ79" s="122">
        <v>102.2037</v>
      </c>
      <c r="GR79" s="122">
        <v>102.2037</v>
      </c>
      <c r="GS79" s="122">
        <v>102.2037</v>
      </c>
      <c r="GT79" s="122">
        <v>102.2037</v>
      </c>
      <c r="GU79" s="122">
        <v>102.2037</v>
      </c>
      <c r="GV79" s="122">
        <v>103.8297</v>
      </c>
      <c r="GW79" s="122">
        <v>103.8297</v>
      </c>
      <c r="GX79" s="122">
        <v>103.8297</v>
      </c>
      <c r="GY79" s="122">
        <v>103.8297</v>
      </c>
      <c r="GZ79" s="122">
        <v>103.8297</v>
      </c>
      <c r="HA79" s="122">
        <v>103.8297</v>
      </c>
      <c r="HB79" s="122">
        <v>101.03279999999999</v>
      </c>
      <c r="HC79" s="122">
        <v>101.03279999999999</v>
      </c>
      <c r="HD79" s="122">
        <v>101.03279999999999</v>
      </c>
      <c r="HE79" s="122">
        <v>101.03279999999999</v>
      </c>
      <c r="HF79" s="122">
        <v>101.03279999999999</v>
      </c>
      <c r="HG79" s="122">
        <v>101.03279999999999</v>
      </c>
      <c r="HH79" s="122">
        <v>99.081599999999995</v>
      </c>
      <c r="HI79" s="122">
        <v>99.081599999999995</v>
      </c>
      <c r="HJ79" s="122">
        <v>99.081599999999995</v>
      </c>
      <c r="HK79" s="122">
        <v>99.081599999999995</v>
      </c>
      <c r="HL79" s="122">
        <v>99.081599999999995</v>
      </c>
      <c r="HM79" s="122">
        <v>99.081599999999995</v>
      </c>
      <c r="HN79" s="122">
        <v>99.96</v>
      </c>
      <c r="HO79" s="122">
        <v>99.96</v>
      </c>
      <c r="HP79" s="122">
        <v>99.96</v>
      </c>
      <c r="HQ79" s="122">
        <v>99.96</v>
      </c>
      <c r="HR79" s="122">
        <v>99.96</v>
      </c>
      <c r="HS79" s="122">
        <v>99.96</v>
      </c>
      <c r="HT79" s="122">
        <v>99.900899999999993</v>
      </c>
      <c r="HU79" s="122">
        <v>99.900899999999993</v>
      </c>
      <c r="HV79" s="122">
        <v>99.900899999999993</v>
      </c>
      <c r="HW79" s="122">
        <v>99.900899999999993</v>
      </c>
      <c r="HX79" s="122">
        <v>99.900899999999993</v>
      </c>
      <c r="HY79" s="122">
        <v>99.900899999999993</v>
      </c>
      <c r="HZ79" s="122">
        <v>100.0313</v>
      </c>
      <c r="IA79" s="122">
        <v>100.0313</v>
      </c>
      <c r="IB79" s="122">
        <v>100.0313</v>
      </c>
      <c r="IC79" s="122">
        <v>100.0313</v>
      </c>
      <c r="ID79" s="122">
        <v>100.0313</v>
      </c>
      <c r="IE79" s="122">
        <v>100.0313</v>
      </c>
      <c r="IF79" s="122">
        <v>100.31359999999999</v>
      </c>
      <c r="IG79" s="122">
        <v>100.31359999999999</v>
      </c>
      <c r="IH79" s="122">
        <v>100.31359999999999</v>
      </c>
      <c r="II79" s="122">
        <v>100.31359999999999</v>
      </c>
      <c r="IJ79" s="122">
        <v>100.31359999999999</v>
      </c>
      <c r="IK79" s="122">
        <v>100.31359999999999</v>
      </c>
      <c r="IL79" s="122">
        <v>101.0051</v>
      </c>
      <c r="IM79" s="122">
        <v>101.0051</v>
      </c>
      <c r="IN79" s="122">
        <v>101.0051</v>
      </c>
      <c r="IO79" s="122">
        <v>101.0051</v>
      </c>
      <c r="IP79" s="122">
        <v>101.0051</v>
      </c>
      <c r="IQ79" s="122">
        <v>101.0051</v>
      </c>
      <c r="IR79" s="122">
        <v>101.63760000000001</v>
      </c>
      <c r="IS79" s="122">
        <v>101.63760000000001</v>
      </c>
      <c r="IT79" s="122">
        <v>101.63760000000001</v>
      </c>
      <c r="IU79" s="122">
        <v>101.63760000000001</v>
      </c>
      <c r="IV79" s="122">
        <v>101.63760000000001</v>
      </c>
      <c r="IW79" s="122">
        <v>101.63760000000001</v>
      </c>
      <c r="IX79" s="122">
        <v>99.5672</v>
      </c>
      <c r="IY79" s="122">
        <v>99.5672</v>
      </c>
      <c r="IZ79" s="122">
        <v>99.5672</v>
      </c>
      <c r="JA79" s="122">
        <v>99.5672</v>
      </c>
      <c r="JB79" s="122">
        <v>99.5672</v>
      </c>
      <c r="JC79" s="122">
        <v>99.5672</v>
      </c>
      <c r="JD79" s="122">
        <v>101.8867</v>
      </c>
      <c r="JE79" s="122">
        <v>101.8867</v>
      </c>
      <c r="JF79" s="122">
        <v>101.8867</v>
      </c>
      <c r="JG79" s="122">
        <v>101.8867</v>
      </c>
      <c r="JH79" s="122">
        <v>101.8867</v>
      </c>
      <c r="JI79" s="122">
        <v>101.8867</v>
      </c>
      <c r="JJ79" s="122">
        <v>100.8916</v>
      </c>
      <c r="JK79" s="122">
        <v>100.8916</v>
      </c>
      <c r="JL79" s="122">
        <v>100.8916</v>
      </c>
      <c r="JM79" s="122">
        <v>100.8916</v>
      </c>
      <c r="JN79" s="122">
        <v>100.8916</v>
      </c>
      <c r="JO79" s="122">
        <v>100.8916</v>
      </c>
      <c r="JP79" s="122">
        <v>101.2235</v>
      </c>
      <c r="JQ79" s="122">
        <v>101.2235</v>
      </c>
      <c r="JR79" s="122">
        <v>101.2235</v>
      </c>
      <c r="JS79" s="122">
        <v>101.2235</v>
      </c>
      <c r="JT79" s="122">
        <v>101.2235</v>
      </c>
      <c r="JU79" s="122">
        <v>101.2235</v>
      </c>
      <c r="JV79" s="122">
        <v>100</v>
      </c>
      <c r="JW79" s="122">
        <v>100</v>
      </c>
      <c r="JX79" s="122">
        <v>100</v>
      </c>
      <c r="JY79" s="122">
        <v>100</v>
      </c>
      <c r="JZ79" s="122">
        <v>100</v>
      </c>
      <c r="KA79" s="122">
        <v>100</v>
      </c>
      <c r="KB79" s="122">
        <v>100.74890000000001</v>
      </c>
      <c r="KC79" s="122">
        <v>100.74890000000001</v>
      </c>
      <c r="KD79" s="118">
        <v>100.74890000000001</v>
      </c>
    </row>
    <row r="80" spans="1:290" s="8" customFormat="1" ht="11.1" customHeight="1" x14ac:dyDescent="0.2">
      <c r="A80" s="8" t="s">
        <v>3493</v>
      </c>
      <c r="B80"/>
      <c r="C80" s="141" t="s">
        <v>5093</v>
      </c>
      <c r="D80" s="35" t="s">
        <v>43</v>
      </c>
      <c r="E80" s="37"/>
      <c r="F80" s="22"/>
      <c r="G80" s="22"/>
      <c r="H80" s="22" t="str">
        <f>IF(LEFT($I$1,1)="1",VLOOKUP($A80,PPI_IPI_PGA_PGAI!$A:$I,2,FALSE),IF(LEFT($I$1,1)="2",VLOOKUP($A80,PPI_IPI_PGA_PGAI!$A:$I,3,FALSE),IF(LEFT($I$1,1)="3",VLOOKUP($A80,PPI_IPI_PGA_PGAI!$A:$I,4,FALSE),VLOOKUP($A80,PPI_IPI_PGA_PGAI!$A:$I,5,FALSE))))</f>
        <v>Bekleidung ohne gewirktem und gestricktem Stoff</v>
      </c>
      <c r="I80" s="22"/>
      <c r="J80" s="22"/>
      <c r="K80" s="22"/>
      <c r="L80" s="22"/>
      <c r="M80" s="10">
        <v>3.0821999999999998</v>
      </c>
      <c r="N80" s="122">
        <v>105.6198</v>
      </c>
      <c r="O80" s="122">
        <v>105.6198</v>
      </c>
      <c r="P80" s="122">
        <v>105.6198</v>
      </c>
      <c r="Q80" s="122">
        <v>107.3389</v>
      </c>
      <c r="R80" s="122">
        <v>107.3389</v>
      </c>
      <c r="S80" s="122">
        <v>107.3389</v>
      </c>
      <c r="T80" s="122">
        <v>107.3389</v>
      </c>
      <c r="U80" s="122">
        <v>107.3389</v>
      </c>
      <c r="V80" s="122">
        <v>107.3389</v>
      </c>
      <c r="W80" s="122">
        <v>107.82729999999999</v>
      </c>
      <c r="X80" s="122">
        <v>107.82729999999999</v>
      </c>
      <c r="Y80" s="122">
        <v>107.82729999999999</v>
      </c>
      <c r="Z80" s="122">
        <v>107.82729999999999</v>
      </c>
      <c r="AA80" s="122">
        <v>107.82729999999999</v>
      </c>
      <c r="AB80" s="122">
        <v>107.82729999999999</v>
      </c>
      <c r="AC80" s="122">
        <v>106.1636</v>
      </c>
      <c r="AD80" s="122">
        <v>106.1636</v>
      </c>
      <c r="AE80" s="122">
        <v>106.1636</v>
      </c>
      <c r="AF80" s="122">
        <v>106.1636</v>
      </c>
      <c r="AG80" s="122">
        <v>106.1636</v>
      </c>
      <c r="AH80" s="122">
        <v>106.1636</v>
      </c>
      <c r="AI80" s="122">
        <v>105.9461</v>
      </c>
      <c r="AJ80" s="122">
        <v>105.9461</v>
      </c>
      <c r="AK80" s="122">
        <v>105.9461</v>
      </c>
      <c r="AL80" s="122">
        <v>105.9461</v>
      </c>
      <c r="AM80" s="122">
        <v>105.9461</v>
      </c>
      <c r="AN80" s="122">
        <v>105.9461</v>
      </c>
      <c r="AO80" s="122">
        <v>105.658</v>
      </c>
      <c r="AP80" s="122">
        <v>105.658</v>
      </c>
      <c r="AQ80" s="122">
        <v>105.658</v>
      </c>
      <c r="AR80" s="122">
        <v>105.658</v>
      </c>
      <c r="AS80" s="122">
        <v>105.658</v>
      </c>
      <c r="AT80" s="122">
        <v>105.658</v>
      </c>
      <c r="AU80" s="122">
        <v>104.727</v>
      </c>
      <c r="AV80" s="122">
        <v>104.727</v>
      </c>
      <c r="AW80" s="122">
        <v>104.727</v>
      </c>
      <c r="AX80" s="122">
        <v>104.727</v>
      </c>
      <c r="AY80" s="122">
        <v>104.727</v>
      </c>
      <c r="AZ80" s="122">
        <v>104.727</v>
      </c>
      <c r="BA80" s="122">
        <v>105.8484</v>
      </c>
      <c r="BB80" s="122">
        <v>105.8484</v>
      </c>
      <c r="BC80" s="122">
        <v>105.8484</v>
      </c>
      <c r="BD80" s="122">
        <v>105.8484</v>
      </c>
      <c r="BE80" s="122">
        <v>105.8484</v>
      </c>
      <c r="BF80" s="122">
        <v>105.8484</v>
      </c>
      <c r="BG80" s="122">
        <v>106.15179999999999</v>
      </c>
      <c r="BH80" s="122">
        <v>106.15179999999999</v>
      </c>
      <c r="BI80" s="122">
        <v>106.15179999999999</v>
      </c>
      <c r="BJ80" s="122">
        <v>106.15179999999999</v>
      </c>
      <c r="BK80" s="122">
        <v>106.15179999999999</v>
      </c>
      <c r="BL80" s="122">
        <v>106.15179999999999</v>
      </c>
      <c r="BM80" s="122">
        <v>107.6116</v>
      </c>
      <c r="BN80" s="122">
        <v>107.6116</v>
      </c>
      <c r="BO80" s="122">
        <v>107.6116</v>
      </c>
      <c r="BP80" s="122">
        <v>107.6116</v>
      </c>
      <c r="BQ80" s="122">
        <v>107.6116</v>
      </c>
      <c r="BR80" s="122">
        <v>107.6116</v>
      </c>
      <c r="BS80" s="122">
        <v>108.9432</v>
      </c>
      <c r="BT80" s="122">
        <v>108.9432</v>
      </c>
      <c r="BU80" s="122">
        <v>108.9432</v>
      </c>
      <c r="BV80" s="122">
        <v>108.9432</v>
      </c>
      <c r="BW80" s="122">
        <v>108.9432</v>
      </c>
      <c r="BX80" s="122">
        <v>108.9432</v>
      </c>
      <c r="BY80" s="122">
        <v>109.2508</v>
      </c>
      <c r="BZ80" s="122">
        <v>109.2508</v>
      </c>
      <c r="CA80" s="122">
        <v>109.2508</v>
      </c>
      <c r="CB80" s="122">
        <v>109.2508</v>
      </c>
      <c r="CC80" s="122">
        <v>109.2508</v>
      </c>
      <c r="CD80" s="122">
        <v>109.2508</v>
      </c>
      <c r="CE80" s="122">
        <v>109.8228</v>
      </c>
      <c r="CF80" s="122">
        <v>109.8228</v>
      </c>
      <c r="CG80" s="122">
        <v>109.8228</v>
      </c>
      <c r="CH80" s="122">
        <v>109.8228</v>
      </c>
      <c r="CI80" s="122">
        <v>109.8228</v>
      </c>
      <c r="CJ80" s="122">
        <v>109.8228</v>
      </c>
      <c r="CK80" s="122">
        <v>108.17310000000001</v>
      </c>
      <c r="CL80" s="122">
        <v>108.17310000000001</v>
      </c>
      <c r="CM80" s="122">
        <v>108.17310000000001</v>
      </c>
      <c r="CN80" s="122">
        <v>108.17310000000001</v>
      </c>
      <c r="CO80" s="122">
        <v>108.17310000000001</v>
      </c>
      <c r="CP80" s="122">
        <v>108.17310000000001</v>
      </c>
      <c r="CQ80" s="122">
        <v>106.7638</v>
      </c>
      <c r="CR80" s="122">
        <v>106.7638</v>
      </c>
      <c r="CS80" s="122">
        <v>106.7638</v>
      </c>
      <c r="CT80" s="122">
        <v>106.7638</v>
      </c>
      <c r="CU80" s="122">
        <v>106.7638</v>
      </c>
      <c r="CV80" s="122">
        <v>106.7638</v>
      </c>
      <c r="CW80" s="122">
        <v>105.334</v>
      </c>
      <c r="CX80" s="122">
        <v>105.334</v>
      </c>
      <c r="CY80" s="122">
        <v>105.334</v>
      </c>
      <c r="CZ80" s="122">
        <v>105.334</v>
      </c>
      <c r="DA80" s="122">
        <v>105.334</v>
      </c>
      <c r="DB80" s="122">
        <v>105.334</v>
      </c>
      <c r="DC80" s="122">
        <v>105.334</v>
      </c>
      <c r="DD80" s="122">
        <v>106.90009999999999</v>
      </c>
      <c r="DE80" s="122">
        <v>106.90009999999999</v>
      </c>
      <c r="DF80" s="122">
        <v>106.90009999999999</v>
      </c>
      <c r="DG80" s="122">
        <v>106.90009999999999</v>
      </c>
      <c r="DH80" s="122">
        <v>106.90009999999999</v>
      </c>
      <c r="DI80" s="122">
        <v>106.90009999999999</v>
      </c>
      <c r="DJ80" s="122">
        <v>102.6566</v>
      </c>
      <c r="DK80" s="122">
        <v>102.6566</v>
      </c>
      <c r="DL80" s="122">
        <v>102.6566</v>
      </c>
      <c r="DM80" s="122">
        <v>102.6566</v>
      </c>
      <c r="DN80" s="122">
        <v>102.6566</v>
      </c>
      <c r="DO80" s="122">
        <v>102.6566</v>
      </c>
      <c r="DP80" s="122">
        <v>107.39190000000001</v>
      </c>
      <c r="DQ80" s="122">
        <v>107.39190000000001</v>
      </c>
      <c r="DR80" s="122">
        <v>107.39190000000001</v>
      </c>
      <c r="DS80" s="122">
        <v>107.39190000000001</v>
      </c>
      <c r="DT80" s="122">
        <v>107.39190000000001</v>
      </c>
      <c r="DU80" s="122">
        <v>107.39190000000001</v>
      </c>
      <c r="DV80" s="122">
        <v>106.3186</v>
      </c>
      <c r="DW80" s="122">
        <v>106.3186</v>
      </c>
      <c r="DX80" s="122">
        <v>106.3186</v>
      </c>
      <c r="DY80" s="122">
        <v>106.3186</v>
      </c>
      <c r="DZ80" s="122">
        <v>106.3186</v>
      </c>
      <c r="EA80" s="122">
        <v>106.3186</v>
      </c>
      <c r="EB80" s="122">
        <v>106.8952</v>
      </c>
      <c r="EC80" s="122">
        <v>106.8952</v>
      </c>
      <c r="ED80" s="122">
        <v>106.8952</v>
      </c>
      <c r="EE80" s="122">
        <v>106.8952</v>
      </c>
      <c r="EF80" s="122">
        <v>106.8952</v>
      </c>
      <c r="EG80" s="122">
        <v>106.8952</v>
      </c>
      <c r="EH80" s="122">
        <v>106.78489999999999</v>
      </c>
      <c r="EI80" s="122">
        <v>106.78489999999999</v>
      </c>
      <c r="EJ80" s="122">
        <v>106.78489999999999</v>
      </c>
      <c r="EK80" s="122">
        <v>106.78489999999999</v>
      </c>
      <c r="EL80" s="122">
        <v>106.78489999999999</v>
      </c>
      <c r="EM80" s="122">
        <v>106.78489999999999</v>
      </c>
      <c r="EN80" s="122">
        <v>106.3198</v>
      </c>
      <c r="EO80" s="122">
        <v>106.3198</v>
      </c>
      <c r="EP80" s="122">
        <v>106.3198</v>
      </c>
      <c r="EQ80" s="122">
        <v>106.3198</v>
      </c>
      <c r="ER80" s="122">
        <v>106.3198</v>
      </c>
      <c r="ES80" s="122">
        <v>106.3198</v>
      </c>
      <c r="ET80" s="122">
        <v>106.0859</v>
      </c>
      <c r="EU80" s="122">
        <v>106.0859</v>
      </c>
      <c r="EV80" s="122">
        <v>106.0859</v>
      </c>
      <c r="EW80" s="122">
        <v>106.0859</v>
      </c>
      <c r="EX80" s="122">
        <v>106.0859</v>
      </c>
      <c r="EY80" s="122">
        <v>106.0859</v>
      </c>
      <c r="EZ80" s="122">
        <v>99.857200000000006</v>
      </c>
      <c r="FA80" s="122">
        <v>99.857200000000006</v>
      </c>
      <c r="FB80" s="122">
        <v>99.857200000000006</v>
      </c>
      <c r="FC80" s="122">
        <v>99.857200000000006</v>
      </c>
      <c r="FD80" s="122">
        <v>99.857200000000006</v>
      </c>
      <c r="FE80" s="122">
        <v>99.857200000000006</v>
      </c>
      <c r="FF80" s="122">
        <v>99.783600000000007</v>
      </c>
      <c r="FG80" s="122">
        <v>99.783600000000007</v>
      </c>
      <c r="FH80" s="122">
        <v>99.783600000000007</v>
      </c>
      <c r="FI80" s="122">
        <v>99.783600000000007</v>
      </c>
      <c r="FJ80" s="122">
        <v>99.783600000000007</v>
      </c>
      <c r="FK80" s="122">
        <v>99.783600000000007</v>
      </c>
      <c r="FL80" s="122">
        <v>100.3271</v>
      </c>
      <c r="FM80" s="122">
        <v>100.3271</v>
      </c>
      <c r="FN80" s="122">
        <v>100.3271</v>
      </c>
      <c r="FO80" s="122">
        <v>100.3271</v>
      </c>
      <c r="FP80" s="122">
        <v>100.3271</v>
      </c>
      <c r="FQ80" s="122">
        <v>100.3271</v>
      </c>
      <c r="FR80" s="122">
        <v>101.4666</v>
      </c>
      <c r="FS80" s="122">
        <v>101.4666</v>
      </c>
      <c r="FT80" s="122">
        <v>101.4666</v>
      </c>
      <c r="FU80" s="122">
        <v>101.4666</v>
      </c>
      <c r="FV80" s="122">
        <v>101.4666</v>
      </c>
      <c r="FW80" s="122">
        <v>101.4666</v>
      </c>
      <c r="FX80" s="122">
        <v>101.0215</v>
      </c>
      <c r="FY80" s="122">
        <v>101.0215</v>
      </c>
      <c r="FZ80" s="122">
        <v>101.0215</v>
      </c>
      <c r="GA80" s="122">
        <v>101.0215</v>
      </c>
      <c r="GB80" s="122">
        <v>101.0215</v>
      </c>
      <c r="GC80" s="122">
        <v>101.0215</v>
      </c>
      <c r="GD80" s="122">
        <v>102.7765</v>
      </c>
      <c r="GE80" s="122">
        <v>102.7765</v>
      </c>
      <c r="GF80" s="122">
        <v>102.7765</v>
      </c>
      <c r="GG80" s="122">
        <v>102.7765</v>
      </c>
      <c r="GH80" s="122">
        <v>102.7765</v>
      </c>
      <c r="GI80" s="122">
        <v>102.7765</v>
      </c>
      <c r="GJ80" s="122">
        <v>103.2594</v>
      </c>
      <c r="GK80" s="122">
        <v>103.2594</v>
      </c>
      <c r="GL80" s="122">
        <v>103.2594</v>
      </c>
      <c r="GM80" s="122">
        <v>103.2594</v>
      </c>
      <c r="GN80" s="122">
        <v>103.2594</v>
      </c>
      <c r="GO80" s="122">
        <v>103.2594</v>
      </c>
      <c r="GP80" s="122">
        <v>103.1015</v>
      </c>
      <c r="GQ80" s="122">
        <v>103.1015</v>
      </c>
      <c r="GR80" s="122">
        <v>103.1015</v>
      </c>
      <c r="GS80" s="122">
        <v>103.1015</v>
      </c>
      <c r="GT80" s="122">
        <v>103.1015</v>
      </c>
      <c r="GU80" s="122">
        <v>103.1015</v>
      </c>
      <c r="GV80" s="122">
        <v>104.9511</v>
      </c>
      <c r="GW80" s="122">
        <v>104.9511</v>
      </c>
      <c r="GX80" s="122">
        <v>104.9511</v>
      </c>
      <c r="GY80" s="122">
        <v>104.9511</v>
      </c>
      <c r="GZ80" s="122">
        <v>104.9511</v>
      </c>
      <c r="HA80" s="122">
        <v>104.9511</v>
      </c>
      <c r="HB80" s="122">
        <v>101.679</v>
      </c>
      <c r="HC80" s="122">
        <v>101.679</v>
      </c>
      <c r="HD80" s="122">
        <v>101.679</v>
      </c>
      <c r="HE80" s="122">
        <v>101.679</v>
      </c>
      <c r="HF80" s="122">
        <v>101.679</v>
      </c>
      <c r="HG80" s="122">
        <v>101.679</v>
      </c>
      <c r="HH80" s="122">
        <v>99.337699999999998</v>
      </c>
      <c r="HI80" s="122">
        <v>99.337699999999998</v>
      </c>
      <c r="HJ80" s="122">
        <v>99.337699999999998</v>
      </c>
      <c r="HK80" s="122">
        <v>99.337699999999998</v>
      </c>
      <c r="HL80" s="122">
        <v>99.337699999999998</v>
      </c>
      <c r="HM80" s="122">
        <v>99.337699999999998</v>
      </c>
      <c r="HN80" s="122">
        <v>100.41249999999999</v>
      </c>
      <c r="HO80" s="122">
        <v>100.41249999999999</v>
      </c>
      <c r="HP80" s="122">
        <v>100.41249999999999</v>
      </c>
      <c r="HQ80" s="122">
        <v>100.41249999999999</v>
      </c>
      <c r="HR80" s="122">
        <v>100.41249999999999</v>
      </c>
      <c r="HS80" s="122">
        <v>100.41249999999999</v>
      </c>
      <c r="HT80" s="122">
        <v>100.32340000000001</v>
      </c>
      <c r="HU80" s="122">
        <v>100.32340000000001</v>
      </c>
      <c r="HV80" s="122">
        <v>100.32340000000001</v>
      </c>
      <c r="HW80" s="122">
        <v>100.32340000000001</v>
      </c>
      <c r="HX80" s="122">
        <v>100.32340000000001</v>
      </c>
      <c r="HY80" s="122">
        <v>100.32340000000001</v>
      </c>
      <c r="HZ80" s="122">
        <v>100.4918</v>
      </c>
      <c r="IA80" s="122">
        <v>100.4918</v>
      </c>
      <c r="IB80" s="122">
        <v>100.4918</v>
      </c>
      <c r="IC80" s="122">
        <v>100.4918</v>
      </c>
      <c r="ID80" s="122">
        <v>100.4918</v>
      </c>
      <c r="IE80" s="122">
        <v>100.4918</v>
      </c>
      <c r="IF80" s="122">
        <v>100.82510000000001</v>
      </c>
      <c r="IG80" s="122">
        <v>100.82510000000001</v>
      </c>
      <c r="IH80" s="122">
        <v>100.82510000000001</v>
      </c>
      <c r="II80" s="122">
        <v>100.82510000000001</v>
      </c>
      <c r="IJ80" s="122">
        <v>100.82510000000001</v>
      </c>
      <c r="IK80" s="122">
        <v>100.82510000000001</v>
      </c>
      <c r="IL80" s="122">
        <v>101.3854</v>
      </c>
      <c r="IM80" s="122">
        <v>101.3854</v>
      </c>
      <c r="IN80" s="122">
        <v>101.3854</v>
      </c>
      <c r="IO80" s="122">
        <v>101.3854</v>
      </c>
      <c r="IP80" s="122">
        <v>101.3854</v>
      </c>
      <c r="IQ80" s="122">
        <v>101.3854</v>
      </c>
      <c r="IR80" s="122">
        <v>102.1323</v>
      </c>
      <c r="IS80" s="122">
        <v>102.1323</v>
      </c>
      <c r="IT80" s="122">
        <v>102.1323</v>
      </c>
      <c r="IU80" s="122">
        <v>102.1323</v>
      </c>
      <c r="IV80" s="122">
        <v>102.1323</v>
      </c>
      <c r="IW80" s="122">
        <v>102.1323</v>
      </c>
      <c r="IX80" s="122">
        <v>99.7971</v>
      </c>
      <c r="IY80" s="122">
        <v>99.7971</v>
      </c>
      <c r="IZ80" s="122">
        <v>99.7971</v>
      </c>
      <c r="JA80" s="122">
        <v>99.7971</v>
      </c>
      <c r="JB80" s="122">
        <v>99.7971</v>
      </c>
      <c r="JC80" s="122">
        <v>99.7971</v>
      </c>
      <c r="JD80" s="122">
        <v>102.2235</v>
      </c>
      <c r="JE80" s="122">
        <v>102.2235</v>
      </c>
      <c r="JF80" s="122">
        <v>102.2235</v>
      </c>
      <c r="JG80" s="122">
        <v>102.2235</v>
      </c>
      <c r="JH80" s="122">
        <v>102.2235</v>
      </c>
      <c r="JI80" s="122">
        <v>102.2235</v>
      </c>
      <c r="JJ80" s="122">
        <v>101.29170000000001</v>
      </c>
      <c r="JK80" s="122">
        <v>101.29170000000001</v>
      </c>
      <c r="JL80" s="122">
        <v>101.29170000000001</v>
      </c>
      <c r="JM80" s="122">
        <v>101.29170000000001</v>
      </c>
      <c r="JN80" s="122">
        <v>101.29170000000001</v>
      </c>
      <c r="JO80" s="122">
        <v>101.29170000000001</v>
      </c>
      <c r="JP80" s="122">
        <v>101.4628</v>
      </c>
      <c r="JQ80" s="122">
        <v>101.4628</v>
      </c>
      <c r="JR80" s="122">
        <v>101.4628</v>
      </c>
      <c r="JS80" s="122">
        <v>101.4628</v>
      </c>
      <c r="JT80" s="122">
        <v>101.4628</v>
      </c>
      <c r="JU80" s="122">
        <v>101.4628</v>
      </c>
      <c r="JV80" s="122">
        <v>100</v>
      </c>
      <c r="JW80" s="122">
        <v>100</v>
      </c>
      <c r="JX80" s="122">
        <v>100</v>
      </c>
      <c r="JY80" s="122">
        <v>100</v>
      </c>
      <c r="JZ80" s="122">
        <v>100</v>
      </c>
      <c r="KA80" s="122">
        <v>100</v>
      </c>
      <c r="KB80" s="122">
        <v>100.9589</v>
      </c>
      <c r="KC80" s="122">
        <v>100.9589</v>
      </c>
      <c r="KD80" s="118">
        <v>100.9589</v>
      </c>
    </row>
    <row r="81" spans="1:290" s="8" customFormat="1" ht="11.1" customHeight="1" x14ac:dyDescent="0.2">
      <c r="A81" s="8" t="s">
        <v>5559</v>
      </c>
      <c r="B81"/>
      <c r="C81" s="141" t="s">
        <v>5094</v>
      </c>
      <c r="D81" s="35" t="s">
        <v>5560</v>
      </c>
      <c r="E81" s="37"/>
      <c r="F81" s="22"/>
      <c r="G81" s="22"/>
      <c r="H81" s="22"/>
      <c r="I81" s="22" t="str">
        <f>IF(LEFT($I$1,1)="1",VLOOKUP($A81,PPI_IPI_PGA_PGAI!$A:$I,2,FALSE),IF(LEFT($I$1,1)="2",VLOOKUP($A81,PPI_IPI_PGA_PGAI!$A:$I,3,FALSE),IF(LEFT($I$1,1)="3",VLOOKUP($A81,PPI_IPI_PGA_PGAI!$A:$I,4,FALSE),VLOOKUP($A81,PPI_IPI_PGA_PGAI!$A:$I,5,FALSE))))</f>
        <v>Oberbekleidung (inkl. Arbeits- und Berufsbekleidung)</v>
      </c>
      <c r="J81" s="22"/>
      <c r="K81" s="22"/>
      <c r="L81" s="22"/>
      <c r="M81" s="10">
        <v>1.8223</v>
      </c>
      <c r="N81" s="122" t="s">
        <v>6431</v>
      </c>
      <c r="O81" s="122" t="s">
        <v>6431</v>
      </c>
      <c r="P81" s="122" t="s">
        <v>6431</v>
      </c>
      <c r="Q81" s="122" t="s">
        <v>6431</v>
      </c>
      <c r="R81" s="122" t="s">
        <v>6431</v>
      </c>
      <c r="S81" s="122" t="s">
        <v>6431</v>
      </c>
      <c r="T81" s="122" t="s">
        <v>6431</v>
      </c>
      <c r="U81" s="122" t="s">
        <v>6431</v>
      </c>
      <c r="V81" s="122" t="s">
        <v>6431</v>
      </c>
      <c r="W81" s="122" t="s">
        <v>6431</v>
      </c>
      <c r="X81" s="122" t="s">
        <v>6431</v>
      </c>
      <c r="Y81" s="122" t="s">
        <v>6431</v>
      </c>
      <c r="Z81" s="122" t="s">
        <v>6431</v>
      </c>
      <c r="AA81" s="122" t="s">
        <v>6431</v>
      </c>
      <c r="AB81" s="122" t="s">
        <v>6431</v>
      </c>
      <c r="AC81" s="122" t="s">
        <v>6431</v>
      </c>
      <c r="AD81" s="122" t="s">
        <v>6431</v>
      </c>
      <c r="AE81" s="122" t="s">
        <v>6431</v>
      </c>
      <c r="AF81" s="122" t="s">
        <v>6431</v>
      </c>
      <c r="AG81" s="122" t="s">
        <v>6431</v>
      </c>
      <c r="AH81" s="122" t="s">
        <v>6431</v>
      </c>
      <c r="AI81" s="122" t="s">
        <v>6431</v>
      </c>
      <c r="AJ81" s="122" t="s">
        <v>6431</v>
      </c>
      <c r="AK81" s="122" t="s">
        <v>6431</v>
      </c>
      <c r="AL81" s="122" t="s">
        <v>6431</v>
      </c>
      <c r="AM81" s="122" t="s">
        <v>6431</v>
      </c>
      <c r="AN81" s="122" t="s">
        <v>6431</v>
      </c>
      <c r="AO81" s="122" t="s">
        <v>6431</v>
      </c>
      <c r="AP81" s="122" t="s">
        <v>6431</v>
      </c>
      <c r="AQ81" s="122" t="s">
        <v>6431</v>
      </c>
      <c r="AR81" s="122" t="s">
        <v>6431</v>
      </c>
      <c r="AS81" s="122" t="s">
        <v>6431</v>
      </c>
      <c r="AT81" s="122" t="s">
        <v>6431</v>
      </c>
      <c r="AU81" s="122" t="s">
        <v>6431</v>
      </c>
      <c r="AV81" s="122" t="s">
        <v>6431</v>
      </c>
      <c r="AW81" s="122" t="s">
        <v>6431</v>
      </c>
      <c r="AX81" s="122" t="s">
        <v>6431</v>
      </c>
      <c r="AY81" s="122" t="s">
        <v>6431</v>
      </c>
      <c r="AZ81" s="122" t="s">
        <v>6431</v>
      </c>
      <c r="BA81" s="122" t="s">
        <v>6431</v>
      </c>
      <c r="BB81" s="122" t="s">
        <v>6431</v>
      </c>
      <c r="BC81" s="122" t="s">
        <v>6431</v>
      </c>
      <c r="BD81" s="122" t="s">
        <v>6431</v>
      </c>
      <c r="BE81" s="122" t="s">
        <v>6431</v>
      </c>
      <c r="BF81" s="122" t="s">
        <v>6431</v>
      </c>
      <c r="BG81" s="122" t="s">
        <v>6431</v>
      </c>
      <c r="BH81" s="122" t="s">
        <v>6431</v>
      </c>
      <c r="BI81" s="122" t="s">
        <v>6431</v>
      </c>
      <c r="BJ81" s="122" t="s">
        <v>6431</v>
      </c>
      <c r="BK81" s="122" t="s">
        <v>6431</v>
      </c>
      <c r="BL81" s="122" t="s">
        <v>6431</v>
      </c>
      <c r="BM81" s="122" t="s">
        <v>6431</v>
      </c>
      <c r="BN81" s="122" t="s">
        <v>6431</v>
      </c>
      <c r="BO81" s="122" t="s">
        <v>6431</v>
      </c>
      <c r="BP81" s="122" t="s">
        <v>6431</v>
      </c>
      <c r="BQ81" s="122" t="s">
        <v>6431</v>
      </c>
      <c r="BR81" s="122" t="s">
        <v>6431</v>
      </c>
      <c r="BS81" s="122" t="s">
        <v>6431</v>
      </c>
      <c r="BT81" s="122" t="s">
        <v>6431</v>
      </c>
      <c r="BU81" s="122" t="s">
        <v>6431</v>
      </c>
      <c r="BV81" s="122" t="s">
        <v>6431</v>
      </c>
      <c r="BW81" s="122" t="s">
        <v>6431</v>
      </c>
      <c r="BX81" s="122" t="s">
        <v>6431</v>
      </c>
      <c r="BY81" s="122" t="s">
        <v>6431</v>
      </c>
      <c r="BZ81" s="122" t="s">
        <v>6431</v>
      </c>
      <c r="CA81" s="122" t="s">
        <v>6431</v>
      </c>
      <c r="CB81" s="122" t="s">
        <v>6431</v>
      </c>
      <c r="CC81" s="122" t="s">
        <v>6431</v>
      </c>
      <c r="CD81" s="122" t="s">
        <v>6431</v>
      </c>
      <c r="CE81" s="122" t="s">
        <v>6431</v>
      </c>
      <c r="CF81" s="122" t="s">
        <v>6431</v>
      </c>
      <c r="CG81" s="122" t="s">
        <v>6431</v>
      </c>
      <c r="CH81" s="122" t="s">
        <v>6431</v>
      </c>
      <c r="CI81" s="122" t="s">
        <v>6431</v>
      </c>
      <c r="CJ81" s="122" t="s">
        <v>6431</v>
      </c>
      <c r="CK81" s="122" t="s">
        <v>6431</v>
      </c>
      <c r="CL81" s="122" t="s">
        <v>6431</v>
      </c>
      <c r="CM81" s="122" t="s">
        <v>6431</v>
      </c>
      <c r="CN81" s="122" t="s">
        <v>6431</v>
      </c>
      <c r="CO81" s="122" t="s">
        <v>6431</v>
      </c>
      <c r="CP81" s="122" t="s">
        <v>6431</v>
      </c>
      <c r="CQ81" s="122" t="s">
        <v>6431</v>
      </c>
      <c r="CR81" s="122" t="s">
        <v>6431</v>
      </c>
      <c r="CS81" s="122" t="s">
        <v>6431</v>
      </c>
      <c r="CT81" s="122" t="s">
        <v>6431</v>
      </c>
      <c r="CU81" s="122" t="s">
        <v>6431</v>
      </c>
      <c r="CV81" s="122" t="s">
        <v>6431</v>
      </c>
      <c r="CW81" s="122" t="s">
        <v>6431</v>
      </c>
      <c r="CX81" s="122" t="s">
        <v>6431</v>
      </c>
      <c r="CY81" s="122" t="s">
        <v>6431</v>
      </c>
      <c r="CZ81" s="122" t="s">
        <v>6431</v>
      </c>
      <c r="DA81" s="122" t="s">
        <v>6431</v>
      </c>
      <c r="DB81" s="122" t="s">
        <v>6431</v>
      </c>
      <c r="DC81" s="122" t="s">
        <v>6431</v>
      </c>
      <c r="DD81" s="122" t="s">
        <v>6431</v>
      </c>
      <c r="DE81" s="122" t="s">
        <v>6431</v>
      </c>
      <c r="DF81" s="122" t="s">
        <v>6431</v>
      </c>
      <c r="DG81" s="122" t="s">
        <v>6431</v>
      </c>
      <c r="DH81" s="122" t="s">
        <v>6431</v>
      </c>
      <c r="DI81" s="122" t="s">
        <v>6431</v>
      </c>
      <c r="DJ81" s="122" t="s">
        <v>6431</v>
      </c>
      <c r="DK81" s="122" t="s">
        <v>6431</v>
      </c>
      <c r="DL81" s="122" t="s">
        <v>6431</v>
      </c>
      <c r="DM81" s="122" t="s">
        <v>6431</v>
      </c>
      <c r="DN81" s="122" t="s">
        <v>6431</v>
      </c>
      <c r="DO81" s="122" t="s">
        <v>6431</v>
      </c>
      <c r="DP81" s="122" t="s">
        <v>6431</v>
      </c>
      <c r="DQ81" s="122" t="s">
        <v>6431</v>
      </c>
      <c r="DR81" s="122" t="s">
        <v>6431</v>
      </c>
      <c r="DS81" s="122" t="s">
        <v>6431</v>
      </c>
      <c r="DT81" s="122" t="s">
        <v>6431</v>
      </c>
      <c r="DU81" s="122" t="s">
        <v>6431</v>
      </c>
      <c r="DV81" s="122" t="s">
        <v>6431</v>
      </c>
      <c r="DW81" s="122" t="s">
        <v>6431</v>
      </c>
      <c r="DX81" s="122" t="s">
        <v>6431</v>
      </c>
      <c r="DY81" s="122" t="s">
        <v>6431</v>
      </c>
      <c r="DZ81" s="122" t="s">
        <v>6431</v>
      </c>
      <c r="EA81" s="122" t="s">
        <v>6431</v>
      </c>
      <c r="EB81" s="122" t="s">
        <v>6431</v>
      </c>
      <c r="EC81" s="122" t="s">
        <v>6431</v>
      </c>
      <c r="ED81" s="122" t="s">
        <v>6431</v>
      </c>
      <c r="EE81" s="122" t="s">
        <v>6431</v>
      </c>
      <c r="EF81" s="122" t="s">
        <v>6431</v>
      </c>
      <c r="EG81" s="122" t="s">
        <v>6431</v>
      </c>
      <c r="EH81" s="122" t="s">
        <v>6431</v>
      </c>
      <c r="EI81" s="122" t="s">
        <v>6431</v>
      </c>
      <c r="EJ81" s="122" t="s">
        <v>6431</v>
      </c>
      <c r="EK81" s="122" t="s">
        <v>6431</v>
      </c>
      <c r="EL81" s="122" t="s">
        <v>6431</v>
      </c>
      <c r="EM81" s="122" t="s">
        <v>6431</v>
      </c>
      <c r="EN81" s="122" t="s">
        <v>6431</v>
      </c>
      <c r="EO81" s="122" t="s">
        <v>6431</v>
      </c>
      <c r="EP81" s="122" t="s">
        <v>6431</v>
      </c>
      <c r="EQ81" s="122" t="s">
        <v>6431</v>
      </c>
      <c r="ER81" s="122" t="s">
        <v>6431</v>
      </c>
      <c r="ES81" s="122" t="s">
        <v>6431</v>
      </c>
      <c r="ET81" s="122" t="s">
        <v>6431</v>
      </c>
      <c r="EU81" s="122" t="s">
        <v>6431</v>
      </c>
      <c r="EV81" s="122" t="s">
        <v>6431</v>
      </c>
      <c r="EW81" s="122" t="s">
        <v>6431</v>
      </c>
      <c r="EX81" s="122" t="s">
        <v>6431</v>
      </c>
      <c r="EY81" s="122" t="s">
        <v>6431</v>
      </c>
      <c r="EZ81" s="122" t="s">
        <v>6431</v>
      </c>
      <c r="FA81" s="122" t="s">
        <v>6431</v>
      </c>
      <c r="FB81" s="122" t="s">
        <v>6431</v>
      </c>
      <c r="FC81" s="122" t="s">
        <v>6431</v>
      </c>
      <c r="FD81" s="122" t="s">
        <v>6431</v>
      </c>
      <c r="FE81" s="122" t="s">
        <v>6431</v>
      </c>
      <c r="FF81" s="122" t="s">
        <v>6431</v>
      </c>
      <c r="FG81" s="122" t="s">
        <v>6431</v>
      </c>
      <c r="FH81" s="122" t="s">
        <v>6431</v>
      </c>
      <c r="FI81" s="122" t="s">
        <v>6431</v>
      </c>
      <c r="FJ81" s="122" t="s">
        <v>6431</v>
      </c>
      <c r="FK81" s="122" t="s">
        <v>6431</v>
      </c>
      <c r="FL81" s="122" t="s">
        <v>6431</v>
      </c>
      <c r="FM81" s="122" t="s">
        <v>6431</v>
      </c>
      <c r="FN81" s="122" t="s">
        <v>6431</v>
      </c>
      <c r="FO81" s="122" t="s">
        <v>6431</v>
      </c>
      <c r="FP81" s="122" t="s">
        <v>6431</v>
      </c>
      <c r="FQ81" s="122" t="s">
        <v>6431</v>
      </c>
      <c r="FR81" s="122" t="s">
        <v>6431</v>
      </c>
      <c r="FS81" s="122" t="s">
        <v>6431</v>
      </c>
      <c r="FT81" s="122" t="s">
        <v>6431</v>
      </c>
      <c r="FU81" s="122" t="s">
        <v>6431</v>
      </c>
      <c r="FV81" s="122" t="s">
        <v>6431</v>
      </c>
      <c r="FW81" s="122" t="s">
        <v>6431</v>
      </c>
      <c r="FX81" s="122" t="s">
        <v>6431</v>
      </c>
      <c r="FY81" s="122" t="s">
        <v>6431</v>
      </c>
      <c r="FZ81" s="122" t="s">
        <v>6431</v>
      </c>
      <c r="GA81" s="122" t="s">
        <v>6431</v>
      </c>
      <c r="GB81" s="122" t="s">
        <v>6431</v>
      </c>
      <c r="GC81" s="122" t="s">
        <v>6431</v>
      </c>
      <c r="GD81" s="122" t="s">
        <v>6431</v>
      </c>
      <c r="GE81" s="122" t="s">
        <v>6431</v>
      </c>
      <c r="GF81" s="122" t="s">
        <v>6431</v>
      </c>
      <c r="GG81" s="122" t="s">
        <v>6431</v>
      </c>
      <c r="GH81" s="122" t="s">
        <v>6431</v>
      </c>
      <c r="GI81" s="122" t="s">
        <v>6431</v>
      </c>
      <c r="GJ81" s="122" t="s">
        <v>6431</v>
      </c>
      <c r="GK81" s="122" t="s">
        <v>6431</v>
      </c>
      <c r="GL81" s="122" t="s">
        <v>6431</v>
      </c>
      <c r="GM81" s="122" t="s">
        <v>6431</v>
      </c>
      <c r="GN81" s="122" t="s">
        <v>6431</v>
      </c>
      <c r="GO81" s="122" t="s">
        <v>6431</v>
      </c>
      <c r="GP81" s="122" t="s">
        <v>6431</v>
      </c>
      <c r="GQ81" s="122" t="s">
        <v>6431</v>
      </c>
      <c r="GR81" s="122" t="s">
        <v>6431</v>
      </c>
      <c r="GS81" s="122" t="s">
        <v>6431</v>
      </c>
      <c r="GT81" s="122" t="s">
        <v>6431</v>
      </c>
      <c r="GU81" s="122" t="s">
        <v>6431</v>
      </c>
      <c r="GV81" s="122" t="s">
        <v>6431</v>
      </c>
      <c r="GW81" s="122" t="s">
        <v>6431</v>
      </c>
      <c r="GX81" s="122" t="s">
        <v>6431</v>
      </c>
      <c r="GY81" s="122" t="s">
        <v>6431</v>
      </c>
      <c r="GZ81" s="122" t="s">
        <v>6431</v>
      </c>
      <c r="HA81" s="122" t="s">
        <v>6431</v>
      </c>
      <c r="HB81" s="122" t="s">
        <v>6431</v>
      </c>
      <c r="HC81" s="122" t="s">
        <v>6431</v>
      </c>
      <c r="HD81" s="122" t="s">
        <v>6431</v>
      </c>
      <c r="HE81" s="122" t="s">
        <v>6431</v>
      </c>
      <c r="HF81" s="122" t="s">
        <v>6431</v>
      </c>
      <c r="HG81" s="122" t="s">
        <v>6431</v>
      </c>
      <c r="HH81" s="122" t="s">
        <v>6431</v>
      </c>
      <c r="HI81" s="122" t="s">
        <v>6431</v>
      </c>
      <c r="HJ81" s="122" t="s">
        <v>6431</v>
      </c>
      <c r="HK81" s="122" t="s">
        <v>6431</v>
      </c>
      <c r="HL81" s="122" t="s">
        <v>6431</v>
      </c>
      <c r="HM81" s="122" t="s">
        <v>6431</v>
      </c>
      <c r="HN81" s="122" t="s">
        <v>6431</v>
      </c>
      <c r="HO81" s="122" t="s">
        <v>6431</v>
      </c>
      <c r="HP81" s="122" t="s">
        <v>6431</v>
      </c>
      <c r="HQ81" s="122">
        <v>98.877600000000001</v>
      </c>
      <c r="HR81" s="122">
        <v>98.877600000000001</v>
      </c>
      <c r="HS81" s="122">
        <v>98.877600000000001</v>
      </c>
      <c r="HT81" s="122">
        <v>98.891999999999996</v>
      </c>
      <c r="HU81" s="122">
        <v>98.891999999999996</v>
      </c>
      <c r="HV81" s="122">
        <v>98.891999999999996</v>
      </c>
      <c r="HW81" s="122">
        <v>98.891999999999996</v>
      </c>
      <c r="HX81" s="122">
        <v>98.891999999999996</v>
      </c>
      <c r="HY81" s="122">
        <v>98.891999999999996</v>
      </c>
      <c r="HZ81" s="122">
        <v>98.769199999999998</v>
      </c>
      <c r="IA81" s="122">
        <v>98.769199999999998</v>
      </c>
      <c r="IB81" s="122">
        <v>98.769199999999998</v>
      </c>
      <c r="IC81" s="122">
        <v>98.769199999999998</v>
      </c>
      <c r="ID81" s="122">
        <v>98.769199999999998</v>
      </c>
      <c r="IE81" s="122">
        <v>98.769199999999998</v>
      </c>
      <c r="IF81" s="122">
        <v>99.311400000000006</v>
      </c>
      <c r="IG81" s="122">
        <v>99.311400000000006</v>
      </c>
      <c r="IH81" s="122">
        <v>99.311400000000006</v>
      </c>
      <c r="II81" s="122">
        <v>99.311400000000006</v>
      </c>
      <c r="IJ81" s="122">
        <v>99.311400000000006</v>
      </c>
      <c r="IK81" s="122">
        <v>99.311400000000006</v>
      </c>
      <c r="IL81" s="122">
        <v>100.55070000000001</v>
      </c>
      <c r="IM81" s="122">
        <v>100.55070000000001</v>
      </c>
      <c r="IN81" s="122">
        <v>100.55070000000001</v>
      </c>
      <c r="IO81" s="122">
        <v>100.55070000000001</v>
      </c>
      <c r="IP81" s="122">
        <v>100.55070000000001</v>
      </c>
      <c r="IQ81" s="122">
        <v>100.55070000000001</v>
      </c>
      <c r="IR81" s="122">
        <v>101.99299999999999</v>
      </c>
      <c r="IS81" s="122">
        <v>101.99299999999999</v>
      </c>
      <c r="IT81" s="122">
        <v>101.99299999999999</v>
      </c>
      <c r="IU81" s="122">
        <v>101.99299999999999</v>
      </c>
      <c r="IV81" s="122">
        <v>101.99299999999999</v>
      </c>
      <c r="IW81" s="122">
        <v>101.99299999999999</v>
      </c>
      <c r="IX81" s="122">
        <v>100.212</v>
      </c>
      <c r="IY81" s="122">
        <v>100.212</v>
      </c>
      <c r="IZ81" s="122">
        <v>100.212</v>
      </c>
      <c r="JA81" s="122">
        <v>100.212</v>
      </c>
      <c r="JB81" s="122">
        <v>100.212</v>
      </c>
      <c r="JC81" s="122">
        <v>100.212</v>
      </c>
      <c r="JD81" s="122">
        <v>103.13939999999999</v>
      </c>
      <c r="JE81" s="122">
        <v>103.13939999999999</v>
      </c>
      <c r="JF81" s="122">
        <v>103.13939999999999</v>
      </c>
      <c r="JG81" s="122">
        <v>103.13939999999999</v>
      </c>
      <c r="JH81" s="122">
        <v>103.13939999999999</v>
      </c>
      <c r="JI81" s="122">
        <v>103.13939999999999</v>
      </c>
      <c r="JJ81" s="122">
        <v>102.648</v>
      </c>
      <c r="JK81" s="122">
        <v>102.648</v>
      </c>
      <c r="JL81" s="122">
        <v>102.648</v>
      </c>
      <c r="JM81" s="122">
        <v>102.648</v>
      </c>
      <c r="JN81" s="122">
        <v>102.648</v>
      </c>
      <c r="JO81" s="122">
        <v>102.648</v>
      </c>
      <c r="JP81" s="122">
        <v>102.1664</v>
      </c>
      <c r="JQ81" s="122">
        <v>102.1664</v>
      </c>
      <c r="JR81" s="122">
        <v>102.1664</v>
      </c>
      <c r="JS81" s="122">
        <v>102.1664</v>
      </c>
      <c r="JT81" s="122">
        <v>102.1664</v>
      </c>
      <c r="JU81" s="122">
        <v>102.1664</v>
      </c>
      <c r="JV81" s="122">
        <v>100</v>
      </c>
      <c r="JW81" s="122">
        <v>100</v>
      </c>
      <c r="JX81" s="122">
        <v>100</v>
      </c>
      <c r="JY81" s="122">
        <v>100</v>
      </c>
      <c r="JZ81" s="122">
        <v>100</v>
      </c>
      <c r="KA81" s="122">
        <v>100</v>
      </c>
      <c r="KB81" s="122">
        <v>101.6743</v>
      </c>
      <c r="KC81" s="122">
        <v>101.6743</v>
      </c>
      <c r="KD81" s="118">
        <v>101.6743</v>
      </c>
    </row>
    <row r="82" spans="1:290" s="8" customFormat="1" ht="11.1" customHeight="1" x14ac:dyDescent="0.2">
      <c r="A82" s="8" t="s">
        <v>2288</v>
      </c>
      <c r="B82"/>
      <c r="C82" s="141" t="s">
        <v>5095</v>
      </c>
      <c r="D82" s="35" t="s">
        <v>44</v>
      </c>
      <c r="E82" s="37"/>
      <c r="F82" s="22"/>
      <c r="G82" s="22"/>
      <c r="H82" s="22"/>
      <c r="I82" s="22" t="str">
        <f>IF(LEFT($I$1,1)="1",VLOOKUP($A82,PPI_IPI_PGA_PGAI!$A:$I,2,FALSE),IF(LEFT($I$1,1)="2",VLOOKUP($A82,PPI_IPI_PGA_PGAI!$A:$I,3,FALSE),IF(LEFT($I$1,1)="3",VLOOKUP($A82,PPI_IPI_PGA_PGAI!$A:$I,4,FALSE),VLOOKUP($A82,PPI_IPI_PGA_PGAI!$A:$I,5,FALSE))))</f>
        <v>Wäsche</v>
      </c>
      <c r="J82" s="22"/>
      <c r="K82" s="22"/>
      <c r="L82" s="22"/>
      <c r="M82" s="10">
        <v>0.71040000000000003</v>
      </c>
      <c r="N82" s="122">
        <v>106.73139999999999</v>
      </c>
      <c r="O82" s="122">
        <v>106.73139999999999</v>
      </c>
      <c r="P82" s="122">
        <v>106.73139999999999</v>
      </c>
      <c r="Q82" s="122">
        <v>106.3419</v>
      </c>
      <c r="R82" s="122">
        <v>106.3419</v>
      </c>
      <c r="S82" s="122">
        <v>106.3419</v>
      </c>
      <c r="T82" s="122">
        <v>106.3419</v>
      </c>
      <c r="U82" s="122">
        <v>106.3419</v>
      </c>
      <c r="V82" s="122">
        <v>106.3419</v>
      </c>
      <c r="W82" s="122">
        <v>108.5155</v>
      </c>
      <c r="X82" s="122">
        <v>108.5155</v>
      </c>
      <c r="Y82" s="122">
        <v>108.5155</v>
      </c>
      <c r="Z82" s="122">
        <v>108.5155</v>
      </c>
      <c r="AA82" s="122">
        <v>108.5155</v>
      </c>
      <c r="AB82" s="122">
        <v>108.5155</v>
      </c>
      <c r="AC82" s="122">
        <v>106.6426</v>
      </c>
      <c r="AD82" s="122">
        <v>106.6426</v>
      </c>
      <c r="AE82" s="122">
        <v>106.6426</v>
      </c>
      <c r="AF82" s="122">
        <v>106.6426</v>
      </c>
      <c r="AG82" s="122">
        <v>106.6426</v>
      </c>
      <c r="AH82" s="122">
        <v>106.6426</v>
      </c>
      <c r="AI82" s="122">
        <v>106.8978</v>
      </c>
      <c r="AJ82" s="122">
        <v>106.8978</v>
      </c>
      <c r="AK82" s="122">
        <v>106.8978</v>
      </c>
      <c r="AL82" s="122">
        <v>106.8978</v>
      </c>
      <c r="AM82" s="122">
        <v>106.8978</v>
      </c>
      <c r="AN82" s="122">
        <v>106.8978</v>
      </c>
      <c r="AO82" s="122">
        <v>106.3865</v>
      </c>
      <c r="AP82" s="122">
        <v>106.3865</v>
      </c>
      <c r="AQ82" s="122">
        <v>106.3865</v>
      </c>
      <c r="AR82" s="122">
        <v>106.3865</v>
      </c>
      <c r="AS82" s="122">
        <v>106.3865</v>
      </c>
      <c r="AT82" s="122">
        <v>106.3865</v>
      </c>
      <c r="AU82" s="122">
        <v>106.5655</v>
      </c>
      <c r="AV82" s="122">
        <v>106.5655</v>
      </c>
      <c r="AW82" s="122">
        <v>106.5655</v>
      </c>
      <c r="AX82" s="122">
        <v>106.5655</v>
      </c>
      <c r="AY82" s="122">
        <v>106.5655</v>
      </c>
      <c r="AZ82" s="122">
        <v>106.5655</v>
      </c>
      <c r="BA82" s="122">
        <v>106.791</v>
      </c>
      <c r="BB82" s="122">
        <v>106.791</v>
      </c>
      <c r="BC82" s="122">
        <v>106.791</v>
      </c>
      <c r="BD82" s="122">
        <v>106.791</v>
      </c>
      <c r="BE82" s="122">
        <v>106.791</v>
      </c>
      <c r="BF82" s="122">
        <v>106.791</v>
      </c>
      <c r="BG82" s="122">
        <v>107.8368</v>
      </c>
      <c r="BH82" s="122">
        <v>107.8368</v>
      </c>
      <c r="BI82" s="122">
        <v>107.8368</v>
      </c>
      <c r="BJ82" s="122">
        <v>107.8368</v>
      </c>
      <c r="BK82" s="122">
        <v>107.8368</v>
      </c>
      <c r="BL82" s="122">
        <v>107.8368</v>
      </c>
      <c r="BM82" s="122">
        <v>108.26900000000001</v>
      </c>
      <c r="BN82" s="122">
        <v>108.26900000000001</v>
      </c>
      <c r="BO82" s="122">
        <v>108.26900000000001</v>
      </c>
      <c r="BP82" s="122">
        <v>108.26900000000001</v>
      </c>
      <c r="BQ82" s="122">
        <v>108.26900000000001</v>
      </c>
      <c r="BR82" s="122">
        <v>108.26900000000001</v>
      </c>
      <c r="BS82" s="122">
        <v>109.0295</v>
      </c>
      <c r="BT82" s="122">
        <v>109.0295</v>
      </c>
      <c r="BU82" s="122">
        <v>109.0295</v>
      </c>
      <c r="BV82" s="122">
        <v>109.0295</v>
      </c>
      <c r="BW82" s="122">
        <v>109.0295</v>
      </c>
      <c r="BX82" s="122">
        <v>109.0295</v>
      </c>
      <c r="BY82" s="122">
        <v>110.38549999999999</v>
      </c>
      <c r="BZ82" s="122">
        <v>110.38549999999999</v>
      </c>
      <c r="CA82" s="122">
        <v>110.38549999999999</v>
      </c>
      <c r="CB82" s="122">
        <v>110.38549999999999</v>
      </c>
      <c r="CC82" s="122">
        <v>110.38549999999999</v>
      </c>
      <c r="CD82" s="122">
        <v>110.38549999999999</v>
      </c>
      <c r="CE82" s="122">
        <v>110.8779</v>
      </c>
      <c r="CF82" s="122">
        <v>110.8779</v>
      </c>
      <c r="CG82" s="122">
        <v>110.8779</v>
      </c>
      <c r="CH82" s="122">
        <v>110.8779</v>
      </c>
      <c r="CI82" s="122">
        <v>110.8779</v>
      </c>
      <c r="CJ82" s="122">
        <v>110.8779</v>
      </c>
      <c r="CK82" s="122">
        <v>111.3914</v>
      </c>
      <c r="CL82" s="122">
        <v>111.3914</v>
      </c>
      <c r="CM82" s="122">
        <v>111.3914</v>
      </c>
      <c r="CN82" s="122">
        <v>111.3914</v>
      </c>
      <c r="CO82" s="122">
        <v>111.3914</v>
      </c>
      <c r="CP82" s="122">
        <v>111.3914</v>
      </c>
      <c r="CQ82" s="122">
        <v>110.1323</v>
      </c>
      <c r="CR82" s="122">
        <v>110.1323</v>
      </c>
      <c r="CS82" s="122">
        <v>110.1323</v>
      </c>
      <c r="CT82" s="122">
        <v>110.1323</v>
      </c>
      <c r="CU82" s="122">
        <v>110.1323</v>
      </c>
      <c r="CV82" s="122">
        <v>110.1323</v>
      </c>
      <c r="CW82" s="122">
        <v>109.9731</v>
      </c>
      <c r="CX82" s="122">
        <v>109.9731</v>
      </c>
      <c r="CY82" s="122">
        <v>109.9731</v>
      </c>
      <c r="CZ82" s="122">
        <v>109.9731</v>
      </c>
      <c r="DA82" s="122">
        <v>109.9731</v>
      </c>
      <c r="DB82" s="122">
        <v>109.9731</v>
      </c>
      <c r="DC82" s="122">
        <v>109.9731</v>
      </c>
      <c r="DD82" s="122">
        <v>114.8933</v>
      </c>
      <c r="DE82" s="122">
        <v>114.8933</v>
      </c>
      <c r="DF82" s="122">
        <v>114.8933</v>
      </c>
      <c r="DG82" s="122">
        <v>114.8933</v>
      </c>
      <c r="DH82" s="122">
        <v>114.8933</v>
      </c>
      <c r="DI82" s="122">
        <v>114.8933</v>
      </c>
      <c r="DJ82" s="122">
        <v>110.1262</v>
      </c>
      <c r="DK82" s="122">
        <v>110.1262</v>
      </c>
      <c r="DL82" s="122">
        <v>110.1262</v>
      </c>
      <c r="DM82" s="122">
        <v>110.1262</v>
      </c>
      <c r="DN82" s="122">
        <v>110.1262</v>
      </c>
      <c r="DO82" s="122">
        <v>110.1262</v>
      </c>
      <c r="DP82" s="122">
        <v>108.6103</v>
      </c>
      <c r="DQ82" s="122">
        <v>108.6103</v>
      </c>
      <c r="DR82" s="122">
        <v>108.6103</v>
      </c>
      <c r="DS82" s="122">
        <v>108.6103</v>
      </c>
      <c r="DT82" s="122">
        <v>108.6103</v>
      </c>
      <c r="DU82" s="122">
        <v>108.6103</v>
      </c>
      <c r="DV82" s="122">
        <v>106.532</v>
      </c>
      <c r="DW82" s="122">
        <v>106.532</v>
      </c>
      <c r="DX82" s="122">
        <v>106.532</v>
      </c>
      <c r="DY82" s="122">
        <v>106.532</v>
      </c>
      <c r="DZ82" s="122">
        <v>106.532</v>
      </c>
      <c r="EA82" s="122">
        <v>106.532</v>
      </c>
      <c r="EB82" s="122">
        <v>107.9323</v>
      </c>
      <c r="EC82" s="122">
        <v>107.9323</v>
      </c>
      <c r="ED82" s="122">
        <v>107.9323</v>
      </c>
      <c r="EE82" s="122">
        <v>107.9323</v>
      </c>
      <c r="EF82" s="122">
        <v>107.9323</v>
      </c>
      <c r="EG82" s="122">
        <v>107.9323</v>
      </c>
      <c r="EH82" s="122">
        <v>108.2157</v>
      </c>
      <c r="EI82" s="122">
        <v>108.2157</v>
      </c>
      <c r="EJ82" s="122">
        <v>108.2157</v>
      </c>
      <c r="EK82" s="122">
        <v>108.2157</v>
      </c>
      <c r="EL82" s="122">
        <v>108.2157</v>
      </c>
      <c r="EM82" s="122">
        <v>108.2157</v>
      </c>
      <c r="EN82" s="122">
        <v>109.46720000000001</v>
      </c>
      <c r="EO82" s="122">
        <v>109.46720000000001</v>
      </c>
      <c r="EP82" s="122">
        <v>109.46720000000001</v>
      </c>
      <c r="EQ82" s="122">
        <v>109.46720000000001</v>
      </c>
      <c r="ER82" s="122">
        <v>109.46720000000001</v>
      </c>
      <c r="ES82" s="122">
        <v>109.46720000000001</v>
      </c>
      <c r="ET82" s="122">
        <v>107.2171</v>
      </c>
      <c r="EU82" s="122">
        <v>107.2171</v>
      </c>
      <c r="EV82" s="122">
        <v>107.2171</v>
      </c>
      <c r="EW82" s="122">
        <v>107.2171</v>
      </c>
      <c r="EX82" s="122">
        <v>107.2171</v>
      </c>
      <c r="EY82" s="122">
        <v>107.2171</v>
      </c>
      <c r="EZ82" s="122">
        <v>97.923599999999993</v>
      </c>
      <c r="FA82" s="122">
        <v>97.923599999999993</v>
      </c>
      <c r="FB82" s="122">
        <v>97.923599999999993</v>
      </c>
      <c r="FC82" s="122">
        <v>97.923599999999993</v>
      </c>
      <c r="FD82" s="122">
        <v>97.923599999999993</v>
      </c>
      <c r="FE82" s="122">
        <v>97.923599999999993</v>
      </c>
      <c r="FF82" s="122">
        <v>97.649699999999996</v>
      </c>
      <c r="FG82" s="122">
        <v>97.649699999999996</v>
      </c>
      <c r="FH82" s="122">
        <v>97.649699999999996</v>
      </c>
      <c r="FI82" s="122">
        <v>97.649699999999996</v>
      </c>
      <c r="FJ82" s="122">
        <v>97.649699999999996</v>
      </c>
      <c r="FK82" s="122">
        <v>97.649699999999996</v>
      </c>
      <c r="FL82" s="122">
        <v>97.899799999999999</v>
      </c>
      <c r="FM82" s="122">
        <v>97.899799999999999</v>
      </c>
      <c r="FN82" s="122">
        <v>97.899799999999999</v>
      </c>
      <c r="FO82" s="122">
        <v>97.899799999999999</v>
      </c>
      <c r="FP82" s="122">
        <v>97.899799999999999</v>
      </c>
      <c r="FQ82" s="122">
        <v>97.899799999999999</v>
      </c>
      <c r="FR82" s="122">
        <v>97.727099999999993</v>
      </c>
      <c r="FS82" s="122">
        <v>97.727099999999993</v>
      </c>
      <c r="FT82" s="122">
        <v>97.727099999999993</v>
      </c>
      <c r="FU82" s="122">
        <v>97.727099999999993</v>
      </c>
      <c r="FV82" s="122">
        <v>97.727099999999993</v>
      </c>
      <c r="FW82" s="122">
        <v>97.727099999999993</v>
      </c>
      <c r="FX82" s="122">
        <v>98.137900000000002</v>
      </c>
      <c r="FY82" s="122">
        <v>98.137900000000002</v>
      </c>
      <c r="FZ82" s="122">
        <v>98.137900000000002</v>
      </c>
      <c r="GA82" s="122">
        <v>98.137900000000002</v>
      </c>
      <c r="GB82" s="122">
        <v>98.137900000000002</v>
      </c>
      <c r="GC82" s="122">
        <v>98.137900000000002</v>
      </c>
      <c r="GD82" s="122">
        <v>100.8657</v>
      </c>
      <c r="GE82" s="122">
        <v>100.8657</v>
      </c>
      <c r="GF82" s="122">
        <v>100.8657</v>
      </c>
      <c r="GG82" s="122">
        <v>100.8657</v>
      </c>
      <c r="GH82" s="122">
        <v>100.8657</v>
      </c>
      <c r="GI82" s="122">
        <v>100.8657</v>
      </c>
      <c r="GJ82" s="122">
        <v>101.0352</v>
      </c>
      <c r="GK82" s="122">
        <v>101.0352</v>
      </c>
      <c r="GL82" s="122">
        <v>101.0352</v>
      </c>
      <c r="GM82" s="122">
        <v>101.0352</v>
      </c>
      <c r="GN82" s="122">
        <v>101.0352</v>
      </c>
      <c r="GO82" s="122">
        <v>101.0352</v>
      </c>
      <c r="GP82" s="122">
        <v>101.9509</v>
      </c>
      <c r="GQ82" s="122">
        <v>101.9509</v>
      </c>
      <c r="GR82" s="122">
        <v>101.9509</v>
      </c>
      <c r="GS82" s="122">
        <v>101.9509</v>
      </c>
      <c r="GT82" s="122">
        <v>101.9509</v>
      </c>
      <c r="GU82" s="122">
        <v>101.9509</v>
      </c>
      <c r="GV82" s="122">
        <v>102.81019999999999</v>
      </c>
      <c r="GW82" s="122">
        <v>102.81019999999999</v>
      </c>
      <c r="GX82" s="122">
        <v>102.81019999999999</v>
      </c>
      <c r="GY82" s="122">
        <v>102.81019999999999</v>
      </c>
      <c r="GZ82" s="122">
        <v>102.81019999999999</v>
      </c>
      <c r="HA82" s="122">
        <v>102.81019999999999</v>
      </c>
      <c r="HB82" s="122">
        <v>102.5928</v>
      </c>
      <c r="HC82" s="122">
        <v>102.5928</v>
      </c>
      <c r="HD82" s="122">
        <v>102.5928</v>
      </c>
      <c r="HE82" s="122">
        <v>102.5928</v>
      </c>
      <c r="HF82" s="122">
        <v>102.5928</v>
      </c>
      <c r="HG82" s="122">
        <v>102.5928</v>
      </c>
      <c r="HH82" s="122">
        <v>102.1641</v>
      </c>
      <c r="HI82" s="122">
        <v>102.1641</v>
      </c>
      <c r="HJ82" s="122">
        <v>102.1641</v>
      </c>
      <c r="HK82" s="122">
        <v>102.1641</v>
      </c>
      <c r="HL82" s="122">
        <v>102.1641</v>
      </c>
      <c r="HM82" s="122">
        <v>102.1641</v>
      </c>
      <c r="HN82" s="122">
        <v>103.45399999999999</v>
      </c>
      <c r="HO82" s="122">
        <v>103.45399999999999</v>
      </c>
      <c r="HP82" s="122">
        <v>103.45399999999999</v>
      </c>
      <c r="HQ82" s="122">
        <v>103.45399999999999</v>
      </c>
      <c r="HR82" s="122">
        <v>103.45399999999999</v>
      </c>
      <c r="HS82" s="122">
        <v>103.45399999999999</v>
      </c>
      <c r="HT82" s="122">
        <v>102.8618</v>
      </c>
      <c r="HU82" s="122">
        <v>102.8618</v>
      </c>
      <c r="HV82" s="122">
        <v>102.8618</v>
      </c>
      <c r="HW82" s="122">
        <v>102.8618</v>
      </c>
      <c r="HX82" s="122">
        <v>102.8618</v>
      </c>
      <c r="HY82" s="122">
        <v>102.8618</v>
      </c>
      <c r="HZ82" s="122">
        <v>103.7286</v>
      </c>
      <c r="IA82" s="122">
        <v>103.7286</v>
      </c>
      <c r="IB82" s="122">
        <v>103.7286</v>
      </c>
      <c r="IC82" s="122">
        <v>103.7286</v>
      </c>
      <c r="ID82" s="122">
        <v>103.7286</v>
      </c>
      <c r="IE82" s="122">
        <v>103.7286</v>
      </c>
      <c r="IF82" s="122">
        <v>104.54900000000001</v>
      </c>
      <c r="IG82" s="122">
        <v>104.54900000000001</v>
      </c>
      <c r="IH82" s="122">
        <v>104.54900000000001</v>
      </c>
      <c r="II82" s="122">
        <v>104.54900000000001</v>
      </c>
      <c r="IJ82" s="122">
        <v>104.54900000000001</v>
      </c>
      <c r="IK82" s="122">
        <v>104.54900000000001</v>
      </c>
      <c r="IL82" s="122">
        <v>104.432</v>
      </c>
      <c r="IM82" s="122">
        <v>104.432</v>
      </c>
      <c r="IN82" s="122">
        <v>104.432</v>
      </c>
      <c r="IO82" s="122">
        <v>104.432</v>
      </c>
      <c r="IP82" s="122">
        <v>104.432</v>
      </c>
      <c r="IQ82" s="122">
        <v>104.432</v>
      </c>
      <c r="IR82" s="122">
        <v>103.6053</v>
      </c>
      <c r="IS82" s="122">
        <v>103.6053</v>
      </c>
      <c r="IT82" s="122">
        <v>103.6053</v>
      </c>
      <c r="IU82" s="122">
        <v>103.6053</v>
      </c>
      <c r="IV82" s="122">
        <v>103.6053</v>
      </c>
      <c r="IW82" s="122">
        <v>103.6053</v>
      </c>
      <c r="IX82" s="122">
        <v>100.57680000000001</v>
      </c>
      <c r="IY82" s="122">
        <v>100.57680000000001</v>
      </c>
      <c r="IZ82" s="122">
        <v>100.57680000000001</v>
      </c>
      <c r="JA82" s="122">
        <v>100.57680000000001</v>
      </c>
      <c r="JB82" s="122">
        <v>100.57680000000001</v>
      </c>
      <c r="JC82" s="122">
        <v>100.57680000000001</v>
      </c>
      <c r="JD82" s="122">
        <v>101.85420000000001</v>
      </c>
      <c r="JE82" s="122">
        <v>101.85420000000001</v>
      </c>
      <c r="JF82" s="122">
        <v>101.85420000000001</v>
      </c>
      <c r="JG82" s="122">
        <v>101.85420000000001</v>
      </c>
      <c r="JH82" s="122">
        <v>101.85420000000001</v>
      </c>
      <c r="JI82" s="122">
        <v>101.85420000000001</v>
      </c>
      <c r="JJ82" s="122">
        <v>100.9076</v>
      </c>
      <c r="JK82" s="122">
        <v>100.9076</v>
      </c>
      <c r="JL82" s="122">
        <v>100.9076</v>
      </c>
      <c r="JM82" s="122">
        <v>100.9076</v>
      </c>
      <c r="JN82" s="122">
        <v>100.9076</v>
      </c>
      <c r="JO82" s="122">
        <v>100.9076</v>
      </c>
      <c r="JP82" s="122">
        <v>102.6391</v>
      </c>
      <c r="JQ82" s="122">
        <v>102.6391</v>
      </c>
      <c r="JR82" s="122">
        <v>102.6391</v>
      </c>
      <c r="JS82" s="122">
        <v>102.6391</v>
      </c>
      <c r="JT82" s="122">
        <v>102.6391</v>
      </c>
      <c r="JU82" s="122">
        <v>102.6391</v>
      </c>
      <c r="JV82" s="122">
        <v>100</v>
      </c>
      <c r="JW82" s="122">
        <v>100</v>
      </c>
      <c r="JX82" s="122">
        <v>100</v>
      </c>
      <c r="JY82" s="122">
        <v>100</v>
      </c>
      <c r="JZ82" s="122">
        <v>100</v>
      </c>
      <c r="KA82" s="122">
        <v>100</v>
      </c>
      <c r="KB82" s="122">
        <v>99.828299999999999</v>
      </c>
      <c r="KC82" s="122">
        <v>99.828299999999999</v>
      </c>
      <c r="KD82" s="118">
        <v>99.828299999999999</v>
      </c>
    </row>
    <row r="83" spans="1:290" s="8" customFormat="1" ht="11.1" customHeight="1" x14ac:dyDescent="0.2">
      <c r="A83" s="8" t="s">
        <v>2296</v>
      </c>
      <c r="B83"/>
      <c r="C83" s="141" t="s">
        <v>5096</v>
      </c>
      <c r="D83" s="35" t="s">
        <v>45</v>
      </c>
      <c r="E83" s="37"/>
      <c r="F83" s="22"/>
      <c r="G83" s="22"/>
      <c r="H83" s="22" t="str">
        <f>IF(LEFT($I$1,1)="1",VLOOKUP($A83,PPI_IPI_PGA_PGAI!$A:$I,2,FALSE),IF(LEFT($I$1,1)="2",VLOOKUP($A83,PPI_IPI_PGA_PGAI!$A:$I,3,FALSE),IF(LEFT($I$1,1)="3",VLOOKUP($A83,PPI_IPI_PGA_PGAI!$A:$I,4,FALSE),VLOOKUP($A83,PPI_IPI_PGA_PGAI!$A:$I,5,FALSE))))</f>
        <v>Bekleidung aus gewirktem und gestricktem Stoff</v>
      </c>
      <c r="I83" s="22"/>
      <c r="J83" s="22"/>
      <c r="K83" s="22"/>
      <c r="L83" s="22"/>
      <c r="M83" s="10">
        <v>0.62919999999999998</v>
      </c>
      <c r="N83" s="122">
        <v>103.9944</v>
      </c>
      <c r="O83" s="122">
        <v>103.9944</v>
      </c>
      <c r="P83" s="122">
        <v>103.9944</v>
      </c>
      <c r="Q83" s="122">
        <v>102.8823</v>
      </c>
      <c r="R83" s="122">
        <v>102.8823</v>
      </c>
      <c r="S83" s="122">
        <v>102.8823</v>
      </c>
      <c r="T83" s="122">
        <v>102.8823</v>
      </c>
      <c r="U83" s="122">
        <v>102.8823</v>
      </c>
      <c r="V83" s="122">
        <v>102.8823</v>
      </c>
      <c r="W83" s="122">
        <v>103.3186</v>
      </c>
      <c r="X83" s="122">
        <v>103.3186</v>
      </c>
      <c r="Y83" s="122">
        <v>103.3186</v>
      </c>
      <c r="Z83" s="122">
        <v>103.3186</v>
      </c>
      <c r="AA83" s="122">
        <v>103.3186</v>
      </c>
      <c r="AB83" s="122">
        <v>103.3186</v>
      </c>
      <c r="AC83" s="122">
        <v>102.2919</v>
      </c>
      <c r="AD83" s="122">
        <v>102.2919</v>
      </c>
      <c r="AE83" s="122">
        <v>102.2919</v>
      </c>
      <c r="AF83" s="122">
        <v>102.2919</v>
      </c>
      <c r="AG83" s="122">
        <v>102.2919</v>
      </c>
      <c r="AH83" s="122">
        <v>102.2919</v>
      </c>
      <c r="AI83" s="122">
        <v>104.4466</v>
      </c>
      <c r="AJ83" s="122">
        <v>104.4466</v>
      </c>
      <c r="AK83" s="122">
        <v>104.4466</v>
      </c>
      <c r="AL83" s="122">
        <v>104.4466</v>
      </c>
      <c r="AM83" s="122">
        <v>104.4466</v>
      </c>
      <c r="AN83" s="122">
        <v>104.4466</v>
      </c>
      <c r="AO83" s="122">
        <v>104.1876</v>
      </c>
      <c r="AP83" s="122">
        <v>104.1876</v>
      </c>
      <c r="AQ83" s="122">
        <v>104.1876</v>
      </c>
      <c r="AR83" s="122">
        <v>104.1876</v>
      </c>
      <c r="AS83" s="122">
        <v>104.1876</v>
      </c>
      <c r="AT83" s="122">
        <v>104.1876</v>
      </c>
      <c r="AU83" s="122">
        <v>102.723</v>
      </c>
      <c r="AV83" s="122">
        <v>102.723</v>
      </c>
      <c r="AW83" s="122">
        <v>102.723</v>
      </c>
      <c r="AX83" s="122">
        <v>102.723</v>
      </c>
      <c r="AY83" s="122">
        <v>102.723</v>
      </c>
      <c r="AZ83" s="122">
        <v>102.723</v>
      </c>
      <c r="BA83" s="122">
        <v>103.1561</v>
      </c>
      <c r="BB83" s="122">
        <v>103.1561</v>
      </c>
      <c r="BC83" s="122">
        <v>103.1561</v>
      </c>
      <c r="BD83" s="122">
        <v>103.1561</v>
      </c>
      <c r="BE83" s="122">
        <v>103.1561</v>
      </c>
      <c r="BF83" s="122">
        <v>103.1561</v>
      </c>
      <c r="BG83" s="122">
        <v>104.39749999999999</v>
      </c>
      <c r="BH83" s="122">
        <v>104.39749999999999</v>
      </c>
      <c r="BI83" s="122">
        <v>104.39749999999999</v>
      </c>
      <c r="BJ83" s="122">
        <v>104.39749999999999</v>
      </c>
      <c r="BK83" s="122">
        <v>104.39749999999999</v>
      </c>
      <c r="BL83" s="122">
        <v>104.39749999999999</v>
      </c>
      <c r="BM83" s="122">
        <v>105.33320000000001</v>
      </c>
      <c r="BN83" s="122">
        <v>105.33320000000001</v>
      </c>
      <c r="BO83" s="122">
        <v>105.33320000000001</v>
      </c>
      <c r="BP83" s="122">
        <v>105.33320000000001</v>
      </c>
      <c r="BQ83" s="122">
        <v>105.33320000000001</v>
      </c>
      <c r="BR83" s="122">
        <v>105.33320000000001</v>
      </c>
      <c r="BS83" s="122">
        <v>106.2974</v>
      </c>
      <c r="BT83" s="122">
        <v>106.2974</v>
      </c>
      <c r="BU83" s="122">
        <v>106.2974</v>
      </c>
      <c r="BV83" s="122">
        <v>106.2974</v>
      </c>
      <c r="BW83" s="122">
        <v>106.2974</v>
      </c>
      <c r="BX83" s="122">
        <v>106.2974</v>
      </c>
      <c r="BY83" s="122">
        <v>106.7059</v>
      </c>
      <c r="BZ83" s="122">
        <v>106.7059</v>
      </c>
      <c r="CA83" s="122">
        <v>106.7059</v>
      </c>
      <c r="CB83" s="122">
        <v>106.7059</v>
      </c>
      <c r="CC83" s="122">
        <v>106.7059</v>
      </c>
      <c r="CD83" s="122">
        <v>106.7059</v>
      </c>
      <c r="CE83" s="122">
        <v>107.43470000000001</v>
      </c>
      <c r="CF83" s="122">
        <v>107.43470000000001</v>
      </c>
      <c r="CG83" s="122">
        <v>107.43470000000001</v>
      </c>
      <c r="CH83" s="122">
        <v>107.43470000000001</v>
      </c>
      <c r="CI83" s="122">
        <v>107.43470000000001</v>
      </c>
      <c r="CJ83" s="122">
        <v>107.43470000000001</v>
      </c>
      <c r="CK83" s="122">
        <v>107.7428</v>
      </c>
      <c r="CL83" s="122">
        <v>107.7428</v>
      </c>
      <c r="CM83" s="122">
        <v>107.7428</v>
      </c>
      <c r="CN83" s="122">
        <v>107.7428</v>
      </c>
      <c r="CO83" s="122">
        <v>107.7428</v>
      </c>
      <c r="CP83" s="122">
        <v>107.7428</v>
      </c>
      <c r="CQ83" s="122">
        <v>105.7102</v>
      </c>
      <c r="CR83" s="122">
        <v>105.7102</v>
      </c>
      <c r="CS83" s="122">
        <v>105.7102</v>
      </c>
      <c r="CT83" s="122">
        <v>105.7102</v>
      </c>
      <c r="CU83" s="122">
        <v>105.7102</v>
      </c>
      <c r="CV83" s="122">
        <v>105.7102</v>
      </c>
      <c r="CW83" s="122">
        <v>105.4563</v>
      </c>
      <c r="CX83" s="122">
        <v>105.4563</v>
      </c>
      <c r="CY83" s="122">
        <v>105.4563</v>
      </c>
      <c r="CZ83" s="122">
        <v>105.4563</v>
      </c>
      <c r="DA83" s="122">
        <v>105.4563</v>
      </c>
      <c r="DB83" s="122">
        <v>105.4563</v>
      </c>
      <c r="DC83" s="122">
        <v>105.4563</v>
      </c>
      <c r="DD83" s="122">
        <v>105.8261</v>
      </c>
      <c r="DE83" s="122">
        <v>105.8261</v>
      </c>
      <c r="DF83" s="122">
        <v>105.8261</v>
      </c>
      <c r="DG83" s="122">
        <v>105.8261</v>
      </c>
      <c r="DH83" s="122">
        <v>105.8261</v>
      </c>
      <c r="DI83" s="122">
        <v>105.8261</v>
      </c>
      <c r="DJ83" s="122">
        <v>100.8222</v>
      </c>
      <c r="DK83" s="122">
        <v>100.8222</v>
      </c>
      <c r="DL83" s="122">
        <v>100.8222</v>
      </c>
      <c r="DM83" s="122">
        <v>100.8222</v>
      </c>
      <c r="DN83" s="122">
        <v>100.8222</v>
      </c>
      <c r="DO83" s="122">
        <v>100.8222</v>
      </c>
      <c r="DP83" s="122">
        <v>101.26649999999999</v>
      </c>
      <c r="DQ83" s="122">
        <v>101.26649999999999</v>
      </c>
      <c r="DR83" s="122">
        <v>101.26649999999999</v>
      </c>
      <c r="DS83" s="122">
        <v>101.26649999999999</v>
      </c>
      <c r="DT83" s="122">
        <v>101.26649999999999</v>
      </c>
      <c r="DU83" s="122">
        <v>101.26649999999999</v>
      </c>
      <c r="DV83" s="122">
        <v>98.187299999999993</v>
      </c>
      <c r="DW83" s="122">
        <v>98.187299999999993</v>
      </c>
      <c r="DX83" s="122">
        <v>98.187299999999993</v>
      </c>
      <c r="DY83" s="122">
        <v>98.187299999999993</v>
      </c>
      <c r="DZ83" s="122">
        <v>98.187299999999993</v>
      </c>
      <c r="EA83" s="122">
        <v>98.187299999999993</v>
      </c>
      <c r="EB83" s="122">
        <v>97.5304</v>
      </c>
      <c r="EC83" s="122">
        <v>97.5304</v>
      </c>
      <c r="ED83" s="122">
        <v>97.5304</v>
      </c>
      <c r="EE83" s="122">
        <v>97.5304</v>
      </c>
      <c r="EF83" s="122">
        <v>97.5304</v>
      </c>
      <c r="EG83" s="122">
        <v>97.5304</v>
      </c>
      <c r="EH83" s="122">
        <v>98.096199999999996</v>
      </c>
      <c r="EI83" s="122">
        <v>98.096199999999996</v>
      </c>
      <c r="EJ83" s="122">
        <v>98.096199999999996</v>
      </c>
      <c r="EK83" s="122">
        <v>98.096199999999996</v>
      </c>
      <c r="EL83" s="122">
        <v>98.096199999999996</v>
      </c>
      <c r="EM83" s="122">
        <v>98.096199999999996</v>
      </c>
      <c r="EN83" s="122">
        <v>97.876599999999996</v>
      </c>
      <c r="EO83" s="122">
        <v>97.876599999999996</v>
      </c>
      <c r="EP83" s="122">
        <v>97.876599999999996</v>
      </c>
      <c r="EQ83" s="122">
        <v>97.876599999999996</v>
      </c>
      <c r="ER83" s="122">
        <v>97.876599999999996</v>
      </c>
      <c r="ES83" s="122">
        <v>97.876599999999996</v>
      </c>
      <c r="ET83" s="122">
        <v>99.796099999999996</v>
      </c>
      <c r="EU83" s="122">
        <v>99.796099999999996</v>
      </c>
      <c r="EV83" s="122">
        <v>99.796099999999996</v>
      </c>
      <c r="EW83" s="122">
        <v>99.796099999999996</v>
      </c>
      <c r="EX83" s="122">
        <v>99.796099999999996</v>
      </c>
      <c r="EY83" s="122">
        <v>99.796099999999996</v>
      </c>
      <c r="EZ83" s="122">
        <v>97.634299999999996</v>
      </c>
      <c r="FA83" s="122">
        <v>97.634299999999996</v>
      </c>
      <c r="FB83" s="122">
        <v>97.634299999999996</v>
      </c>
      <c r="FC83" s="122">
        <v>97.634299999999996</v>
      </c>
      <c r="FD83" s="122">
        <v>97.634299999999996</v>
      </c>
      <c r="FE83" s="122">
        <v>97.634299999999996</v>
      </c>
      <c r="FF83" s="122">
        <v>97.634299999999996</v>
      </c>
      <c r="FG83" s="122">
        <v>97.634299999999996</v>
      </c>
      <c r="FH83" s="122">
        <v>97.634299999999996</v>
      </c>
      <c r="FI83" s="122">
        <v>97.634299999999996</v>
      </c>
      <c r="FJ83" s="122">
        <v>97.634299999999996</v>
      </c>
      <c r="FK83" s="122">
        <v>97.634299999999996</v>
      </c>
      <c r="FL83" s="122">
        <v>98.370599999999996</v>
      </c>
      <c r="FM83" s="122">
        <v>98.370599999999996</v>
      </c>
      <c r="FN83" s="122">
        <v>98.370599999999996</v>
      </c>
      <c r="FO83" s="122">
        <v>98.370599999999996</v>
      </c>
      <c r="FP83" s="122">
        <v>98.370599999999996</v>
      </c>
      <c r="FQ83" s="122">
        <v>98.370599999999996</v>
      </c>
      <c r="FR83" s="122">
        <v>97.190399999999997</v>
      </c>
      <c r="FS83" s="122">
        <v>97.190399999999997</v>
      </c>
      <c r="FT83" s="122">
        <v>97.190399999999997</v>
      </c>
      <c r="FU83" s="122">
        <v>97.190399999999997</v>
      </c>
      <c r="FV83" s="122">
        <v>97.190399999999997</v>
      </c>
      <c r="FW83" s="122">
        <v>97.190399999999997</v>
      </c>
      <c r="FX83" s="122">
        <v>96.573599999999999</v>
      </c>
      <c r="FY83" s="122">
        <v>96.573599999999999</v>
      </c>
      <c r="FZ83" s="122">
        <v>96.573599999999999</v>
      </c>
      <c r="GA83" s="122">
        <v>96.573599999999999</v>
      </c>
      <c r="GB83" s="122">
        <v>96.573599999999999</v>
      </c>
      <c r="GC83" s="122">
        <v>96.573599999999999</v>
      </c>
      <c r="GD83" s="122">
        <v>96.636799999999994</v>
      </c>
      <c r="GE83" s="122">
        <v>96.636799999999994</v>
      </c>
      <c r="GF83" s="122">
        <v>96.636799999999994</v>
      </c>
      <c r="GG83" s="122">
        <v>96.636799999999994</v>
      </c>
      <c r="GH83" s="122">
        <v>96.636799999999994</v>
      </c>
      <c r="GI83" s="122">
        <v>96.636799999999994</v>
      </c>
      <c r="GJ83" s="122">
        <v>96.885000000000005</v>
      </c>
      <c r="GK83" s="122">
        <v>96.885000000000005</v>
      </c>
      <c r="GL83" s="122">
        <v>96.885000000000005</v>
      </c>
      <c r="GM83" s="122">
        <v>96.885000000000005</v>
      </c>
      <c r="GN83" s="122">
        <v>96.885000000000005</v>
      </c>
      <c r="GO83" s="122">
        <v>96.885000000000005</v>
      </c>
      <c r="GP83" s="122">
        <v>97.703999999999994</v>
      </c>
      <c r="GQ83" s="122">
        <v>97.703999999999994</v>
      </c>
      <c r="GR83" s="122">
        <v>97.703999999999994</v>
      </c>
      <c r="GS83" s="122">
        <v>97.703999999999994</v>
      </c>
      <c r="GT83" s="122">
        <v>97.703999999999994</v>
      </c>
      <c r="GU83" s="122">
        <v>97.703999999999994</v>
      </c>
      <c r="GV83" s="122">
        <v>98.325000000000003</v>
      </c>
      <c r="GW83" s="122">
        <v>98.325000000000003</v>
      </c>
      <c r="GX83" s="122">
        <v>98.325000000000003</v>
      </c>
      <c r="GY83" s="122">
        <v>98.325000000000003</v>
      </c>
      <c r="GZ83" s="122">
        <v>98.325000000000003</v>
      </c>
      <c r="HA83" s="122">
        <v>98.325000000000003</v>
      </c>
      <c r="HB83" s="122">
        <v>97.659599999999998</v>
      </c>
      <c r="HC83" s="122">
        <v>97.659599999999998</v>
      </c>
      <c r="HD83" s="122">
        <v>97.659599999999998</v>
      </c>
      <c r="HE83" s="122">
        <v>97.659599999999998</v>
      </c>
      <c r="HF83" s="122">
        <v>97.659599999999998</v>
      </c>
      <c r="HG83" s="122">
        <v>97.659599999999998</v>
      </c>
      <c r="HH83" s="122">
        <v>97.455100000000002</v>
      </c>
      <c r="HI83" s="122">
        <v>97.455100000000002</v>
      </c>
      <c r="HJ83" s="122">
        <v>97.455100000000002</v>
      </c>
      <c r="HK83" s="122">
        <v>97.455100000000002</v>
      </c>
      <c r="HL83" s="122">
        <v>97.455100000000002</v>
      </c>
      <c r="HM83" s="122">
        <v>97.455100000000002</v>
      </c>
      <c r="HN83" s="122">
        <v>97.455100000000002</v>
      </c>
      <c r="HO83" s="122">
        <v>97.455100000000002</v>
      </c>
      <c r="HP83" s="122">
        <v>97.455100000000002</v>
      </c>
      <c r="HQ83" s="122">
        <v>97.455100000000002</v>
      </c>
      <c r="HR83" s="122">
        <v>97.455100000000002</v>
      </c>
      <c r="HS83" s="122">
        <v>97.455100000000002</v>
      </c>
      <c r="HT83" s="122">
        <v>97.561999999999998</v>
      </c>
      <c r="HU83" s="122">
        <v>97.561999999999998</v>
      </c>
      <c r="HV83" s="122">
        <v>97.561999999999998</v>
      </c>
      <c r="HW83" s="122">
        <v>97.561999999999998</v>
      </c>
      <c r="HX83" s="122">
        <v>97.561999999999998</v>
      </c>
      <c r="HY83" s="122">
        <v>97.561999999999998</v>
      </c>
      <c r="HZ83" s="122">
        <v>97.481800000000007</v>
      </c>
      <c r="IA83" s="122">
        <v>97.481800000000007</v>
      </c>
      <c r="IB83" s="122">
        <v>97.481800000000007</v>
      </c>
      <c r="IC83" s="122">
        <v>97.481800000000007</v>
      </c>
      <c r="ID83" s="122">
        <v>97.481800000000007</v>
      </c>
      <c r="IE83" s="122">
        <v>97.481800000000007</v>
      </c>
      <c r="IF83" s="122">
        <v>97.481800000000007</v>
      </c>
      <c r="IG83" s="122">
        <v>97.481800000000007</v>
      </c>
      <c r="IH83" s="122">
        <v>97.481800000000007</v>
      </c>
      <c r="II83" s="122">
        <v>97.481800000000007</v>
      </c>
      <c r="IJ83" s="122">
        <v>97.481800000000007</v>
      </c>
      <c r="IK83" s="122">
        <v>97.481800000000007</v>
      </c>
      <c r="IL83" s="122">
        <v>98.899600000000007</v>
      </c>
      <c r="IM83" s="122">
        <v>98.899600000000007</v>
      </c>
      <c r="IN83" s="122">
        <v>98.899600000000007</v>
      </c>
      <c r="IO83" s="122">
        <v>98.899600000000007</v>
      </c>
      <c r="IP83" s="122">
        <v>98.899600000000007</v>
      </c>
      <c r="IQ83" s="122">
        <v>98.899600000000007</v>
      </c>
      <c r="IR83" s="122">
        <v>98.899600000000007</v>
      </c>
      <c r="IS83" s="122">
        <v>98.899600000000007</v>
      </c>
      <c r="IT83" s="122">
        <v>98.899600000000007</v>
      </c>
      <c r="IU83" s="122">
        <v>98.899600000000007</v>
      </c>
      <c r="IV83" s="122">
        <v>98.899600000000007</v>
      </c>
      <c r="IW83" s="122">
        <v>98.899600000000007</v>
      </c>
      <c r="IX83" s="122">
        <v>98.294399999999996</v>
      </c>
      <c r="IY83" s="122">
        <v>98.294399999999996</v>
      </c>
      <c r="IZ83" s="122">
        <v>98.294399999999996</v>
      </c>
      <c r="JA83" s="122">
        <v>98.294399999999996</v>
      </c>
      <c r="JB83" s="122">
        <v>98.294399999999996</v>
      </c>
      <c r="JC83" s="122">
        <v>98.294399999999996</v>
      </c>
      <c r="JD83" s="122">
        <v>100.0223</v>
      </c>
      <c r="JE83" s="122">
        <v>100.0223</v>
      </c>
      <c r="JF83" s="122">
        <v>100.0223</v>
      </c>
      <c r="JG83" s="122">
        <v>100.0223</v>
      </c>
      <c r="JH83" s="122">
        <v>100.0223</v>
      </c>
      <c r="JI83" s="122">
        <v>100.0223</v>
      </c>
      <c r="JJ83" s="122">
        <v>98.6768</v>
      </c>
      <c r="JK83" s="122">
        <v>98.6768</v>
      </c>
      <c r="JL83" s="122">
        <v>98.6768</v>
      </c>
      <c r="JM83" s="122">
        <v>98.6768</v>
      </c>
      <c r="JN83" s="122">
        <v>98.6768</v>
      </c>
      <c r="JO83" s="122">
        <v>98.6768</v>
      </c>
      <c r="JP83" s="122">
        <v>99.898700000000005</v>
      </c>
      <c r="JQ83" s="122">
        <v>99.898700000000005</v>
      </c>
      <c r="JR83" s="122">
        <v>99.898700000000005</v>
      </c>
      <c r="JS83" s="122">
        <v>99.898700000000005</v>
      </c>
      <c r="JT83" s="122">
        <v>99.898700000000005</v>
      </c>
      <c r="JU83" s="122">
        <v>99.898700000000005</v>
      </c>
      <c r="JV83" s="122">
        <v>100</v>
      </c>
      <c r="JW83" s="122">
        <v>100</v>
      </c>
      <c r="JX83" s="122">
        <v>100</v>
      </c>
      <c r="JY83" s="122">
        <v>100</v>
      </c>
      <c r="JZ83" s="122">
        <v>100</v>
      </c>
      <c r="KA83" s="122">
        <v>100</v>
      </c>
      <c r="KB83" s="122">
        <v>99.720100000000002</v>
      </c>
      <c r="KC83" s="122">
        <v>99.720100000000002</v>
      </c>
      <c r="KD83" s="118">
        <v>99.720100000000002</v>
      </c>
    </row>
    <row r="84" spans="1:290" s="8" customFormat="1" ht="11.1" customHeight="1" x14ac:dyDescent="0.2">
      <c r="A84" s="8" t="s">
        <v>2307</v>
      </c>
      <c r="B84"/>
      <c r="C84" s="141" t="s">
        <v>5097</v>
      </c>
      <c r="D84" s="35" t="s">
        <v>46</v>
      </c>
      <c r="E84" s="37"/>
      <c r="F84" s="22"/>
      <c r="G84" s="22" t="str">
        <f>IF(LEFT($I$1,1)="1",VLOOKUP($A84,PPI_IPI_PGA_PGAI!$A:$I,2,FALSE),IF(LEFT($I$1,1)="2",VLOOKUP($A84,PPI_IPI_PGA_PGAI!$A:$I,3,FALSE),IF(LEFT($I$1,1)="3",VLOOKUP($A84,PPI_IPI_PGA_PGAI!$A:$I,4,FALSE),VLOOKUP($A84,PPI_IPI_PGA_PGAI!$A:$I,5,FALSE))))</f>
        <v>Leder, Lederwaren und Schuhe</v>
      </c>
      <c r="H84" s="22"/>
      <c r="I84" s="22"/>
      <c r="J84" s="22"/>
      <c r="K84" s="22"/>
      <c r="L84" s="22"/>
      <c r="M84" s="10">
        <v>1.6527000000000001</v>
      </c>
      <c r="N84" s="122">
        <v>87.887699999999995</v>
      </c>
      <c r="O84" s="122">
        <v>87.887699999999995</v>
      </c>
      <c r="P84" s="122">
        <v>87.887699999999995</v>
      </c>
      <c r="Q84" s="122">
        <v>88.203000000000003</v>
      </c>
      <c r="R84" s="122">
        <v>88.203000000000003</v>
      </c>
      <c r="S84" s="122">
        <v>88.704400000000007</v>
      </c>
      <c r="T84" s="122">
        <v>88.994100000000003</v>
      </c>
      <c r="U84" s="122">
        <v>88.994100000000003</v>
      </c>
      <c r="V84" s="122">
        <v>88.994100000000003</v>
      </c>
      <c r="W84" s="122">
        <v>88.718400000000003</v>
      </c>
      <c r="X84" s="122">
        <v>88.718400000000003</v>
      </c>
      <c r="Y84" s="122">
        <v>87.914900000000003</v>
      </c>
      <c r="Z84" s="122">
        <v>88.233199999999997</v>
      </c>
      <c r="AA84" s="122">
        <v>88.233199999999997</v>
      </c>
      <c r="AB84" s="122">
        <v>88.233199999999997</v>
      </c>
      <c r="AC84" s="122">
        <v>88.132300000000001</v>
      </c>
      <c r="AD84" s="122">
        <v>88.132300000000001</v>
      </c>
      <c r="AE84" s="122">
        <v>88.239500000000007</v>
      </c>
      <c r="AF84" s="122">
        <v>88.244299999999996</v>
      </c>
      <c r="AG84" s="122">
        <v>88.244299999999996</v>
      </c>
      <c r="AH84" s="122">
        <v>88.244299999999996</v>
      </c>
      <c r="AI84" s="122">
        <v>88.295400000000001</v>
      </c>
      <c r="AJ84" s="122">
        <v>88.295400000000001</v>
      </c>
      <c r="AK84" s="122">
        <v>88.293000000000006</v>
      </c>
      <c r="AL84" s="122">
        <v>88.314899999999994</v>
      </c>
      <c r="AM84" s="122">
        <v>88.314899999999994</v>
      </c>
      <c r="AN84" s="122">
        <v>88.314899999999994</v>
      </c>
      <c r="AO84" s="122">
        <v>87.938199999999995</v>
      </c>
      <c r="AP84" s="122">
        <v>87.938199999999995</v>
      </c>
      <c r="AQ84" s="122">
        <v>87.949799999999996</v>
      </c>
      <c r="AR84" s="122">
        <v>87.987099999999998</v>
      </c>
      <c r="AS84" s="122">
        <v>87.987099999999998</v>
      </c>
      <c r="AT84" s="122">
        <v>87.987099999999998</v>
      </c>
      <c r="AU84" s="122">
        <v>88.187799999999996</v>
      </c>
      <c r="AV84" s="122">
        <v>88.187799999999996</v>
      </c>
      <c r="AW84" s="122">
        <v>88.134299999999996</v>
      </c>
      <c r="AX84" s="122">
        <v>88.331100000000006</v>
      </c>
      <c r="AY84" s="122">
        <v>88.331100000000006</v>
      </c>
      <c r="AZ84" s="122">
        <v>88.331100000000006</v>
      </c>
      <c r="BA84" s="122">
        <v>88.682500000000005</v>
      </c>
      <c r="BB84" s="122">
        <v>88.682500000000005</v>
      </c>
      <c r="BC84" s="122">
        <v>89.2012</v>
      </c>
      <c r="BD84" s="122">
        <v>89.724999999999994</v>
      </c>
      <c r="BE84" s="122">
        <v>89.724999999999994</v>
      </c>
      <c r="BF84" s="122">
        <v>89.724999999999994</v>
      </c>
      <c r="BG84" s="122">
        <v>90.013300000000001</v>
      </c>
      <c r="BH84" s="122">
        <v>90.013300000000001</v>
      </c>
      <c r="BI84" s="122">
        <v>90.505600000000001</v>
      </c>
      <c r="BJ84" s="122">
        <v>90.894199999999998</v>
      </c>
      <c r="BK84" s="122">
        <v>90.894199999999998</v>
      </c>
      <c r="BL84" s="122">
        <v>90.894199999999998</v>
      </c>
      <c r="BM84" s="122">
        <v>91.314400000000006</v>
      </c>
      <c r="BN84" s="122">
        <v>91.314400000000006</v>
      </c>
      <c r="BO84" s="122">
        <v>91.307299999999998</v>
      </c>
      <c r="BP84" s="122">
        <v>91.4024</v>
      </c>
      <c r="BQ84" s="122">
        <v>91.4024</v>
      </c>
      <c r="BR84" s="122">
        <v>91.4024</v>
      </c>
      <c r="BS84" s="122">
        <v>91.381200000000007</v>
      </c>
      <c r="BT84" s="122">
        <v>91.381200000000007</v>
      </c>
      <c r="BU84" s="122">
        <v>92.0749</v>
      </c>
      <c r="BV84" s="122">
        <v>92.161500000000004</v>
      </c>
      <c r="BW84" s="122">
        <v>92.161500000000004</v>
      </c>
      <c r="BX84" s="122">
        <v>92.161500000000004</v>
      </c>
      <c r="BY84" s="122">
        <v>92.5274</v>
      </c>
      <c r="BZ84" s="122">
        <v>92.5274</v>
      </c>
      <c r="CA84" s="122">
        <v>92.374099999999999</v>
      </c>
      <c r="CB84" s="122">
        <v>92.209800000000001</v>
      </c>
      <c r="CC84" s="122">
        <v>92.209800000000001</v>
      </c>
      <c r="CD84" s="122">
        <v>92.209800000000001</v>
      </c>
      <c r="CE84" s="122">
        <v>91.546300000000002</v>
      </c>
      <c r="CF84" s="122">
        <v>91.546300000000002</v>
      </c>
      <c r="CG84" s="122">
        <v>91.0548</v>
      </c>
      <c r="CH84" s="122">
        <v>90.1738</v>
      </c>
      <c r="CI84" s="122">
        <v>90.1738</v>
      </c>
      <c r="CJ84" s="122">
        <v>90.1738</v>
      </c>
      <c r="CK84" s="122">
        <v>90.062399999999997</v>
      </c>
      <c r="CL84" s="122">
        <v>90.062399999999997</v>
      </c>
      <c r="CM84" s="122">
        <v>90.315600000000003</v>
      </c>
      <c r="CN84" s="122">
        <v>90.799599999999998</v>
      </c>
      <c r="CO84" s="122">
        <v>90.799599999999998</v>
      </c>
      <c r="CP84" s="122">
        <v>90.799599999999998</v>
      </c>
      <c r="CQ84" s="122">
        <v>91.599599999999995</v>
      </c>
      <c r="CR84" s="122">
        <v>91.599599999999995</v>
      </c>
      <c r="CS84" s="122">
        <v>90.3904</v>
      </c>
      <c r="CT84" s="122">
        <v>90.676199999999994</v>
      </c>
      <c r="CU84" s="122">
        <v>90.676199999999994</v>
      </c>
      <c r="CV84" s="122">
        <v>90.676199999999994</v>
      </c>
      <c r="CW84" s="122">
        <v>90.627399999999994</v>
      </c>
      <c r="CX84" s="122">
        <v>90.627399999999994</v>
      </c>
      <c r="CY84" s="122">
        <v>90.386200000000002</v>
      </c>
      <c r="CZ84" s="122">
        <v>89.250200000000007</v>
      </c>
      <c r="DA84" s="122">
        <v>89.250200000000007</v>
      </c>
      <c r="DB84" s="122">
        <v>89.250200000000007</v>
      </c>
      <c r="DC84" s="122">
        <v>89.250200000000007</v>
      </c>
      <c r="DD84" s="122">
        <v>88.520399999999995</v>
      </c>
      <c r="DE84" s="122">
        <v>88.520399999999995</v>
      </c>
      <c r="DF84" s="122">
        <v>88.520399999999995</v>
      </c>
      <c r="DG84" s="122">
        <v>86.604900000000001</v>
      </c>
      <c r="DH84" s="122">
        <v>86.604900000000001</v>
      </c>
      <c r="DI84" s="122">
        <v>86.604900000000001</v>
      </c>
      <c r="DJ84" s="122">
        <v>85.835099999999997</v>
      </c>
      <c r="DK84" s="122">
        <v>85.835099999999997</v>
      </c>
      <c r="DL84" s="122">
        <v>85.835099999999997</v>
      </c>
      <c r="DM84" s="122">
        <v>89.136600000000001</v>
      </c>
      <c r="DN84" s="122">
        <v>89.136600000000001</v>
      </c>
      <c r="DO84" s="122">
        <v>89.136600000000001</v>
      </c>
      <c r="DP84" s="122">
        <v>88.971299999999999</v>
      </c>
      <c r="DQ84" s="122">
        <v>88.971299999999999</v>
      </c>
      <c r="DR84" s="122">
        <v>88.971299999999999</v>
      </c>
      <c r="DS84" s="122">
        <v>89.218299999999999</v>
      </c>
      <c r="DT84" s="122">
        <v>89.218299999999999</v>
      </c>
      <c r="DU84" s="122">
        <v>89.218299999999999</v>
      </c>
      <c r="DV84" s="122">
        <v>90.323499999999996</v>
      </c>
      <c r="DW84" s="122">
        <v>90.323499999999996</v>
      </c>
      <c r="DX84" s="122">
        <v>90.323499999999996</v>
      </c>
      <c r="DY84" s="122">
        <v>90.619799999999998</v>
      </c>
      <c r="DZ84" s="122">
        <v>90.619799999999998</v>
      </c>
      <c r="EA84" s="122">
        <v>90.619799999999998</v>
      </c>
      <c r="EB84" s="122">
        <v>91.155900000000003</v>
      </c>
      <c r="EC84" s="122">
        <v>91.155900000000003</v>
      </c>
      <c r="ED84" s="122">
        <v>91.155900000000003</v>
      </c>
      <c r="EE84" s="122">
        <v>91.794200000000004</v>
      </c>
      <c r="EF84" s="122">
        <v>91.794200000000004</v>
      </c>
      <c r="EG84" s="122">
        <v>91.794200000000004</v>
      </c>
      <c r="EH84" s="122">
        <v>91.784000000000006</v>
      </c>
      <c r="EI84" s="122">
        <v>91.784000000000006</v>
      </c>
      <c r="EJ84" s="122">
        <v>91.784000000000006</v>
      </c>
      <c r="EK84" s="122">
        <v>92.3352</v>
      </c>
      <c r="EL84" s="122">
        <v>92.3352</v>
      </c>
      <c r="EM84" s="122">
        <v>92.3352</v>
      </c>
      <c r="EN84" s="122">
        <v>91.216800000000006</v>
      </c>
      <c r="EO84" s="122">
        <v>91.216800000000006</v>
      </c>
      <c r="EP84" s="122">
        <v>91.216800000000006</v>
      </c>
      <c r="EQ84" s="122">
        <v>91.355699999999999</v>
      </c>
      <c r="ER84" s="122">
        <v>91.355699999999999</v>
      </c>
      <c r="ES84" s="122">
        <v>91.355699999999999</v>
      </c>
      <c r="ET84" s="122">
        <v>91.477800000000002</v>
      </c>
      <c r="EU84" s="122">
        <v>91.477800000000002</v>
      </c>
      <c r="EV84" s="122">
        <v>91.477800000000002</v>
      </c>
      <c r="EW84" s="122">
        <v>91.602500000000006</v>
      </c>
      <c r="EX84" s="122">
        <v>91.602500000000006</v>
      </c>
      <c r="EY84" s="122">
        <v>91.602500000000006</v>
      </c>
      <c r="EZ84" s="122">
        <v>87.340500000000006</v>
      </c>
      <c r="FA84" s="122">
        <v>87.340500000000006</v>
      </c>
      <c r="FB84" s="122">
        <v>87.340500000000006</v>
      </c>
      <c r="FC84" s="122">
        <v>86.286100000000005</v>
      </c>
      <c r="FD84" s="122">
        <v>86.286100000000005</v>
      </c>
      <c r="FE84" s="122">
        <v>86.286100000000005</v>
      </c>
      <c r="FF84" s="122">
        <v>87.519199999999998</v>
      </c>
      <c r="FG84" s="122">
        <v>87.519199999999998</v>
      </c>
      <c r="FH84" s="122">
        <v>87.519199999999998</v>
      </c>
      <c r="FI84" s="122">
        <v>88.234399999999994</v>
      </c>
      <c r="FJ84" s="122">
        <v>88.234399999999994</v>
      </c>
      <c r="FK84" s="122">
        <v>88.234399999999994</v>
      </c>
      <c r="FL84" s="122">
        <v>89.027500000000003</v>
      </c>
      <c r="FM84" s="122">
        <v>89.027500000000003</v>
      </c>
      <c r="FN84" s="122">
        <v>89.027500000000003</v>
      </c>
      <c r="FO84" s="122">
        <v>89.546700000000001</v>
      </c>
      <c r="FP84" s="122">
        <v>89.546700000000001</v>
      </c>
      <c r="FQ84" s="122">
        <v>89.546700000000001</v>
      </c>
      <c r="FR84" s="122">
        <v>88.584800000000001</v>
      </c>
      <c r="FS84" s="122">
        <v>88.584800000000001</v>
      </c>
      <c r="FT84" s="122">
        <v>88.584800000000001</v>
      </c>
      <c r="FU84" s="122">
        <v>88.493099999999998</v>
      </c>
      <c r="FV84" s="122">
        <v>88.493099999999998</v>
      </c>
      <c r="FW84" s="122">
        <v>88.493099999999998</v>
      </c>
      <c r="FX84" s="122">
        <v>88.570400000000006</v>
      </c>
      <c r="FY84" s="122">
        <v>88.570400000000006</v>
      </c>
      <c r="FZ84" s="122">
        <v>88.570400000000006</v>
      </c>
      <c r="GA84" s="122">
        <v>88.342399999999998</v>
      </c>
      <c r="GB84" s="122">
        <v>88.342399999999998</v>
      </c>
      <c r="GC84" s="122">
        <v>88.342399999999998</v>
      </c>
      <c r="GD84" s="122">
        <v>90.248500000000007</v>
      </c>
      <c r="GE84" s="122">
        <v>90.248500000000007</v>
      </c>
      <c r="GF84" s="122">
        <v>90.248500000000007</v>
      </c>
      <c r="GG84" s="122">
        <v>92.248599999999996</v>
      </c>
      <c r="GH84" s="122">
        <v>92.248599999999996</v>
      </c>
      <c r="GI84" s="122">
        <v>92.248599999999996</v>
      </c>
      <c r="GJ84" s="122">
        <v>92.4499</v>
      </c>
      <c r="GK84" s="122">
        <v>92.4499</v>
      </c>
      <c r="GL84" s="122">
        <v>92.4499</v>
      </c>
      <c r="GM84" s="122">
        <v>93.429199999999994</v>
      </c>
      <c r="GN84" s="122">
        <v>93.429199999999994</v>
      </c>
      <c r="GO84" s="122">
        <v>93.429199999999994</v>
      </c>
      <c r="GP84" s="122">
        <v>93.8489</v>
      </c>
      <c r="GQ84" s="122">
        <v>93.8489</v>
      </c>
      <c r="GR84" s="122">
        <v>93.8489</v>
      </c>
      <c r="GS84" s="122">
        <v>93.859800000000007</v>
      </c>
      <c r="GT84" s="122">
        <v>93.859800000000007</v>
      </c>
      <c r="GU84" s="122">
        <v>93.859800000000007</v>
      </c>
      <c r="GV84" s="122">
        <v>94.4709</v>
      </c>
      <c r="GW84" s="122">
        <v>94.4709</v>
      </c>
      <c r="GX84" s="122">
        <v>94.4709</v>
      </c>
      <c r="GY84" s="122">
        <v>94.262299999999996</v>
      </c>
      <c r="GZ84" s="122">
        <v>94.262299999999996</v>
      </c>
      <c r="HA84" s="122">
        <v>94.262299999999996</v>
      </c>
      <c r="HB84" s="122">
        <v>93.551000000000002</v>
      </c>
      <c r="HC84" s="122">
        <v>93.551000000000002</v>
      </c>
      <c r="HD84" s="122">
        <v>93.551000000000002</v>
      </c>
      <c r="HE84" s="122">
        <v>94.454599999999999</v>
      </c>
      <c r="HF84" s="122">
        <v>94.454599999999999</v>
      </c>
      <c r="HG84" s="122">
        <v>94.454599999999999</v>
      </c>
      <c r="HH84" s="122">
        <v>93.351900000000001</v>
      </c>
      <c r="HI84" s="122">
        <v>93.351900000000001</v>
      </c>
      <c r="HJ84" s="122">
        <v>93.351900000000001</v>
      </c>
      <c r="HK84" s="122">
        <v>93.810599999999994</v>
      </c>
      <c r="HL84" s="122">
        <v>93.810599999999994</v>
      </c>
      <c r="HM84" s="122">
        <v>93.810599999999994</v>
      </c>
      <c r="HN84" s="122">
        <v>92.327500000000001</v>
      </c>
      <c r="HO84" s="122">
        <v>92.327500000000001</v>
      </c>
      <c r="HP84" s="122">
        <v>92.327500000000001</v>
      </c>
      <c r="HQ84" s="122">
        <v>92.554599999999994</v>
      </c>
      <c r="HR84" s="122">
        <v>92.554599999999994</v>
      </c>
      <c r="HS84" s="122">
        <v>92.554599999999994</v>
      </c>
      <c r="HT84" s="122">
        <v>94.196899999999999</v>
      </c>
      <c r="HU84" s="122">
        <v>94.196899999999999</v>
      </c>
      <c r="HV84" s="122">
        <v>94.196899999999999</v>
      </c>
      <c r="HW84" s="122">
        <v>94.070599999999999</v>
      </c>
      <c r="HX84" s="122">
        <v>94.070599999999999</v>
      </c>
      <c r="HY84" s="122">
        <v>94.070599999999999</v>
      </c>
      <c r="HZ84" s="122">
        <v>94.289699999999996</v>
      </c>
      <c r="IA84" s="122">
        <v>94.289699999999996</v>
      </c>
      <c r="IB84" s="122">
        <v>94.289699999999996</v>
      </c>
      <c r="IC84" s="122">
        <v>94.421199999999999</v>
      </c>
      <c r="ID84" s="122">
        <v>94.421199999999999</v>
      </c>
      <c r="IE84" s="122">
        <v>94.421199999999999</v>
      </c>
      <c r="IF84" s="122">
        <v>95.368799999999993</v>
      </c>
      <c r="IG84" s="122">
        <v>95.368799999999993</v>
      </c>
      <c r="IH84" s="122">
        <v>95.368799999999993</v>
      </c>
      <c r="II84" s="122">
        <v>96.499799999999993</v>
      </c>
      <c r="IJ84" s="122">
        <v>96.499799999999993</v>
      </c>
      <c r="IK84" s="122">
        <v>96.499799999999993</v>
      </c>
      <c r="IL84" s="122">
        <v>96.173299999999998</v>
      </c>
      <c r="IM84" s="122">
        <v>96.173299999999998</v>
      </c>
      <c r="IN84" s="122">
        <v>96.173299999999998</v>
      </c>
      <c r="IO84" s="122">
        <v>97.615399999999994</v>
      </c>
      <c r="IP84" s="122">
        <v>97.615399999999994</v>
      </c>
      <c r="IQ84" s="122">
        <v>97.615399999999994</v>
      </c>
      <c r="IR84" s="122">
        <v>99.820800000000006</v>
      </c>
      <c r="IS84" s="122">
        <v>99.820800000000006</v>
      </c>
      <c r="IT84" s="122">
        <v>99.820800000000006</v>
      </c>
      <c r="IU84" s="122">
        <v>99.536799999999999</v>
      </c>
      <c r="IV84" s="122">
        <v>99.536799999999999</v>
      </c>
      <c r="IW84" s="122">
        <v>99.536799999999999</v>
      </c>
      <c r="IX84" s="122">
        <v>97.8048</v>
      </c>
      <c r="IY84" s="122">
        <v>97.8048</v>
      </c>
      <c r="IZ84" s="122">
        <v>97.8048</v>
      </c>
      <c r="JA84" s="122">
        <v>97.842299999999994</v>
      </c>
      <c r="JB84" s="122">
        <v>97.842299999999994</v>
      </c>
      <c r="JC84" s="122">
        <v>97.842299999999994</v>
      </c>
      <c r="JD84" s="122">
        <v>99.760400000000004</v>
      </c>
      <c r="JE84" s="122">
        <v>99.760400000000004</v>
      </c>
      <c r="JF84" s="122">
        <v>99.760400000000004</v>
      </c>
      <c r="JG84" s="122">
        <v>101.1831</v>
      </c>
      <c r="JH84" s="122">
        <v>101.1831</v>
      </c>
      <c r="JI84" s="122">
        <v>101.1831</v>
      </c>
      <c r="JJ84" s="122">
        <v>99.140900000000002</v>
      </c>
      <c r="JK84" s="122">
        <v>99.140900000000002</v>
      </c>
      <c r="JL84" s="122">
        <v>99.140900000000002</v>
      </c>
      <c r="JM84" s="122">
        <v>100.4432</v>
      </c>
      <c r="JN84" s="122">
        <v>100.4432</v>
      </c>
      <c r="JO84" s="122">
        <v>100.4432</v>
      </c>
      <c r="JP84" s="122">
        <v>100.8738</v>
      </c>
      <c r="JQ84" s="122">
        <v>100.8738</v>
      </c>
      <c r="JR84" s="122">
        <v>100.8738</v>
      </c>
      <c r="JS84" s="122">
        <v>100.1223</v>
      </c>
      <c r="JT84" s="122">
        <v>100.1223</v>
      </c>
      <c r="JU84" s="122">
        <v>100.1223</v>
      </c>
      <c r="JV84" s="122">
        <v>99.764499999999998</v>
      </c>
      <c r="JW84" s="122">
        <v>99.764499999999998</v>
      </c>
      <c r="JX84" s="122">
        <v>99.764499999999998</v>
      </c>
      <c r="JY84" s="122">
        <v>100</v>
      </c>
      <c r="JZ84" s="122">
        <v>100</v>
      </c>
      <c r="KA84" s="122">
        <v>100</v>
      </c>
      <c r="KB84" s="122">
        <v>98.610500000000002</v>
      </c>
      <c r="KC84" s="122">
        <v>98.610500000000002</v>
      </c>
      <c r="KD84" s="118">
        <v>98.610500000000002</v>
      </c>
    </row>
    <row r="85" spans="1:290" s="8" customFormat="1" ht="11.1" customHeight="1" x14ac:dyDescent="0.2">
      <c r="A85" s="8" t="s">
        <v>2308</v>
      </c>
      <c r="B85"/>
      <c r="C85" s="141" t="s">
        <v>5098</v>
      </c>
      <c r="D85" s="35" t="s">
        <v>47</v>
      </c>
      <c r="E85" s="37"/>
      <c r="F85" s="22"/>
      <c r="G85" s="22"/>
      <c r="H85" s="22" t="str">
        <f>IF(LEFT($I$1,1)="1",VLOOKUP($A85,PPI_IPI_PGA_PGAI!$A:$I,2,FALSE),IF(LEFT($I$1,1)="2",VLOOKUP($A85,PPI_IPI_PGA_PGAI!$A:$I,3,FALSE),IF(LEFT($I$1,1)="3",VLOOKUP($A85,PPI_IPI_PGA_PGAI!$A:$I,4,FALSE),VLOOKUP($A85,PPI_IPI_PGA_PGAI!$A:$I,5,FALSE))))</f>
        <v>Leder und Lederwaren</v>
      </c>
      <c r="I85" s="22"/>
      <c r="J85" s="22"/>
      <c r="K85" s="22"/>
      <c r="L85" s="22"/>
      <c r="M85" s="10">
        <v>0.66149999999999998</v>
      </c>
      <c r="N85" s="122">
        <v>65.512900000000002</v>
      </c>
      <c r="O85" s="122">
        <v>65.512900000000002</v>
      </c>
      <c r="P85" s="122">
        <v>65.512900000000002</v>
      </c>
      <c r="Q85" s="122">
        <v>66.090599999999995</v>
      </c>
      <c r="R85" s="122">
        <v>66.090599999999995</v>
      </c>
      <c r="S85" s="122">
        <v>66.090599999999995</v>
      </c>
      <c r="T85" s="122">
        <v>66.621399999999994</v>
      </c>
      <c r="U85" s="122">
        <v>66.621399999999994</v>
      </c>
      <c r="V85" s="122">
        <v>66.621399999999994</v>
      </c>
      <c r="W85" s="122">
        <v>66.116600000000005</v>
      </c>
      <c r="X85" s="122">
        <v>66.116600000000005</v>
      </c>
      <c r="Y85" s="122">
        <v>66.116600000000005</v>
      </c>
      <c r="Z85" s="122">
        <v>66.6999</v>
      </c>
      <c r="AA85" s="122">
        <v>66.6999</v>
      </c>
      <c r="AB85" s="122">
        <v>66.6999</v>
      </c>
      <c r="AC85" s="122">
        <v>66.515100000000004</v>
      </c>
      <c r="AD85" s="122">
        <v>66.515100000000004</v>
      </c>
      <c r="AE85" s="122">
        <v>66.515100000000004</v>
      </c>
      <c r="AF85" s="122">
        <v>66.523899999999998</v>
      </c>
      <c r="AG85" s="122">
        <v>66.523899999999998</v>
      </c>
      <c r="AH85" s="122">
        <v>66.523899999999998</v>
      </c>
      <c r="AI85" s="122">
        <v>66.617599999999996</v>
      </c>
      <c r="AJ85" s="122">
        <v>66.617599999999996</v>
      </c>
      <c r="AK85" s="122">
        <v>66.617599999999996</v>
      </c>
      <c r="AL85" s="122">
        <v>66.657799999999995</v>
      </c>
      <c r="AM85" s="122">
        <v>66.657799999999995</v>
      </c>
      <c r="AN85" s="122">
        <v>66.657799999999995</v>
      </c>
      <c r="AO85" s="122">
        <v>65.967299999999994</v>
      </c>
      <c r="AP85" s="122">
        <v>65.967299999999994</v>
      </c>
      <c r="AQ85" s="122">
        <v>65.967299999999994</v>
      </c>
      <c r="AR85" s="122">
        <v>66.036000000000001</v>
      </c>
      <c r="AS85" s="122">
        <v>66.036000000000001</v>
      </c>
      <c r="AT85" s="122">
        <v>66.036000000000001</v>
      </c>
      <c r="AU85" s="122">
        <v>66.403499999999994</v>
      </c>
      <c r="AV85" s="122">
        <v>66.403499999999994</v>
      </c>
      <c r="AW85" s="122">
        <v>66.403499999999994</v>
      </c>
      <c r="AX85" s="122">
        <v>66.764200000000002</v>
      </c>
      <c r="AY85" s="122">
        <v>66.764200000000002</v>
      </c>
      <c r="AZ85" s="122">
        <v>66.764200000000002</v>
      </c>
      <c r="BA85" s="122">
        <v>67.407899999999998</v>
      </c>
      <c r="BB85" s="122">
        <v>67.407899999999998</v>
      </c>
      <c r="BC85" s="122">
        <v>67.407899999999998</v>
      </c>
      <c r="BD85" s="122">
        <v>68.367800000000003</v>
      </c>
      <c r="BE85" s="122">
        <v>68.367800000000003</v>
      </c>
      <c r="BF85" s="122">
        <v>68.367800000000003</v>
      </c>
      <c r="BG85" s="122">
        <v>68.896199999999993</v>
      </c>
      <c r="BH85" s="122">
        <v>68.896199999999993</v>
      </c>
      <c r="BI85" s="122">
        <v>68.896199999999993</v>
      </c>
      <c r="BJ85" s="122">
        <v>69.608400000000003</v>
      </c>
      <c r="BK85" s="122">
        <v>69.608400000000003</v>
      </c>
      <c r="BL85" s="122">
        <v>69.608400000000003</v>
      </c>
      <c r="BM85" s="122">
        <v>70.378399999999999</v>
      </c>
      <c r="BN85" s="122">
        <v>70.378399999999999</v>
      </c>
      <c r="BO85" s="122">
        <v>70.378399999999999</v>
      </c>
      <c r="BP85" s="122">
        <v>70.552700000000002</v>
      </c>
      <c r="BQ85" s="122">
        <v>70.552700000000002</v>
      </c>
      <c r="BR85" s="122">
        <v>70.552700000000002</v>
      </c>
      <c r="BS85" s="122">
        <v>70.513800000000003</v>
      </c>
      <c r="BT85" s="122">
        <v>70.513800000000003</v>
      </c>
      <c r="BU85" s="122">
        <v>70.513800000000003</v>
      </c>
      <c r="BV85" s="122">
        <v>70.672200000000004</v>
      </c>
      <c r="BW85" s="122">
        <v>70.672200000000004</v>
      </c>
      <c r="BX85" s="122">
        <v>70.672200000000004</v>
      </c>
      <c r="BY85" s="122">
        <v>71.3429</v>
      </c>
      <c r="BZ85" s="122">
        <v>71.3429</v>
      </c>
      <c r="CA85" s="122">
        <v>71.3429</v>
      </c>
      <c r="CB85" s="122">
        <v>71.041600000000003</v>
      </c>
      <c r="CC85" s="122">
        <v>71.041600000000003</v>
      </c>
      <c r="CD85" s="122">
        <v>71.041600000000003</v>
      </c>
      <c r="CE85" s="122">
        <v>69.826099999999997</v>
      </c>
      <c r="CF85" s="122">
        <v>69.826099999999997</v>
      </c>
      <c r="CG85" s="122">
        <v>69.826099999999997</v>
      </c>
      <c r="CH85" s="122">
        <v>68.212000000000003</v>
      </c>
      <c r="CI85" s="122">
        <v>68.212000000000003</v>
      </c>
      <c r="CJ85" s="122">
        <v>68.212000000000003</v>
      </c>
      <c r="CK85" s="122">
        <v>68.0077</v>
      </c>
      <c r="CL85" s="122">
        <v>68.0077</v>
      </c>
      <c r="CM85" s="122">
        <v>68.0077</v>
      </c>
      <c r="CN85" s="122">
        <v>68.894400000000005</v>
      </c>
      <c r="CO85" s="122">
        <v>68.894400000000005</v>
      </c>
      <c r="CP85" s="122">
        <v>68.894400000000005</v>
      </c>
      <c r="CQ85" s="122">
        <v>70.360299999999995</v>
      </c>
      <c r="CR85" s="122">
        <v>70.360299999999995</v>
      </c>
      <c r="CS85" s="122">
        <v>70.360299999999995</v>
      </c>
      <c r="CT85" s="122">
        <v>70.884100000000004</v>
      </c>
      <c r="CU85" s="122">
        <v>70.884100000000004</v>
      </c>
      <c r="CV85" s="122">
        <v>70.884100000000004</v>
      </c>
      <c r="CW85" s="122">
        <v>70.794200000000004</v>
      </c>
      <c r="CX85" s="122">
        <v>70.794200000000004</v>
      </c>
      <c r="CY85" s="122">
        <v>70.794200000000004</v>
      </c>
      <c r="CZ85" s="122">
        <v>68.713099999999997</v>
      </c>
      <c r="DA85" s="122">
        <v>68.713099999999997</v>
      </c>
      <c r="DB85" s="122">
        <v>68.713099999999997</v>
      </c>
      <c r="DC85" s="122">
        <v>68.713099999999997</v>
      </c>
      <c r="DD85" s="122">
        <v>67.756200000000007</v>
      </c>
      <c r="DE85" s="122">
        <v>67.756200000000007</v>
      </c>
      <c r="DF85" s="122">
        <v>67.756200000000007</v>
      </c>
      <c r="DG85" s="122">
        <v>66.523099999999999</v>
      </c>
      <c r="DH85" s="122">
        <v>66.523099999999999</v>
      </c>
      <c r="DI85" s="122">
        <v>66.523099999999999</v>
      </c>
      <c r="DJ85" s="122">
        <v>66.349999999999994</v>
      </c>
      <c r="DK85" s="122">
        <v>66.349999999999994</v>
      </c>
      <c r="DL85" s="122">
        <v>66.349999999999994</v>
      </c>
      <c r="DM85" s="122">
        <v>70.044300000000007</v>
      </c>
      <c r="DN85" s="122">
        <v>70.044300000000007</v>
      </c>
      <c r="DO85" s="122">
        <v>70.044300000000007</v>
      </c>
      <c r="DP85" s="122">
        <v>69.857200000000006</v>
      </c>
      <c r="DQ85" s="122">
        <v>69.857200000000006</v>
      </c>
      <c r="DR85" s="122">
        <v>69.857200000000006</v>
      </c>
      <c r="DS85" s="122">
        <v>70.453299999999999</v>
      </c>
      <c r="DT85" s="122">
        <v>70.453299999999999</v>
      </c>
      <c r="DU85" s="122">
        <v>70.453299999999999</v>
      </c>
      <c r="DV85" s="122">
        <v>71.430800000000005</v>
      </c>
      <c r="DW85" s="122">
        <v>71.430800000000005</v>
      </c>
      <c r="DX85" s="122">
        <v>71.430800000000005</v>
      </c>
      <c r="DY85" s="122">
        <v>71.823800000000006</v>
      </c>
      <c r="DZ85" s="122">
        <v>71.823800000000006</v>
      </c>
      <c r="EA85" s="122">
        <v>71.823800000000006</v>
      </c>
      <c r="EB85" s="122">
        <v>72.792599999999993</v>
      </c>
      <c r="EC85" s="122">
        <v>72.792599999999993</v>
      </c>
      <c r="ED85" s="122">
        <v>72.792599999999993</v>
      </c>
      <c r="EE85" s="122">
        <v>74.180400000000006</v>
      </c>
      <c r="EF85" s="122">
        <v>74.180400000000006</v>
      </c>
      <c r="EG85" s="122">
        <v>74.180400000000006</v>
      </c>
      <c r="EH85" s="122">
        <v>74.184700000000007</v>
      </c>
      <c r="EI85" s="122">
        <v>74.184700000000007</v>
      </c>
      <c r="EJ85" s="122">
        <v>74.184700000000007</v>
      </c>
      <c r="EK85" s="122">
        <v>74.844800000000006</v>
      </c>
      <c r="EL85" s="122">
        <v>74.844800000000006</v>
      </c>
      <c r="EM85" s="122">
        <v>74.844800000000006</v>
      </c>
      <c r="EN85" s="122">
        <v>73.933800000000005</v>
      </c>
      <c r="EO85" s="122">
        <v>73.933800000000005</v>
      </c>
      <c r="EP85" s="122">
        <v>73.933800000000005</v>
      </c>
      <c r="EQ85" s="122">
        <v>74.007300000000001</v>
      </c>
      <c r="ER85" s="122">
        <v>74.007300000000001</v>
      </c>
      <c r="ES85" s="122">
        <v>74.007300000000001</v>
      </c>
      <c r="ET85" s="122">
        <v>73.5334</v>
      </c>
      <c r="EU85" s="122">
        <v>73.5334</v>
      </c>
      <c r="EV85" s="122">
        <v>73.5334</v>
      </c>
      <c r="EW85" s="122">
        <v>73.729600000000005</v>
      </c>
      <c r="EX85" s="122">
        <v>73.729600000000005</v>
      </c>
      <c r="EY85" s="122">
        <v>73.729600000000005</v>
      </c>
      <c r="EZ85" s="122">
        <v>70.440700000000007</v>
      </c>
      <c r="FA85" s="122">
        <v>70.440700000000007</v>
      </c>
      <c r="FB85" s="122">
        <v>70.440700000000007</v>
      </c>
      <c r="FC85" s="122">
        <v>69.573999999999998</v>
      </c>
      <c r="FD85" s="122">
        <v>69.573999999999998</v>
      </c>
      <c r="FE85" s="122">
        <v>69.573999999999998</v>
      </c>
      <c r="FF85" s="122">
        <v>70.374899999999997</v>
      </c>
      <c r="FG85" s="122">
        <v>70.374899999999997</v>
      </c>
      <c r="FH85" s="122">
        <v>70.374899999999997</v>
      </c>
      <c r="FI85" s="122">
        <v>71.298900000000003</v>
      </c>
      <c r="FJ85" s="122">
        <v>71.298900000000003</v>
      </c>
      <c r="FK85" s="122">
        <v>71.298900000000003</v>
      </c>
      <c r="FL85" s="122">
        <v>72.681399999999996</v>
      </c>
      <c r="FM85" s="122">
        <v>72.681399999999996</v>
      </c>
      <c r="FN85" s="122">
        <v>72.681399999999996</v>
      </c>
      <c r="FO85" s="122">
        <v>73.059799999999996</v>
      </c>
      <c r="FP85" s="122">
        <v>73.059799999999996</v>
      </c>
      <c r="FQ85" s="122">
        <v>73.059799999999996</v>
      </c>
      <c r="FR85" s="122">
        <v>72.869</v>
      </c>
      <c r="FS85" s="122">
        <v>72.869</v>
      </c>
      <c r="FT85" s="122">
        <v>72.869</v>
      </c>
      <c r="FU85" s="122">
        <v>73.197999999999993</v>
      </c>
      <c r="FV85" s="122">
        <v>73.197999999999993</v>
      </c>
      <c r="FW85" s="122">
        <v>73.197999999999993</v>
      </c>
      <c r="FX85" s="122">
        <v>73.616500000000002</v>
      </c>
      <c r="FY85" s="122">
        <v>73.616500000000002</v>
      </c>
      <c r="FZ85" s="122">
        <v>73.616500000000002</v>
      </c>
      <c r="GA85" s="122">
        <v>72.635400000000004</v>
      </c>
      <c r="GB85" s="122">
        <v>72.635400000000004</v>
      </c>
      <c r="GC85" s="122">
        <v>72.635400000000004</v>
      </c>
      <c r="GD85" s="122">
        <v>75.207999999999998</v>
      </c>
      <c r="GE85" s="122">
        <v>75.207999999999998</v>
      </c>
      <c r="GF85" s="122">
        <v>75.207999999999998</v>
      </c>
      <c r="GG85" s="122">
        <v>77.580500000000001</v>
      </c>
      <c r="GH85" s="122">
        <v>77.580500000000001</v>
      </c>
      <c r="GI85" s="122">
        <v>77.580500000000001</v>
      </c>
      <c r="GJ85" s="122">
        <v>78.100499999999997</v>
      </c>
      <c r="GK85" s="122">
        <v>78.100499999999997</v>
      </c>
      <c r="GL85" s="122">
        <v>78.100499999999997</v>
      </c>
      <c r="GM85" s="122">
        <v>79.871600000000001</v>
      </c>
      <c r="GN85" s="122">
        <v>79.871600000000001</v>
      </c>
      <c r="GO85" s="122">
        <v>79.871600000000001</v>
      </c>
      <c r="GP85" s="122">
        <v>81.099999999999994</v>
      </c>
      <c r="GQ85" s="122">
        <v>81.099999999999994</v>
      </c>
      <c r="GR85" s="122">
        <v>81.099999999999994</v>
      </c>
      <c r="GS85" s="122">
        <v>81.220600000000005</v>
      </c>
      <c r="GT85" s="122">
        <v>81.220600000000005</v>
      </c>
      <c r="GU85" s="122">
        <v>81.220600000000005</v>
      </c>
      <c r="GV85" s="122">
        <v>83.048599999999993</v>
      </c>
      <c r="GW85" s="122">
        <v>83.048599999999993</v>
      </c>
      <c r="GX85" s="122">
        <v>83.048599999999993</v>
      </c>
      <c r="GY85" s="122">
        <v>83.149199999999993</v>
      </c>
      <c r="GZ85" s="122">
        <v>83.149199999999993</v>
      </c>
      <c r="HA85" s="122">
        <v>83.149199999999993</v>
      </c>
      <c r="HB85" s="122">
        <v>82.381799999999998</v>
      </c>
      <c r="HC85" s="122">
        <v>82.381799999999998</v>
      </c>
      <c r="HD85" s="122">
        <v>82.381799999999998</v>
      </c>
      <c r="HE85" s="122">
        <v>83.774799999999999</v>
      </c>
      <c r="HF85" s="122">
        <v>83.774799999999999</v>
      </c>
      <c r="HG85" s="122">
        <v>83.774799999999999</v>
      </c>
      <c r="HH85" s="122">
        <v>81.769099999999995</v>
      </c>
      <c r="HI85" s="122">
        <v>81.769099999999995</v>
      </c>
      <c r="HJ85" s="122">
        <v>81.769099999999995</v>
      </c>
      <c r="HK85" s="122">
        <v>82.488799999999998</v>
      </c>
      <c r="HL85" s="122">
        <v>82.488799999999998</v>
      </c>
      <c r="HM85" s="122">
        <v>82.488799999999998</v>
      </c>
      <c r="HN85" s="122">
        <v>79.743499999999997</v>
      </c>
      <c r="HO85" s="122">
        <v>79.743499999999997</v>
      </c>
      <c r="HP85" s="122">
        <v>79.743499999999997</v>
      </c>
      <c r="HQ85" s="122">
        <v>80.049099999999996</v>
      </c>
      <c r="HR85" s="122">
        <v>80.049099999999996</v>
      </c>
      <c r="HS85" s="122">
        <v>80.049099999999996</v>
      </c>
      <c r="HT85" s="122">
        <v>82.776300000000006</v>
      </c>
      <c r="HU85" s="122">
        <v>82.776300000000006</v>
      </c>
      <c r="HV85" s="122">
        <v>82.776300000000006</v>
      </c>
      <c r="HW85" s="122">
        <v>82.460800000000006</v>
      </c>
      <c r="HX85" s="122">
        <v>82.460800000000006</v>
      </c>
      <c r="HY85" s="122">
        <v>82.460800000000006</v>
      </c>
      <c r="HZ85" s="122">
        <v>83.485100000000003</v>
      </c>
      <c r="IA85" s="122">
        <v>83.485100000000003</v>
      </c>
      <c r="IB85" s="122">
        <v>83.485100000000003</v>
      </c>
      <c r="IC85" s="122">
        <v>85.827100000000002</v>
      </c>
      <c r="ID85" s="122">
        <v>85.827100000000002</v>
      </c>
      <c r="IE85" s="122">
        <v>85.827100000000002</v>
      </c>
      <c r="IF85" s="122">
        <v>88.104100000000003</v>
      </c>
      <c r="IG85" s="122">
        <v>88.104100000000003</v>
      </c>
      <c r="IH85" s="122">
        <v>88.104100000000003</v>
      </c>
      <c r="II85" s="122">
        <v>90.551199999999994</v>
      </c>
      <c r="IJ85" s="122">
        <v>90.551199999999994</v>
      </c>
      <c r="IK85" s="122">
        <v>90.551199999999994</v>
      </c>
      <c r="IL85" s="122">
        <v>92.2196</v>
      </c>
      <c r="IM85" s="122">
        <v>92.2196</v>
      </c>
      <c r="IN85" s="122">
        <v>92.2196</v>
      </c>
      <c r="IO85" s="122">
        <v>94.266999999999996</v>
      </c>
      <c r="IP85" s="122">
        <v>94.266999999999996</v>
      </c>
      <c r="IQ85" s="122">
        <v>94.266999999999996</v>
      </c>
      <c r="IR85" s="122">
        <v>95.393799999999999</v>
      </c>
      <c r="IS85" s="122">
        <v>95.393799999999999</v>
      </c>
      <c r="IT85" s="122">
        <v>95.393799999999999</v>
      </c>
      <c r="IU85" s="122">
        <v>95.871700000000004</v>
      </c>
      <c r="IV85" s="122">
        <v>95.871700000000004</v>
      </c>
      <c r="IW85" s="122">
        <v>95.871700000000004</v>
      </c>
      <c r="IX85" s="122">
        <v>95.660600000000002</v>
      </c>
      <c r="IY85" s="122">
        <v>95.660600000000002</v>
      </c>
      <c r="IZ85" s="122">
        <v>95.660600000000002</v>
      </c>
      <c r="JA85" s="122">
        <v>96.298000000000002</v>
      </c>
      <c r="JB85" s="122">
        <v>96.298000000000002</v>
      </c>
      <c r="JC85" s="122">
        <v>96.298000000000002</v>
      </c>
      <c r="JD85" s="122">
        <v>99.860200000000006</v>
      </c>
      <c r="JE85" s="122">
        <v>99.860200000000006</v>
      </c>
      <c r="JF85" s="122">
        <v>99.860200000000006</v>
      </c>
      <c r="JG85" s="122">
        <v>101.2851</v>
      </c>
      <c r="JH85" s="122">
        <v>101.2851</v>
      </c>
      <c r="JI85" s="122">
        <v>101.2851</v>
      </c>
      <c r="JJ85" s="122">
        <v>99.744699999999995</v>
      </c>
      <c r="JK85" s="122">
        <v>99.744699999999995</v>
      </c>
      <c r="JL85" s="122">
        <v>99.744699999999995</v>
      </c>
      <c r="JM85" s="122">
        <v>101.5181</v>
      </c>
      <c r="JN85" s="122">
        <v>101.5181</v>
      </c>
      <c r="JO85" s="122">
        <v>101.5181</v>
      </c>
      <c r="JP85" s="122">
        <v>102.1909</v>
      </c>
      <c r="JQ85" s="122">
        <v>102.1909</v>
      </c>
      <c r="JR85" s="122">
        <v>102.1909</v>
      </c>
      <c r="JS85" s="122">
        <v>100.2166</v>
      </c>
      <c r="JT85" s="122">
        <v>100.2166</v>
      </c>
      <c r="JU85" s="122">
        <v>100.2166</v>
      </c>
      <c r="JV85" s="122">
        <v>99.9101</v>
      </c>
      <c r="JW85" s="122">
        <v>99.9101</v>
      </c>
      <c r="JX85" s="122">
        <v>99.9101</v>
      </c>
      <c r="JY85" s="122">
        <v>100</v>
      </c>
      <c r="JZ85" s="122">
        <v>100</v>
      </c>
      <c r="KA85" s="122">
        <v>100</v>
      </c>
      <c r="KB85" s="122">
        <v>98.488299999999995</v>
      </c>
      <c r="KC85" s="122">
        <v>98.488299999999995</v>
      </c>
      <c r="KD85" s="118">
        <v>98.488299999999995</v>
      </c>
    </row>
    <row r="86" spans="1:290" s="8" customFormat="1" ht="11.1" customHeight="1" x14ac:dyDescent="0.2">
      <c r="A86" s="8" t="s">
        <v>2311</v>
      </c>
      <c r="B86"/>
      <c r="C86" s="141" t="s">
        <v>5099</v>
      </c>
      <c r="D86" s="35" t="s">
        <v>48</v>
      </c>
      <c r="E86" s="37"/>
      <c r="F86" s="22"/>
      <c r="G86" s="22"/>
      <c r="H86" s="22"/>
      <c r="I86" s="22" t="str">
        <f>IF(LEFT($I$1,1)="1",VLOOKUP($A86,PPI_IPI_PGA_PGAI!$A:$I,2,FALSE),IF(LEFT($I$1,1)="2",VLOOKUP($A86,PPI_IPI_PGA_PGAI!$A:$I,3,FALSE),IF(LEFT($I$1,1)="3",VLOOKUP($A86,PPI_IPI_PGA_PGAI!$A:$I,4,FALSE),VLOOKUP($A86,PPI_IPI_PGA_PGAI!$A:$I,5,FALSE))))</f>
        <v>Lederwaren und Reiseartikel</v>
      </c>
      <c r="J86" s="22"/>
      <c r="K86" s="22"/>
      <c r="L86" s="22"/>
      <c r="M86" s="10">
        <v>0.66149999999999998</v>
      </c>
      <c r="N86" s="122">
        <v>64.079800000000006</v>
      </c>
      <c r="O86" s="122">
        <v>64.079800000000006</v>
      </c>
      <c r="P86" s="122">
        <v>64.079800000000006</v>
      </c>
      <c r="Q86" s="122">
        <v>64.755600000000001</v>
      </c>
      <c r="R86" s="122">
        <v>64.755600000000001</v>
      </c>
      <c r="S86" s="122">
        <v>64.755600000000001</v>
      </c>
      <c r="T86" s="122">
        <v>65.09</v>
      </c>
      <c r="U86" s="122">
        <v>65.09</v>
      </c>
      <c r="V86" s="122">
        <v>65.09</v>
      </c>
      <c r="W86" s="122">
        <v>64.501800000000003</v>
      </c>
      <c r="X86" s="122">
        <v>64.501800000000003</v>
      </c>
      <c r="Y86" s="122">
        <v>64.501800000000003</v>
      </c>
      <c r="Z86" s="122">
        <v>65.100399999999993</v>
      </c>
      <c r="AA86" s="122">
        <v>65.100399999999993</v>
      </c>
      <c r="AB86" s="122">
        <v>65.100399999999993</v>
      </c>
      <c r="AC86" s="122">
        <v>64.889200000000002</v>
      </c>
      <c r="AD86" s="122">
        <v>64.889200000000002</v>
      </c>
      <c r="AE86" s="122">
        <v>64.889200000000002</v>
      </c>
      <c r="AF86" s="122">
        <v>64.986099999999993</v>
      </c>
      <c r="AG86" s="122">
        <v>64.986099999999993</v>
      </c>
      <c r="AH86" s="122">
        <v>64.986099999999993</v>
      </c>
      <c r="AI86" s="122">
        <v>65.033000000000001</v>
      </c>
      <c r="AJ86" s="122">
        <v>65.033000000000001</v>
      </c>
      <c r="AK86" s="122">
        <v>65.033000000000001</v>
      </c>
      <c r="AL86" s="122">
        <v>65.052000000000007</v>
      </c>
      <c r="AM86" s="122">
        <v>65.052000000000007</v>
      </c>
      <c r="AN86" s="122">
        <v>65.052000000000007</v>
      </c>
      <c r="AO86" s="122">
        <v>64.268699999999995</v>
      </c>
      <c r="AP86" s="122">
        <v>64.268699999999995</v>
      </c>
      <c r="AQ86" s="122">
        <v>64.268699999999995</v>
      </c>
      <c r="AR86" s="122">
        <v>64.272400000000005</v>
      </c>
      <c r="AS86" s="122">
        <v>64.272400000000005</v>
      </c>
      <c r="AT86" s="122">
        <v>64.272400000000005</v>
      </c>
      <c r="AU86" s="122">
        <v>64.648399999999995</v>
      </c>
      <c r="AV86" s="122">
        <v>64.648399999999995</v>
      </c>
      <c r="AW86" s="122">
        <v>64.648399999999995</v>
      </c>
      <c r="AX86" s="122">
        <v>65.043199999999999</v>
      </c>
      <c r="AY86" s="122">
        <v>65.043199999999999</v>
      </c>
      <c r="AZ86" s="122">
        <v>65.043199999999999</v>
      </c>
      <c r="BA86" s="122">
        <v>65.596100000000007</v>
      </c>
      <c r="BB86" s="122">
        <v>65.596100000000007</v>
      </c>
      <c r="BC86" s="122">
        <v>65.596100000000007</v>
      </c>
      <c r="BD86" s="122">
        <v>66.646500000000003</v>
      </c>
      <c r="BE86" s="122">
        <v>66.646500000000003</v>
      </c>
      <c r="BF86" s="122">
        <v>66.646500000000003</v>
      </c>
      <c r="BG86" s="122">
        <v>67.131799999999998</v>
      </c>
      <c r="BH86" s="122">
        <v>67.131799999999998</v>
      </c>
      <c r="BI86" s="122">
        <v>67.131799999999998</v>
      </c>
      <c r="BJ86" s="122">
        <v>67.911799999999999</v>
      </c>
      <c r="BK86" s="122">
        <v>67.911799999999999</v>
      </c>
      <c r="BL86" s="122">
        <v>67.911799999999999</v>
      </c>
      <c r="BM86" s="122">
        <v>68.621799999999993</v>
      </c>
      <c r="BN86" s="122">
        <v>68.621799999999993</v>
      </c>
      <c r="BO86" s="122">
        <v>68.621799999999993</v>
      </c>
      <c r="BP86" s="122">
        <v>68.705799999999996</v>
      </c>
      <c r="BQ86" s="122">
        <v>68.705799999999996</v>
      </c>
      <c r="BR86" s="122">
        <v>68.705799999999996</v>
      </c>
      <c r="BS86" s="122">
        <v>68.576999999999998</v>
      </c>
      <c r="BT86" s="122">
        <v>68.576999999999998</v>
      </c>
      <c r="BU86" s="122">
        <v>68.576999999999998</v>
      </c>
      <c r="BV86" s="122">
        <v>68.750399999999999</v>
      </c>
      <c r="BW86" s="122">
        <v>68.750399999999999</v>
      </c>
      <c r="BX86" s="122">
        <v>68.750399999999999</v>
      </c>
      <c r="BY86" s="122">
        <v>69.484999999999999</v>
      </c>
      <c r="BZ86" s="122">
        <v>69.484999999999999</v>
      </c>
      <c r="CA86" s="122">
        <v>69.484999999999999</v>
      </c>
      <c r="CB86" s="122">
        <v>69.155000000000001</v>
      </c>
      <c r="CC86" s="122">
        <v>69.155000000000001</v>
      </c>
      <c r="CD86" s="122">
        <v>69.155000000000001</v>
      </c>
      <c r="CE86" s="122">
        <v>68.636099999999999</v>
      </c>
      <c r="CF86" s="122">
        <v>68.636099999999999</v>
      </c>
      <c r="CG86" s="122">
        <v>68.636099999999999</v>
      </c>
      <c r="CH86" s="122">
        <v>66.904799999999994</v>
      </c>
      <c r="CI86" s="122">
        <v>66.904799999999994</v>
      </c>
      <c r="CJ86" s="122">
        <v>66.904799999999994</v>
      </c>
      <c r="CK86" s="122">
        <v>66.680999999999997</v>
      </c>
      <c r="CL86" s="122">
        <v>66.680999999999997</v>
      </c>
      <c r="CM86" s="122">
        <v>66.680999999999997</v>
      </c>
      <c r="CN86" s="122">
        <v>67.904399999999995</v>
      </c>
      <c r="CO86" s="122">
        <v>67.904399999999995</v>
      </c>
      <c r="CP86" s="122">
        <v>67.904399999999995</v>
      </c>
      <c r="CQ86" s="122">
        <v>69.532899999999998</v>
      </c>
      <c r="CR86" s="122">
        <v>69.532899999999998</v>
      </c>
      <c r="CS86" s="122">
        <v>69.532899999999998</v>
      </c>
      <c r="CT86" s="122">
        <v>70.015299999999996</v>
      </c>
      <c r="CU86" s="122">
        <v>70.015299999999996</v>
      </c>
      <c r="CV86" s="122">
        <v>70.015299999999996</v>
      </c>
      <c r="CW86" s="122">
        <v>69.917100000000005</v>
      </c>
      <c r="CX86" s="122">
        <v>69.917100000000005</v>
      </c>
      <c r="CY86" s="122">
        <v>69.917100000000005</v>
      </c>
      <c r="CZ86" s="122">
        <v>67.637600000000006</v>
      </c>
      <c r="DA86" s="122">
        <v>67.637600000000006</v>
      </c>
      <c r="DB86" s="122">
        <v>67.637600000000006</v>
      </c>
      <c r="DC86" s="122">
        <v>67.637600000000006</v>
      </c>
      <c r="DD86" s="122">
        <v>66.405699999999996</v>
      </c>
      <c r="DE86" s="122">
        <v>66.405699999999996</v>
      </c>
      <c r="DF86" s="122">
        <v>66.405699999999996</v>
      </c>
      <c r="DG86" s="122">
        <v>65.2483</v>
      </c>
      <c r="DH86" s="122">
        <v>65.2483</v>
      </c>
      <c r="DI86" s="122">
        <v>65.2483</v>
      </c>
      <c r="DJ86" s="122">
        <v>65.305400000000006</v>
      </c>
      <c r="DK86" s="122">
        <v>65.305400000000006</v>
      </c>
      <c r="DL86" s="122">
        <v>65.305400000000006</v>
      </c>
      <c r="DM86" s="122">
        <v>69.024900000000002</v>
      </c>
      <c r="DN86" s="122">
        <v>69.024900000000002</v>
      </c>
      <c r="DO86" s="122">
        <v>69.024900000000002</v>
      </c>
      <c r="DP86" s="122">
        <v>68.627600000000001</v>
      </c>
      <c r="DQ86" s="122">
        <v>68.627600000000001</v>
      </c>
      <c r="DR86" s="122">
        <v>68.627600000000001</v>
      </c>
      <c r="DS86" s="122">
        <v>68.988699999999994</v>
      </c>
      <c r="DT86" s="122">
        <v>68.988699999999994</v>
      </c>
      <c r="DU86" s="122">
        <v>68.988699999999994</v>
      </c>
      <c r="DV86" s="122">
        <v>70.032399999999996</v>
      </c>
      <c r="DW86" s="122">
        <v>70.032399999999996</v>
      </c>
      <c r="DX86" s="122">
        <v>70.032399999999996</v>
      </c>
      <c r="DY86" s="122">
        <v>70.442800000000005</v>
      </c>
      <c r="DZ86" s="122">
        <v>70.442800000000005</v>
      </c>
      <c r="EA86" s="122">
        <v>70.442800000000005</v>
      </c>
      <c r="EB86" s="122">
        <v>71.447400000000002</v>
      </c>
      <c r="EC86" s="122">
        <v>71.447400000000002</v>
      </c>
      <c r="ED86" s="122">
        <v>71.447400000000002</v>
      </c>
      <c r="EE86" s="122">
        <v>72.857699999999994</v>
      </c>
      <c r="EF86" s="122">
        <v>72.857699999999994</v>
      </c>
      <c r="EG86" s="122">
        <v>72.857699999999994</v>
      </c>
      <c r="EH86" s="122">
        <v>72.873800000000003</v>
      </c>
      <c r="EI86" s="122">
        <v>72.873800000000003</v>
      </c>
      <c r="EJ86" s="122">
        <v>72.873800000000003</v>
      </c>
      <c r="EK86" s="122">
        <v>73.480800000000002</v>
      </c>
      <c r="EL86" s="122">
        <v>73.480800000000002</v>
      </c>
      <c r="EM86" s="122">
        <v>73.480800000000002</v>
      </c>
      <c r="EN86" s="122">
        <v>72.311300000000003</v>
      </c>
      <c r="EO86" s="122">
        <v>72.311300000000003</v>
      </c>
      <c r="EP86" s="122">
        <v>72.311300000000003</v>
      </c>
      <c r="EQ86" s="122">
        <v>72.341499999999996</v>
      </c>
      <c r="ER86" s="122">
        <v>72.341499999999996</v>
      </c>
      <c r="ES86" s="122">
        <v>72.341499999999996</v>
      </c>
      <c r="ET86" s="122">
        <v>71.847800000000007</v>
      </c>
      <c r="EU86" s="122">
        <v>71.847800000000007</v>
      </c>
      <c r="EV86" s="122">
        <v>71.847800000000007</v>
      </c>
      <c r="EW86" s="122">
        <v>71.938999999999993</v>
      </c>
      <c r="EX86" s="122">
        <v>71.938999999999993</v>
      </c>
      <c r="EY86" s="122">
        <v>71.938999999999993</v>
      </c>
      <c r="EZ86" s="122">
        <v>68.8309</v>
      </c>
      <c r="FA86" s="122">
        <v>68.8309</v>
      </c>
      <c r="FB86" s="122">
        <v>68.8309</v>
      </c>
      <c r="FC86" s="122">
        <v>68.136399999999995</v>
      </c>
      <c r="FD86" s="122">
        <v>68.136399999999995</v>
      </c>
      <c r="FE86" s="122">
        <v>68.136399999999995</v>
      </c>
      <c r="FF86" s="122">
        <v>68.887799999999999</v>
      </c>
      <c r="FG86" s="122">
        <v>68.887799999999999</v>
      </c>
      <c r="FH86" s="122">
        <v>68.887799999999999</v>
      </c>
      <c r="FI86" s="122">
        <v>69.874499999999998</v>
      </c>
      <c r="FJ86" s="122">
        <v>69.874499999999998</v>
      </c>
      <c r="FK86" s="122">
        <v>69.874499999999998</v>
      </c>
      <c r="FL86" s="122">
        <v>71.3108</v>
      </c>
      <c r="FM86" s="122">
        <v>71.3108</v>
      </c>
      <c r="FN86" s="122">
        <v>71.3108</v>
      </c>
      <c r="FO86" s="122">
        <v>71.909800000000004</v>
      </c>
      <c r="FP86" s="122">
        <v>71.909800000000004</v>
      </c>
      <c r="FQ86" s="122">
        <v>71.909800000000004</v>
      </c>
      <c r="FR86" s="122">
        <v>71.741699999999994</v>
      </c>
      <c r="FS86" s="122">
        <v>71.741699999999994</v>
      </c>
      <c r="FT86" s="122">
        <v>71.741699999999994</v>
      </c>
      <c r="FU86" s="122">
        <v>72.134399999999999</v>
      </c>
      <c r="FV86" s="122">
        <v>72.134399999999999</v>
      </c>
      <c r="FW86" s="122">
        <v>72.134399999999999</v>
      </c>
      <c r="FX86" s="122">
        <v>72.614800000000002</v>
      </c>
      <c r="FY86" s="122">
        <v>72.614800000000002</v>
      </c>
      <c r="FZ86" s="122">
        <v>72.614800000000002</v>
      </c>
      <c r="GA86" s="122">
        <v>71.521199999999993</v>
      </c>
      <c r="GB86" s="122">
        <v>71.521199999999993</v>
      </c>
      <c r="GC86" s="122">
        <v>71.521199999999993</v>
      </c>
      <c r="GD86" s="122">
        <v>74.159800000000004</v>
      </c>
      <c r="GE86" s="122">
        <v>74.159800000000004</v>
      </c>
      <c r="GF86" s="122">
        <v>74.159800000000004</v>
      </c>
      <c r="GG86" s="122">
        <v>76.632900000000006</v>
      </c>
      <c r="GH86" s="122">
        <v>76.632900000000006</v>
      </c>
      <c r="GI86" s="122">
        <v>76.632900000000006</v>
      </c>
      <c r="GJ86" s="122">
        <v>77.221500000000006</v>
      </c>
      <c r="GK86" s="122">
        <v>77.221500000000006</v>
      </c>
      <c r="GL86" s="122">
        <v>77.221500000000006</v>
      </c>
      <c r="GM86" s="122">
        <v>79.092699999999994</v>
      </c>
      <c r="GN86" s="122">
        <v>79.092699999999994</v>
      </c>
      <c r="GO86" s="122">
        <v>79.092699999999994</v>
      </c>
      <c r="GP86" s="122">
        <v>80.448999999999998</v>
      </c>
      <c r="GQ86" s="122">
        <v>80.448999999999998</v>
      </c>
      <c r="GR86" s="122">
        <v>80.448999999999998</v>
      </c>
      <c r="GS86" s="122">
        <v>80.564099999999996</v>
      </c>
      <c r="GT86" s="122">
        <v>80.564099999999996</v>
      </c>
      <c r="GU86" s="122">
        <v>80.564099999999996</v>
      </c>
      <c r="GV86" s="122">
        <v>82.505499999999998</v>
      </c>
      <c r="GW86" s="122">
        <v>82.505499999999998</v>
      </c>
      <c r="GX86" s="122">
        <v>82.505499999999998</v>
      </c>
      <c r="GY86" s="122">
        <v>82.612499999999997</v>
      </c>
      <c r="GZ86" s="122">
        <v>82.612499999999997</v>
      </c>
      <c r="HA86" s="122">
        <v>82.612499999999997</v>
      </c>
      <c r="HB86" s="122">
        <v>81.795599999999993</v>
      </c>
      <c r="HC86" s="122">
        <v>81.795599999999993</v>
      </c>
      <c r="HD86" s="122">
        <v>81.795599999999993</v>
      </c>
      <c r="HE86" s="122">
        <v>83.360699999999994</v>
      </c>
      <c r="HF86" s="122">
        <v>83.360699999999994</v>
      </c>
      <c r="HG86" s="122">
        <v>83.360699999999994</v>
      </c>
      <c r="HH86" s="122">
        <v>81.162499999999994</v>
      </c>
      <c r="HI86" s="122">
        <v>81.162499999999994</v>
      </c>
      <c r="HJ86" s="122">
        <v>81.162499999999994</v>
      </c>
      <c r="HK86" s="122">
        <v>81.965000000000003</v>
      </c>
      <c r="HL86" s="122">
        <v>81.965000000000003</v>
      </c>
      <c r="HM86" s="122">
        <v>81.965000000000003</v>
      </c>
      <c r="HN86" s="122">
        <v>79.042699999999996</v>
      </c>
      <c r="HO86" s="122">
        <v>79.042699999999996</v>
      </c>
      <c r="HP86" s="122">
        <v>79.042699999999996</v>
      </c>
      <c r="HQ86" s="122">
        <v>79.367999999999995</v>
      </c>
      <c r="HR86" s="122">
        <v>79.367999999999995</v>
      </c>
      <c r="HS86" s="122">
        <v>79.367999999999995</v>
      </c>
      <c r="HT86" s="122">
        <v>82.210599999999999</v>
      </c>
      <c r="HU86" s="122">
        <v>82.210599999999999</v>
      </c>
      <c r="HV86" s="122">
        <v>82.210599999999999</v>
      </c>
      <c r="HW86" s="122">
        <v>81.834299999999999</v>
      </c>
      <c r="HX86" s="122">
        <v>81.834299999999999</v>
      </c>
      <c r="HY86" s="122">
        <v>81.834299999999999</v>
      </c>
      <c r="HZ86" s="122">
        <v>82.904799999999994</v>
      </c>
      <c r="IA86" s="122">
        <v>82.904799999999994</v>
      </c>
      <c r="IB86" s="122">
        <v>82.904799999999994</v>
      </c>
      <c r="IC86" s="122">
        <v>85.250200000000007</v>
      </c>
      <c r="ID86" s="122">
        <v>85.250200000000007</v>
      </c>
      <c r="IE86" s="122">
        <v>85.250200000000007</v>
      </c>
      <c r="IF86" s="122">
        <v>87.63</v>
      </c>
      <c r="IG86" s="122">
        <v>87.63</v>
      </c>
      <c r="IH86" s="122">
        <v>87.63</v>
      </c>
      <c r="II86" s="122">
        <v>90.178899999999999</v>
      </c>
      <c r="IJ86" s="122">
        <v>90.178899999999999</v>
      </c>
      <c r="IK86" s="122">
        <v>90.178899999999999</v>
      </c>
      <c r="IL86" s="122">
        <v>91.842399999999998</v>
      </c>
      <c r="IM86" s="122">
        <v>91.842399999999998</v>
      </c>
      <c r="IN86" s="122">
        <v>91.842399999999998</v>
      </c>
      <c r="IO86" s="122">
        <v>93.974500000000006</v>
      </c>
      <c r="IP86" s="122">
        <v>93.974500000000006</v>
      </c>
      <c r="IQ86" s="122">
        <v>93.974500000000006</v>
      </c>
      <c r="IR86" s="122">
        <v>95.004199999999997</v>
      </c>
      <c r="IS86" s="122">
        <v>95.004199999999997</v>
      </c>
      <c r="IT86" s="122">
        <v>95.004199999999997</v>
      </c>
      <c r="IU86" s="122">
        <v>95.494399999999999</v>
      </c>
      <c r="IV86" s="122">
        <v>95.494399999999999</v>
      </c>
      <c r="IW86" s="122">
        <v>95.494399999999999</v>
      </c>
      <c r="IX86" s="122">
        <v>95.273799999999994</v>
      </c>
      <c r="IY86" s="122">
        <v>95.273799999999994</v>
      </c>
      <c r="IZ86" s="122">
        <v>95.273799999999994</v>
      </c>
      <c r="JA86" s="122">
        <v>95.939899999999994</v>
      </c>
      <c r="JB86" s="122">
        <v>95.939899999999994</v>
      </c>
      <c r="JC86" s="122">
        <v>95.939899999999994</v>
      </c>
      <c r="JD86" s="122">
        <v>99.812600000000003</v>
      </c>
      <c r="JE86" s="122">
        <v>99.812600000000003</v>
      </c>
      <c r="JF86" s="122">
        <v>99.812600000000003</v>
      </c>
      <c r="JG86" s="122">
        <v>101.32380000000001</v>
      </c>
      <c r="JH86" s="122">
        <v>101.32380000000001</v>
      </c>
      <c r="JI86" s="122">
        <v>101.32380000000001</v>
      </c>
      <c r="JJ86" s="122">
        <v>99.718599999999995</v>
      </c>
      <c r="JK86" s="122">
        <v>99.718599999999995</v>
      </c>
      <c r="JL86" s="122">
        <v>99.718599999999995</v>
      </c>
      <c r="JM86" s="122">
        <v>101.5928</v>
      </c>
      <c r="JN86" s="122">
        <v>101.5928</v>
      </c>
      <c r="JO86" s="122">
        <v>101.5928</v>
      </c>
      <c r="JP86" s="122">
        <v>102.292</v>
      </c>
      <c r="JQ86" s="122">
        <v>102.292</v>
      </c>
      <c r="JR86" s="122">
        <v>102.292</v>
      </c>
      <c r="JS86" s="122">
        <v>100.2424</v>
      </c>
      <c r="JT86" s="122">
        <v>100.2424</v>
      </c>
      <c r="JU86" s="122">
        <v>100.2424</v>
      </c>
      <c r="JV86" s="122">
        <v>99.906000000000006</v>
      </c>
      <c r="JW86" s="122">
        <v>99.906000000000006</v>
      </c>
      <c r="JX86" s="122">
        <v>99.906000000000006</v>
      </c>
      <c r="JY86" s="122">
        <v>100</v>
      </c>
      <c r="JZ86" s="122">
        <v>100</v>
      </c>
      <c r="KA86" s="122">
        <v>100</v>
      </c>
      <c r="KB86" s="122">
        <v>98.488299999999995</v>
      </c>
      <c r="KC86" s="122">
        <v>98.488299999999995</v>
      </c>
      <c r="KD86" s="118">
        <v>98.488299999999995</v>
      </c>
    </row>
    <row r="87" spans="1:290" s="8" customFormat="1" ht="11.1" customHeight="1" x14ac:dyDescent="0.2">
      <c r="A87" s="8" t="s">
        <v>2312</v>
      </c>
      <c r="B87"/>
      <c r="C87" s="141" t="s">
        <v>5100</v>
      </c>
      <c r="D87" s="35" t="s">
        <v>49</v>
      </c>
      <c r="E87" s="37"/>
      <c r="F87" s="22"/>
      <c r="G87" s="22"/>
      <c r="H87" s="22" t="str">
        <f>IF(LEFT($I$1,1)="1",VLOOKUP($A87,PPI_IPI_PGA_PGAI!$A:$I,2,FALSE),IF(LEFT($I$1,1)="2",VLOOKUP($A87,PPI_IPI_PGA_PGAI!$A:$I,3,FALSE),IF(LEFT($I$1,1)="3",VLOOKUP($A87,PPI_IPI_PGA_PGAI!$A:$I,4,FALSE),VLOOKUP($A87,PPI_IPI_PGA_PGAI!$A:$I,5,FALSE))))</f>
        <v>Schuhe</v>
      </c>
      <c r="I87" s="22"/>
      <c r="J87" s="22"/>
      <c r="K87" s="22"/>
      <c r="L87" s="22"/>
      <c r="M87" s="10">
        <v>0.99119999999999997</v>
      </c>
      <c r="N87" s="122">
        <v>112.55110000000001</v>
      </c>
      <c r="O87" s="122">
        <v>112.55110000000001</v>
      </c>
      <c r="P87" s="122">
        <v>112.55110000000001</v>
      </c>
      <c r="Q87" s="122">
        <v>112.55110000000001</v>
      </c>
      <c r="R87" s="122">
        <v>112.55110000000001</v>
      </c>
      <c r="S87" s="122">
        <v>113.6335</v>
      </c>
      <c r="T87" s="122">
        <v>113.6335</v>
      </c>
      <c r="U87" s="122">
        <v>113.6335</v>
      </c>
      <c r="V87" s="122">
        <v>113.6335</v>
      </c>
      <c r="W87" s="122">
        <v>113.6335</v>
      </c>
      <c r="X87" s="122">
        <v>113.6335</v>
      </c>
      <c r="Y87" s="122">
        <v>111.89830000000001</v>
      </c>
      <c r="Z87" s="122">
        <v>111.89830000000001</v>
      </c>
      <c r="AA87" s="122">
        <v>111.89830000000001</v>
      </c>
      <c r="AB87" s="122">
        <v>111.89830000000001</v>
      </c>
      <c r="AC87" s="122">
        <v>111.89830000000001</v>
      </c>
      <c r="AD87" s="122">
        <v>111.89830000000001</v>
      </c>
      <c r="AE87" s="122">
        <v>112.1298</v>
      </c>
      <c r="AF87" s="122">
        <v>112.1298</v>
      </c>
      <c r="AG87" s="122">
        <v>112.1298</v>
      </c>
      <c r="AH87" s="122">
        <v>112.1298</v>
      </c>
      <c r="AI87" s="122">
        <v>112.1298</v>
      </c>
      <c r="AJ87" s="122">
        <v>112.1298</v>
      </c>
      <c r="AK87" s="122">
        <v>112.1247</v>
      </c>
      <c r="AL87" s="122">
        <v>112.1247</v>
      </c>
      <c r="AM87" s="122">
        <v>112.1247</v>
      </c>
      <c r="AN87" s="122">
        <v>112.1247</v>
      </c>
      <c r="AO87" s="122">
        <v>112.1247</v>
      </c>
      <c r="AP87" s="122">
        <v>112.1247</v>
      </c>
      <c r="AQ87" s="122">
        <v>112.1497</v>
      </c>
      <c r="AR87" s="122">
        <v>112.1497</v>
      </c>
      <c r="AS87" s="122">
        <v>112.1497</v>
      </c>
      <c r="AT87" s="122">
        <v>112.1497</v>
      </c>
      <c r="AU87" s="122">
        <v>112.1497</v>
      </c>
      <c r="AV87" s="122">
        <v>112.1497</v>
      </c>
      <c r="AW87" s="122">
        <v>112.0343</v>
      </c>
      <c r="AX87" s="122">
        <v>112.0343</v>
      </c>
      <c r="AY87" s="122">
        <v>112.0343</v>
      </c>
      <c r="AZ87" s="122">
        <v>112.0343</v>
      </c>
      <c r="BA87" s="122">
        <v>112.0343</v>
      </c>
      <c r="BB87" s="122">
        <v>112.0343</v>
      </c>
      <c r="BC87" s="122">
        <v>113.1538</v>
      </c>
      <c r="BD87" s="122">
        <v>113.1538</v>
      </c>
      <c r="BE87" s="122">
        <v>113.1538</v>
      </c>
      <c r="BF87" s="122">
        <v>113.1538</v>
      </c>
      <c r="BG87" s="122">
        <v>113.1538</v>
      </c>
      <c r="BH87" s="122">
        <v>113.1538</v>
      </c>
      <c r="BI87" s="122">
        <v>114.21639999999999</v>
      </c>
      <c r="BJ87" s="122">
        <v>114.21639999999999</v>
      </c>
      <c r="BK87" s="122">
        <v>114.21639999999999</v>
      </c>
      <c r="BL87" s="122">
        <v>114.21639999999999</v>
      </c>
      <c r="BM87" s="122">
        <v>114.21639999999999</v>
      </c>
      <c r="BN87" s="122">
        <v>114.21639999999999</v>
      </c>
      <c r="BO87" s="122">
        <v>114.2009</v>
      </c>
      <c r="BP87" s="122">
        <v>114.2009</v>
      </c>
      <c r="BQ87" s="122">
        <v>114.2009</v>
      </c>
      <c r="BR87" s="122">
        <v>114.2009</v>
      </c>
      <c r="BS87" s="122">
        <v>114.2009</v>
      </c>
      <c r="BT87" s="122">
        <v>114.2009</v>
      </c>
      <c r="BU87" s="122">
        <v>115.6987</v>
      </c>
      <c r="BV87" s="122">
        <v>115.6987</v>
      </c>
      <c r="BW87" s="122">
        <v>115.6987</v>
      </c>
      <c r="BX87" s="122">
        <v>115.6987</v>
      </c>
      <c r="BY87" s="122">
        <v>115.6987</v>
      </c>
      <c r="BZ87" s="122">
        <v>115.6987</v>
      </c>
      <c r="CA87" s="122">
        <v>115.36790000000001</v>
      </c>
      <c r="CB87" s="122">
        <v>115.36790000000001</v>
      </c>
      <c r="CC87" s="122">
        <v>115.36790000000001</v>
      </c>
      <c r="CD87" s="122">
        <v>115.36790000000001</v>
      </c>
      <c r="CE87" s="122">
        <v>115.36790000000001</v>
      </c>
      <c r="CF87" s="122">
        <v>115.36790000000001</v>
      </c>
      <c r="CG87" s="122">
        <v>114.3066</v>
      </c>
      <c r="CH87" s="122">
        <v>114.3066</v>
      </c>
      <c r="CI87" s="122">
        <v>114.3066</v>
      </c>
      <c r="CJ87" s="122">
        <v>114.3066</v>
      </c>
      <c r="CK87" s="122">
        <v>114.3066</v>
      </c>
      <c r="CL87" s="122">
        <v>114.3066</v>
      </c>
      <c r="CM87" s="122">
        <v>114.85339999999999</v>
      </c>
      <c r="CN87" s="122">
        <v>114.85339999999999</v>
      </c>
      <c r="CO87" s="122">
        <v>114.85339999999999</v>
      </c>
      <c r="CP87" s="122">
        <v>114.85339999999999</v>
      </c>
      <c r="CQ87" s="122">
        <v>114.85339999999999</v>
      </c>
      <c r="CR87" s="122">
        <v>114.85339999999999</v>
      </c>
      <c r="CS87" s="122">
        <v>112.2427</v>
      </c>
      <c r="CT87" s="122">
        <v>112.2427</v>
      </c>
      <c r="CU87" s="122">
        <v>112.2427</v>
      </c>
      <c r="CV87" s="122">
        <v>112.2427</v>
      </c>
      <c r="CW87" s="122">
        <v>112.2427</v>
      </c>
      <c r="CX87" s="122">
        <v>112.2427</v>
      </c>
      <c r="CY87" s="122">
        <v>111.7222</v>
      </c>
      <c r="CZ87" s="122">
        <v>111.7222</v>
      </c>
      <c r="DA87" s="122">
        <v>111.7222</v>
      </c>
      <c r="DB87" s="122">
        <v>111.7222</v>
      </c>
      <c r="DC87" s="122">
        <v>111.7222</v>
      </c>
      <c r="DD87" s="122">
        <v>111.40260000000001</v>
      </c>
      <c r="DE87" s="122">
        <v>111.40260000000001</v>
      </c>
      <c r="DF87" s="122">
        <v>111.40260000000001</v>
      </c>
      <c r="DG87" s="122">
        <v>108.6416</v>
      </c>
      <c r="DH87" s="122">
        <v>108.6416</v>
      </c>
      <c r="DI87" s="122">
        <v>108.6416</v>
      </c>
      <c r="DJ87" s="122">
        <v>107.0466</v>
      </c>
      <c r="DK87" s="122">
        <v>107.0466</v>
      </c>
      <c r="DL87" s="122">
        <v>107.0466</v>
      </c>
      <c r="DM87" s="122">
        <v>109.44629999999999</v>
      </c>
      <c r="DN87" s="122">
        <v>109.44629999999999</v>
      </c>
      <c r="DO87" s="122">
        <v>109.44629999999999</v>
      </c>
      <c r="DP87" s="122">
        <v>109.3293</v>
      </c>
      <c r="DQ87" s="122">
        <v>109.3293</v>
      </c>
      <c r="DR87" s="122">
        <v>109.3293</v>
      </c>
      <c r="DS87" s="122">
        <v>109.0278</v>
      </c>
      <c r="DT87" s="122">
        <v>109.0278</v>
      </c>
      <c r="DU87" s="122">
        <v>109.0278</v>
      </c>
      <c r="DV87" s="122">
        <v>110.221</v>
      </c>
      <c r="DW87" s="122">
        <v>110.221</v>
      </c>
      <c r="DX87" s="122">
        <v>110.221</v>
      </c>
      <c r="DY87" s="122">
        <v>110.3439</v>
      </c>
      <c r="DZ87" s="122">
        <v>110.3439</v>
      </c>
      <c r="EA87" s="122">
        <v>110.3439</v>
      </c>
      <c r="EB87" s="122">
        <v>110.17870000000001</v>
      </c>
      <c r="EC87" s="122">
        <v>110.17870000000001</v>
      </c>
      <c r="ED87" s="122">
        <v>110.17870000000001</v>
      </c>
      <c r="EE87" s="122">
        <v>109.6296</v>
      </c>
      <c r="EF87" s="122">
        <v>109.6296</v>
      </c>
      <c r="EG87" s="122">
        <v>109.6296</v>
      </c>
      <c r="EH87" s="122">
        <v>109.5984</v>
      </c>
      <c r="EI87" s="122">
        <v>109.5984</v>
      </c>
      <c r="EJ87" s="122">
        <v>109.5984</v>
      </c>
      <c r="EK87" s="122">
        <v>109.93389999999999</v>
      </c>
      <c r="EL87" s="122">
        <v>109.93389999999999</v>
      </c>
      <c r="EM87" s="122">
        <v>109.93389999999999</v>
      </c>
      <c r="EN87" s="122">
        <v>108.60890000000001</v>
      </c>
      <c r="EO87" s="122">
        <v>108.60890000000001</v>
      </c>
      <c r="EP87" s="122">
        <v>108.60890000000001</v>
      </c>
      <c r="EQ87" s="122">
        <v>108.83329999999999</v>
      </c>
      <c r="ER87" s="122">
        <v>108.83329999999999</v>
      </c>
      <c r="ES87" s="122">
        <v>108.83329999999999</v>
      </c>
      <c r="ET87" s="122">
        <v>109.8402</v>
      </c>
      <c r="EU87" s="122">
        <v>109.8402</v>
      </c>
      <c r="EV87" s="122">
        <v>109.8402</v>
      </c>
      <c r="EW87" s="122">
        <v>109.84569999999999</v>
      </c>
      <c r="EX87" s="122">
        <v>109.84569999999999</v>
      </c>
      <c r="EY87" s="122">
        <v>109.84569999999999</v>
      </c>
      <c r="EZ87" s="122">
        <v>104.5218</v>
      </c>
      <c r="FA87" s="122">
        <v>104.5218</v>
      </c>
      <c r="FB87" s="122">
        <v>104.5218</v>
      </c>
      <c r="FC87" s="122">
        <v>103.2846</v>
      </c>
      <c r="FD87" s="122">
        <v>103.2846</v>
      </c>
      <c r="FE87" s="122">
        <v>103.2846</v>
      </c>
      <c r="FF87" s="122">
        <v>105.0514</v>
      </c>
      <c r="FG87" s="122">
        <v>105.0514</v>
      </c>
      <c r="FH87" s="122">
        <v>105.0514</v>
      </c>
      <c r="FI87" s="122">
        <v>105.3853</v>
      </c>
      <c r="FJ87" s="122">
        <v>105.3853</v>
      </c>
      <c r="FK87" s="122">
        <v>105.3853</v>
      </c>
      <c r="FL87" s="122">
        <v>105.4085</v>
      </c>
      <c r="FM87" s="122">
        <v>105.4085</v>
      </c>
      <c r="FN87" s="122">
        <v>105.4085</v>
      </c>
      <c r="FO87" s="122">
        <v>106.07989999999999</v>
      </c>
      <c r="FP87" s="122">
        <v>106.07989999999999</v>
      </c>
      <c r="FQ87" s="122">
        <v>106.07989999999999</v>
      </c>
      <c r="FR87" s="122">
        <v>104.2004</v>
      </c>
      <c r="FS87" s="122">
        <v>104.2004</v>
      </c>
      <c r="FT87" s="122">
        <v>104.2004</v>
      </c>
      <c r="FU87" s="122">
        <v>103.5886</v>
      </c>
      <c r="FV87" s="122">
        <v>103.5886</v>
      </c>
      <c r="FW87" s="122">
        <v>103.5886</v>
      </c>
      <c r="FX87" s="122">
        <v>103.2373</v>
      </c>
      <c r="FY87" s="122">
        <v>103.2373</v>
      </c>
      <c r="FZ87" s="122">
        <v>103.2373</v>
      </c>
      <c r="GA87" s="122">
        <v>103.958</v>
      </c>
      <c r="GB87" s="122">
        <v>103.958</v>
      </c>
      <c r="GC87" s="122">
        <v>103.958</v>
      </c>
      <c r="GD87" s="122">
        <v>104.9482</v>
      </c>
      <c r="GE87" s="122">
        <v>104.9482</v>
      </c>
      <c r="GF87" s="122">
        <v>104.9482</v>
      </c>
      <c r="GG87" s="122">
        <v>106.3948</v>
      </c>
      <c r="GH87" s="122">
        <v>106.3948</v>
      </c>
      <c r="GI87" s="122">
        <v>106.3948</v>
      </c>
      <c r="GJ87" s="122">
        <v>106.1902</v>
      </c>
      <c r="GK87" s="122">
        <v>106.1902</v>
      </c>
      <c r="GL87" s="122">
        <v>106.1902</v>
      </c>
      <c r="GM87" s="122">
        <v>106.139</v>
      </c>
      <c r="GN87" s="122">
        <v>106.139</v>
      </c>
      <c r="GO87" s="122">
        <v>106.139</v>
      </c>
      <c r="GP87" s="122">
        <v>105.53230000000001</v>
      </c>
      <c r="GQ87" s="122">
        <v>105.53230000000001</v>
      </c>
      <c r="GR87" s="122">
        <v>105.53230000000001</v>
      </c>
      <c r="GS87" s="122">
        <v>105.4062</v>
      </c>
      <c r="GT87" s="122">
        <v>105.4062</v>
      </c>
      <c r="GU87" s="122">
        <v>105.4062</v>
      </c>
      <c r="GV87" s="122">
        <v>104.4736</v>
      </c>
      <c r="GW87" s="122">
        <v>104.4736</v>
      </c>
      <c r="GX87" s="122">
        <v>104.4736</v>
      </c>
      <c r="GY87" s="122">
        <v>103.889</v>
      </c>
      <c r="GZ87" s="122">
        <v>103.889</v>
      </c>
      <c r="HA87" s="122">
        <v>103.889</v>
      </c>
      <c r="HB87" s="122">
        <v>103.2795</v>
      </c>
      <c r="HC87" s="122">
        <v>103.2795</v>
      </c>
      <c r="HD87" s="122">
        <v>103.2795</v>
      </c>
      <c r="HE87" s="122">
        <v>103.53270000000001</v>
      </c>
      <c r="HF87" s="122">
        <v>103.53270000000001</v>
      </c>
      <c r="HG87" s="122">
        <v>103.53270000000001</v>
      </c>
      <c r="HH87" s="122">
        <v>103.6046</v>
      </c>
      <c r="HI87" s="122">
        <v>103.6046</v>
      </c>
      <c r="HJ87" s="122">
        <v>103.6046</v>
      </c>
      <c r="HK87" s="122">
        <v>103.7175</v>
      </c>
      <c r="HL87" s="122">
        <v>103.7175</v>
      </c>
      <c r="HM87" s="122">
        <v>103.7175</v>
      </c>
      <c r="HN87" s="122">
        <v>103.87350000000001</v>
      </c>
      <c r="HO87" s="122">
        <v>103.87350000000001</v>
      </c>
      <c r="HP87" s="122">
        <v>103.87350000000001</v>
      </c>
      <c r="HQ87" s="122">
        <v>103.9927</v>
      </c>
      <c r="HR87" s="122">
        <v>103.9927</v>
      </c>
      <c r="HS87" s="122">
        <v>103.9927</v>
      </c>
      <c r="HT87" s="122">
        <v>104.6426</v>
      </c>
      <c r="HU87" s="122">
        <v>104.6426</v>
      </c>
      <c r="HV87" s="122">
        <v>104.6426</v>
      </c>
      <c r="HW87" s="122">
        <v>104.6892</v>
      </c>
      <c r="HX87" s="122">
        <v>104.6892</v>
      </c>
      <c r="HY87" s="122">
        <v>104.6892</v>
      </c>
      <c r="HZ87" s="122">
        <v>104.1721</v>
      </c>
      <c r="IA87" s="122">
        <v>104.1721</v>
      </c>
      <c r="IB87" s="122">
        <v>104.1721</v>
      </c>
      <c r="IC87" s="122">
        <v>102.2816</v>
      </c>
      <c r="ID87" s="122">
        <v>102.2816</v>
      </c>
      <c r="IE87" s="122">
        <v>102.2816</v>
      </c>
      <c r="IF87" s="122">
        <v>102.0134</v>
      </c>
      <c r="IG87" s="122">
        <v>102.0134</v>
      </c>
      <c r="IH87" s="122">
        <v>102.0134</v>
      </c>
      <c r="II87" s="122">
        <v>101.9406</v>
      </c>
      <c r="IJ87" s="122">
        <v>101.9406</v>
      </c>
      <c r="IK87" s="122">
        <v>101.9406</v>
      </c>
      <c r="IL87" s="122">
        <v>99.789500000000004</v>
      </c>
      <c r="IM87" s="122">
        <v>99.789500000000004</v>
      </c>
      <c r="IN87" s="122">
        <v>99.789500000000004</v>
      </c>
      <c r="IO87" s="122">
        <v>100.678</v>
      </c>
      <c r="IP87" s="122">
        <v>100.678</v>
      </c>
      <c r="IQ87" s="122">
        <v>100.678</v>
      </c>
      <c r="IR87" s="122">
        <v>103.87</v>
      </c>
      <c r="IS87" s="122">
        <v>103.87</v>
      </c>
      <c r="IT87" s="122">
        <v>103.87</v>
      </c>
      <c r="IU87" s="122">
        <v>102.88890000000001</v>
      </c>
      <c r="IV87" s="122">
        <v>102.88890000000001</v>
      </c>
      <c r="IW87" s="122">
        <v>102.88890000000001</v>
      </c>
      <c r="IX87" s="122">
        <v>99.765900000000002</v>
      </c>
      <c r="IY87" s="122">
        <v>99.765900000000002</v>
      </c>
      <c r="IZ87" s="122">
        <v>99.765900000000002</v>
      </c>
      <c r="JA87" s="122">
        <v>99.254800000000003</v>
      </c>
      <c r="JB87" s="122">
        <v>99.254800000000003</v>
      </c>
      <c r="JC87" s="122">
        <v>99.254800000000003</v>
      </c>
      <c r="JD87" s="122">
        <v>99.6691</v>
      </c>
      <c r="JE87" s="122">
        <v>99.6691</v>
      </c>
      <c r="JF87" s="122">
        <v>99.6691</v>
      </c>
      <c r="JG87" s="122">
        <v>101.0899</v>
      </c>
      <c r="JH87" s="122">
        <v>101.0899</v>
      </c>
      <c r="JI87" s="122">
        <v>101.0899</v>
      </c>
      <c r="JJ87" s="122">
        <v>98.5886</v>
      </c>
      <c r="JK87" s="122">
        <v>98.5886</v>
      </c>
      <c r="JL87" s="122">
        <v>98.5886</v>
      </c>
      <c r="JM87" s="122">
        <v>99.46</v>
      </c>
      <c r="JN87" s="122">
        <v>99.46</v>
      </c>
      <c r="JO87" s="122">
        <v>99.46</v>
      </c>
      <c r="JP87" s="122">
        <v>99.669200000000004</v>
      </c>
      <c r="JQ87" s="122">
        <v>99.669200000000004</v>
      </c>
      <c r="JR87" s="122">
        <v>99.669200000000004</v>
      </c>
      <c r="JS87" s="122">
        <v>100.036</v>
      </c>
      <c r="JT87" s="122">
        <v>100.036</v>
      </c>
      <c r="JU87" s="122">
        <v>100.036</v>
      </c>
      <c r="JV87" s="122">
        <v>99.631399999999999</v>
      </c>
      <c r="JW87" s="122">
        <v>99.631399999999999</v>
      </c>
      <c r="JX87" s="122">
        <v>99.631399999999999</v>
      </c>
      <c r="JY87" s="122">
        <v>100</v>
      </c>
      <c r="JZ87" s="122">
        <v>100</v>
      </c>
      <c r="KA87" s="122">
        <v>100</v>
      </c>
      <c r="KB87" s="122">
        <v>98.692099999999996</v>
      </c>
      <c r="KC87" s="122">
        <v>98.692099999999996</v>
      </c>
      <c r="KD87" s="118">
        <v>98.692099999999996</v>
      </c>
    </row>
    <row r="88" spans="1:290" s="8" customFormat="1" ht="11.1" customHeight="1" x14ac:dyDescent="0.2">
      <c r="A88" s="8" t="s">
        <v>2313</v>
      </c>
      <c r="B88"/>
      <c r="C88" s="141" t="s">
        <v>5101</v>
      </c>
      <c r="D88" s="35" t="s">
        <v>50</v>
      </c>
      <c r="E88" s="37"/>
      <c r="F88" s="22"/>
      <c r="G88" s="22" t="str">
        <f>IF(LEFT($I$1,1)="1",VLOOKUP($A88,PPI_IPI_PGA_PGAI!$A:$I,2,FALSE),IF(LEFT($I$1,1)="2",VLOOKUP($A88,PPI_IPI_PGA_PGAI!$A:$I,3,FALSE),IF(LEFT($I$1,1)="3",VLOOKUP($A88,PPI_IPI_PGA_PGAI!$A:$I,4,FALSE),VLOOKUP($A88,PPI_IPI_PGA_PGAI!$A:$I,5,FALSE))))</f>
        <v>Holzprodukte</v>
      </c>
      <c r="H88" s="22"/>
      <c r="I88" s="22"/>
      <c r="J88" s="22"/>
      <c r="K88" s="22"/>
      <c r="L88" s="22"/>
      <c r="M88" s="10">
        <v>1.0431999999999999</v>
      </c>
      <c r="N88" s="122">
        <v>84.5655</v>
      </c>
      <c r="O88" s="122">
        <v>84.5655</v>
      </c>
      <c r="P88" s="122">
        <v>83.859800000000007</v>
      </c>
      <c r="Q88" s="122">
        <v>83.859800000000007</v>
      </c>
      <c r="R88" s="122">
        <v>83.859800000000007</v>
      </c>
      <c r="S88" s="122">
        <v>84.057599999999994</v>
      </c>
      <c r="T88" s="122">
        <v>84.057599999999994</v>
      </c>
      <c r="U88" s="122">
        <v>83.973200000000006</v>
      </c>
      <c r="V88" s="122">
        <v>83.957999999999998</v>
      </c>
      <c r="W88" s="122">
        <v>83.957999999999998</v>
      </c>
      <c r="X88" s="122">
        <v>83.957999999999998</v>
      </c>
      <c r="Y88" s="122">
        <v>84.260199999999998</v>
      </c>
      <c r="Z88" s="122">
        <v>84.260199999999998</v>
      </c>
      <c r="AA88" s="122">
        <v>83.972200000000001</v>
      </c>
      <c r="AB88" s="122">
        <v>83.824799999999996</v>
      </c>
      <c r="AC88" s="122">
        <v>83.824799999999996</v>
      </c>
      <c r="AD88" s="122">
        <v>83.824799999999996</v>
      </c>
      <c r="AE88" s="122">
        <v>84.303700000000006</v>
      </c>
      <c r="AF88" s="122">
        <v>84.303700000000006</v>
      </c>
      <c r="AG88" s="122">
        <v>84.314599999999999</v>
      </c>
      <c r="AH88" s="122">
        <v>85.9024</v>
      </c>
      <c r="AI88" s="122">
        <v>85.9024</v>
      </c>
      <c r="AJ88" s="122">
        <v>85.9024</v>
      </c>
      <c r="AK88" s="122">
        <v>86.388800000000003</v>
      </c>
      <c r="AL88" s="122">
        <v>86.388800000000003</v>
      </c>
      <c r="AM88" s="122">
        <v>86.586600000000004</v>
      </c>
      <c r="AN88" s="122">
        <v>86.200400000000002</v>
      </c>
      <c r="AO88" s="122">
        <v>86.200400000000002</v>
      </c>
      <c r="AP88" s="122">
        <v>86.200400000000002</v>
      </c>
      <c r="AQ88" s="122">
        <v>86.389799999999994</v>
      </c>
      <c r="AR88" s="122">
        <v>86.389799999999994</v>
      </c>
      <c r="AS88" s="122">
        <v>86.463700000000003</v>
      </c>
      <c r="AT88" s="122">
        <v>88.700299999999999</v>
      </c>
      <c r="AU88" s="122">
        <v>88.700299999999999</v>
      </c>
      <c r="AV88" s="122">
        <v>88.700299999999999</v>
      </c>
      <c r="AW88" s="122">
        <v>90.284499999999994</v>
      </c>
      <c r="AX88" s="122">
        <v>90.284499999999994</v>
      </c>
      <c r="AY88" s="122">
        <v>90.478200000000001</v>
      </c>
      <c r="AZ88" s="122">
        <v>92.007900000000006</v>
      </c>
      <c r="BA88" s="122">
        <v>92.007900000000006</v>
      </c>
      <c r="BB88" s="122">
        <v>92.007900000000006</v>
      </c>
      <c r="BC88" s="122">
        <v>94.657700000000006</v>
      </c>
      <c r="BD88" s="122">
        <v>94.657700000000006</v>
      </c>
      <c r="BE88" s="122">
        <v>94.594399999999993</v>
      </c>
      <c r="BF88" s="122">
        <v>95.650099999999995</v>
      </c>
      <c r="BG88" s="122">
        <v>95.650099999999995</v>
      </c>
      <c r="BH88" s="122">
        <v>95.650099999999995</v>
      </c>
      <c r="BI88" s="122">
        <v>100.4431</v>
      </c>
      <c r="BJ88" s="122">
        <v>100.4431</v>
      </c>
      <c r="BK88" s="122">
        <v>100.52</v>
      </c>
      <c r="BL88" s="122">
        <v>102.9413</v>
      </c>
      <c r="BM88" s="122">
        <v>102.9413</v>
      </c>
      <c r="BN88" s="122">
        <v>102.9413</v>
      </c>
      <c r="BO88" s="122">
        <v>104.5518</v>
      </c>
      <c r="BP88" s="122">
        <v>104.5518</v>
      </c>
      <c r="BQ88" s="122">
        <v>104.59229999999999</v>
      </c>
      <c r="BR88" s="122">
        <v>110.74379999999999</v>
      </c>
      <c r="BS88" s="122">
        <v>110.74379999999999</v>
      </c>
      <c r="BT88" s="122">
        <v>110.74379999999999</v>
      </c>
      <c r="BU88" s="122">
        <v>111.0287</v>
      </c>
      <c r="BV88" s="122">
        <v>111.0287</v>
      </c>
      <c r="BW88" s="122">
        <v>111.3665</v>
      </c>
      <c r="BX88" s="122">
        <v>111.3878</v>
      </c>
      <c r="BY88" s="122">
        <v>111.3878</v>
      </c>
      <c r="BZ88" s="122">
        <v>111.3878</v>
      </c>
      <c r="CA88" s="122">
        <v>111.9996</v>
      </c>
      <c r="CB88" s="122">
        <v>111.9996</v>
      </c>
      <c r="CC88" s="122">
        <v>112.2587</v>
      </c>
      <c r="CD88" s="122">
        <v>110.0545</v>
      </c>
      <c r="CE88" s="122">
        <v>110.0545</v>
      </c>
      <c r="CF88" s="122">
        <v>110.0545</v>
      </c>
      <c r="CG88" s="122">
        <v>104.24420000000001</v>
      </c>
      <c r="CH88" s="122">
        <v>104.24420000000001</v>
      </c>
      <c r="CI88" s="122">
        <v>103.90049999999999</v>
      </c>
      <c r="CJ88" s="122">
        <v>100.08159999999999</v>
      </c>
      <c r="CK88" s="122">
        <v>100.08159999999999</v>
      </c>
      <c r="CL88" s="122">
        <v>100.08159999999999</v>
      </c>
      <c r="CM88" s="122">
        <v>100.81740000000001</v>
      </c>
      <c r="CN88" s="122">
        <v>100.81740000000001</v>
      </c>
      <c r="CO88" s="122">
        <v>100.7801</v>
      </c>
      <c r="CP88" s="122">
        <v>100.7607</v>
      </c>
      <c r="CQ88" s="122">
        <v>100.7607</v>
      </c>
      <c r="CR88" s="122">
        <v>100.7607</v>
      </c>
      <c r="CS88" s="122">
        <v>99.739500000000007</v>
      </c>
      <c r="CT88" s="122">
        <v>99.739500000000007</v>
      </c>
      <c r="CU88" s="122">
        <v>99.367699999999999</v>
      </c>
      <c r="CV88" s="122">
        <v>99.190299999999993</v>
      </c>
      <c r="CW88" s="122">
        <v>99.190299999999993</v>
      </c>
      <c r="CX88" s="122">
        <v>99.190299999999993</v>
      </c>
      <c r="CY88" s="122">
        <v>97.6267</v>
      </c>
      <c r="CZ88" s="122">
        <v>97.6267</v>
      </c>
      <c r="DA88" s="122">
        <v>97.3279</v>
      </c>
      <c r="DB88" s="122">
        <v>97.3279</v>
      </c>
      <c r="DC88" s="122">
        <v>97.526600000000002</v>
      </c>
      <c r="DD88" s="122">
        <v>97.526600000000002</v>
      </c>
      <c r="DE88" s="122">
        <v>97.526600000000002</v>
      </c>
      <c r="DF88" s="122">
        <v>97.777100000000004</v>
      </c>
      <c r="DG88" s="122">
        <v>97.777100000000004</v>
      </c>
      <c r="DH88" s="122">
        <v>97.777100000000004</v>
      </c>
      <c r="DI88" s="122">
        <v>92.455500000000001</v>
      </c>
      <c r="DJ88" s="122">
        <v>92.455500000000001</v>
      </c>
      <c r="DK88" s="122">
        <v>92.455500000000001</v>
      </c>
      <c r="DL88" s="122">
        <v>94.1935</v>
      </c>
      <c r="DM88" s="122">
        <v>94.1935</v>
      </c>
      <c r="DN88" s="122">
        <v>94.1935</v>
      </c>
      <c r="DO88" s="122">
        <v>94.194599999999994</v>
      </c>
      <c r="DP88" s="122">
        <v>94.194599999999994</v>
      </c>
      <c r="DQ88" s="122">
        <v>94.194599999999994</v>
      </c>
      <c r="DR88" s="122">
        <v>93.900800000000004</v>
      </c>
      <c r="DS88" s="122">
        <v>93.900800000000004</v>
      </c>
      <c r="DT88" s="122">
        <v>93.900800000000004</v>
      </c>
      <c r="DU88" s="122">
        <v>92.788499999999999</v>
      </c>
      <c r="DV88" s="122">
        <v>92.788499999999999</v>
      </c>
      <c r="DW88" s="122">
        <v>92.788499999999999</v>
      </c>
      <c r="DX88" s="122">
        <v>93.366600000000005</v>
      </c>
      <c r="DY88" s="122">
        <v>93.366600000000005</v>
      </c>
      <c r="DZ88" s="122">
        <v>93.366600000000005</v>
      </c>
      <c r="EA88" s="122">
        <v>92.906000000000006</v>
      </c>
      <c r="EB88" s="122">
        <v>92.906000000000006</v>
      </c>
      <c r="EC88" s="122">
        <v>92.906000000000006</v>
      </c>
      <c r="ED88" s="122">
        <v>92.564099999999996</v>
      </c>
      <c r="EE88" s="122">
        <v>92.564099999999996</v>
      </c>
      <c r="EF88" s="122">
        <v>92.564099999999996</v>
      </c>
      <c r="EG88" s="122">
        <v>93.3553</v>
      </c>
      <c r="EH88" s="122">
        <v>93.3553</v>
      </c>
      <c r="EI88" s="122">
        <v>93.3553</v>
      </c>
      <c r="EJ88" s="122">
        <v>93.222099999999998</v>
      </c>
      <c r="EK88" s="122">
        <v>93.222099999999998</v>
      </c>
      <c r="EL88" s="122">
        <v>93.222099999999998</v>
      </c>
      <c r="EM88" s="122">
        <v>93.498999999999995</v>
      </c>
      <c r="EN88" s="122">
        <v>93.498999999999995</v>
      </c>
      <c r="EO88" s="122">
        <v>93.498999999999995</v>
      </c>
      <c r="EP88" s="122">
        <v>93.322199999999995</v>
      </c>
      <c r="EQ88" s="122">
        <v>93.322199999999995</v>
      </c>
      <c r="ER88" s="122">
        <v>93.322199999999995</v>
      </c>
      <c r="ES88" s="122">
        <v>93.731300000000005</v>
      </c>
      <c r="ET88" s="122">
        <v>93.731300000000005</v>
      </c>
      <c r="EU88" s="122">
        <v>93.731300000000005</v>
      </c>
      <c r="EV88" s="122">
        <v>92.185699999999997</v>
      </c>
      <c r="EW88" s="122">
        <v>92.185699999999997</v>
      </c>
      <c r="EX88" s="122">
        <v>92.185699999999997</v>
      </c>
      <c r="EY88" s="122">
        <v>85.224999999999994</v>
      </c>
      <c r="EZ88" s="122">
        <v>85.224999999999994</v>
      </c>
      <c r="FA88" s="122">
        <v>85.224999999999994</v>
      </c>
      <c r="FB88" s="122">
        <v>81.963899999999995</v>
      </c>
      <c r="FC88" s="122">
        <v>81.963899999999995</v>
      </c>
      <c r="FD88" s="122">
        <v>81.963899999999995</v>
      </c>
      <c r="FE88" s="122">
        <v>82.657899999999998</v>
      </c>
      <c r="FF88" s="122">
        <v>82.657899999999998</v>
      </c>
      <c r="FG88" s="122">
        <v>82.657899999999998</v>
      </c>
      <c r="FH88" s="122">
        <v>83.741500000000002</v>
      </c>
      <c r="FI88" s="122">
        <v>83.741500000000002</v>
      </c>
      <c r="FJ88" s="122">
        <v>83.741500000000002</v>
      </c>
      <c r="FK88" s="122">
        <v>84.3934</v>
      </c>
      <c r="FL88" s="122">
        <v>84.3934</v>
      </c>
      <c r="FM88" s="122">
        <v>84.3934</v>
      </c>
      <c r="FN88" s="122">
        <v>84.091200000000001</v>
      </c>
      <c r="FO88" s="122">
        <v>85.111500000000007</v>
      </c>
      <c r="FP88" s="122">
        <v>85.111500000000007</v>
      </c>
      <c r="FQ88" s="122">
        <v>84.687100000000001</v>
      </c>
      <c r="FR88" s="122">
        <v>84.687100000000001</v>
      </c>
      <c r="FS88" s="122">
        <v>84.687100000000001</v>
      </c>
      <c r="FT88" s="122">
        <v>85.211799999999997</v>
      </c>
      <c r="FU88" s="122">
        <v>85.191699999999997</v>
      </c>
      <c r="FV88" s="122">
        <v>85.191699999999997</v>
      </c>
      <c r="FW88" s="122">
        <v>85.131699999999995</v>
      </c>
      <c r="FX88" s="122">
        <v>85.131699999999995</v>
      </c>
      <c r="FY88" s="122">
        <v>85.131699999999995</v>
      </c>
      <c r="FZ88" s="122">
        <v>85.494399999999999</v>
      </c>
      <c r="GA88" s="122">
        <v>85.958799999999997</v>
      </c>
      <c r="GB88" s="122">
        <v>85.958799999999997</v>
      </c>
      <c r="GC88" s="122">
        <v>88.251999999999995</v>
      </c>
      <c r="GD88" s="122">
        <v>88.251999999999995</v>
      </c>
      <c r="GE88" s="122">
        <v>88.251999999999995</v>
      </c>
      <c r="GF88" s="122">
        <v>89.523799999999994</v>
      </c>
      <c r="GG88" s="122">
        <v>91.741600000000005</v>
      </c>
      <c r="GH88" s="122">
        <v>91.741600000000005</v>
      </c>
      <c r="GI88" s="122">
        <v>92.242199999999997</v>
      </c>
      <c r="GJ88" s="122">
        <v>92.242199999999997</v>
      </c>
      <c r="GK88" s="122">
        <v>92.242199999999997</v>
      </c>
      <c r="GL88" s="122">
        <v>93.741600000000005</v>
      </c>
      <c r="GM88" s="122">
        <v>93.379199999999997</v>
      </c>
      <c r="GN88" s="122">
        <v>93.379199999999997</v>
      </c>
      <c r="GO88" s="122">
        <v>92.694500000000005</v>
      </c>
      <c r="GP88" s="122">
        <v>92.694500000000005</v>
      </c>
      <c r="GQ88" s="122">
        <v>92.694500000000005</v>
      </c>
      <c r="GR88" s="122">
        <v>92.033900000000003</v>
      </c>
      <c r="GS88" s="122">
        <v>91.033600000000007</v>
      </c>
      <c r="GT88" s="122">
        <v>91.033600000000007</v>
      </c>
      <c r="GU88" s="122">
        <v>90.839600000000004</v>
      </c>
      <c r="GV88" s="122">
        <v>90.839600000000004</v>
      </c>
      <c r="GW88" s="122">
        <v>90.839600000000004</v>
      </c>
      <c r="GX88" s="122">
        <v>90.715699999999998</v>
      </c>
      <c r="GY88" s="122">
        <v>88.673400000000001</v>
      </c>
      <c r="GZ88" s="122">
        <v>88.673400000000001</v>
      </c>
      <c r="HA88" s="122">
        <v>86.721599999999995</v>
      </c>
      <c r="HB88" s="122">
        <v>86.721599999999995</v>
      </c>
      <c r="HC88" s="122">
        <v>86.721599999999995</v>
      </c>
      <c r="HD88" s="122">
        <v>86.445300000000003</v>
      </c>
      <c r="HE88" s="122">
        <v>85.865399999999994</v>
      </c>
      <c r="HF88" s="122">
        <v>85.865399999999994</v>
      </c>
      <c r="HG88" s="122">
        <v>84.363399999999999</v>
      </c>
      <c r="HH88" s="122">
        <v>84.363399999999999</v>
      </c>
      <c r="HI88" s="122">
        <v>84.363399999999999</v>
      </c>
      <c r="HJ88" s="122">
        <v>84.229200000000006</v>
      </c>
      <c r="HK88" s="122">
        <v>83.883300000000006</v>
      </c>
      <c r="HL88" s="122">
        <v>83.883300000000006</v>
      </c>
      <c r="HM88" s="122">
        <v>84.530100000000004</v>
      </c>
      <c r="HN88" s="122">
        <v>84.530100000000004</v>
      </c>
      <c r="HO88" s="122">
        <v>84.530100000000004</v>
      </c>
      <c r="HP88" s="122">
        <v>84.376999999999995</v>
      </c>
      <c r="HQ88" s="122">
        <v>85.141199999999998</v>
      </c>
      <c r="HR88" s="122">
        <v>85.141199999999998</v>
      </c>
      <c r="HS88" s="122">
        <v>86.645799999999994</v>
      </c>
      <c r="HT88" s="122">
        <v>86.645799999999994</v>
      </c>
      <c r="HU88" s="122">
        <v>86.645799999999994</v>
      </c>
      <c r="HV88" s="122">
        <v>90.176699999999997</v>
      </c>
      <c r="HW88" s="122">
        <v>91.324399999999997</v>
      </c>
      <c r="HX88" s="122">
        <v>91.324399999999997</v>
      </c>
      <c r="HY88" s="122">
        <v>99.139899999999997</v>
      </c>
      <c r="HZ88" s="122">
        <v>99.139899999999997</v>
      </c>
      <c r="IA88" s="122">
        <v>99.139899999999997</v>
      </c>
      <c r="IB88" s="122">
        <v>99.248500000000007</v>
      </c>
      <c r="IC88" s="122">
        <v>98.631699999999995</v>
      </c>
      <c r="ID88" s="122">
        <v>98.631699999999995</v>
      </c>
      <c r="IE88" s="122">
        <v>99.850899999999996</v>
      </c>
      <c r="IF88" s="122">
        <v>99.850899999999996</v>
      </c>
      <c r="IG88" s="122">
        <v>99.850899999999996</v>
      </c>
      <c r="IH88" s="122">
        <v>105.8442</v>
      </c>
      <c r="II88" s="122">
        <v>110.794</v>
      </c>
      <c r="IJ88" s="122">
        <v>110.794</v>
      </c>
      <c r="IK88" s="122">
        <v>107.6986</v>
      </c>
      <c r="IL88" s="122">
        <v>107.6986</v>
      </c>
      <c r="IM88" s="122">
        <v>107.6986</v>
      </c>
      <c r="IN88" s="122">
        <v>107.4088</v>
      </c>
      <c r="IO88" s="122">
        <v>106.20359999999999</v>
      </c>
      <c r="IP88" s="122">
        <v>106.20359999999999</v>
      </c>
      <c r="IQ88" s="122">
        <v>107.1913</v>
      </c>
      <c r="IR88" s="122">
        <v>107.1913</v>
      </c>
      <c r="IS88" s="122">
        <v>107.1913</v>
      </c>
      <c r="IT88" s="122">
        <v>105.68980000000001</v>
      </c>
      <c r="IU88" s="122">
        <v>105.5675</v>
      </c>
      <c r="IV88" s="122">
        <v>105.5675</v>
      </c>
      <c r="IW88" s="122">
        <v>102.8596</v>
      </c>
      <c r="IX88" s="122">
        <v>102.8596</v>
      </c>
      <c r="IY88" s="122">
        <v>102.8596</v>
      </c>
      <c r="IZ88" s="122">
        <v>101.3836</v>
      </c>
      <c r="JA88" s="122">
        <v>101.4872</v>
      </c>
      <c r="JB88" s="122">
        <v>101.4872</v>
      </c>
      <c r="JC88" s="122">
        <v>99.022099999999995</v>
      </c>
      <c r="JD88" s="122">
        <v>99.022099999999995</v>
      </c>
      <c r="JE88" s="122">
        <v>99.022099999999995</v>
      </c>
      <c r="JF88" s="122">
        <v>100.37869999999999</v>
      </c>
      <c r="JG88" s="122">
        <v>101.3291</v>
      </c>
      <c r="JH88" s="122">
        <v>101.3291</v>
      </c>
      <c r="JI88" s="122">
        <v>100.1401</v>
      </c>
      <c r="JJ88" s="122">
        <v>100.1401</v>
      </c>
      <c r="JK88" s="122">
        <v>100.1401</v>
      </c>
      <c r="JL88" s="122">
        <v>99.815200000000004</v>
      </c>
      <c r="JM88" s="122">
        <v>98.178299999999993</v>
      </c>
      <c r="JN88" s="122">
        <v>98.178299999999993</v>
      </c>
      <c r="JO88" s="122">
        <v>98.7316</v>
      </c>
      <c r="JP88" s="122">
        <v>98.7316</v>
      </c>
      <c r="JQ88" s="122">
        <v>98.7316</v>
      </c>
      <c r="JR88" s="122">
        <v>98.544300000000007</v>
      </c>
      <c r="JS88" s="122">
        <v>99.707300000000004</v>
      </c>
      <c r="JT88" s="122">
        <v>99.707300000000004</v>
      </c>
      <c r="JU88" s="122">
        <v>99.867599999999996</v>
      </c>
      <c r="JV88" s="122">
        <v>99.867599999999996</v>
      </c>
      <c r="JW88" s="122">
        <v>99.867599999999996</v>
      </c>
      <c r="JX88" s="122">
        <v>99.884900000000002</v>
      </c>
      <c r="JY88" s="122">
        <v>100</v>
      </c>
      <c r="JZ88" s="122">
        <v>100</v>
      </c>
      <c r="KA88" s="122">
        <v>99.677899999999994</v>
      </c>
      <c r="KB88" s="122">
        <v>99.677899999999994</v>
      </c>
      <c r="KC88" s="122">
        <v>99.677899999999994</v>
      </c>
      <c r="KD88" s="118">
        <v>101.25230000000001</v>
      </c>
    </row>
    <row r="89" spans="1:290" s="8" customFormat="1" ht="11.1" customHeight="1" x14ac:dyDescent="0.2">
      <c r="A89" s="8" t="s">
        <v>5573</v>
      </c>
      <c r="B89"/>
      <c r="C89" s="141" t="s">
        <v>5589</v>
      </c>
      <c r="D89" s="35">
        <v>16.100000000000001</v>
      </c>
      <c r="E89" s="37"/>
      <c r="F89" s="22"/>
      <c r="G89" s="22"/>
      <c r="H89" s="22" t="str">
        <f>IF(LEFT($I$1,1)="1",VLOOKUP($A89,PPI_IPI_PGA_PGAI!$A:$I,2,FALSE),IF(LEFT($I$1,1)="2",VLOOKUP($A89,PPI_IPI_PGA_PGAI!$A:$I,3,FALSE),IF(LEFT($I$1,1)="3",VLOOKUP($A89,PPI_IPI_PGA_PGAI!$A:$I,4,FALSE),VLOOKUP($A89,PPI_IPI_PGA_PGAI!$A:$I,5,FALSE))))</f>
        <v>Säge- und Hobelprodukte</v>
      </c>
      <c r="I89" s="22"/>
      <c r="J89" s="22"/>
      <c r="K89" s="22"/>
      <c r="L89" s="22"/>
      <c r="M89" s="10">
        <v>0.17519999999999999</v>
      </c>
      <c r="N89" s="122" t="s">
        <v>6431</v>
      </c>
      <c r="O89" s="122" t="s">
        <v>6431</v>
      </c>
      <c r="P89" s="122" t="s">
        <v>6431</v>
      </c>
      <c r="Q89" s="122" t="s">
        <v>6431</v>
      </c>
      <c r="R89" s="122" t="s">
        <v>6431</v>
      </c>
      <c r="S89" s="122" t="s">
        <v>6431</v>
      </c>
      <c r="T89" s="122" t="s">
        <v>6431</v>
      </c>
      <c r="U89" s="122" t="s">
        <v>6431</v>
      </c>
      <c r="V89" s="122" t="s">
        <v>6431</v>
      </c>
      <c r="W89" s="122" t="s">
        <v>6431</v>
      </c>
      <c r="X89" s="122" t="s">
        <v>6431</v>
      </c>
      <c r="Y89" s="122" t="s">
        <v>6431</v>
      </c>
      <c r="Z89" s="122" t="s">
        <v>6431</v>
      </c>
      <c r="AA89" s="122" t="s">
        <v>6431</v>
      </c>
      <c r="AB89" s="122" t="s">
        <v>6431</v>
      </c>
      <c r="AC89" s="122" t="s">
        <v>6431</v>
      </c>
      <c r="AD89" s="122" t="s">
        <v>6431</v>
      </c>
      <c r="AE89" s="122" t="s">
        <v>6431</v>
      </c>
      <c r="AF89" s="122" t="s">
        <v>6431</v>
      </c>
      <c r="AG89" s="122" t="s">
        <v>6431</v>
      </c>
      <c r="AH89" s="122" t="s">
        <v>6431</v>
      </c>
      <c r="AI89" s="122" t="s">
        <v>6431</v>
      </c>
      <c r="AJ89" s="122" t="s">
        <v>6431</v>
      </c>
      <c r="AK89" s="122" t="s">
        <v>6431</v>
      </c>
      <c r="AL89" s="122" t="s">
        <v>6431</v>
      </c>
      <c r="AM89" s="122" t="s">
        <v>6431</v>
      </c>
      <c r="AN89" s="122" t="s">
        <v>6431</v>
      </c>
      <c r="AO89" s="122" t="s">
        <v>6431</v>
      </c>
      <c r="AP89" s="122" t="s">
        <v>6431</v>
      </c>
      <c r="AQ89" s="122" t="s">
        <v>6431</v>
      </c>
      <c r="AR89" s="122" t="s">
        <v>6431</v>
      </c>
      <c r="AS89" s="122" t="s">
        <v>6431</v>
      </c>
      <c r="AT89" s="122" t="s">
        <v>6431</v>
      </c>
      <c r="AU89" s="122" t="s">
        <v>6431</v>
      </c>
      <c r="AV89" s="122" t="s">
        <v>6431</v>
      </c>
      <c r="AW89" s="122" t="s">
        <v>6431</v>
      </c>
      <c r="AX89" s="122" t="s">
        <v>6431</v>
      </c>
      <c r="AY89" s="122" t="s">
        <v>6431</v>
      </c>
      <c r="AZ89" s="122" t="s">
        <v>6431</v>
      </c>
      <c r="BA89" s="122" t="s">
        <v>6431</v>
      </c>
      <c r="BB89" s="122" t="s">
        <v>6431</v>
      </c>
      <c r="BC89" s="122" t="s">
        <v>6431</v>
      </c>
      <c r="BD89" s="122" t="s">
        <v>6431</v>
      </c>
      <c r="BE89" s="122" t="s">
        <v>6431</v>
      </c>
      <c r="BF89" s="122" t="s">
        <v>6431</v>
      </c>
      <c r="BG89" s="122" t="s">
        <v>6431</v>
      </c>
      <c r="BH89" s="122" t="s">
        <v>6431</v>
      </c>
      <c r="BI89" s="122" t="s">
        <v>6431</v>
      </c>
      <c r="BJ89" s="122" t="s">
        <v>6431</v>
      </c>
      <c r="BK89" s="122" t="s">
        <v>6431</v>
      </c>
      <c r="BL89" s="122" t="s">
        <v>6431</v>
      </c>
      <c r="BM89" s="122" t="s">
        <v>6431</v>
      </c>
      <c r="BN89" s="122" t="s">
        <v>6431</v>
      </c>
      <c r="BO89" s="122" t="s">
        <v>6431</v>
      </c>
      <c r="BP89" s="122" t="s">
        <v>6431</v>
      </c>
      <c r="BQ89" s="122" t="s">
        <v>6431</v>
      </c>
      <c r="BR89" s="122" t="s">
        <v>6431</v>
      </c>
      <c r="BS89" s="122" t="s">
        <v>6431</v>
      </c>
      <c r="BT89" s="122" t="s">
        <v>6431</v>
      </c>
      <c r="BU89" s="122" t="s">
        <v>6431</v>
      </c>
      <c r="BV89" s="122" t="s">
        <v>6431</v>
      </c>
      <c r="BW89" s="122" t="s">
        <v>6431</v>
      </c>
      <c r="BX89" s="122" t="s">
        <v>6431</v>
      </c>
      <c r="BY89" s="122" t="s">
        <v>6431</v>
      </c>
      <c r="BZ89" s="122" t="s">
        <v>6431</v>
      </c>
      <c r="CA89" s="122" t="s">
        <v>6431</v>
      </c>
      <c r="CB89" s="122" t="s">
        <v>6431</v>
      </c>
      <c r="CC89" s="122" t="s">
        <v>6431</v>
      </c>
      <c r="CD89" s="122" t="s">
        <v>6431</v>
      </c>
      <c r="CE89" s="122" t="s">
        <v>6431</v>
      </c>
      <c r="CF89" s="122" t="s">
        <v>6431</v>
      </c>
      <c r="CG89" s="122" t="s">
        <v>6431</v>
      </c>
      <c r="CH89" s="122" t="s">
        <v>6431</v>
      </c>
      <c r="CI89" s="122" t="s">
        <v>6431</v>
      </c>
      <c r="CJ89" s="122" t="s">
        <v>6431</v>
      </c>
      <c r="CK89" s="122" t="s">
        <v>6431</v>
      </c>
      <c r="CL89" s="122" t="s">
        <v>6431</v>
      </c>
      <c r="CM89" s="122" t="s">
        <v>6431</v>
      </c>
      <c r="CN89" s="122" t="s">
        <v>6431</v>
      </c>
      <c r="CO89" s="122" t="s">
        <v>6431</v>
      </c>
      <c r="CP89" s="122" t="s">
        <v>6431</v>
      </c>
      <c r="CQ89" s="122" t="s">
        <v>6431</v>
      </c>
      <c r="CR89" s="122" t="s">
        <v>6431</v>
      </c>
      <c r="CS89" s="122" t="s">
        <v>6431</v>
      </c>
      <c r="CT89" s="122" t="s">
        <v>6431</v>
      </c>
      <c r="CU89" s="122" t="s">
        <v>6431</v>
      </c>
      <c r="CV89" s="122" t="s">
        <v>6431</v>
      </c>
      <c r="CW89" s="122" t="s">
        <v>6431</v>
      </c>
      <c r="CX89" s="122" t="s">
        <v>6431</v>
      </c>
      <c r="CY89" s="122" t="s">
        <v>6431</v>
      </c>
      <c r="CZ89" s="122" t="s">
        <v>6431</v>
      </c>
      <c r="DA89" s="122" t="s">
        <v>6431</v>
      </c>
      <c r="DB89" s="122" t="s">
        <v>6431</v>
      </c>
      <c r="DC89" s="122" t="s">
        <v>6431</v>
      </c>
      <c r="DD89" s="122" t="s">
        <v>6431</v>
      </c>
      <c r="DE89" s="122" t="s">
        <v>6431</v>
      </c>
      <c r="DF89" s="122" t="s">
        <v>6431</v>
      </c>
      <c r="DG89" s="122" t="s">
        <v>6431</v>
      </c>
      <c r="DH89" s="122" t="s">
        <v>6431</v>
      </c>
      <c r="DI89" s="122" t="s">
        <v>6431</v>
      </c>
      <c r="DJ89" s="122" t="s">
        <v>6431</v>
      </c>
      <c r="DK89" s="122" t="s">
        <v>6431</v>
      </c>
      <c r="DL89" s="122" t="s">
        <v>6431</v>
      </c>
      <c r="DM89" s="122" t="s">
        <v>6431</v>
      </c>
      <c r="DN89" s="122" t="s">
        <v>6431</v>
      </c>
      <c r="DO89" s="122" t="s">
        <v>6431</v>
      </c>
      <c r="DP89" s="122" t="s">
        <v>6431</v>
      </c>
      <c r="DQ89" s="122" t="s">
        <v>6431</v>
      </c>
      <c r="DR89" s="122" t="s">
        <v>6431</v>
      </c>
      <c r="DS89" s="122" t="s">
        <v>6431</v>
      </c>
      <c r="DT89" s="122" t="s">
        <v>6431</v>
      </c>
      <c r="DU89" s="122" t="s">
        <v>6431</v>
      </c>
      <c r="DV89" s="122" t="s">
        <v>6431</v>
      </c>
      <c r="DW89" s="122" t="s">
        <v>6431</v>
      </c>
      <c r="DX89" s="122" t="s">
        <v>6431</v>
      </c>
      <c r="DY89" s="122" t="s">
        <v>6431</v>
      </c>
      <c r="DZ89" s="122" t="s">
        <v>6431</v>
      </c>
      <c r="EA89" s="122" t="s">
        <v>6431</v>
      </c>
      <c r="EB89" s="122" t="s">
        <v>6431</v>
      </c>
      <c r="EC89" s="122" t="s">
        <v>6431</v>
      </c>
      <c r="ED89" s="122" t="s">
        <v>6431</v>
      </c>
      <c r="EE89" s="122" t="s">
        <v>6431</v>
      </c>
      <c r="EF89" s="122" t="s">
        <v>6431</v>
      </c>
      <c r="EG89" s="122" t="s">
        <v>6431</v>
      </c>
      <c r="EH89" s="122" t="s">
        <v>6431</v>
      </c>
      <c r="EI89" s="122" t="s">
        <v>6431</v>
      </c>
      <c r="EJ89" s="122" t="s">
        <v>6431</v>
      </c>
      <c r="EK89" s="122" t="s">
        <v>6431</v>
      </c>
      <c r="EL89" s="122" t="s">
        <v>6431</v>
      </c>
      <c r="EM89" s="122" t="s">
        <v>6431</v>
      </c>
      <c r="EN89" s="122" t="s">
        <v>6431</v>
      </c>
      <c r="EO89" s="122" t="s">
        <v>6431</v>
      </c>
      <c r="EP89" s="122" t="s">
        <v>6431</v>
      </c>
      <c r="EQ89" s="122" t="s">
        <v>6431</v>
      </c>
      <c r="ER89" s="122" t="s">
        <v>6431</v>
      </c>
      <c r="ES89" s="122" t="s">
        <v>6431</v>
      </c>
      <c r="ET89" s="122" t="s">
        <v>6431</v>
      </c>
      <c r="EU89" s="122" t="s">
        <v>6431</v>
      </c>
      <c r="EV89" s="122" t="s">
        <v>6431</v>
      </c>
      <c r="EW89" s="122" t="s">
        <v>6431</v>
      </c>
      <c r="EX89" s="122" t="s">
        <v>6431</v>
      </c>
      <c r="EY89" s="122" t="s">
        <v>6431</v>
      </c>
      <c r="EZ89" s="122" t="s">
        <v>6431</v>
      </c>
      <c r="FA89" s="122" t="s">
        <v>6431</v>
      </c>
      <c r="FB89" s="122" t="s">
        <v>6431</v>
      </c>
      <c r="FC89" s="122" t="s">
        <v>6431</v>
      </c>
      <c r="FD89" s="122" t="s">
        <v>6431</v>
      </c>
      <c r="FE89" s="122" t="s">
        <v>6431</v>
      </c>
      <c r="FF89" s="122" t="s">
        <v>6431</v>
      </c>
      <c r="FG89" s="122" t="s">
        <v>6431</v>
      </c>
      <c r="FH89" s="122" t="s">
        <v>6431</v>
      </c>
      <c r="FI89" s="122" t="s">
        <v>6431</v>
      </c>
      <c r="FJ89" s="122" t="s">
        <v>6431</v>
      </c>
      <c r="FK89" s="122" t="s">
        <v>6431</v>
      </c>
      <c r="FL89" s="122" t="s">
        <v>6431</v>
      </c>
      <c r="FM89" s="122" t="s">
        <v>6431</v>
      </c>
      <c r="FN89" s="122" t="s">
        <v>6431</v>
      </c>
      <c r="FO89" s="122" t="s">
        <v>6431</v>
      </c>
      <c r="FP89" s="122" t="s">
        <v>6431</v>
      </c>
      <c r="FQ89" s="122" t="s">
        <v>6431</v>
      </c>
      <c r="FR89" s="122" t="s">
        <v>6431</v>
      </c>
      <c r="FS89" s="122" t="s">
        <v>6431</v>
      </c>
      <c r="FT89" s="122" t="s">
        <v>6431</v>
      </c>
      <c r="FU89" s="122" t="s">
        <v>6431</v>
      </c>
      <c r="FV89" s="122" t="s">
        <v>6431</v>
      </c>
      <c r="FW89" s="122" t="s">
        <v>6431</v>
      </c>
      <c r="FX89" s="122" t="s">
        <v>6431</v>
      </c>
      <c r="FY89" s="122" t="s">
        <v>6431</v>
      </c>
      <c r="FZ89" s="122" t="s">
        <v>6431</v>
      </c>
      <c r="GA89" s="122" t="s">
        <v>6431</v>
      </c>
      <c r="GB89" s="122" t="s">
        <v>6431</v>
      </c>
      <c r="GC89" s="122" t="s">
        <v>6431</v>
      </c>
      <c r="GD89" s="122" t="s">
        <v>6431</v>
      </c>
      <c r="GE89" s="122" t="s">
        <v>6431</v>
      </c>
      <c r="GF89" s="122" t="s">
        <v>6431</v>
      </c>
      <c r="GG89" s="122" t="s">
        <v>6431</v>
      </c>
      <c r="GH89" s="122" t="s">
        <v>6431</v>
      </c>
      <c r="GI89" s="122" t="s">
        <v>6431</v>
      </c>
      <c r="GJ89" s="122" t="s">
        <v>6431</v>
      </c>
      <c r="GK89" s="122" t="s">
        <v>6431</v>
      </c>
      <c r="GL89" s="122" t="s">
        <v>6431</v>
      </c>
      <c r="GM89" s="122" t="s">
        <v>6431</v>
      </c>
      <c r="GN89" s="122" t="s">
        <v>6431</v>
      </c>
      <c r="GO89" s="122" t="s">
        <v>6431</v>
      </c>
      <c r="GP89" s="122" t="s">
        <v>6431</v>
      </c>
      <c r="GQ89" s="122" t="s">
        <v>6431</v>
      </c>
      <c r="GR89" s="122" t="s">
        <v>6431</v>
      </c>
      <c r="GS89" s="122" t="s">
        <v>6431</v>
      </c>
      <c r="GT89" s="122" t="s">
        <v>6431</v>
      </c>
      <c r="GU89" s="122" t="s">
        <v>6431</v>
      </c>
      <c r="GV89" s="122" t="s">
        <v>6431</v>
      </c>
      <c r="GW89" s="122" t="s">
        <v>6431</v>
      </c>
      <c r="GX89" s="122" t="s">
        <v>6431</v>
      </c>
      <c r="GY89" s="122" t="s">
        <v>6431</v>
      </c>
      <c r="GZ89" s="122" t="s">
        <v>6431</v>
      </c>
      <c r="HA89" s="122" t="s">
        <v>6431</v>
      </c>
      <c r="HB89" s="122" t="s">
        <v>6431</v>
      </c>
      <c r="HC89" s="122" t="s">
        <v>6431</v>
      </c>
      <c r="HD89" s="122" t="s">
        <v>6431</v>
      </c>
      <c r="HE89" s="122" t="s">
        <v>6431</v>
      </c>
      <c r="HF89" s="122" t="s">
        <v>6431</v>
      </c>
      <c r="HG89" s="122" t="s">
        <v>6431</v>
      </c>
      <c r="HH89" s="122" t="s">
        <v>6431</v>
      </c>
      <c r="HI89" s="122" t="s">
        <v>6431</v>
      </c>
      <c r="HJ89" s="122" t="s">
        <v>6431</v>
      </c>
      <c r="HK89" s="122" t="s">
        <v>6431</v>
      </c>
      <c r="HL89" s="122" t="s">
        <v>6431</v>
      </c>
      <c r="HM89" s="122" t="s">
        <v>6431</v>
      </c>
      <c r="HN89" s="122" t="s">
        <v>6431</v>
      </c>
      <c r="HO89" s="122" t="s">
        <v>6431</v>
      </c>
      <c r="HP89" s="122" t="s">
        <v>6431</v>
      </c>
      <c r="HQ89" s="122" t="s">
        <v>6431</v>
      </c>
      <c r="HR89" s="122" t="s">
        <v>6431</v>
      </c>
      <c r="HS89" s="122" t="s">
        <v>6431</v>
      </c>
      <c r="HT89" s="122" t="s">
        <v>6431</v>
      </c>
      <c r="HU89" s="122" t="s">
        <v>6431</v>
      </c>
      <c r="HV89" s="122" t="s">
        <v>6431</v>
      </c>
      <c r="HW89" s="122" t="s">
        <v>6431</v>
      </c>
      <c r="HX89" s="122" t="s">
        <v>6431</v>
      </c>
      <c r="HY89" s="122" t="s">
        <v>6431</v>
      </c>
      <c r="HZ89" s="122" t="s">
        <v>6431</v>
      </c>
      <c r="IA89" s="122" t="s">
        <v>6431</v>
      </c>
      <c r="IB89" s="122" t="s">
        <v>6431</v>
      </c>
      <c r="IC89" s="122" t="s">
        <v>6431</v>
      </c>
      <c r="ID89" s="122" t="s">
        <v>6431</v>
      </c>
      <c r="IE89" s="122" t="s">
        <v>6431</v>
      </c>
      <c r="IF89" s="122" t="s">
        <v>6431</v>
      </c>
      <c r="IG89" s="122" t="s">
        <v>6431</v>
      </c>
      <c r="IH89" s="122" t="s">
        <v>6431</v>
      </c>
      <c r="II89" s="122" t="s">
        <v>6431</v>
      </c>
      <c r="IJ89" s="122" t="s">
        <v>6431</v>
      </c>
      <c r="IK89" s="122" t="s">
        <v>6431</v>
      </c>
      <c r="IL89" s="122" t="s">
        <v>6431</v>
      </c>
      <c r="IM89" s="122" t="s">
        <v>6431</v>
      </c>
      <c r="IN89" s="122" t="s">
        <v>6431</v>
      </c>
      <c r="IO89" s="122" t="s">
        <v>6431</v>
      </c>
      <c r="IP89" s="122" t="s">
        <v>6431</v>
      </c>
      <c r="IQ89" s="122" t="s">
        <v>6431</v>
      </c>
      <c r="IR89" s="122" t="s">
        <v>6431</v>
      </c>
      <c r="IS89" s="122" t="s">
        <v>6431</v>
      </c>
      <c r="IT89" s="122" t="s">
        <v>6431</v>
      </c>
      <c r="IU89" s="122" t="s">
        <v>6431</v>
      </c>
      <c r="IV89" s="122" t="s">
        <v>6431</v>
      </c>
      <c r="IW89" s="122" t="s">
        <v>6431</v>
      </c>
      <c r="IX89" s="122" t="s">
        <v>6431</v>
      </c>
      <c r="IY89" s="122" t="s">
        <v>6431</v>
      </c>
      <c r="IZ89" s="122" t="s">
        <v>6431</v>
      </c>
      <c r="JA89" s="122" t="s">
        <v>6431</v>
      </c>
      <c r="JB89" s="122" t="s">
        <v>6431</v>
      </c>
      <c r="JC89" s="122" t="s">
        <v>6431</v>
      </c>
      <c r="JD89" s="122" t="s">
        <v>6431</v>
      </c>
      <c r="JE89" s="122" t="s">
        <v>6431</v>
      </c>
      <c r="JF89" s="122" t="s">
        <v>6431</v>
      </c>
      <c r="JG89" s="122" t="s">
        <v>6431</v>
      </c>
      <c r="JH89" s="122" t="s">
        <v>6431</v>
      </c>
      <c r="JI89" s="122" t="s">
        <v>6431</v>
      </c>
      <c r="JJ89" s="122" t="s">
        <v>6431</v>
      </c>
      <c r="JK89" s="122" t="s">
        <v>6431</v>
      </c>
      <c r="JL89" s="122" t="s">
        <v>6431</v>
      </c>
      <c r="JM89" s="122" t="s">
        <v>6431</v>
      </c>
      <c r="JN89" s="122" t="s">
        <v>6431</v>
      </c>
      <c r="JO89" s="122" t="s">
        <v>6431</v>
      </c>
      <c r="JP89" s="122" t="s">
        <v>6431</v>
      </c>
      <c r="JQ89" s="122" t="s">
        <v>6431</v>
      </c>
      <c r="JR89" s="122" t="s">
        <v>6431</v>
      </c>
      <c r="JS89" s="122" t="s">
        <v>6431</v>
      </c>
      <c r="JT89" s="122" t="s">
        <v>6431</v>
      </c>
      <c r="JU89" s="122" t="s">
        <v>6431</v>
      </c>
      <c r="JV89" s="122" t="s">
        <v>6431</v>
      </c>
      <c r="JW89" s="122" t="s">
        <v>6431</v>
      </c>
      <c r="JX89" s="122" t="s">
        <v>6431</v>
      </c>
      <c r="JY89" s="122">
        <v>100</v>
      </c>
      <c r="JZ89" s="122">
        <v>100</v>
      </c>
      <c r="KA89" s="122">
        <v>101.5625</v>
      </c>
      <c r="KB89" s="122">
        <v>101.5625</v>
      </c>
      <c r="KC89" s="122">
        <v>101.5625</v>
      </c>
      <c r="KD89" s="118">
        <v>102.37860000000001</v>
      </c>
    </row>
    <row r="90" spans="1:290" s="8" customFormat="1" ht="11.1" customHeight="1" x14ac:dyDescent="0.2">
      <c r="A90" s="8" t="s">
        <v>2314</v>
      </c>
      <c r="B90"/>
      <c r="C90" s="141" t="s">
        <v>5102</v>
      </c>
      <c r="D90" s="35" t="s">
        <v>51</v>
      </c>
      <c r="E90" s="37"/>
      <c r="F90" s="22"/>
      <c r="G90" s="22"/>
      <c r="H90" s="22" t="str">
        <f>IF(LEFT($I$1,1)="1",VLOOKUP($A90,PPI_IPI_PGA_PGAI!$A:$I,2,FALSE),IF(LEFT($I$1,1)="2",VLOOKUP($A90,PPI_IPI_PGA_PGAI!$A:$I,3,FALSE),IF(LEFT($I$1,1)="3",VLOOKUP($A90,PPI_IPI_PGA_PGAI!$A:$I,4,FALSE),VLOOKUP($A90,PPI_IPI_PGA_PGAI!$A:$I,5,FALSE))))</f>
        <v>Sonstige Holzprodukte</v>
      </c>
      <c r="I90" s="22"/>
      <c r="J90" s="22"/>
      <c r="K90" s="22"/>
      <c r="L90" s="22"/>
      <c r="M90" s="10">
        <v>0.86799999999999999</v>
      </c>
      <c r="N90" s="122">
        <v>84.580200000000005</v>
      </c>
      <c r="O90" s="122">
        <v>84.580200000000005</v>
      </c>
      <c r="P90" s="122">
        <v>83.864199999999997</v>
      </c>
      <c r="Q90" s="122">
        <v>83.864199999999997</v>
      </c>
      <c r="R90" s="122">
        <v>83.864199999999997</v>
      </c>
      <c r="S90" s="122">
        <v>84.064899999999994</v>
      </c>
      <c r="T90" s="122">
        <v>84.064899999999994</v>
      </c>
      <c r="U90" s="122">
        <v>83.979200000000006</v>
      </c>
      <c r="V90" s="122">
        <v>83.979399999999998</v>
      </c>
      <c r="W90" s="122">
        <v>83.979399999999998</v>
      </c>
      <c r="X90" s="122">
        <v>83.979399999999998</v>
      </c>
      <c r="Y90" s="122">
        <v>84.286100000000005</v>
      </c>
      <c r="Z90" s="122">
        <v>84.286100000000005</v>
      </c>
      <c r="AA90" s="122">
        <v>83.993899999999996</v>
      </c>
      <c r="AB90" s="122">
        <v>83.844399999999993</v>
      </c>
      <c r="AC90" s="122">
        <v>83.844399999999993</v>
      </c>
      <c r="AD90" s="122">
        <v>83.844399999999993</v>
      </c>
      <c r="AE90" s="122">
        <v>84.330399999999997</v>
      </c>
      <c r="AF90" s="122">
        <v>84.330399999999997</v>
      </c>
      <c r="AG90" s="122">
        <v>84.341300000000004</v>
      </c>
      <c r="AH90" s="122">
        <v>85.935199999999995</v>
      </c>
      <c r="AI90" s="122">
        <v>85.935199999999995</v>
      </c>
      <c r="AJ90" s="122">
        <v>85.935199999999995</v>
      </c>
      <c r="AK90" s="122">
        <v>86.428899999999999</v>
      </c>
      <c r="AL90" s="122">
        <v>86.428899999999999</v>
      </c>
      <c r="AM90" s="122">
        <v>86.629599999999996</v>
      </c>
      <c r="AN90" s="122">
        <v>86.237799999999993</v>
      </c>
      <c r="AO90" s="122">
        <v>86.237799999999993</v>
      </c>
      <c r="AP90" s="122">
        <v>86.237799999999993</v>
      </c>
      <c r="AQ90" s="122">
        <v>86.4298</v>
      </c>
      <c r="AR90" s="122">
        <v>86.4298</v>
      </c>
      <c r="AS90" s="122">
        <v>86.504900000000006</v>
      </c>
      <c r="AT90" s="122">
        <v>88.741399999999999</v>
      </c>
      <c r="AU90" s="122">
        <v>88.741399999999999</v>
      </c>
      <c r="AV90" s="122">
        <v>88.741399999999999</v>
      </c>
      <c r="AW90" s="122">
        <v>90.3489</v>
      </c>
      <c r="AX90" s="122">
        <v>90.3489</v>
      </c>
      <c r="AY90" s="122">
        <v>90.545299999999997</v>
      </c>
      <c r="AZ90" s="122">
        <v>92.097499999999997</v>
      </c>
      <c r="BA90" s="122">
        <v>92.097499999999997</v>
      </c>
      <c r="BB90" s="122">
        <v>92.097499999999997</v>
      </c>
      <c r="BC90" s="122">
        <v>94.786299999999997</v>
      </c>
      <c r="BD90" s="122">
        <v>94.786299999999997</v>
      </c>
      <c r="BE90" s="122">
        <v>94.722099999999998</v>
      </c>
      <c r="BF90" s="122">
        <v>95.715699999999998</v>
      </c>
      <c r="BG90" s="122">
        <v>95.715699999999998</v>
      </c>
      <c r="BH90" s="122">
        <v>95.715699999999998</v>
      </c>
      <c r="BI90" s="122">
        <v>100.5792</v>
      </c>
      <c r="BJ90" s="122">
        <v>100.5792</v>
      </c>
      <c r="BK90" s="122">
        <v>100.65730000000001</v>
      </c>
      <c r="BL90" s="122">
        <v>103.1143</v>
      </c>
      <c r="BM90" s="122">
        <v>103.1142</v>
      </c>
      <c r="BN90" s="122">
        <v>103.1142</v>
      </c>
      <c r="BO90" s="122">
        <v>104.7484</v>
      </c>
      <c r="BP90" s="122">
        <v>104.7484</v>
      </c>
      <c r="BQ90" s="122">
        <v>104.7895</v>
      </c>
      <c r="BR90" s="122">
        <v>110.9372</v>
      </c>
      <c r="BS90" s="122">
        <v>110.9372</v>
      </c>
      <c r="BT90" s="122">
        <v>110.9372</v>
      </c>
      <c r="BU90" s="122">
        <v>111.22629999999999</v>
      </c>
      <c r="BV90" s="122">
        <v>111.22629999999999</v>
      </c>
      <c r="BW90" s="122">
        <v>111.5692</v>
      </c>
      <c r="BX90" s="122">
        <v>111.5909</v>
      </c>
      <c r="BY90" s="122">
        <v>111.5909</v>
      </c>
      <c r="BZ90" s="122">
        <v>111.5909</v>
      </c>
      <c r="CA90" s="122">
        <v>112.2116</v>
      </c>
      <c r="CB90" s="122">
        <v>112.2116</v>
      </c>
      <c r="CC90" s="122">
        <v>112.47450000000001</v>
      </c>
      <c r="CD90" s="122">
        <v>110.23390000000001</v>
      </c>
      <c r="CE90" s="122">
        <v>110.23390000000001</v>
      </c>
      <c r="CF90" s="122">
        <v>110.23390000000001</v>
      </c>
      <c r="CG90" s="122">
        <v>104.33799999999999</v>
      </c>
      <c r="CH90" s="122">
        <v>104.33799999999999</v>
      </c>
      <c r="CI90" s="122">
        <v>103.98950000000001</v>
      </c>
      <c r="CJ90" s="122">
        <v>100.1143</v>
      </c>
      <c r="CK90" s="122">
        <v>100.1143</v>
      </c>
      <c r="CL90" s="122">
        <v>100.1143</v>
      </c>
      <c r="CM90" s="122">
        <v>100.861</v>
      </c>
      <c r="CN90" s="122">
        <v>100.861</v>
      </c>
      <c r="CO90" s="122">
        <v>100.8231</v>
      </c>
      <c r="CP90" s="122">
        <v>100.80329999999999</v>
      </c>
      <c r="CQ90" s="122">
        <v>100.80329999999999</v>
      </c>
      <c r="CR90" s="122">
        <v>100.80329999999999</v>
      </c>
      <c r="CS90" s="122">
        <v>99.793400000000005</v>
      </c>
      <c r="CT90" s="122">
        <v>99.793400000000005</v>
      </c>
      <c r="CU90" s="122">
        <v>99.416399999999996</v>
      </c>
      <c r="CV90" s="122">
        <v>99.2363</v>
      </c>
      <c r="CW90" s="122">
        <v>99.2363</v>
      </c>
      <c r="CX90" s="122">
        <v>99.2363</v>
      </c>
      <c r="CY90" s="122">
        <v>97.649699999999996</v>
      </c>
      <c r="CZ90" s="122">
        <v>97.649699999999996</v>
      </c>
      <c r="DA90" s="122">
        <v>97.346599999999995</v>
      </c>
      <c r="DB90" s="122">
        <v>97.346599999999995</v>
      </c>
      <c r="DC90" s="122">
        <v>97.546099999999996</v>
      </c>
      <c r="DD90" s="122">
        <v>97.546099999999996</v>
      </c>
      <c r="DE90" s="122">
        <v>97.546099999999996</v>
      </c>
      <c r="DF90" s="122">
        <v>97.797799999999995</v>
      </c>
      <c r="DG90" s="122">
        <v>97.797799999999995</v>
      </c>
      <c r="DH90" s="122">
        <v>97.797799999999995</v>
      </c>
      <c r="DI90" s="122">
        <v>92.452299999999994</v>
      </c>
      <c r="DJ90" s="122">
        <v>92.452299999999994</v>
      </c>
      <c r="DK90" s="122">
        <v>92.452299999999994</v>
      </c>
      <c r="DL90" s="122">
        <v>94.198099999999997</v>
      </c>
      <c r="DM90" s="122">
        <v>94.198099999999997</v>
      </c>
      <c r="DN90" s="122">
        <v>94.198099999999997</v>
      </c>
      <c r="DO90" s="122">
        <v>94.199200000000005</v>
      </c>
      <c r="DP90" s="122">
        <v>94.199200000000005</v>
      </c>
      <c r="DQ90" s="122">
        <v>94.199200000000005</v>
      </c>
      <c r="DR90" s="122">
        <v>93.9041</v>
      </c>
      <c r="DS90" s="122">
        <v>93.9041</v>
      </c>
      <c r="DT90" s="122">
        <v>93.9041</v>
      </c>
      <c r="DU90" s="122">
        <v>92.786699999999996</v>
      </c>
      <c r="DV90" s="122">
        <v>92.786699999999996</v>
      </c>
      <c r="DW90" s="122">
        <v>92.786699999999996</v>
      </c>
      <c r="DX90" s="122">
        <v>93.367500000000007</v>
      </c>
      <c r="DY90" s="122">
        <v>93.367500000000007</v>
      </c>
      <c r="DZ90" s="122">
        <v>93.367500000000007</v>
      </c>
      <c r="EA90" s="122">
        <v>92.904799999999994</v>
      </c>
      <c r="EB90" s="122">
        <v>92.904799999999994</v>
      </c>
      <c r="EC90" s="122">
        <v>92.904799999999994</v>
      </c>
      <c r="ED90" s="122">
        <v>92.562799999999996</v>
      </c>
      <c r="EE90" s="122">
        <v>92.562799999999996</v>
      </c>
      <c r="EF90" s="122">
        <v>92.562799999999996</v>
      </c>
      <c r="EG90" s="122">
        <v>93.361500000000007</v>
      </c>
      <c r="EH90" s="122">
        <v>93.361500000000007</v>
      </c>
      <c r="EI90" s="122">
        <v>93.361500000000007</v>
      </c>
      <c r="EJ90" s="122">
        <v>93.230199999999996</v>
      </c>
      <c r="EK90" s="122">
        <v>93.230199999999996</v>
      </c>
      <c r="EL90" s="122">
        <v>93.230199999999996</v>
      </c>
      <c r="EM90" s="122">
        <v>93.503</v>
      </c>
      <c r="EN90" s="122">
        <v>93.503</v>
      </c>
      <c r="EO90" s="122">
        <v>93.503</v>
      </c>
      <c r="EP90" s="122">
        <v>93.3262</v>
      </c>
      <c r="EQ90" s="122">
        <v>93.3262</v>
      </c>
      <c r="ER90" s="122">
        <v>93.3262</v>
      </c>
      <c r="ES90" s="122">
        <v>93.728099999999998</v>
      </c>
      <c r="ET90" s="122">
        <v>93.728099999999998</v>
      </c>
      <c r="EU90" s="122">
        <v>93.728099999999998</v>
      </c>
      <c r="EV90" s="122">
        <v>92.189300000000003</v>
      </c>
      <c r="EW90" s="122">
        <v>92.189300000000003</v>
      </c>
      <c r="EX90" s="122">
        <v>92.189300000000003</v>
      </c>
      <c r="EY90" s="122">
        <v>85.249099999999999</v>
      </c>
      <c r="EZ90" s="122">
        <v>85.249099999999999</v>
      </c>
      <c r="FA90" s="122">
        <v>85.249099999999999</v>
      </c>
      <c r="FB90" s="122">
        <v>81.971400000000003</v>
      </c>
      <c r="FC90" s="122">
        <v>81.971400000000003</v>
      </c>
      <c r="FD90" s="122">
        <v>81.971400000000003</v>
      </c>
      <c r="FE90" s="122">
        <v>82.662400000000005</v>
      </c>
      <c r="FF90" s="122">
        <v>82.662400000000005</v>
      </c>
      <c r="FG90" s="122">
        <v>82.662400000000005</v>
      </c>
      <c r="FH90" s="122">
        <v>83.741500000000002</v>
      </c>
      <c r="FI90" s="122">
        <v>83.741500000000002</v>
      </c>
      <c r="FJ90" s="122">
        <v>83.741500000000002</v>
      </c>
      <c r="FK90" s="122">
        <v>84.3934</v>
      </c>
      <c r="FL90" s="122">
        <v>84.3934</v>
      </c>
      <c r="FM90" s="122">
        <v>84.3934</v>
      </c>
      <c r="FN90" s="122">
        <v>84.091200000000001</v>
      </c>
      <c r="FO90" s="122">
        <v>85.111500000000007</v>
      </c>
      <c r="FP90" s="122">
        <v>85.111500000000007</v>
      </c>
      <c r="FQ90" s="122">
        <v>84.687100000000001</v>
      </c>
      <c r="FR90" s="122">
        <v>84.687100000000001</v>
      </c>
      <c r="FS90" s="122">
        <v>84.687100000000001</v>
      </c>
      <c r="FT90" s="122">
        <v>85.211799999999997</v>
      </c>
      <c r="FU90" s="122">
        <v>85.191699999999997</v>
      </c>
      <c r="FV90" s="122">
        <v>85.191699999999997</v>
      </c>
      <c r="FW90" s="122">
        <v>85.131699999999995</v>
      </c>
      <c r="FX90" s="122">
        <v>85.131699999999995</v>
      </c>
      <c r="FY90" s="122">
        <v>85.131699999999995</v>
      </c>
      <c r="FZ90" s="122">
        <v>85.494399999999999</v>
      </c>
      <c r="GA90" s="122">
        <v>85.958799999999997</v>
      </c>
      <c r="GB90" s="122">
        <v>85.958799999999997</v>
      </c>
      <c r="GC90" s="122">
        <v>88.251999999999995</v>
      </c>
      <c r="GD90" s="122">
        <v>88.251999999999995</v>
      </c>
      <c r="GE90" s="122">
        <v>88.251999999999995</v>
      </c>
      <c r="GF90" s="122">
        <v>89.523799999999994</v>
      </c>
      <c r="GG90" s="122">
        <v>91.741600000000005</v>
      </c>
      <c r="GH90" s="122">
        <v>91.741600000000005</v>
      </c>
      <c r="GI90" s="122">
        <v>92.242199999999997</v>
      </c>
      <c r="GJ90" s="122">
        <v>92.242199999999997</v>
      </c>
      <c r="GK90" s="122">
        <v>92.242199999999997</v>
      </c>
      <c r="GL90" s="122">
        <v>93.741600000000005</v>
      </c>
      <c r="GM90" s="122">
        <v>93.379199999999997</v>
      </c>
      <c r="GN90" s="122">
        <v>93.379199999999997</v>
      </c>
      <c r="GO90" s="122">
        <v>92.694500000000005</v>
      </c>
      <c r="GP90" s="122">
        <v>92.694500000000005</v>
      </c>
      <c r="GQ90" s="122">
        <v>92.694500000000005</v>
      </c>
      <c r="GR90" s="122">
        <v>92.033900000000003</v>
      </c>
      <c r="GS90" s="122">
        <v>91.033600000000007</v>
      </c>
      <c r="GT90" s="122">
        <v>91.033600000000007</v>
      </c>
      <c r="GU90" s="122">
        <v>90.839600000000004</v>
      </c>
      <c r="GV90" s="122">
        <v>90.839600000000004</v>
      </c>
      <c r="GW90" s="122">
        <v>90.839600000000004</v>
      </c>
      <c r="GX90" s="122">
        <v>90.715699999999998</v>
      </c>
      <c r="GY90" s="122">
        <v>88.673400000000001</v>
      </c>
      <c r="GZ90" s="122">
        <v>88.673400000000001</v>
      </c>
      <c r="HA90" s="122">
        <v>86.721599999999995</v>
      </c>
      <c r="HB90" s="122">
        <v>86.721599999999995</v>
      </c>
      <c r="HC90" s="122">
        <v>86.721599999999995</v>
      </c>
      <c r="HD90" s="122">
        <v>86.445300000000003</v>
      </c>
      <c r="HE90" s="122">
        <v>85.865399999999994</v>
      </c>
      <c r="HF90" s="122">
        <v>85.865399999999994</v>
      </c>
      <c r="HG90" s="122">
        <v>84.363399999999999</v>
      </c>
      <c r="HH90" s="122">
        <v>84.363399999999999</v>
      </c>
      <c r="HI90" s="122">
        <v>84.363399999999999</v>
      </c>
      <c r="HJ90" s="122">
        <v>84.229200000000006</v>
      </c>
      <c r="HK90" s="122">
        <v>83.883300000000006</v>
      </c>
      <c r="HL90" s="122">
        <v>83.883300000000006</v>
      </c>
      <c r="HM90" s="122">
        <v>84.530100000000004</v>
      </c>
      <c r="HN90" s="122">
        <v>84.530100000000004</v>
      </c>
      <c r="HO90" s="122">
        <v>84.530100000000004</v>
      </c>
      <c r="HP90" s="122">
        <v>84.376999999999995</v>
      </c>
      <c r="HQ90" s="122">
        <v>85.141199999999998</v>
      </c>
      <c r="HR90" s="122">
        <v>85.141199999999998</v>
      </c>
      <c r="HS90" s="122">
        <v>86.645799999999994</v>
      </c>
      <c r="HT90" s="122">
        <v>86.645799999999994</v>
      </c>
      <c r="HU90" s="122">
        <v>86.645799999999994</v>
      </c>
      <c r="HV90" s="122">
        <v>90.176699999999997</v>
      </c>
      <c r="HW90" s="122">
        <v>91.324399999999997</v>
      </c>
      <c r="HX90" s="122">
        <v>91.324399999999997</v>
      </c>
      <c r="HY90" s="122">
        <v>99.139899999999997</v>
      </c>
      <c r="HZ90" s="122">
        <v>99.139899999999997</v>
      </c>
      <c r="IA90" s="122">
        <v>99.139899999999997</v>
      </c>
      <c r="IB90" s="122">
        <v>99.248500000000007</v>
      </c>
      <c r="IC90" s="122">
        <v>98.631699999999995</v>
      </c>
      <c r="ID90" s="122">
        <v>98.631699999999995</v>
      </c>
      <c r="IE90" s="122">
        <v>99.850899999999996</v>
      </c>
      <c r="IF90" s="122">
        <v>99.850899999999996</v>
      </c>
      <c r="IG90" s="122">
        <v>99.850899999999996</v>
      </c>
      <c r="IH90" s="122">
        <v>105.8442</v>
      </c>
      <c r="II90" s="122">
        <v>110.794</v>
      </c>
      <c r="IJ90" s="122">
        <v>110.794</v>
      </c>
      <c r="IK90" s="122">
        <v>107.6986</v>
      </c>
      <c r="IL90" s="122">
        <v>107.6986</v>
      </c>
      <c r="IM90" s="122">
        <v>107.6986</v>
      </c>
      <c r="IN90" s="122">
        <v>107.4088</v>
      </c>
      <c r="IO90" s="122">
        <v>106.20359999999999</v>
      </c>
      <c r="IP90" s="122">
        <v>106.20359999999999</v>
      </c>
      <c r="IQ90" s="122">
        <v>107.1913</v>
      </c>
      <c r="IR90" s="122">
        <v>107.1913</v>
      </c>
      <c r="IS90" s="122">
        <v>107.1913</v>
      </c>
      <c r="IT90" s="122">
        <v>105.68980000000001</v>
      </c>
      <c r="IU90" s="122">
        <v>105.5675</v>
      </c>
      <c r="IV90" s="122">
        <v>105.5675</v>
      </c>
      <c r="IW90" s="122">
        <v>102.8596</v>
      </c>
      <c r="IX90" s="122">
        <v>102.8596</v>
      </c>
      <c r="IY90" s="122">
        <v>102.8596</v>
      </c>
      <c r="IZ90" s="122">
        <v>101.3836</v>
      </c>
      <c r="JA90" s="122">
        <v>101.4872</v>
      </c>
      <c r="JB90" s="122">
        <v>101.4872</v>
      </c>
      <c r="JC90" s="122">
        <v>99.022099999999995</v>
      </c>
      <c r="JD90" s="122">
        <v>99.022099999999995</v>
      </c>
      <c r="JE90" s="122">
        <v>99.022099999999995</v>
      </c>
      <c r="JF90" s="122">
        <v>100.37869999999999</v>
      </c>
      <c r="JG90" s="122">
        <v>101.3291</v>
      </c>
      <c r="JH90" s="122">
        <v>101.3291</v>
      </c>
      <c r="JI90" s="122">
        <v>100.1401</v>
      </c>
      <c r="JJ90" s="122">
        <v>100.1401</v>
      </c>
      <c r="JK90" s="122">
        <v>100.1401</v>
      </c>
      <c r="JL90" s="122">
        <v>99.815200000000004</v>
      </c>
      <c r="JM90" s="122">
        <v>98.178299999999993</v>
      </c>
      <c r="JN90" s="122">
        <v>98.178299999999993</v>
      </c>
      <c r="JO90" s="122">
        <v>98.7316</v>
      </c>
      <c r="JP90" s="122">
        <v>98.7316</v>
      </c>
      <c r="JQ90" s="122">
        <v>98.7316</v>
      </c>
      <c r="JR90" s="122">
        <v>98.544300000000007</v>
      </c>
      <c r="JS90" s="122">
        <v>99.707300000000004</v>
      </c>
      <c r="JT90" s="122">
        <v>99.707300000000004</v>
      </c>
      <c r="JU90" s="122">
        <v>99.867599999999996</v>
      </c>
      <c r="JV90" s="122">
        <v>99.867599999999996</v>
      </c>
      <c r="JW90" s="122">
        <v>99.867599999999996</v>
      </c>
      <c r="JX90" s="122">
        <v>99.884900000000002</v>
      </c>
      <c r="JY90" s="122">
        <v>100</v>
      </c>
      <c r="JZ90" s="122">
        <v>100</v>
      </c>
      <c r="KA90" s="122">
        <v>99.297499999999999</v>
      </c>
      <c r="KB90" s="122">
        <v>99.297499999999999</v>
      </c>
      <c r="KC90" s="122">
        <v>99.297499999999999</v>
      </c>
      <c r="KD90" s="118">
        <v>101.02500000000001</v>
      </c>
    </row>
    <row r="91" spans="1:290" s="8" customFormat="1" ht="11.1" customHeight="1" x14ac:dyDescent="0.2">
      <c r="A91" s="8" t="s">
        <v>2315</v>
      </c>
      <c r="B91"/>
      <c r="C91" s="141" t="s">
        <v>5103</v>
      </c>
      <c r="D91" s="35" t="s">
        <v>52</v>
      </c>
      <c r="E91" s="37"/>
      <c r="F91" s="22"/>
      <c r="G91" s="22"/>
      <c r="H91" s="22"/>
      <c r="I91" s="22" t="str">
        <f>IF(LEFT($I$1,1)="1",VLOOKUP($A91,PPI_IPI_PGA_PGAI!$A:$I,2,FALSE),IF(LEFT($I$1,1)="2",VLOOKUP($A91,PPI_IPI_PGA_PGAI!$A:$I,3,FALSE),IF(LEFT($I$1,1)="3",VLOOKUP($A91,PPI_IPI_PGA_PGAI!$A:$I,4,FALSE),VLOOKUP($A91,PPI_IPI_PGA_PGAI!$A:$I,5,FALSE))))</f>
        <v>Holzplatten</v>
      </c>
      <c r="J91" s="22"/>
      <c r="K91" s="22"/>
      <c r="L91" s="22"/>
      <c r="M91" s="10">
        <v>0.2233</v>
      </c>
      <c r="N91" s="122">
        <v>76.024500000000003</v>
      </c>
      <c r="O91" s="122">
        <v>76.024500000000003</v>
      </c>
      <c r="P91" s="122">
        <v>75.270200000000003</v>
      </c>
      <c r="Q91" s="122">
        <v>75.270200000000003</v>
      </c>
      <c r="R91" s="122">
        <v>75.270200000000003</v>
      </c>
      <c r="S91" s="122">
        <v>75.4816</v>
      </c>
      <c r="T91" s="122">
        <v>75.4816</v>
      </c>
      <c r="U91" s="122">
        <v>75.4816</v>
      </c>
      <c r="V91" s="122">
        <v>75.481899999999996</v>
      </c>
      <c r="W91" s="122">
        <v>75.481899999999996</v>
      </c>
      <c r="X91" s="122">
        <v>75.481899999999996</v>
      </c>
      <c r="Y91" s="122">
        <v>75.8048</v>
      </c>
      <c r="Z91" s="122">
        <v>75.8048</v>
      </c>
      <c r="AA91" s="122">
        <v>75.8048</v>
      </c>
      <c r="AB91" s="122">
        <v>75.647199999999998</v>
      </c>
      <c r="AC91" s="122">
        <v>75.647199999999998</v>
      </c>
      <c r="AD91" s="122">
        <v>75.647199999999998</v>
      </c>
      <c r="AE91" s="122">
        <v>76.159199999999998</v>
      </c>
      <c r="AF91" s="122">
        <v>76.159199999999998</v>
      </c>
      <c r="AG91" s="122">
        <v>76.159199999999998</v>
      </c>
      <c r="AH91" s="122">
        <v>77.837900000000005</v>
      </c>
      <c r="AI91" s="122">
        <v>77.837900000000005</v>
      </c>
      <c r="AJ91" s="122">
        <v>77.837900000000005</v>
      </c>
      <c r="AK91" s="122">
        <v>78.358000000000004</v>
      </c>
      <c r="AL91" s="122">
        <v>78.358000000000004</v>
      </c>
      <c r="AM91" s="122">
        <v>78.358000000000004</v>
      </c>
      <c r="AN91" s="122">
        <v>77.945300000000003</v>
      </c>
      <c r="AO91" s="122">
        <v>77.945300000000003</v>
      </c>
      <c r="AP91" s="122">
        <v>77.945300000000003</v>
      </c>
      <c r="AQ91" s="122">
        <v>78.147599999999997</v>
      </c>
      <c r="AR91" s="122">
        <v>78.147599999999997</v>
      </c>
      <c r="AS91" s="122">
        <v>78.147599999999997</v>
      </c>
      <c r="AT91" s="122">
        <v>80.503200000000007</v>
      </c>
      <c r="AU91" s="122">
        <v>80.503200000000007</v>
      </c>
      <c r="AV91" s="122">
        <v>80.503200000000007</v>
      </c>
      <c r="AW91" s="122">
        <v>82.196299999999994</v>
      </c>
      <c r="AX91" s="122">
        <v>82.196299999999994</v>
      </c>
      <c r="AY91" s="122">
        <v>82.196299999999994</v>
      </c>
      <c r="AZ91" s="122">
        <v>83.831100000000006</v>
      </c>
      <c r="BA91" s="122">
        <v>83.831100000000006</v>
      </c>
      <c r="BB91" s="122">
        <v>83.831100000000006</v>
      </c>
      <c r="BC91" s="122">
        <v>86.663200000000003</v>
      </c>
      <c r="BD91" s="122">
        <v>86.663200000000003</v>
      </c>
      <c r="BE91" s="122">
        <v>86.663200000000003</v>
      </c>
      <c r="BF91" s="122">
        <v>87.709800000000001</v>
      </c>
      <c r="BG91" s="122">
        <v>87.709800000000001</v>
      </c>
      <c r="BH91" s="122">
        <v>87.709800000000001</v>
      </c>
      <c r="BI91" s="122">
        <v>92.832400000000007</v>
      </c>
      <c r="BJ91" s="122">
        <v>92.832400000000007</v>
      </c>
      <c r="BK91" s="122">
        <v>92.832400000000007</v>
      </c>
      <c r="BL91" s="122">
        <v>95.420100000000005</v>
      </c>
      <c r="BM91" s="122">
        <v>95.420100000000005</v>
      </c>
      <c r="BN91" s="122">
        <v>95.420100000000005</v>
      </c>
      <c r="BO91" s="122">
        <v>97.141499999999994</v>
      </c>
      <c r="BP91" s="122">
        <v>97.141499999999994</v>
      </c>
      <c r="BQ91" s="122">
        <v>97.141499999999994</v>
      </c>
      <c r="BR91" s="122">
        <v>103.61669999999999</v>
      </c>
      <c r="BS91" s="122">
        <v>103.61669999999999</v>
      </c>
      <c r="BT91" s="122">
        <v>103.61669999999999</v>
      </c>
      <c r="BU91" s="122">
        <v>103.92140000000001</v>
      </c>
      <c r="BV91" s="122">
        <v>103.92140000000001</v>
      </c>
      <c r="BW91" s="122">
        <v>103.92140000000001</v>
      </c>
      <c r="BX91" s="122">
        <v>103.944</v>
      </c>
      <c r="BY91" s="122">
        <v>103.944</v>
      </c>
      <c r="BZ91" s="122">
        <v>103.944</v>
      </c>
      <c r="CA91" s="122">
        <v>104.5979</v>
      </c>
      <c r="CB91" s="122">
        <v>104.5979</v>
      </c>
      <c r="CC91" s="122">
        <v>104.5979</v>
      </c>
      <c r="CD91" s="122">
        <v>102.2379</v>
      </c>
      <c r="CE91" s="122">
        <v>102.2379</v>
      </c>
      <c r="CF91" s="122">
        <v>102.2379</v>
      </c>
      <c r="CG91" s="122">
        <v>96.028099999999995</v>
      </c>
      <c r="CH91" s="122">
        <v>96.028099999999995</v>
      </c>
      <c r="CI91" s="122">
        <v>96.028099999999995</v>
      </c>
      <c r="CJ91" s="122">
        <v>91.9465</v>
      </c>
      <c r="CK91" s="122">
        <v>91.9465</v>
      </c>
      <c r="CL91" s="122">
        <v>91.9465</v>
      </c>
      <c r="CM91" s="122">
        <v>92.733000000000004</v>
      </c>
      <c r="CN91" s="122">
        <v>92.733000000000004</v>
      </c>
      <c r="CO91" s="122">
        <v>92.733000000000004</v>
      </c>
      <c r="CP91" s="122">
        <v>92.712199999999996</v>
      </c>
      <c r="CQ91" s="122">
        <v>92.712199999999996</v>
      </c>
      <c r="CR91" s="122">
        <v>92.712199999999996</v>
      </c>
      <c r="CS91" s="122">
        <v>91.648499999999999</v>
      </c>
      <c r="CT91" s="122">
        <v>91.648499999999999</v>
      </c>
      <c r="CU91" s="122">
        <v>91.648499999999999</v>
      </c>
      <c r="CV91" s="122">
        <v>91.458799999999997</v>
      </c>
      <c r="CW91" s="122">
        <v>91.458799999999997</v>
      </c>
      <c r="CX91" s="122">
        <v>91.458799999999997</v>
      </c>
      <c r="CY91" s="122">
        <v>89.787700000000001</v>
      </c>
      <c r="CZ91" s="122">
        <v>89.787700000000001</v>
      </c>
      <c r="DA91" s="122">
        <v>89.787700000000001</v>
      </c>
      <c r="DB91" s="122">
        <v>89.787700000000001</v>
      </c>
      <c r="DC91" s="122">
        <v>89.435500000000005</v>
      </c>
      <c r="DD91" s="122">
        <v>89.435500000000005</v>
      </c>
      <c r="DE91" s="122">
        <v>89.435500000000005</v>
      </c>
      <c r="DF91" s="122">
        <v>90.049499999999995</v>
      </c>
      <c r="DG91" s="122">
        <v>90.049499999999995</v>
      </c>
      <c r="DH91" s="122">
        <v>90.049499999999995</v>
      </c>
      <c r="DI91" s="122">
        <v>85.151499999999999</v>
      </c>
      <c r="DJ91" s="122">
        <v>85.151499999999999</v>
      </c>
      <c r="DK91" s="122">
        <v>85.151499999999999</v>
      </c>
      <c r="DL91" s="122">
        <v>86.507099999999994</v>
      </c>
      <c r="DM91" s="122">
        <v>86.507099999999994</v>
      </c>
      <c r="DN91" s="122">
        <v>86.507099999999994</v>
      </c>
      <c r="DO91" s="122">
        <v>85.912400000000005</v>
      </c>
      <c r="DP91" s="122">
        <v>85.912400000000005</v>
      </c>
      <c r="DQ91" s="122">
        <v>85.912400000000005</v>
      </c>
      <c r="DR91" s="122">
        <v>85.611199999999997</v>
      </c>
      <c r="DS91" s="122">
        <v>85.611199999999997</v>
      </c>
      <c r="DT91" s="122">
        <v>85.611199999999997</v>
      </c>
      <c r="DU91" s="122">
        <v>84.128699999999995</v>
      </c>
      <c r="DV91" s="122">
        <v>84.128699999999995</v>
      </c>
      <c r="DW91" s="122">
        <v>84.128699999999995</v>
      </c>
      <c r="DX91" s="122">
        <v>84.777600000000007</v>
      </c>
      <c r="DY91" s="122">
        <v>84.777600000000007</v>
      </c>
      <c r="DZ91" s="122">
        <v>84.777600000000007</v>
      </c>
      <c r="EA91" s="122">
        <v>83.733400000000003</v>
      </c>
      <c r="EB91" s="122">
        <v>83.733400000000003</v>
      </c>
      <c r="EC91" s="122">
        <v>83.733400000000003</v>
      </c>
      <c r="ED91" s="122">
        <v>83.232100000000003</v>
      </c>
      <c r="EE91" s="122">
        <v>83.232100000000003</v>
      </c>
      <c r="EF91" s="122">
        <v>83.232100000000003</v>
      </c>
      <c r="EG91" s="122">
        <v>84.113500000000002</v>
      </c>
      <c r="EH91" s="122">
        <v>84.113500000000002</v>
      </c>
      <c r="EI91" s="122">
        <v>84.113500000000002</v>
      </c>
      <c r="EJ91" s="122">
        <v>84.066299999999998</v>
      </c>
      <c r="EK91" s="122">
        <v>84.066299999999998</v>
      </c>
      <c r="EL91" s="122">
        <v>84.066299999999998</v>
      </c>
      <c r="EM91" s="122">
        <v>84.578900000000004</v>
      </c>
      <c r="EN91" s="122">
        <v>84.578900000000004</v>
      </c>
      <c r="EO91" s="122">
        <v>84.578900000000004</v>
      </c>
      <c r="EP91" s="122">
        <v>85.250900000000001</v>
      </c>
      <c r="EQ91" s="122">
        <v>85.250900000000001</v>
      </c>
      <c r="ER91" s="122">
        <v>85.250900000000001</v>
      </c>
      <c r="ES91" s="122">
        <v>85.808999999999997</v>
      </c>
      <c r="ET91" s="122">
        <v>85.808999999999997</v>
      </c>
      <c r="EU91" s="122">
        <v>85.808999999999997</v>
      </c>
      <c r="EV91" s="122">
        <v>83.976200000000006</v>
      </c>
      <c r="EW91" s="122">
        <v>83.976200000000006</v>
      </c>
      <c r="EX91" s="122">
        <v>83.976200000000006</v>
      </c>
      <c r="EY91" s="122">
        <v>76.763800000000003</v>
      </c>
      <c r="EZ91" s="122">
        <v>76.763800000000003</v>
      </c>
      <c r="FA91" s="122">
        <v>76.763800000000003</v>
      </c>
      <c r="FB91" s="122">
        <v>73.9392</v>
      </c>
      <c r="FC91" s="122">
        <v>73.9392</v>
      </c>
      <c r="FD91" s="122">
        <v>73.9392</v>
      </c>
      <c r="FE91" s="122">
        <v>74.532899999999998</v>
      </c>
      <c r="FF91" s="122">
        <v>74.532899999999998</v>
      </c>
      <c r="FG91" s="122">
        <v>74.532899999999998</v>
      </c>
      <c r="FH91" s="122">
        <v>75.548500000000004</v>
      </c>
      <c r="FI91" s="122">
        <v>75.548500000000004</v>
      </c>
      <c r="FJ91" s="122">
        <v>75.548500000000004</v>
      </c>
      <c r="FK91" s="122">
        <v>76.552499999999995</v>
      </c>
      <c r="FL91" s="122">
        <v>76.552499999999995</v>
      </c>
      <c r="FM91" s="122">
        <v>76.552499999999995</v>
      </c>
      <c r="FN91" s="122">
        <v>75.665099999999995</v>
      </c>
      <c r="FO91" s="122">
        <v>75.665099999999995</v>
      </c>
      <c r="FP91" s="122">
        <v>75.665099999999995</v>
      </c>
      <c r="FQ91" s="122">
        <v>75.222200000000001</v>
      </c>
      <c r="FR91" s="122">
        <v>75.222200000000001</v>
      </c>
      <c r="FS91" s="122">
        <v>75.222200000000001</v>
      </c>
      <c r="FT91" s="122">
        <v>76.231300000000005</v>
      </c>
      <c r="FU91" s="122">
        <v>76.231300000000005</v>
      </c>
      <c r="FV91" s="122">
        <v>76.231300000000005</v>
      </c>
      <c r="FW91" s="122">
        <v>75.3446</v>
      </c>
      <c r="FX91" s="122">
        <v>75.3446</v>
      </c>
      <c r="FY91" s="122">
        <v>75.3446</v>
      </c>
      <c r="FZ91" s="122">
        <v>76.727800000000002</v>
      </c>
      <c r="GA91" s="122">
        <v>76.727800000000002</v>
      </c>
      <c r="GB91" s="122">
        <v>76.727800000000002</v>
      </c>
      <c r="GC91" s="122">
        <v>80.813000000000002</v>
      </c>
      <c r="GD91" s="122">
        <v>80.813000000000002</v>
      </c>
      <c r="GE91" s="122">
        <v>80.813000000000002</v>
      </c>
      <c r="GF91" s="122">
        <v>82.692899999999995</v>
      </c>
      <c r="GG91" s="122">
        <v>82.692899999999995</v>
      </c>
      <c r="GH91" s="122">
        <v>82.692899999999995</v>
      </c>
      <c r="GI91" s="122">
        <v>83.882199999999997</v>
      </c>
      <c r="GJ91" s="122">
        <v>83.882199999999997</v>
      </c>
      <c r="GK91" s="122">
        <v>83.882199999999997</v>
      </c>
      <c r="GL91" s="122">
        <v>86.350300000000004</v>
      </c>
      <c r="GM91" s="122">
        <v>86.350300000000004</v>
      </c>
      <c r="GN91" s="122">
        <v>86.350300000000004</v>
      </c>
      <c r="GO91" s="122">
        <v>85.8536</v>
      </c>
      <c r="GP91" s="122">
        <v>85.8536</v>
      </c>
      <c r="GQ91" s="122">
        <v>85.8536</v>
      </c>
      <c r="GR91" s="122">
        <v>84.862300000000005</v>
      </c>
      <c r="GS91" s="122">
        <v>84.862300000000005</v>
      </c>
      <c r="GT91" s="122">
        <v>84.862300000000005</v>
      </c>
      <c r="GU91" s="122">
        <v>84.1738</v>
      </c>
      <c r="GV91" s="122">
        <v>84.1738</v>
      </c>
      <c r="GW91" s="122">
        <v>84.1738</v>
      </c>
      <c r="GX91" s="122">
        <v>84.054699999999997</v>
      </c>
      <c r="GY91" s="122">
        <v>84.054699999999997</v>
      </c>
      <c r="GZ91" s="122">
        <v>84.054699999999997</v>
      </c>
      <c r="HA91" s="122">
        <v>80.9983</v>
      </c>
      <c r="HB91" s="122">
        <v>80.9983</v>
      </c>
      <c r="HC91" s="122">
        <v>80.9983</v>
      </c>
      <c r="HD91" s="122">
        <v>80.4602</v>
      </c>
      <c r="HE91" s="122">
        <v>80.4602</v>
      </c>
      <c r="HF91" s="122">
        <v>80.4602</v>
      </c>
      <c r="HG91" s="122">
        <v>78.142099999999999</v>
      </c>
      <c r="HH91" s="122">
        <v>78.142099999999999</v>
      </c>
      <c r="HI91" s="122">
        <v>78.142099999999999</v>
      </c>
      <c r="HJ91" s="122">
        <v>77.730500000000006</v>
      </c>
      <c r="HK91" s="122">
        <v>77.730500000000006</v>
      </c>
      <c r="HL91" s="122">
        <v>77.730500000000006</v>
      </c>
      <c r="HM91" s="122">
        <v>78.992400000000004</v>
      </c>
      <c r="HN91" s="122">
        <v>78.992400000000004</v>
      </c>
      <c r="HO91" s="122">
        <v>78.992400000000004</v>
      </c>
      <c r="HP91" s="122">
        <v>78.816400000000002</v>
      </c>
      <c r="HQ91" s="122">
        <v>78.816400000000002</v>
      </c>
      <c r="HR91" s="122">
        <v>78.816400000000002</v>
      </c>
      <c r="HS91" s="122">
        <v>81.601799999999997</v>
      </c>
      <c r="HT91" s="122">
        <v>81.601799999999997</v>
      </c>
      <c r="HU91" s="122">
        <v>81.601799999999997</v>
      </c>
      <c r="HV91" s="122">
        <v>90.634600000000006</v>
      </c>
      <c r="HW91" s="122">
        <v>90.634600000000006</v>
      </c>
      <c r="HX91" s="122">
        <v>90.634600000000006</v>
      </c>
      <c r="HY91" s="122">
        <v>113.4361</v>
      </c>
      <c r="HZ91" s="122">
        <v>113.4361</v>
      </c>
      <c r="IA91" s="122">
        <v>113.4361</v>
      </c>
      <c r="IB91" s="122">
        <v>113.0518</v>
      </c>
      <c r="IC91" s="122">
        <v>113.0518</v>
      </c>
      <c r="ID91" s="122">
        <v>113.0518</v>
      </c>
      <c r="IE91" s="122">
        <v>111.1859</v>
      </c>
      <c r="IF91" s="122">
        <v>111.1859</v>
      </c>
      <c r="IG91" s="122">
        <v>111.1859</v>
      </c>
      <c r="IH91" s="122">
        <v>125.14709999999999</v>
      </c>
      <c r="II91" s="122">
        <v>125.14709999999999</v>
      </c>
      <c r="IJ91" s="122">
        <v>125.14709999999999</v>
      </c>
      <c r="IK91" s="122">
        <v>116.61</v>
      </c>
      <c r="IL91" s="122">
        <v>116.61</v>
      </c>
      <c r="IM91" s="122">
        <v>116.61</v>
      </c>
      <c r="IN91" s="122">
        <v>115.0204</v>
      </c>
      <c r="IO91" s="122">
        <v>115.0204</v>
      </c>
      <c r="IP91" s="122">
        <v>115.0204</v>
      </c>
      <c r="IQ91" s="122">
        <v>113.2444</v>
      </c>
      <c r="IR91" s="122">
        <v>113.2444</v>
      </c>
      <c r="IS91" s="122">
        <v>113.2444</v>
      </c>
      <c r="IT91" s="122">
        <v>109.9243</v>
      </c>
      <c r="IU91" s="122">
        <v>109.9243</v>
      </c>
      <c r="IV91" s="122">
        <v>109.9243</v>
      </c>
      <c r="IW91" s="122">
        <v>103.9434</v>
      </c>
      <c r="IX91" s="122">
        <v>103.9434</v>
      </c>
      <c r="IY91" s="122">
        <v>103.9434</v>
      </c>
      <c r="IZ91" s="122">
        <v>99.236800000000002</v>
      </c>
      <c r="JA91" s="122">
        <v>99.236800000000002</v>
      </c>
      <c r="JB91" s="122">
        <v>99.236800000000002</v>
      </c>
      <c r="JC91" s="122">
        <v>96.588399999999993</v>
      </c>
      <c r="JD91" s="122">
        <v>96.588399999999993</v>
      </c>
      <c r="JE91" s="122">
        <v>96.588399999999993</v>
      </c>
      <c r="JF91" s="122">
        <v>98.875299999999996</v>
      </c>
      <c r="JG91" s="122">
        <v>98.875299999999996</v>
      </c>
      <c r="JH91" s="122">
        <v>98.875299999999996</v>
      </c>
      <c r="JI91" s="122">
        <v>97.491500000000002</v>
      </c>
      <c r="JJ91" s="122">
        <v>97.491500000000002</v>
      </c>
      <c r="JK91" s="122">
        <v>97.491500000000002</v>
      </c>
      <c r="JL91" s="122">
        <v>97.358500000000006</v>
      </c>
      <c r="JM91" s="122">
        <v>97.358500000000006</v>
      </c>
      <c r="JN91" s="122">
        <v>97.358500000000006</v>
      </c>
      <c r="JO91" s="122">
        <v>97.903499999999994</v>
      </c>
      <c r="JP91" s="122">
        <v>97.903499999999994</v>
      </c>
      <c r="JQ91" s="122">
        <v>97.903499999999994</v>
      </c>
      <c r="JR91" s="122">
        <v>98.660899999999998</v>
      </c>
      <c r="JS91" s="122">
        <v>98.660899999999998</v>
      </c>
      <c r="JT91" s="122">
        <v>98.660899999999998</v>
      </c>
      <c r="JU91" s="122">
        <v>99.547300000000007</v>
      </c>
      <c r="JV91" s="122">
        <v>99.547300000000007</v>
      </c>
      <c r="JW91" s="122">
        <v>99.547300000000007</v>
      </c>
      <c r="JX91" s="122">
        <v>100</v>
      </c>
      <c r="JY91" s="122">
        <v>100</v>
      </c>
      <c r="JZ91" s="122">
        <v>100</v>
      </c>
      <c r="KA91" s="122">
        <v>98.997</v>
      </c>
      <c r="KB91" s="122">
        <v>98.997</v>
      </c>
      <c r="KC91" s="122">
        <v>98.997</v>
      </c>
      <c r="KD91" s="118">
        <v>101.89239999999999</v>
      </c>
    </row>
    <row r="92" spans="1:290" s="8" customFormat="1" ht="11.1" customHeight="1" x14ac:dyDescent="0.2">
      <c r="A92" s="8" t="s">
        <v>2338</v>
      </c>
      <c r="B92"/>
      <c r="C92" s="141" t="s">
        <v>5104</v>
      </c>
      <c r="D92" s="35" t="s">
        <v>53</v>
      </c>
      <c r="E92" s="37"/>
      <c r="F92" s="22"/>
      <c r="G92" s="22"/>
      <c r="H92" s="22"/>
      <c r="I92" s="22" t="str">
        <f>IF(LEFT($I$1,1)="1",VLOOKUP($A92,PPI_IPI_PGA_PGAI!$A:$I,2,FALSE),IF(LEFT($I$1,1)="2",VLOOKUP($A92,PPI_IPI_PGA_PGAI!$A:$I,3,FALSE),IF(LEFT($I$1,1)="3",VLOOKUP($A92,PPI_IPI_PGA_PGAI!$A:$I,4,FALSE),VLOOKUP($A92,PPI_IPI_PGA_PGAI!$A:$I,5,FALSE))))</f>
        <v>Parkett</v>
      </c>
      <c r="J92" s="22"/>
      <c r="K92" s="22"/>
      <c r="L92" s="22"/>
      <c r="M92" s="10">
        <v>8.7400000000000005E-2</v>
      </c>
      <c r="N92" s="122">
        <v>90.485100000000003</v>
      </c>
      <c r="O92" s="122">
        <v>90.485100000000003</v>
      </c>
      <c r="P92" s="122">
        <v>90.485100000000003</v>
      </c>
      <c r="Q92" s="122">
        <v>90.485100000000003</v>
      </c>
      <c r="R92" s="122">
        <v>90.485100000000003</v>
      </c>
      <c r="S92" s="122">
        <v>90.485100000000003</v>
      </c>
      <c r="T92" s="122">
        <v>90.485100000000003</v>
      </c>
      <c r="U92" s="122">
        <v>89.860600000000005</v>
      </c>
      <c r="V92" s="122">
        <v>89.860600000000005</v>
      </c>
      <c r="W92" s="122">
        <v>89.860600000000005</v>
      </c>
      <c r="X92" s="122">
        <v>89.860600000000005</v>
      </c>
      <c r="Y92" s="122">
        <v>89.860600000000005</v>
      </c>
      <c r="Z92" s="122">
        <v>89.860600000000005</v>
      </c>
      <c r="AA92" s="122">
        <v>87.7286</v>
      </c>
      <c r="AB92" s="122">
        <v>87.7286</v>
      </c>
      <c r="AC92" s="122">
        <v>87.7286</v>
      </c>
      <c r="AD92" s="122">
        <v>87.7286</v>
      </c>
      <c r="AE92" s="122">
        <v>87.7286</v>
      </c>
      <c r="AF92" s="122">
        <v>87.7286</v>
      </c>
      <c r="AG92" s="122">
        <v>87.809200000000004</v>
      </c>
      <c r="AH92" s="122">
        <v>87.809200000000004</v>
      </c>
      <c r="AI92" s="122">
        <v>87.809200000000004</v>
      </c>
      <c r="AJ92" s="122">
        <v>87.809200000000004</v>
      </c>
      <c r="AK92" s="122">
        <v>87.809200000000004</v>
      </c>
      <c r="AL92" s="122">
        <v>87.809200000000004</v>
      </c>
      <c r="AM92" s="122">
        <v>89.272999999999996</v>
      </c>
      <c r="AN92" s="122">
        <v>89.272999999999996</v>
      </c>
      <c r="AO92" s="122">
        <v>89.272999999999996</v>
      </c>
      <c r="AP92" s="122">
        <v>89.272999999999996</v>
      </c>
      <c r="AQ92" s="122">
        <v>89.272999999999996</v>
      </c>
      <c r="AR92" s="122">
        <v>89.272999999999996</v>
      </c>
      <c r="AS92" s="122">
        <v>89.820700000000002</v>
      </c>
      <c r="AT92" s="122">
        <v>89.820700000000002</v>
      </c>
      <c r="AU92" s="122">
        <v>89.820700000000002</v>
      </c>
      <c r="AV92" s="122">
        <v>89.820700000000002</v>
      </c>
      <c r="AW92" s="122">
        <v>89.820700000000002</v>
      </c>
      <c r="AX92" s="122">
        <v>89.820700000000002</v>
      </c>
      <c r="AY92" s="122">
        <v>91.254499999999993</v>
      </c>
      <c r="AZ92" s="122">
        <v>91.254499999999993</v>
      </c>
      <c r="BA92" s="122">
        <v>91.254499999999993</v>
      </c>
      <c r="BB92" s="122">
        <v>91.254499999999993</v>
      </c>
      <c r="BC92" s="122">
        <v>91.254499999999993</v>
      </c>
      <c r="BD92" s="122">
        <v>91.254499999999993</v>
      </c>
      <c r="BE92" s="122">
        <v>90.785499999999999</v>
      </c>
      <c r="BF92" s="122">
        <v>90.785499999999999</v>
      </c>
      <c r="BG92" s="122">
        <v>90.785499999999999</v>
      </c>
      <c r="BH92" s="122">
        <v>90.785499999999999</v>
      </c>
      <c r="BI92" s="122">
        <v>90.785499999999999</v>
      </c>
      <c r="BJ92" s="122">
        <v>90.785499999999999</v>
      </c>
      <c r="BK92" s="122">
        <v>91.355099999999993</v>
      </c>
      <c r="BL92" s="122">
        <v>91.355099999999993</v>
      </c>
      <c r="BM92" s="122">
        <v>91.355099999999993</v>
      </c>
      <c r="BN92" s="122">
        <v>91.355099999999993</v>
      </c>
      <c r="BO92" s="122">
        <v>91.355099999999993</v>
      </c>
      <c r="BP92" s="122">
        <v>91.355099999999993</v>
      </c>
      <c r="BQ92" s="122">
        <v>91.653899999999993</v>
      </c>
      <c r="BR92" s="122">
        <v>91.653899999999993</v>
      </c>
      <c r="BS92" s="122">
        <v>91.653899999999993</v>
      </c>
      <c r="BT92" s="122">
        <v>91.653899999999993</v>
      </c>
      <c r="BU92" s="122">
        <v>91.653899999999993</v>
      </c>
      <c r="BV92" s="122">
        <v>91.653899999999993</v>
      </c>
      <c r="BW92" s="122">
        <v>94.155799999999999</v>
      </c>
      <c r="BX92" s="122">
        <v>94.155799999999999</v>
      </c>
      <c r="BY92" s="122">
        <v>94.155799999999999</v>
      </c>
      <c r="BZ92" s="122">
        <v>94.155799999999999</v>
      </c>
      <c r="CA92" s="122">
        <v>94.155799999999999</v>
      </c>
      <c r="CB92" s="122">
        <v>94.155799999999999</v>
      </c>
      <c r="CC92" s="122">
        <v>96.074100000000001</v>
      </c>
      <c r="CD92" s="122">
        <v>96.074100000000001</v>
      </c>
      <c r="CE92" s="122">
        <v>96.074100000000001</v>
      </c>
      <c r="CF92" s="122">
        <v>96.074100000000001</v>
      </c>
      <c r="CG92" s="122">
        <v>96.074100000000001</v>
      </c>
      <c r="CH92" s="122">
        <v>96.074100000000001</v>
      </c>
      <c r="CI92" s="122">
        <v>93.530600000000007</v>
      </c>
      <c r="CJ92" s="122">
        <v>93.530600000000007</v>
      </c>
      <c r="CK92" s="122">
        <v>93.530600000000007</v>
      </c>
      <c r="CL92" s="122">
        <v>93.530600000000007</v>
      </c>
      <c r="CM92" s="122">
        <v>93.530600000000007</v>
      </c>
      <c r="CN92" s="122">
        <v>93.530600000000007</v>
      </c>
      <c r="CO92" s="122">
        <v>93.253699999999995</v>
      </c>
      <c r="CP92" s="122">
        <v>93.253699999999995</v>
      </c>
      <c r="CQ92" s="122">
        <v>93.253699999999995</v>
      </c>
      <c r="CR92" s="122">
        <v>93.253699999999995</v>
      </c>
      <c r="CS92" s="122">
        <v>93.253699999999995</v>
      </c>
      <c r="CT92" s="122">
        <v>93.253699999999995</v>
      </c>
      <c r="CU92" s="122">
        <v>90.501800000000003</v>
      </c>
      <c r="CV92" s="122">
        <v>90.501800000000003</v>
      </c>
      <c r="CW92" s="122">
        <v>90.501800000000003</v>
      </c>
      <c r="CX92" s="122">
        <v>90.501800000000003</v>
      </c>
      <c r="CY92" s="122">
        <v>90.501800000000003</v>
      </c>
      <c r="CZ92" s="122">
        <v>90.501800000000003</v>
      </c>
      <c r="DA92" s="122">
        <v>88.289900000000003</v>
      </c>
      <c r="DB92" s="122">
        <v>88.289900000000003</v>
      </c>
      <c r="DC92" s="122">
        <v>89.782899999999998</v>
      </c>
      <c r="DD92" s="122">
        <v>89.782899999999998</v>
      </c>
      <c r="DE92" s="122">
        <v>89.782899999999998</v>
      </c>
      <c r="DF92" s="122">
        <v>89.077100000000002</v>
      </c>
      <c r="DG92" s="122">
        <v>89.077100000000002</v>
      </c>
      <c r="DH92" s="122">
        <v>89.077100000000002</v>
      </c>
      <c r="DI92" s="122">
        <v>84.148899999999998</v>
      </c>
      <c r="DJ92" s="122">
        <v>84.148899999999998</v>
      </c>
      <c r="DK92" s="122">
        <v>84.148899999999998</v>
      </c>
      <c r="DL92" s="122">
        <v>86.355699999999999</v>
      </c>
      <c r="DM92" s="122">
        <v>86.355699999999999</v>
      </c>
      <c r="DN92" s="122">
        <v>86.355699999999999</v>
      </c>
      <c r="DO92" s="122">
        <v>87.8142</v>
      </c>
      <c r="DP92" s="122">
        <v>87.8142</v>
      </c>
      <c r="DQ92" s="122">
        <v>87.8142</v>
      </c>
      <c r="DR92" s="122">
        <v>87.617599999999996</v>
      </c>
      <c r="DS92" s="122">
        <v>87.617599999999996</v>
      </c>
      <c r="DT92" s="122">
        <v>87.617599999999996</v>
      </c>
      <c r="DU92" s="122">
        <v>87.709699999999998</v>
      </c>
      <c r="DV92" s="122">
        <v>87.709699999999998</v>
      </c>
      <c r="DW92" s="122">
        <v>87.709699999999998</v>
      </c>
      <c r="DX92" s="122">
        <v>87.959699999999998</v>
      </c>
      <c r="DY92" s="122">
        <v>87.959699999999998</v>
      </c>
      <c r="DZ92" s="122">
        <v>87.959699999999998</v>
      </c>
      <c r="EA92" s="122">
        <v>89.0505</v>
      </c>
      <c r="EB92" s="122">
        <v>89.0505</v>
      </c>
      <c r="EC92" s="122">
        <v>89.0505</v>
      </c>
      <c r="ED92" s="122">
        <v>89.195599999999999</v>
      </c>
      <c r="EE92" s="122">
        <v>89.195599999999999</v>
      </c>
      <c r="EF92" s="122">
        <v>89.195599999999999</v>
      </c>
      <c r="EG92" s="122">
        <v>89.5655</v>
      </c>
      <c r="EH92" s="122">
        <v>89.5655</v>
      </c>
      <c r="EI92" s="122">
        <v>89.5655</v>
      </c>
      <c r="EJ92" s="122">
        <v>89.265600000000006</v>
      </c>
      <c r="EK92" s="122">
        <v>89.265600000000006</v>
      </c>
      <c r="EL92" s="122">
        <v>89.265600000000006</v>
      </c>
      <c r="EM92" s="122">
        <v>88.874399999999994</v>
      </c>
      <c r="EN92" s="122">
        <v>88.874399999999994</v>
      </c>
      <c r="EO92" s="122">
        <v>88.874399999999994</v>
      </c>
      <c r="EP92" s="122">
        <v>86.671199999999999</v>
      </c>
      <c r="EQ92" s="122">
        <v>86.671199999999999</v>
      </c>
      <c r="ER92" s="122">
        <v>86.671199999999999</v>
      </c>
      <c r="ES92" s="122">
        <v>86.576999999999998</v>
      </c>
      <c r="ET92" s="122">
        <v>86.576999999999998</v>
      </c>
      <c r="EU92" s="122">
        <v>86.576999999999998</v>
      </c>
      <c r="EV92" s="122">
        <v>86.193200000000004</v>
      </c>
      <c r="EW92" s="122">
        <v>86.193200000000004</v>
      </c>
      <c r="EX92" s="122">
        <v>86.193200000000004</v>
      </c>
      <c r="EY92" s="122">
        <v>81.883099999999999</v>
      </c>
      <c r="EZ92" s="122">
        <v>81.883099999999999</v>
      </c>
      <c r="FA92" s="122">
        <v>81.883099999999999</v>
      </c>
      <c r="FB92" s="122">
        <v>78.424499999999995</v>
      </c>
      <c r="FC92" s="122">
        <v>78.424499999999995</v>
      </c>
      <c r="FD92" s="122">
        <v>78.424499999999995</v>
      </c>
      <c r="FE92" s="122">
        <v>79.158000000000001</v>
      </c>
      <c r="FF92" s="122">
        <v>79.158000000000001</v>
      </c>
      <c r="FG92" s="122">
        <v>79.158000000000001</v>
      </c>
      <c r="FH92" s="122">
        <v>80.086699999999993</v>
      </c>
      <c r="FI92" s="122">
        <v>80.086699999999993</v>
      </c>
      <c r="FJ92" s="122">
        <v>80.086699999999993</v>
      </c>
      <c r="FK92" s="122">
        <v>79.860399999999998</v>
      </c>
      <c r="FL92" s="122">
        <v>79.860399999999998</v>
      </c>
      <c r="FM92" s="122">
        <v>79.860399999999998</v>
      </c>
      <c r="FN92" s="122">
        <v>80.844499999999996</v>
      </c>
      <c r="FO92" s="122">
        <v>80.844499999999996</v>
      </c>
      <c r="FP92" s="122">
        <v>80.844499999999996</v>
      </c>
      <c r="FQ92" s="122">
        <v>79.998999999999995</v>
      </c>
      <c r="FR92" s="122">
        <v>79.998999999999995</v>
      </c>
      <c r="FS92" s="122">
        <v>79.998999999999995</v>
      </c>
      <c r="FT92" s="122">
        <v>81.366900000000001</v>
      </c>
      <c r="FU92" s="122">
        <v>81.366900000000001</v>
      </c>
      <c r="FV92" s="122">
        <v>81.366900000000001</v>
      </c>
      <c r="FW92" s="122">
        <v>82.276899999999998</v>
      </c>
      <c r="FX92" s="122">
        <v>82.276899999999998</v>
      </c>
      <c r="FY92" s="122">
        <v>82.276899999999998</v>
      </c>
      <c r="FZ92" s="122">
        <v>83.010099999999994</v>
      </c>
      <c r="GA92" s="122">
        <v>83.010099999999994</v>
      </c>
      <c r="GB92" s="122">
        <v>83.010099999999994</v>
      </c>
      <c r="GC92" s="122">
        <v>84.787899999999993</v>
      </c>
      <c r="GD92" s="122">
        <v>84.787899999999993</v>
      </c>
      <c r="GE92" s="122">
        <v>84.787899999999993</v>
      </c>
      <c r="GF92" s="122">
        <v>86.090699999999998</v>
      </c>
      <c r="GG92" s="122">
        <v>86.090699999999998</v>
      </c>
      <c r="GH92" s="122">
        <v>86.090699999999998</v>
      </c>
      <c r="GI92" s="122">
        <v>84.899600000000007</v>
      </c>
      <c r="GJ92" s="122">
        <v>84.899600000000007</v>
      </c>
      <c r="GK92" s="122">
        <v>84.899600000000007</v>
      </c>
      <c r="GL92" s="122">
        <v>86.559899999999999</v>
      </c>
      <c r="GM92" s="122">
        <v>86.559899999999999</v>
      </c>
      <c r="GN92" s="122">
        <v>86.559899999999999</v>
      </c>
      <c r="GO92" s="122">
        <v>84.286299999999997</v>
      </c>
      <c r="GP92" s="122">
        <v>84.286299999999997</v>
      </c>
      <c r="GQ92" s="122">
        <v>84.286299999999997</v>
      </c>
      <c r="GR92" s="122">
        <v>82.580399999999997</v>
      </c>
      <c r="GS92" s="122">
        <v>82.580399999999997</v>
      </c>
      <c r="GT92" s="122">
        <v>82.580399999999997</v>
      </c>
      <c r="GU92" s="122">
        <v>82.457599999999999</v>
      </c>
      <c r="GV92" s="122">
        <v>82.457599999999999</v>
      </c>
      <c r="GW92" s="122">
        <v>82.457599999999999</v>
      </c>
      <c r="GX92" s="122">
        <v>82.892099999999999</v>
      </c>
      <c r="GY92" s="122">
        <v>82.892099999999999</v>
      </c>
      <c r="GZ92" s="122">
        <v>82.892099999999999</v>
      </c>
      <c r="HA92" s="122">
        <v>79.942099999999996</v>
      </c>
      <c r="HB92" s="122">
        <v>79.942099999999996</v>
      </c>
      <c r="HC92" s="122">
        <v>79.942099999999996</v>
      </c>
      <c r="HD92" s="122">
        <v>80.317599999999999</v>
      </c>
      <c r="HE92" s="122">
        <v>80.317599999999999</v>
      </c>
      <c r="HF92" s="122">
        <v>80.317599999999999</v>
      </c>
      <c r="HG92" s="122">
        <v>79.685000000000002</v>
      </c>
      <c r="HH92" s="122">
        <v>79.685000000000002</v>
      </c>
      <c r="HI92" s="122">
        <v>79.685000000000002</v>
      </c>
      <c r="HJ92" s="122">
        <v>77.961699999999993</v>
      </c>
      <c r="HK92" s="122">
        <v>77.961699999999993</v>
      </c>
      <c r="HL92" s="122">
        <v>77.961699999999993</v>
      </c>
      <c r="HM92" s="122">
        <v>79.756</v>
      </c>
      <c r="HN92" s="122">
        <v>79.756</v>
      </c>
      <c r="HO92" s="122">
        <v>79.756</v>
      </c>
      <c r="HP92" s="122">
        <v>79.337500000000006</v>
      </c>
      <c r="HQ92" s="122">
        <v>79.337500000000006</v>
      </c>
      <c r="HR92" s="122">
        <v>79.337500000000006</v>
      </c>
      <c r="HS92" s="122">
        <v>83.400099999999995</v>
      </c>
      <c r="HT92" s="122">
        <v>83.400099999999995</v>
      </c>
      <c r="HU92" s="122">
        <v>83.400099999999995</v>
      </c>
      <c r="HV92" s="122">
        <v>86.488299999999995</v>
      </c>
      <c r="HW92" s="122">
        <v>86.488299999999995</v>
      </c>
      <c r="HX92" s="122">
        <v>86.488299999999995</v>
      </c>
      <c r="HY92" s="122">
        <v>90.566500000000005</v>
      </c>
      <c r="HZ92" s="122">
        <v>90.566500000000005</v>
      </c>
      <c r="IA92" s="122">
        <v>90.566500000000005</v>
      </c>
      <c r="IB92" s="122">
        <v>95.742699999999999</v>
      </c>
      <c r="IC92" s="122">
        <v>95.742699999999999</v>
      </c>
      <c r="ID92" s="122">
        <v>95.742699999999999</v>
      </c>
      <c r="IE92" s="122">
        <v>102.3884</v>
      </c>
      <c r="IF92" s="122">
        <v>102.3884</v>
      </c>
      <c r="IG92" s="122">
        <v>102.3884</v>
      </c>
      <c r="IH92" s="122">
        <v>106.6104</v>
      </c>
      <c r="II92" s="122">
        <v>106.6104</v>
      </c>
      <c r="IJ92" s="122">
        <v>106.6104</v>
      </c>
      <c r="IK92" s="122">
        <v>108.5408</v>
      </c>
      <c r="IL92" s="122">
        <v>108.5408</v>
      </c>
      <c r="IM92" s="122">
        <v>108.5408</v>
      </c>
      <c r="IN92" s="122">
        <v>110.56959999999999</v>
      </c>
      <c r="IO92" s="122">
        <v>110.56959999999999</v>
      </c>
      <c r="IP92" s="122">
        <v>110.56959999999999</v>
      </c>
      <c r="IQ92" s="122">
        <v>124.4555</v>
      </c>
      <c r="IR92" s="122">
        <v>124.4555</v>
      </c>
      <c r="IS92" s="122">
        <v>124.4555</v>
      </c>
      <c r="IT92" s="122">
        <v>122.96810000000001</v>
      </c>
      <c r="IU92" s="122">
        <v>122.96810000000001</v>
      </c>
      <c r="IV92" s="122">
        <v>122.96810000000001</v>
      </c>
      <c r="IW92" s="122">
        <v>119.2979</v>
      </c>
      <c r="IX92" s="122">
        <v>119.2979</v>
      </c>
      <c r="IY92" s="122">
        <v>119.2979</v>
      </c>
      <c r="IZ92" s="122">
        <v>118.98309999999999</v>
      </c>
      <c r="JA92" s="122">
        <v>118.98309999999999</v>
      </c>
      <c r="JB92" s="122">
        <v>118.98309999999999</v>
      </c>
      <c r="JC92" s="122">
        <v>99.5321</v>
      </c>
      <c r="JD92" s="122">
        <v>99.5321</v>
      </c>
      <c r="JE92" s="122">
        <v>99.5321</v>
      </c>
      <c r="JF92" s="122">
        <v>101.5761</v>
      </c>
      <c r="JG92" s="122">
        <v>101.5761</v>
      </c>
      <c r="JH92" s="122">
        <v>101.5761</v>
      </c>
      <c r="JI92" s="122">
        <v>99.68</v>
      </c>
      <c r="JJ92" s="122">
        <v>99.68</v>
      </c>
      <c r="JK92" s="122">
        <v>99.68</v>
      </c>
      <c r="JL92" s="122">
        <v>98.043099999999995</v>
      </c>
      <c r="JM92" s="122">
        <v>98.043099999999995</v>
      </c>
      <c r="JN92" s="122">
        <v>98.043099999999995</v>
      </c>
      <c r="JO92" s="122">
        <v>101.6996</v>
      </c>
      <c r="JP92" s="122">
        <v>101.6996</v>
      </c>
      <c r="JQ92" s="122">
        <v>101.6996</v>
      </c>
      <c r="JR92" s="122">
        <v>100.8156</v>
      </c>
      <c r="JS92" s="122">
        <v>100.8156</v>
      </c>
      <c r="JT92" s="122">
        <v>100.8156</v>
      </c>
      <c r="JU92" s="122">
        <v>100.32250000000001</v>
      </c>
      <c r="JV92" s="122">
        <v>100.32250000000001</v>
      </c>
      <c r="JW92" s="122">
        <v>100.32250000000001</v>
      </c>
      <c r="JX92" s="122">
        <v>100</v>
      </c>
      <c r="JY92" s="122">
        <v>100</v>
      </c>
      <c r="JZ92" s="122">
        <v>100</v>
      </c>
      <c r="KA92" s="122">
        <v>99.584599999999995</v>
      </c>
      <c r="KB92" s="122">
        <v>99.584599999999995</v>
      </c>
      <c r="KC92" s="122">
        <v>99.584599999999995</v>
      </c>
      <c r="KD92" s="118">
        <v>101.6084</v>
      </c>
    </row>
    <row r="93" spans="1:290" s="101" customFormat="1" ht="11.1" customHeight="1" x14ac:dyDescent="0.2">
      <c r="A93" s="8" t="s">
        <v>2340</v>
      </c>
      <c r="B93"/>
      <c r="C93" s="141" t="s">
        <v>5105</v>
      </c>
      <c r="D93" s="35" t="s">
        <v>454</v>
      </c>
      <c r="E93" s="37"/>
      <c r="F93" s="22"/>
      <c r="G93" s="22"/>
      <c r="H93" s="22"/>
      <c r="I93" s="22" t="str">
        <f>IF(LEFT($I$1,1)="1",VLOOKUP($A93,PPI_IPI_PGA_PGAI!$A:$I,2,FALSE),IF(LEFT($I$1,1)="2",VLOOKUP($A93,PPI_IPI_PGA_PGAI!$A:$I,3,FALSE),IF(LEFT($I$1,1)="3",VLOOKUP($A93,PPI_IPI_PGA_PGAI!$A:$I,4,FALSE),VLOOKUP($A93,PPI_IPI_PGA_PGAI!$A:$I,5,FALSE))))</f>
        <v>Produkte der Bauschreinerei und des Innenausbaus</v>
      </c>
      <c r="J93" s="22"/>
      <c r="K93" s="22"/>
      <c r="L93" s="22"/>
      <c r="M93" s="10">
        <v>0.3327</v>
      </c>
      <c r="N93" s="122" t="s">
        <v>6431</v>
      </c>
      <c r="O93" s="122" t="s">
        <v>6431</v>
      </c>
      <c r="P93" s="122" t="s">
        <v>6431</v>
      </c>
      <c r="Q93" s="122" t="s">
        <v>6431</v>
      </c>
      <c r="R93" s="122" t="s">
        <v>6431</v>
      </c>
      <c r="S93" s="122" t="s">
        <v>6431</v>
      </c>
      <c r="T93" s="122" t="s">
        <v>6431</v>
      </c>
      <c r="U93" s="122" t="s">
        <v>6431</v>
      </c>
      <c r="V93" s="122" t="s">
        <v>6431</v>
      </c>
      <c r="W93" s="122" t="s">
        <v>6431</v>
      </c>
      <c r="X93" s="122" t="s">
        <v>6431</v>
      </c>
      <c r="Y93" s="122" t="s">
        <v>6431</v>
      </c>
      <c r="Z93" s="122" t="s">
        <v>6431</v>
      </c>
      <c r="AA93" s="122" t="s">
        <v>6431</v>
      </c>
      <c r="AB93" s="122" t="s">
        <v>6431</v>
      </c>
      <c r="AC93" s="122" t="s">
        <v>6431</v>
      </c>
      <c r="AD93" s="122" t="s">
        <v>6431</v>
      </c>
      <c r="AE93" s="122" t="s">
        <v>6431</v>
      </c>
      <c r="AF93" s="122" t="s">
        <v>6431</v>
      </c>
      <c r="AG93" s="122" t="s">
        <v>6431</v>
      </c>
      <c r="AH93" s="122" t="s">
        <v>6431</v>
      </c>
      <c r="AI93" s="122" t="s">
        <v>6431</v>
      </c>
      <c r="AJ93" s="122" t="s">
        <v>6431</v>
      </c>
      <c r="AK93" s="122" t="s">
        <v>6431</v>
      </c>
      <c r="AL93" s="122" t="s">
        <v>6431</v>
      </c>
      <c r="AM93" s="122" t="s">
        <v>6431</v>
      </c>
      <c r="AN93" s="122" t="s">
        <v>6431</v>
      </c>
      <c r="AO93" s="122" t="s">
        <v>6431</v>
      </c>
      <c r="AP93" s="122" t="s">
        <v>6431</v>
      </c>
      <c r="AQ93" s="122" t="s">
        <v>6431</v>
      </c>
      <c r="AR93" s="122" t="s">
        <v>6431</v>
      </c>
      <c r="AS93" s="122" t="s">
        <v>6431</v>
      </c>
      <c r="AT93" s="122" t="s">
        <v>6431</v>
      </c>
      <c r="AU93" s="122" t="s">
        <v>6431</v>
      </c>
      <c r="AV93" s="122" t="s">
        <v>6431</v>
      </c>
      <c r="AW93" s="122" t="s">
        <v>6431</v>
      </c>
      <c r="AX93" s="122" t="s">
        <v>6431</v>
      </c>
      <c r="AY93" s="122" t="s">
        <v>6431</v>
      </c>
      <c r="AZ93" s="122" t="s">
        <v>6431</v>
      </c>
      <c r="BA93" s="122" t="s">
        <v>6431</v>
      </c>
      <c r="BB93" s="122" t="s">
        <v>6431</v>
      </c>
      <c r="BC93" s="122" t="s">
        <v>6431</v>
      </c>
      <c r="BD93" s="122" t="s">
        <v>6431</v>
      </c>
      <c r="BE93" s="122" t="s">
        <v>6431</v>
      </c>
      <c r="BF93" s="122" t="s">
        <v>6431</v>
      </c>
      <c r="BG93" s="122" t="s">
        <v>6431</v>
      </c>
      <c r="BH93" s="122" t="s">
        <v>6431</v>
      </c>
      <c r="BI93" s="122" t="s">
        <v>6431</v>
      </c>
      <c r="BJ93" s="122" t="s">
        <v>6431</v>
      </c>
      <c r="BK93" s="122" t="s">
        <v>6431</v>
      </c>
      <c r="BL93" s="122" t="s">
        <v>6431</v>
      </c>
      <c r="BM93" s="122" t="s">
        <v>6431</v>
      </c>
      <c r="BN93" s="122" t="s">
        <v>6431</v>
      </c>
      <c r="BO93" s="122" t="s">
        <v>6431</v>
      </c>
      <c r="BP93" s="122" t="s">
        <v>6431</v>
      </c>
      <c r="BQ93" s="122" t="s">
        <v>6431</v>
      </c>
      <c r="BR93" s="122" t="s">
        <v>6431</v>
      </c>
      <c r="BS93" s="122" t="s">
        <v>6431</v>
      </c>
      <c r="BT93" s="122" t="s">
        <v>6431</v>
      </c>
      <c r="BU93" s="122" t="s">
        <v>6431</v>
      </c>
      <c r="BV93" s="122" t="s">
        <v>6431</v>
      </c>
      <c r="BW93" s="122" t="s">
        <v>6431</v>
      </c>
      <c r="BX93" s="122" t="s">
        <v>6431</v>
      </c>
      <c r="BY93" s="122" t="s">
        <v>6431</v>
      </c>
      <c r="BZ93" s="122" t="s">
        <v>6431</v>
      </c>
      <c r="CA93" s="122" t="s">
        <v>6431</v>
      </c>
      <c r="CB93" s="122" t="s">
        <v>6431</v>
      </c>
      <c r="CC93" s="122" t="s">
        <v>6431</v>
      </c>
      <c r="CD93" s="122" t="s">
        <v>6431</v>
      </c>
      <c r="CE93" s="122" t="s">
        <v>6431</v>
      </c>
      <c r="CF93" s="122" t="s">
        <v>6431</v>
      </c>
      <c r="CG93" s="122" t="s">
        <v>6431</v>
      </c>
      <c r="CH93" s="122" t="s">
        <v>6431</v>
      </c>
      <c r="CI93" s="122" t="s">
        <v>6431</v>
      </c>
      <c r="CJ93" s="122" t="s">
        <v>6431</v>
      </c>
      <c r="CK93" s="122" t="s">
        <v>6431</v>
      </c>
      <c r="CL93" s="122" t="s">
        <v>6431</v>
      </c>
      <c r="CM93" s="122" t="s">
        <v>6431</v>
      </c>
      <c r="CN93" s="122" t="s">
        <v>6431</v>
      </c>
      <c r="CO93" s="122" t="s">
        <v>6431</v>
      </c>
      <c r="CP93" s="122" t="s">
        <v>6431</v>
      </c>
      <c r="CQ93" s="122" t="s">
        <v>6431</v>
      </c>
      <c r="CR93" s="122" t="s">
        <v>6431</v>
      </c>
      <c r="CS93" s="122" t="s">
        <v>6431</v>
      </c>
      <c r="CT93" s="122" t="s">
        <v>6431</v>
      </c>
      <c r="CU93" s="122" t="s">
        <v>6431</v>
      </c>
      <c r="CV93" s="122" t="s">
        <v>6431</v>
      </c>
      <c r="CW93" s="122" t="s">
        <v>6431</v>
      </c>
      <c r="CX93" s="122" t="s">
        <v>6431</v>
      </c>
      <c r="CY93" s="122" t="s">
        <v>6431</v>
      </c>
      <c r="CZ93" s="122" t="s">
        <v>6431</v>
      </c>
      <c r="DA93" s="122" t="s">
        <v>6431</v>
      </c>
      <c r="DB93" s="122" t="s">
        <v>6431</v>
      </c>
      <c r="DC93" s="122" t="s">
        <v>6431</v>
      </c>
      <c r="DD93" s="122" t="s">
        <v>6431</v>
      </c>
      <c r="DE93" s="122" t="s">
        <v>6431</v>
      </c>
      <c r="DF93" s="122" t="s">
        <v>6431</v>
      </c>
      <c r="DG93" s="122" t="s">
        <v>6431</v>
      </c>
      <c r="DH93" s="122" t="s">
        <v>6431</v>
      </c>
      <c r="DI93" s="122" t="s">
        <v>6431</v>
      </c>
      <c r="DJ93" s="122" t="s">
        <v>6431</v>
      </c>
      <c r="DK93" s="122" t="s">
        <v>6431</v>
      </c>
      <c r="DL93" s="122" t="s">
        <v>6431</v>
      </c>
      <c r="DM93" s="122" t="s">
        <v>6431</v>
      </c>
      <c r="DN93" s="122" t="s">
        <v>6431</v>
      </c>
      <c r="DO93" s="122" t="s">
        <v>6431</v>
      </c>
      <c r="DP93" s="122" t="s">
        <v>6431</v>
      </c>
      <c r="DQ93" s="122" t="s">
        <v>6431</v>
      </c>
      <c r="DR93" s="122" t="s">
        <v>6431</v>
      </c>
      <c r="DS93" s="122" t="s">
        <v>6431</v>
      </c>
      <c r="DT93" s="122" t="s">
        <v>6431</v>
      </c>
      <c r="DU93" s="122" t="s">
        <v>6431</v>
      </c>
      <c r="DV93" s="122" t="s">
        <v>6431</v>
      </c>
      <c r="DW93" s="122" t="s">
        <v>6431</v>
      </c>
      <c r="DX93" s="122" t="s">
        <v>6431</v>
      </c>
      <c r="DY93" s="122" t="s">
        <v>6431</v>
      </c>
      <c r="DZ93" s="122" t="s">
        <v>6431</v>
      </c>
      <c r="EA93" s="122" t="s">
        <v>6431</v>
      </c>
      <c r="EB93" s="122" t="s">
        <v>6431</v>
      </c>
      <c r="EC93" s="122" t="s">
        <v>6431</v>
      </c>
      <c r="ED93" s="122" t="s">
        <v>6431</v>
      </c>
      <c r="EE93" s="122" t="s">
        <v>6431</v>
      </c>
      <c r="EF93" s="122" t="s">
        <v>6431</v>
      </c>
      <c r="EG93" s="122" t="s">
        <v>6431</v>
      </c>
      <c r="EH93" s="122" t="s">
        <v>6431</v>
      </c>
      <c r="EI93" s="122" t="s">
        <v>6431</v>
      </c>
      <c r="EJ93" s="122" t="s">
        <v>6431</v>
      </c>
      <c r="EK93" s="122" t="s">
        <v>6431</v>
      </c>
      <c r="EL93" s="122" t="s">
        <v>6431</v>
      </c>
      <c r="EM93" s="122" t="s">
        <v>6431</v>
      </c>
      <c r="EN93" s="122" t="s">
        <v>6431</v>
      </c>
      <c r="EO93" s="122" t="s">
        <v>6431</v>
      </c>
      <c r="EP93" s="122" t="s">
        <v>6431</v>
      </c>
      <c r="EQ93" s="122" t="s">
        <v>6431</v>
      </c>
      <c r="ER93" s="122" t="s">
        <v>6431</v>
      </c>
      <c r="ES93" s="122" t="s">
        <v>6431</v>
      </c>
      <c r="ET93" s="122" t="s">
        <v>6431</v>
      </c>
      <c r="EU93" s="122" t="s">
        <v>6431</v>
      </c>
      <c r="EV93" s="122" t="s">
        <v>6431</v>
      </c>
      <c r="EW93" s="122" t="s">
        <v>6431</v>
      </c>
      <c r="EX93" s="122" t="s">
        <v>6431</v>
      </c>
      <c r="EY93" s="122" t="s">
        <v>6431</v>
      </c>
      <c r="EZ93" s="122" t="s">
        <v>6431</v>
      </c>
      <c r="FA93" s="122" t="s">
        <v>6431</v>
      </c>
      <c r="FB93" s="122" t="s">
        <v>6431</v>
      </c>
      <c r="FC93" s="122" t="s">
        <v>6431</v>
      </c>
      <c r="FD93" s="122" t="s">
        <v>6431</v>
      </c>
      <c r="FE93" s="122" t="s">
        <v>6431</v>
      </c>
      <c r="FF93" s="122" t="s">
        <v>6431</v>
      </c>
      <c r="FG93" s="122" t="s">
        <v>6431</v>
      </c>
      <c r="FH93" s="122" t="s">
        <v>6431</v>
      </c>
      <c r="FI93" s="122">
        <v>88.156899999999993</v>
      </c>
      <c r="FJ93" s="122">
        <v>88.156899999999993</v>
      </c>
      <c r="FK93" s="122">
        <v>88.156899999999993</v>
      </c>
      <c r="FL93" s="122">
        <v>88.156899999999993</v>
      </c>
      <c r="FM93" s="122">
        <v>88.156899999999993</v>
      </c>
      <c r="FN93" s="122">
        <v>88.156899999999993</v>
      </c>
      <c r="FO93" s="122">
        <v>90.6113</v>
      </c>
      <c r="FP93" s="122">
        <v>90.6113</v>
      </c>
      <c r="FQ93" s="122">
        <v>90.6113</v>
      </c>
      <c r="FR93" s="122">
        <v>90.6113</v>
      </c>
      <c r="FS93" s="122">
        <v>90.6113</v>
      </c>
      <c r="FT93" s="122">
        <v>90.6113</v>
      </c>
      <c r="FU93" s="122">
        <v>90.563100000000006</v>
      </c>
      <c r="FV93" s="122">
        <v>90.563100000000006</v>
      </c>
      <c r="FW93" s="122">
        <v>90.563100000000006</v>
      </c>
      <c r="FX93" s="122">
        <v>90.563100000000006</v>
      </c>
      <c r="FY93" s="122">
        <v>90.563100000000006</v>
      </c>
      <c r="FZ93" s="122">
        <v>90.563100000000006</v>
      </c>
      <c r="GA93" s="122">
        <v>91.680400000000006</v>
      </c>
      <c r="GB93" s="122">
        <v>91.680400000000006</v>
      </c>
      <c r="GC93" s="122">
        <v>91.680400000000006</v>
      </c>
      <c r="GD93" s="122">
        <v>91.680400000000006</v>
      </c>
      <c r="GE93" s="122">
        <v>91.680400000000006</v>
      </c>
      <c r="GF93" s="122">
        <v>91.680400000000006</v>
      </c>
      <c r="GG93" s="122">
        <v>97.015699999999995</v>
      </c>
      <c r="GH93" s="122">
        <v>97.015699999999995</v>
      </c>
      <c r="GI93" s="122">
        <v>97.015699999999995</v>
      </c>
      <c r="GJ93" s="122">
        <v>97.015699999999995</v>
      </c>
      <c r="GK93" s="122">
        <v>97.015699999999995</v>
      </c>
      <c r="GL93" s="122">
        <v>97.015699999999995</v>
      </c>
      <c r="GM93" s="122">
        <v>96.144099999999995</v>
      </c>
      <c r="GN93" s="122">
        <v>96.144099999999995</v>
      </c>
      <c r="GO93" s="122">
        <v>96.144099999999995</v>
      </c>
      <c r="GP93" s="122">
        <v>96.144099999999995</v>
      </c>
      <c r="GQ93" s="122">
        <v>96.144099999999995</v>
      </c>
      <c r="GR93" s="122">
        <v>96.144099999999995</v>
      </c>
      <c r="GS93" s="122">
        <v>93.737799999999993</v>
      </c>
      <c r="GT93" s="122">
        <v>93.737799999999993</v>
      </c>
      <c r="GU93" s="122">
        <v>93.737799999999993</v>
      </c>
      <c r="GV93" s="122">
        <v>93.737799999999993</v>
      </c>
      <c r="GW93" s="122">
        <v>93.737799999999993</v>
      </c>
      <c r="GX93" s="122">
        <v>93.737799999999993</v>
      </c>
      <c r="GY93" s="122">
        <v>88.824600000000004</v>
      </c>
      <c r="GZ93" s="122">
        <v>88.824600000000004</v>
      </c>
      <c r="HA93" s="122">
        <v>88.824600000000004</v>
      </c>
      <c r="HB93" s="122">
        <v>88.824600000000004</v>
      </c>
      <c r="HC93" s="122">
        <v>88.824600000000004</v>
      </c>
      <c r="HD93" s="122">
        <v>88.824600000000004</v>
      </c>
      <c r="HE93" s="122">
        <v>87.429400000000001</v>
      </c>
      <c r="HF93" s="122">
        <v>87.429400000000001</v>
      </c>
      <c r="HG93" s="122">
        <v>87.429400000000001</v>
      </c>
      <c r="HH93" s="122">
        <v>87.429400000000001</v>
      </c>
      <c r="HI93" s="122">
        <v>87.429400000000001</v>
      </c>
      <c r="HJ93" s="122">
        <v>87.429400000000001</v>
      </c>
      <c r="HK93" s="122">
        <v>86.597200000000001</v>
      </c>
      <c r="HL93" s="122">
        <v>86.597200000000001</v>
      </c>
      <c r="HM93" s="122">
        <v>86.597200000000001</v>
      </c>
      <c r="HN93" s="122">
        <v>86.597200000000001</v>
      </c>
      <c r="HO93" s="122">
        <v>86.597200000000001</v>
      </c>
      <c r="HP93" s="122">
        <v>86.597200000000001</v>
      </c>
      <c r="HQ93" s="122">
        <v>88.435599999999994</v>
      </c>
      <c r="HR93" s="122">
        <v>88.435599999999994</v>
      </c>
      <c r="HS93" s="122">
        <v>88.435599999999994</v>
      </c>
      <c r="HT93" s="122">
        <v>88.435599999999994</v>
      </c>
      <c r="HU93" s="122">
        <v>88.435599999999994</v>
      </c>
      <c r="HV93" s="122">
        <v>88.435599999999994</v>
      </c>
      <c r="HW93" s="122">
        <v>91.173100000000005</v>
      </c>
      <c r="HX93" s="122">
        <v>91.173100000000005</v>
      </c>
      <c r="HY93" s="122">
        <v>91.173100000000005</v>
      </c>
      <c r="HZ93" s="122">
        <v>91.173100000000005</v>
      </c>
      <c r="IA93" s="122">
        <v>91.173100000000005</v>
      </c>
      <c r="IB93" s="122">
        <v>91.173100000000005</v>
      </c>
      <c r="IC93" s="122">
        <v>89.702200000000005</v>
      </c>
      <c r="ID93" s="122">
        <v>89.702200000000005</v>
      </c>
      <c r="IE93" s="122">
        <v>89.702200000000005</v>
      </c>
      <c r="IF93" s="122">
        <v>89.702200000000005</v>
      </c>
      <c r="IG93" s="122">
        <v>89.702200000000005</v>
      </c>
      <c r="IH93" s="122">
        <v>89.702200000000005</v>
      </c>
      <c r="II93" s="122">
        <v>101.5077</v>
      </c>
      <c r="IJ93" s="122">
        <v>101.5077</v>
      </c>
      <c r="IK93" s="122">
        <v>101.5077</v>
      </c>
      <c r="IL93" s="122">
        <v>101.5077</v>
      </c>
      <c r="IM93" s="122">
        <v>101.5077</v>
      </c>
      <c r="IN93" s="122">
        <v>101.5077</v>
      </c>
      <c r="IO93" s="122">
        <v>98.633399999999995</v>
      </c>
      <c r="IP93" s="122">
        <v>98.633399999999995</v>
      </c>
      <c r="IQ93" s="122">
        <v>98.633399999999995</v>
      </c>
      <c r="IR93" s="122">
        <v>98.633399999999995</v>
      </c>
      <c r="IS93" s="122">
        <v>98.633399999999995</v>
      </c>
      <c r="IT93" s="122">
        <v>98.633399999999995</v>
      </c>
      <c r="IU93" s="122">
        <v>98.3416</v>
      </c>
      <c r="IV93" s="122">
        <v>98.3416</v>
      </c>
      <c r="IW93" s="122">
        <v>98.3416</v>
      </c>
      <c r="IX93" s="122">
        <v>98.3416</v>
      </c>
      <c r="IY93" s="122">
        <v>98.3416</v>
      </c>
      <c r="IZ93" s="122">
        <v>98.3416</v>
      </c>
      <c r="JA93" s="122">
        <v>98.5886</v>
      </c>
      <c r="JB93" s="122">
        <v>98.5886</v>
      </c>
      <c r="JC93" s="122">
        <v>98.5886</v>
      </c>
      <c r="JD93" s="122">
        <v>98.5886</v>
      </c>
      <c r="JE93" s="122">
        <v>98.5886</v>
      </c>
      <c r="JF93" s="122">
        <v>98.5886</v>
      </c>
      <c r="JG93" s="122">
        <v>100.8554</v>
      </c>
      <c r="JH93" s="122">
        <v>100.8554</v>
      </c>
      <c r="JI93" s="122">
        <v>100.8554</v>
      </c>
      <c r="JJ93" s="122">
        <v>100.8554</v>
      </c>
      <c r="JK93" s="122">
        <v>100.8554</v>
      </c>
      <c r="JL93" s="122">
        <v>100.8554</v>
      </c>
      <c r="JM93" s="122">
        <v>96.951700000000002</v>
      </c>
      <c r="JN93" s="122">
        <v>96.951700000000002</v>
      </c>
      <c r="JO93" s="122">
        <v>96.951700000000002</v>
      </c>
      <c r="JP93" s="122">
        <v>96.951700000000002</v>
      </c>
      <c r="JQ93" s="122">
        <v>96.951700000000002</v>
      </c>
      <c r="JR93" s="122">
        <v>96.951700000000002</v>
      </c>
      <c r="JS93" s="122">
        <v>99.725399999999993</v>
      </c>
      <c r="JT93" s="122">
        <v>99.725399999999993</v>
      </c>
      <c r="JU93" s="122">
        <v>99.725399999999993</v>
      </c>
      <c r="JV93" s="122">
        <v>99.725399999999993</v>
      </c>
      <c r="JW93" s="122">
        <v>99.725399999999993</v>
      </c>
      <c r="JX93" s="122">
        <v>99.725399999999993</v>
      </c>
      <c r="JY93" s="122">
        <v>100</v>
      </c>
      <c r="JZ93" s="122">
        <v>100</v>
      </c>
      <c r="KA93" s="122">
        <v>99.787999999999997</v>
      </c>
      <c r="KB93" s="122">
        <v>99.787999999999997</v>
      </c>
      <c r="KC93" s="122">
        <v>99.787999999999997</v>
      </c>
      <c r="KD93" s="118">
        <v>101.3099</v>
      </c>
    </row>
    <row r="94" spans="1:290" s="101" customFormat="1" ht="11.1" customHeight="1" x14ac:dyDescent="0.2">
      <c r="A94" s="8" t="s">
        <v>5574</v>
      </c>
      <c r="B94"/>
      <c r="C94" s="141" t="s">
        <v>5590</v>
      </c>
      <c r="D94" s="35" t="s">
        <v>5592</v>
      </c>
      <c r="E94" s="37"/>
      <c r="F94" s="22"/>
      <c r="G94" s="22"/>
      <c r="H94" s="22"/>
      <c r="I94" s="22" t="str">
        <f>IF(LEFT($I$1,1)="1",VLOOKUP($A94,PPI_IPI_PGA_PGAI!$A:$I,2,FALSE),IF(LEFT($I$1,1)="2",VLOOKUP($A94,PPI_IPI_PGA_PGAI!$A:$I,3,FALSE),IF(LEFT($I$1,1)="3",VLOOKUP($A94,PPI_IPI_PGA_PGAI!$A:$I,4,FALSE),VLOOKUP($A94,PPI_IPI_PGA_PGAI!$A:$I,5,FALSE))))</f>
        <v>Holzverpackungen</v>
      </c>
      <c r="J94" s="22"/>
      <c r="K94" s="22"/>
      <c r="L94" s="22"/>
      <c r="M94" s="10">
        <v>6.3700000000000007E-2</v>
      </c>
      <c r="N94" s="122" t="s">
        <v>6431</v>
      </c>
      <c r="O94" s="122" t="s">
        <v>6431</v>
      </c>
      <c r="P94" s="122" t="s">
        <v>6431</v>
      </c>
      <c r="Q94" s="122" t="s">
        <v>6431</v>
      </c>
      <c r="R94" s="122" t="s">
        <v>6431</v>
      </c>
      <c r="S94" s="122" t="s">
        <v>6431</v>
      </c>
      <c r="T94" s="122" t="s">
        <v>6431</v>
      </c>
      <c r="U94" s="122" t="s">
        <v>6431</v>
      </c>
      <c r="V94" s="122" t="s">
        <v>6431</v>
      </c>
      <c r="W94" s="122" t="s">
        <v>6431</v>
      </c>
      <c r="X94" s="122" t="s">
        <v>6431</v>
      </c>
      <c r="Y94" s="122" t="s">
        <v>6431</v>
      </c>
      <c r="Z94" s="122" t="s">
        <v>6431</v>
      </c>
      <c r="AA94" s="122" t="s">
        <v>6431</v>
      </c>
      <c r="AB94" s="122" t="s">
        <v>6431</v>
      </c>
      <c r="AC94" s="122" t="s">
        <v>6431</v>
      </c>
      <c r="AD94" s="122" t="s">
        <v>6431</v>
      </c>
      <c r="AE94" s="122" t="s">
        <v>6431</v>
      </c>
      <c r="AF94" s="122" t="s">
        <v>6431</v>
      </c>
      <c r="AG94" s="122" t="s">
        <v>6431</v>
      </c>
      <c r="AH94" s="122" t="s">
        <v>6431</v>
      </c>
      <c r="AI94" s="122" t="s">
        <v>6431</v>
      </c>
      <c r="AJ94" s="122" t="s">
        <v>6431</v>
      </c>
      <c r="AK94" s="122" t="s">
        <v>6431</v>
      </c>
      <c r="AL94" s="122" t="s">
        <v>6431</v>
      </c>
      <c r="AM94" s="122" t="s">
        <v>6431</v>
      </c>
      <c r="AN94" s="122" t="s">
        <v>6431</v>
      </c>
      <c r="AO94" s="122" t="s">
        <v>6431</v>
      </c>
      <c r="AP94" s="122" t="s">
        <v>6431</v>
      </c>
      <c r="AQ94" s="122" t="s">
        <v>6431</v>
      </c>
      <c r="AR94" s="122" t="s">
        <v>6431</v>
      </c>
      <c r="AS94" s="122" t="s">
        <v>6431</v>
      </c>
      <c r="AT94" s="122" t="s">
        <v>6431</v>
      </c>
      <c r="AU94" s="122" t="s">
        <v>6431</v>
      </c>
      <c r="AV94" s="122" t="s">
        <v>6431</v>
      </c>
      <c r="AW94" s="122" t="s">
        <v>6431</v>
      </c>
      <c r="AX94" s="122" t="s">
        <v>6431</v>
      </c>
      <c r="AY94" s="122" t="s">
        <v>6431</v>
      </c>
      <c r="AZ94" s="122" t="s">
        <v>6431</v>
      </c>
      <c r="BA94" s="122" t="s">
        <v>6431</v>
      </c>
      <c r="BB94" s="122" t="s">
        <v>6431</v>
      </c>
      <c r="BC94" s="122" t="s">
        <v>6431</v>
      </c>
      <c r="BD94" s="122" t="s">
        <v>6431</v>
      </c>
      <c r="BE94" s="122" t="s">
        <v>6431</v>
      </c>
      <c r="BF94" s="122" t="s">
        <v>6431</v>
      </c>
      <c r="BG94" s="122" t="s">
        <v>6431</v>
      </c>
      <c r="BH94" s="122" t="s">
        <v>6431</v>
      </c>
      <c r="BI94" s="122" t="s">
        <v>6431</v>
      </c>
      <c r="BJ94" s="122" t="s">
        <v>6431</v>
      </c>
      <c r="BK94" s="122" t="s">
        <v>6431</v>
      </c>
      <c r="BL94" s="122" t="s">
        <v>6431</v>
      </c>
      <c r="BM94" s="122" t="s">
        <v>6431</v>
      </c>
      <c r="BN94" s="122" t="s">
        <v>6431</v>
      </c>
      <c r="BO94" s="122" t="s">
        <v>6431</v>
      </c>
      <c r="BP94" s="122" t="s">
        <v>6431</v>
      </c>
      <c r="BQ94" s="122" t="s">
        <v>6431</v>
      </c>
      <c r="BR94" s="122" t="s">
        <v>6431</v>
      </c>
      <c r="BS94" s="122" t="s">
        <v>6431</v>
      </c>
      <c r="BT94" s="122" t="s">
        <v>6431</v>
      </c>
      <c r="BU94" s="122" t="s">
        <v>6431</v>
      </c>
      <c r="BV94" s="122" t="s">
        <v>6431</v>
      </c>
      <c r="BW94" s="122" t="s">
        <v>6431</v>
      </c>
      <c r="BX94" s="122" t="s">
        <v>6431</v>
      </c>
      <c r="BY94" s="122" t="s">
        <v>6431</v>
      </c>
      <c r="BZ94" s="122" t="s">
        <v>6431</v>
      </c>
      <c r="CA94" s="122" t="s">
        <v>6431</v>
      </c>
      <c r="CB94" s="122" t="s">
        <v>6431</v>
      </c>
      <c r="CC94" s="122" t="s">
        <v>6431</v>
      </c>
      <c r="CD94" s="122" t="s">
        <v>6431</v>
      </c>
      <c r="CE94" s="122" t="s">
        <v>6431</v>
      </c>
      <c r="CF94" s="122" t="s">
        <v>6431</v>
      </c>
      <c r="CG94" s="122" t="s">
        <v>6431</v>
      </c>
      <c r="CH94" s="122" t="s">
        <v>6431</v>
      </c>
      <c r="CI94" s="122" t="s">
        <v>6431</v>
      </c>
      <c r="CJ94" s="122" t="s">
        <v>6431</v>
      </c>
      <c r="CK94" s="122" t="s">
        <v>6431</v>
      </c>
      <c r="CL94" s="122" t="s">
        <v>6431</v>
      </c>
      <c r="CM94" s="122" t="s">
        <v>6431</v>
      </c>
      <c r="CN94" s="122" t="s">
        <v>6431</v>
      </c>
      <c r="CO94" s="122" t="s">
        <v>6431</v>
      </c>
      <c r="CP94" s="122" t="s">
        <v>6431</v>
      </c>
      <c r="CQ94" s="122" t="s">
        <v>6431</v>
      </c>
      <c r="CR94" s="122" t="s">
        <v>6431</v>
      </c>
      <c r="CS94" s="122" t="s">
        <v>6431</v>
      </c>
      <c r="CT94" s="122" t="s">
        <v>6431</v>
      </c>
      <c r="CU94" s="122" t="s">
        <v>6431</v>
      </c>
      <c r="CV94" s="122" t="s">
        <v>6431</v>
      </c>
      <c r="CW94" s="122" t="s">
        <v>6431</v>
      </c>
      <c r="CX94" s="122" t="s">
        <v>6431</v>
      </c>
      <c r="CY94" s="122" t="s">
        <v>6431</v>
      </c>
      <c r="CZ94" s="122" t="s">
        <v>6431</v>
      </c>
      <c r="DA94" s="122" t="s">
        <v>6431</v>
      </c>
      <c r="DB94" s="122" t="s">
        <v>6431</v>
      </c>
      <c r="DC94" s="122" t="s">
        <v>6431</v>
      </c>
      <c r="DD94" s="122" t="s">
        <v>6431</v>
      </c>
      <c r="DE94" s="122" t="s">
        <v>6431</v>
      </c>
      <c r="DF94" s="122" t="s">
        <v>6431</v>
      </c>
      <c r="DG94" s="122" t="s">
        <v>6431</v>
      </c>
      <c r="DH94" s="122" t="s">
        <v>6431</v>
      </c>
      <c r="DI94" s="122" t="s">
        <v>6431</v>
      </c>
      <c r="DJ94" s="122" t="s">
        <v>6431</v>
      </c>
      <c r="DK94" s="122" t="s">
        <v>6431</v>
      </c>
      <c r="DL94" s="122" t="s">
        <v>6431</v>
      </c>
      <c r="DM94" s="122" t="s">
        <v>6431</v>
      </c>
      <c r="DN94" s="122" t="s">
        <v>6431</v>
      </c>
      <c r="DO94" s="122" t="s">
        <v>6431</v>
      </c>
      <c r="DP94" s="122" t="s">
        <v>6431</v>
      </c>
      <c r="DQ94" s="122" t="s">
        <v>6431</v>
      </c>
      <c r="DR94" s="122" t="s">
        <v>6431</v>
      </c>
      <c r="DS94" s="122" t="s">
        <v>6431</v>
      </c>
      <c r="DT94" s="122" t="s">
        <v>6431</v>
      </c>
      <c r="DU94" s="122" t="s">
        <v>6431</v>
      </c>
      <c r="DV94" s="122" t="s">
        <v>6431</v>
      </c>
      <c r="DW94" s="122" t="s">
        <v>6431</v>
      </c>
      <c r="DX94" s="122" t="s">
        <v>6431</v>
      </c>
      <c r="DY94" s="122" t="s">
        <v>6431</v>
      </c>
      <c r="DZ94" s="122" t="s">
        <v>6431</v>
      </c>
      <c r="EA94" s="122" t="s">
        <v>6431</v>
      </c>
      <c r="EB94" s="122" t="s">
        <v>6431</v>
      </c>
      <c r="EC94" s="122" t="s">
        <v>6431</v>
      </c>
      <c r="ED94" s="122" t="s">
        <v>6431</v>
      </c>
      <c r="EE94" s="122" t="s">
        <v>6431</v>
      </c>
      <c r="EF94" s="122" t="s">
        <v>6431</v>
      </c>
      <c r="EG94" s="122" t="s">
        <v>6431</v>
      </c>
      <c r="EH94" s="122" t="s">
        <v>6431</v>
      </c>
      <c r="EI94" s="122" t="s">
        <v>6431</v>
      </c>
      <c r="EJ94" s="122" t="s">
        <v>6431</v>
      </c>
      <c r="EK94" s="122" t="s">
        <v>6431</v>
      </c>
      <c r="EL94" s="122" t="s">
        <v>6431</v>
      </c>
      <c r="EM94" s="122" t="s">
        <v>6431</v>
      </c>
      <c r="EN94" s="122" t="s">
        <v>6431</v>
      </c>
      <c r="EO94" s="122" t="s">
        <v>6431</v>
      </c>
      <c r="EP94" s="122" t="s">
        <v>6431</v>
      </c>
      <c r="EQ94" s="122" t="s">
        <v>6431</v>
      </c>
      <c r="ER94" s="122" t="s">
        <v>6431</v>
      </c>
      <c r="ES94" s="122" t="s">
        <v>6431</v>
      </c>
      <c r="ET94" s="122" t="s">
        <v>6431</v>
      </c>
      <c r="EU94" s="122" t="s">
        <v>6431</v>
      </c>
      <c r="EV94" s="122" t="s">
        <v>6431</v>
      </c>
      <c r="EW94" s="122" t="s">
        <v>6431</v>
      </c>
      <c r="EX94" s="122" t="s">
        <v>6431</v>
      </c>
      <c r="EY94" s="122" t="s">
        <v>6431</v>
      </c>
      <c r="EZ94" s="122" t="s">
        <v>6431</v>
      </c>
      <c r="FA94" s="122" t="s">
        <v>6431</v>
      </c>
      <c r="FB94" s="122" t="s">
        <v>6431</v>
      </c>
      <c r="FC94" s="122" t="s">
        <v>6431</v>
      </c>
      <c r="FD94" s="122" t="s">
        <v>6431</v>
      </c>
      <c r="FE94" s="122" t="s">
        <v>6431</v>
      </c>
      <c r="FF94" s="122" t="s">
        <v>6431</v>
      </c>
      <c r="FG94" s="122" t="s">
        <v>6431</v>
      </c>
      <c r="FH94" s="122" t="s">
        <v>6431</v>
      </c>
      <c r="FI94" s="122" t="s">
        <v>6431</v>
      </c>
      <c r="FJ94" s="122" t="s">
        <v>6431</v>
      </c>
      <c r="FK94" s="122" t="s">
        <v>6431</v>
      </c>
      <c r="FL94" s="122" t="s">
        <v>6431</v>
      </c>
      <c r="FM94" s="122" t="s">
        <v>6431</v>
      </c>
      <c r="FN94" s="122" t="s">
        <v>6431</v>
      </c>
      <c r="FO94" s="122" t="s">
        <v>6431</v>
      </c>
      <c r="FP94" s="122" t="s">
        <v>6431</v>
      </c>
      <c r="FQ94" s="122" t="s">
        <v>6431</v>
      </c>
      <c r="FR94" s="122" t="s">
        <v>6431</v>
      </c>
      <c r="FS94" s="122" t="s">
        <v>6431</v>
      </c>
      <c r="FT94" s="122" t="s">
        <v>6431</v>
      </c>
      <c r="FU94" s="122" t="s">
        <v>6431</v>
      </c>
      <c r="FV94" s="122" t="s">
        <v>6431</v>
      </c>
      <c r="FW94" s="122" t="s">
        <v>6431</v>
      </c>
      <c r="FX94" s="122" t="s">
        <v>6431</v>
      </c>
      <c r="FY94" s="122" t="s">
        <v>6431</v>
      </c>
      <c r="FZ94" s="122" t="s">
        <v>6431</v>
      </c>
      <c r="GA94" s="122" t="s">
        <v>6431</v>
      </c>
      <c r="GB94" s="122" t="s">
        <v>6431</v>
      </c>
      <c r="GC94" s="122" t="s">
        <v>6431</v>
      </c>
      <c r="GD94" s="122" t="s">
        <v>6431</v>
      </c>
      <c r="GE94" s="122" t="s">
        <v>6431</v>
      </c>
      <c r="GF94" s="122" t="s">
        <v>6431</v>
      </c>
      <c r="GG94" s="122" t="s">
        <v>6431</v>
      </c>
      <c r="GH94" s="122" t="s">
        <v>6431</v>
      </c>
      <c r="GI94" s="122" t="s">
        <v>6431</v>
      </c>
      <c r="GJ94" s="122" t="s">
        <v>6431</v>
      </c>
      <c r="GK94" s="122" t="s">
        <v>6431</v>
      </c>
      <c r="GL94" s="122" t="s">
        <v>6431</v>
      </c>
      <c r="GM94" s="122" t="s">
        <v>6431</v>
      </c>
      <c r="GN94" s="122" t="s">
        <v>6431</v>
      </c>
      <c r="GO94" s="122" t="s">
        <v>6431</v>
      </c>
      <c r="GP94" s="122" t="s">
        <v>6431</v>
      </c>
      <c r="GQ94" s="122" t="s">
        <v>6431</v>
      </c>
      <c r="GR94" s="122" t="s">
        <v>6431</v>
      </c>
      <c r="GS94" s="122" t="s">
        <v>6431</v>
      </c>
      <c r="GT94" s="122" t="s">
        <v>6431</v>
      </c>
      <c r="GU94" s="122" t="s">
        <v>6431</v>
      </c>
      <c r="GV94" s="122" t="s">
        <v>6431</v>
      </c>
      <c r="GW94" s="122" t="s">
        <v>6431</v>
      </c>
      <c r="GX94" s="122" t="s">
        <v>6431</v>
      </c>
      <c r="GY94" s="122" t="s">
        <v>6431</v>
      </c>
      <c r="GZ94" s="122" t="s">
        <v>6431</v>
      </c>
      <c r="HA94" s="122" t="s">
        <v>6431</v>
      </c>
      <c r="HB94" s="122" t="s">
        <v>6431</v>
      </c>
      <c r="HC94" s="122" t="s">
        <v>6431</v>
      </c>
      <c r="HD94" s="122" t="s">
        <v>6431</v>
      </c>
      <c r="HE94" s="122" t="s">
        <v>6431</v>
      </c>
      <c r="HF94" s="122" t="s">
        <v>6431</v>
      </c>
      <c r="HG94" s="122" t="s">
        <v>6431</v>
      </c>
      <c r="HH94" s="122" t="s">
        <v>6431</v>
      </c>
      <c r="HI94" s="122" t="s">
        <v>6431</v>
      </c>
      <c r="HJ94" s="122" t="s">
        <v>6431</v>
      </c>
      <c r="HK94" s="122" t="s">
        <v>6431</v>
      </c>
      <c r="HL94" s="122" t="s">
        <v>6431</v>
      </c>
      <c r="HM94" s="122" t="s">
        <v>6431</v>
      </c>
      <c r="HN94" s="122" t="s">
        <v>6431</v>
      </c>
      <c r="HO94" s="122" t="s">
        <v>6431</v>
      </c>
      <c r="HP94" s="122" t="s">
        <v>6431</v>
      </c>
      <c r="HQ94" s="122" t="s">
        <v>6431</v>
      </c>
      <c r="HR94" s="122" t="s">
        <v>6431</v>
      </c>
      <c r="HS94" s="122" t="s">
        <v>6431</v>
      </c>
      <c r="HT94" s="122" t="s">
        <v>6431</v>
      </c>
      <c r="HU94" s="122" t="s">
        <v>6431</v>
      </c>
      <c r="HV94" s="122" t="s">
        <v>6431</v>
      </c>
      <c r="HW94" s="122" t="s">
        <v>6431</v>
      </c>
      <c r="HX94" s="122" t="s">
        <v>6431</v>
      </c>
      <c r="HY94" s="122" t="s">
        <v>6431</v>
      </c>
      <c r="HZ94" s="122" t="s">
        <v>6431</v>
      </c>
      <c r="IA94" s="122" t="s">
        <v>6431</v>
      </c>
      <c r="IB94" s="122" t="s">
        <v>6431</v>
      </c>
      <c r="IC94" s="122" t="s">
        <v>6431</v>
      </c>
      <c r="ID94" s="122" t="s">
        <v>6431</v>
      </c>
      <c r="IE94" s="122" t="s">
        <v>6431</v>
      </c>
      <c r="IF94" s="122" t="s">
        <v>6431</v>
      </c>
      <c r="IG94" s="122" t="s">
        <v>6431</v>
      </c>
      <c r="IH94" s="122" t="s">
        <v>6431</v>
      </c>
      <c r="II94" s="122" t="s">
        <v>6431</v>
      </c>
      <c r="IJ94" s="122" t="s">
        <v>6431</v>
      </c>
      <c r="IK94" s="122" t="s">
        <v>6431</v>
      </c>
      <c r="IL94" s="122" t="s">
        <v>6431</v>
      </c>
      <c r="IM94" s="122" t="s">
        <v>6431</v>
      </c>
      <c r="IN94" s="122" t="s">
        <v>6431</v>
      </c>
      <c r="IO94" s="122" t="s">
        <v>6431</v>
      </c>
      <c r="IP94" s="122" t="s">
        <v>6431</v>
      </c>
      <c r="IQ94" s="122" t="s">
        <v>6431</v>
      </c>
      <c r="IR94" s="122" t="s">
        <v>6431</v>
      </c>
      <c r="IS94" s="122" t="s">
        <v>6431</v>
      </c>
      <c r="IT94" s="122" t="s">
        <v>6431</v>
      </c>
      <c r="IU94" s="122" t="s">
        <v>6431</v>
      </c>
      <c r="IV94" s="122" t="s">
        <v>6431</v>
      </c>
      <c r="IW94" s="122" t="s">
        <v>6431</v>
      </c>
      <c r="IX94" s="122" t="s">
        <v>6431</v>
      </c>
      <c r="IY94" s="122" t="s">
        <v>6431</v>
      </c>
      <c r="IZ94" s="122" t="s">
        <v>6431</v>
      </c>
      <c r="JA94" s="122" t="s">
        <v>6431</v>
      </c>
      <c r="JB94" s="122" t="s">
        <v>6431</v>
      </c>
      <c r="JC94" s="122" t="s">
        <v>6431</v>
      </c>
      <c r="JD94" s="122" t="s">
        <v>6431</v>
      </c>
      <c r="JE94" s="122" t="s">
        <v>6431</v>
      </c>
      <c r="JF94" s="122" t="s">
        <v>6431</v>
      </c>
      <c r="JG94" s="122" t="s">
        <v>6431</v>
      </c>
      <c r="JH94" s="122" t="s">
        <v>6431</v>
      </c>
      <c r="JI94" s="122" t="s">
        <v>6431</v>
      </c>
      <c r="JJ94" s="122" t="s">
        <v>6431</v>
      </c>
      <c r="JK94" s="122" t="s">
        <v>6431</v>
      </c>
      <c r="JL94" s="122" t="s">
        <v>6431</v>
      </c>
      <c r="JM94" s="122" t="s">
        <v>6431</v>
      </c>
      <c r="JN94" s="122" t="s">
        <v>6431</v>
      </c>
      <c r="JO94" s="122" t="s">
        <v>6431</v>
      </c>
      <c r="JP94" s="122" t="s">
        <v>6431</v>
      </c>
      <c r="JQ94" s="122" t="s">
        <v>6431</v>
      </c>
      <c r="JR94" s="122" t="s">
        <v>6431</v>
      </c>
      <c r="JS94" s="122" t="s">
        <v>6431</v>
      </c>
      <c r="JT94" s="122" t="s">
        <v>6431</v>
      </c>
      <c r="JU94" s="122" t="s">
        <v>6431</v>
      </c>
      <c r="JV94" s="122" t="s">
        <v>6431</v>
      </c>
      <c r="JW94" s="122" t="s">
        <v>6431</v>
      </c>
      <c r="JX94" s="122" t="s">
        <v>6431</v>
      </c>
      <c r="JY94" s="122">
        <v>100</v>
      </c>
      <c r="JZ94" s="122">
        <v>100</v>
      </c>
      <c r="KA94" s="122">
        <v>98.301900000000003</v>
      </c>
      <c r="KB94" s="122">
        <v>98.301900000000003</v>
      </c>
      <c r="KC94" s="122">
        <v>98.301900000000003</v>
      </c>
      <c r="KD94" s="118">
        <v>100.51349999999999</v>
      </c>
    </row>
    <row r="95" spans="1:290" s="8" customFormat="1" ht="10.5" customHeight="1" x14ac:dyDescent="0.2">
      <c r="A95" s="8" t="s">
        <v>2363</v>
      </c>
      <c r="B95"/>
      <c r="C95" s="141" t="s">
        <v>5563</v>
      </c>
      <c r="D95" s="35" t="s">
        <v>455</v>
      </c>
      <c r="E95" s="37"/>
      <c r="F95" s="22"/>
      <c r="G95" s="22"/>
      <c r="H95" s="22"/>
      <c r="I95" s="22" t="str">
        <f>IF(LEFT($I$1,1)="1",VLOOKUP($A95,PPI_IPI_PGA_PGAI!$A:$I,2,FALSE),IF(LEFT($I$1,1)="2",VLOOKUP($A95,PPI_IPI_PGA_PGAI!$A:$I,3,FALSE),IF(LEFT($I$1,1)="3",VLOOKUP($A95,PPI_IPI_PGA_PGAI!$A:$I,4,FALSE),VLOOKUP($A95,PPI_IPI_PGA_PGAI!$A:$I,5,FALSE))))</f>
        <v>Sonstige Korb-, Flecht- und Holzwaren</v>
      </c>
      <c r="J95" s="22"/>
      <c r="K95" s="22"/>
      <c r="L95" s="22"/>
      <c r="M95" s="10">
        <v>0.16089999999999999</v>
      </c>
      <c r="N95" s="122" t="s">
        <v>6431</v>
      </c>
      <c r="O95" s="122" t="s">
        <v>6431</v>
      </c>
      <c r="P95" s="122" t="s">
        <v>6431</v>
      </c>
      <c r="Q95" s="122" t="s">
        <v>6431</v>
      </c>
      <c r="R95" s="122" t="s">
        <v>6431</v>
      </c>
      <c r="S95" s="122" t="s">
        <v>6431</v>
      </c>
      <c r="T95" s="122" t="s">
        <v>6431</v>
      </c>
      <c r="U95" s="122" t="s">
        <v>6431</v>
      </c>
      <c r="V95" s="122" t="s">
        <v>6431</v>
      </c>
      <c r="W95" s="122" t="s">
        <v>6431</v>
      </c>
      <c r="X95" s="122" t="s">
        <v>6431</v>
      </c>
      <c r="Y95" s="122" t="s">
        <v>6431</v>
      </c>
      <c r="Z95" s="122" t="s">
        <v>6431</v>
      </c>
      <c r="AA95" s="122" t="s">
        <v>6431</v>
      </c>
      <c r="AB95" s="122" t="s">
        <v>6431</v>
      </c>
      <c r="AC95" s="122" t="s">
        <v>6431</v>
      </c>
      <c r="AD95" s="122" t="s">
        <v>6431</v>
      </c>
      <c r="AE95" s="122" t="s">
        <v>6431</v>
      </c>
      <c r="AF95" s="122" t="s">
        <v>6431</v>
      </c>
      <c r="AG95" s="122" t="s">
        <v>6431</v>
      </c>
      <c r="AH95" s="122" t="s">
        <v>6431</v>
      </c>
      <c r="AI95" s="122" t="s">
        <v>6431</v>
      </c>
      <c r="AJ95" s="122" t="s">
        <v>6431</v>
      </c>
      <c r="AK95" s="122" t="s">
        <v>6431</v>
      </c>
      <c r="AL95" s="122" t="s">
        <v>6431</v>
      </c>
      <c r="AM95" s="122" t="s">
        <v>6431</v>
      </c>
      <c r="AN95" s="122" t="s">
        <v>6431</v>
      </c>
      <c r="AO95" s="122" t="s">
        <v>6431</v>
      </c>
      <c r="AP95" s="122" t="s">
        <v>6431</v>
      </c>
      <c r="AQ95" s="122" t="s">
        <v>6431</v>
      </c>
      <c r="AR95" s="122" t="s">
        <v>6431</v>
      </c>
      <c r="AS95" s="122" t="s">
        <v>6431</v>
      </c>
      <c r="AT95" s="122" t="s">
        <v>6431</v>
      </c>
      <c r="AU95" s="122" t="s">
        <v>6431</v>
      </c>
      <c r="AV95" s="122" t="s">
        <v>6431</v>
      </c>
      <c r="AW95" s="122" t="s">
        <v>6431</v>
      </c>
      <c r="AX95" s="122" t="s">
        <v>6431</v>
      </c>
      <c r="AY95" s="122" t="s">
        <v>6431</v>
      </c>
      <c r="AZ95" s="122" t="s">
        <v>6431</v>
      </c>
      <c r="BA95" s="122" t="s">
        <v>6431</v>
      </c>
      <c r="BB95" s="122" t="s">
        <v>6431</v>
      </c>
      <c r="BC95" s="122" t="s">
        <v>6431</v>
      </c>
      <c r="BD95" s="122" t="s">
        <v>6431</v>
      </c>
      <c r="BE95" s="122" t="s">
        <v>6431</v>
      </c>
      <c r="BF95" s="122" t="s">
        <v>6431</v>
      </c>
      <c r="BG95" s="122" t="s">
        <v>6431</v>
      </c>
      <c r="BH95" s="122" t="s">
        <v>6431</v>
      </c>
      <c r="BI95" s="122" t="s">
        <v>6431</v>
      </c>
      <c r="BJ95" s="122" t="s">
        <v>6431</v>
      </c>
      <c r="BK95" s="122" t="s">
        <v>6431</v>
      </c>
      <c r="BL95" s="122" t="s">
        <v>6431</v>
      </c>
      <c r="BM95" s="122" t="s">
        <v>6431</v>
      </c>
      <c r="BN95" s="122" t="s">
        <v>6431</v>
      </c>
      <c r="BO95" s="122" t="s">
        <v>6431</v>
      </c>
      <c r="BP95" s="122" t="s">
        <v>6431</v>
      </c>
      <c r="BQ95" s="122" t="s">
        <v>6431</v>
      </c>
      <c r="BR95" s="122" t="s">
        <v>6431</v>
      </c>
      <c r="BS95" s="122" t="s">
        <v>6431</v>
      </c>
      <c r="BT95" s="122" t="s">
        <v>6431</v>
      </c>
      <c r="BU95" s="122" t="s">
        <v>6431</v>
      </c>
      <c r="BV95" s="122" t="s">
        <v>6431</v>
      </c>
      <c r="BW95" s="122" t="s">
        <v>6431</v>
      </c>
      <c r="BX95" s="122" t="s">
        <v>6431</v>
      </c>
      <c r="BY95" s="122" t="s">
        <v>6431</v>
      </c>
      <c r="BZ95" s="122" t="s">
        <v>6431</v>
      </c>
      <c r="CA95" s="122" t="s">
        <v>6431</v>
      </c>
      <c r="CB95" s="122" t="s">
        <v>6431</v>
      </c>
      <c r="CC95" s="122" t="s">
        <v>6431</v>
      </c>
      <c r="CD95" s="122" t="s">
        <v>6431</v>
      </c>
      <c r="CE95" s="122" t="s">
        <v>6431</v>
      </c>
      <c r="CF95" s="122" t="s">
        <v>6431</v>
      </c>
      <c r="CG95" s="122" t="s">
        <v>6431</v>
      </c>
      <c r="CH95" s="122" t="s">
        <v>6431</v>
      </c>
      <c r="CI95" s="122" t="s">
        <v>6431</v>
      </c>
      <c r="CJ95" s="122" t="s">
        <v>6431</v>
      </c>
      <c r="CK95" s="122" t="s">
        <v>6431</v>
      </c>
      <c r="CL95" s="122" t="s">
        <v>6431</v>
      </c>
      <c r="CM95" s="122" t="s">
        <v>6431</v>
      </c>
      <c r="CN95" s="122" t="s">
        <v>6431</v>
      </c>
      <c r="CO95" s="122" t="s">
        <v>6431</v>
      </c>
      <c r="CP95" s="122" t="s">
        <v>6431</v>
      </c>
      <c r="CQ95" s="122" t="s">
        <v>6431</v>
      </c>
      <c r="CR95" s="122" t="s">
        <v>6431</v>
      </c>
      <c r="CS95" s="122" t="s">
        <v>6431</v>
      </c>
      <c r="CT95" s="122" t="s">
        <v>6431</v>
      </c>
      <c r="CU95" s="122" t="s">
        <v>6431</v>
      </c>
      <c r="CV95" s="122" t="s">
        <v>6431</v>
      </c>
      <c r="CW95" s="122" t="s">
        <v>6431</v>
      </c>
      <c r="CX95" s="122" t="s">
        <v>6431</v>
      </c>
      <c r="CY95" s="122" t="s">
        <v>6431</v>
      </c>
      <c r="CZ95" s="122" t="s">
        <v>6431</v>
      </c>
      <c r="DA95" s="122" t="s">
        <v>6431</v>
      </c>
      <c r="DB95" s="122" t="s">
        <v>6431</v>
      </c>
      <c r="DC95" s="122" t="s">
        <v>6431</v>
      </c>
      <c r="DD95" s="122" t="s">
        <v>6431</v>
      </c>
      <c r="DE95" s="122" t="s">
        <v>6431</v>
      </c>
      <c r="DF95" s="122" t="s">
        <v>6431</v>
      </c>
      <c r="DG95" s="122" t="s">
        <v>6431</v>
      </c>
      <c r="DH95" s="122" t="s">
        <v>6431</v>
      </c>
      <c r="DI95" s="122" t="s">
        <v>6431</v>
      </c>
      <c r="DJ95" s="122" t="s">
        <v>6431</v>
      </c>
      <c r="DK95" s="122" t="s">
        <v>6431</v>
      </c>
      <c r="DL95" s="122" t="s">
        <v>6431</v>
      </c>
      <c r="DM95" s="122" t="s">
        <v>6431</v>
      </c>
      <c r="DN95" s="122" t="s">
        <v>6431</v>
      </c>
      <c r="DO95" s="122" t="s">
        <v>6431</v>
      </c>
      <c r="DP95" s="122" t="s">
        <v>6431</v>
      </c>
      <c r="DQ95" s="122" t="s">
        <v>6431</v>
      </c>
      <c r="DR95" s="122" t="s">
        <v>6431</v>
      </c>
      <c r="DS95" s="122" t="s">
        <v>6431</v>
      </c>
      <c r="DT95" s="122" t="s">
        <v>6431</v>
      </c>
      <c r="DU95" s="122" t="s">
        <v>6431</v>
      </c>
      <c r="DV95" s="122" t="s">
        <v>6431</v>
      </c>
      <c r="DW95" s="122" t="s">
        <v>6431</v>
      </c>
      <c r="DX95" s="122" t="s">
        <v>6431</v>
      </c>
      <c r="DY95" s="122" t="s">
        <v>6431</v>
      </c>
      <c r="DZ95" s="122" t="s">
        <v>6431</v>
      </c>
      <c r="EA95" s="122" t="s">
        <v>6431</v>
      </c>
      <c r="EB95" s="122" t="s">
        <v>6431</v>
      </c>
      <c r="EC95" s="122" t="s">
        <v>6431</v>
      </c>
      <c r="ED95" s="122" t="s">
        <v>6431</v>
      </c>
      <c r="EE95" s="122" t="s">
        <v>6431</v>
      </c>
      <c r="EF95" s="122" t="s">
        <v>6431</v>
      </c>
      <c r="EG95" s="122" t="s">
        <v>6431</v>
      </c>
      <c r="EH95" s="122" t="s">
        <v>6431</v>
      </c>
      <c r="EI95" s="122" t="s">
        <v>6431</v>
      </c>
      <c r="EJ95" s="122" t="s">
        <v>6431</v>
      </c>
      <c r="EK95" s="122" t="s">
        <v>6431</v>
      </c>
      <c r="EL95" s="122" t="s">
        <v>6431</v>
      </c>
      <c r="EM95" s="122" t="s">
        <v>6431</v>
      </c>
      <c r="EN95" s="122" t="s">
        <v>6431</v>
      </c>
      <c r="EO95" s="122" t="s">
        <v>6431</v>
      </c>
      <c r="EP95" s="122" t="s">
        <v>6431</v>
      </c>
      <c r="EQ95" s="122" t="s">
        <v>6431</v>
      </c>
      <c r="ER95" s="122" t="s">
        <v>6431</v>
      </c>
      <c r="ES95" s="122" t="s">
        <v>6431</v>
      </c>
      <c r="ET95" s="122" t="s">
        <v>6431</v>
      </c>
      <c r="EU95" s="122" t="s">
        <v>6431</v>
      </c>
      <c r="EV95" s="122" t="s">
        <v>6431</v>
      </c>
      <c r="EW95" s="122" t="s">
        <v>6431</v>
      </c>
      <c r="EX95" s="122" t="s">
        <v>6431</v>
      </c>
      <c r="EY95" s="122" t="s">
        <v>6431</v>
      </c>
      <c r="EZ95" s="122" t="s">
        <v>6431</v>
      </c>
      <c r="FA95" s="122" t="s">
        <v>6431</v>
      </c>
      <c r="FB95" s="122" t="s">
        <v>6431</v>
      </c>
      <c r="FC95" s="122" t="s">
        <v>6431</v>
      </c>
      <c r="FD95" s="122" t="s">
        <v>6431</v>
      </c>
      <c r="FE95" s="122" t="s">
        <v>6431</v>
      </c>
      <c r="FF95" s="122" t="s">
        <v>6431</v>
      </c>
      <c r="FG95" s="122" t="s">
        <v>6431</v>
      </c>
      <c r="FH95" s="122" t="s">
        <v>6431</v>
      </c>
      <c r="FI95" s="122">
        <v>89.983699999999999</v>
      </c>
      <c r="FJ95" s="122">
        <v>89.983699999999999</v>
      </c>
      <c r="FK95" s="122">
        <v>92.607600000000005</v>
      </c>
      <c r="FL95" s="122">
        <v>92.607600000000005</v>
      </c>
      <c r="FM95" s="122">
        <v>92.607600000000005</v>
      </c>
      <c r="FN95" s="122">
        <v>91.559700000000007</v>
      </c>
      <c r="FO95" s="122">
        <v>91.559700000000007</v>
      </c>
      <c r="FP95" s="122">
        <v>91.559700000000007</v>
      </c>
      <c r="FQ95" s="122">
        <v>90.297899999999998</v>
      </c>
      <c r="FR95" s="122">
        <v>90.297899999999998</v>
      </c>
      <c r="FS95" s="122">
        <v>90.297899999999998</v>
      </c>
      <c r="FT95" s="122">
        <v>90.444199999999995</v>
      </c>
      <c r="FU95" s="122">
        <v>90.444199999999995</v>
      </c>
      <c r="FV95" s="122">
        <v>90.444199999999995</v>
      </c>
      <c r="FW95" s="122">
        <v>91.253100000000003</v>
      </c>
      <c r="FX95" s="122">
        <v>91.253100000000003</v>
      </c>
      <c r="FY95" s="122">
        <v>91.253100000000003</v>
      </c>
      <c r="FZ95" s="122">
        <v>89.915400000000005</v>
      </c>
      <c r="GA95" s="122">
        <v>89.915400000000005</v>
      </c>
      <c r="GB95" s="122">
        <v>89.915400000000005</v>
      </c>
      <c r="GC95" s="122">
        <v>95.353999999999999</v>
      </c>
      <c r="GD95" s="122">
        <v>95.353999999999999</v>
      </c>
      <c r="GE95" s="122">
        <v>95.353999999999999</v>
      </c>
      <c r="GF95" s="122">
        <v>98.991200000000006</v>
      </c>
      <c r="GG95" s="122">
        <v>98.991200000000006</v>
      </c>
      <c r="GH95" s="122">
        <v>98.991200000000006</v>
      </c>
      <c r="GI95" s="122">
        <v>100.97839999999999</v>
      </c>
      <c r="GJ95" s="122">
        <v>100.97839999999999</v>
      </c>
      <c r="GK95" s="122">
        <v>100.97839999999999</v>
      </c>
      <c r="GL95" s="122">
        <v>104.544</v>
      </c>
      <c r="GM95" s="122">
        <v>104.544</v>
      </c>
      <c r="GN95" s="122">
        <v>104.544</v>
      </c>
      <c r="GO95" s="122">
        <v>102.8566</v>
      </c>
      <c r="GP95" s="122">
        <v>102.8566</v>
      </c>
      <c r="GQ95" s="122">
        <v>102.8566</v>
      </c>
      <c r="GR95" s="122">
        <v>101.98820000000001</v>
      </c>
      <c r="GS95" s="122">
        <v>101.98820000000001</v>
      </c>
      <c r="GT95" s="122">
        <v>101.98820000000001</v>
      </c>
      <c r="GU95" s="122">
        <v>102.32259999999999</v>
      </c>
      <c r="GV95" s="122">
        <v>102.32259999999999</v>
      </c>
      <c r="GW95" s="122">
        <v>102.32259999999999</v>
      </c>
      <c r="GX95" s="122">
        <v>101.2773</v>
      </c>
      <c r="GY95" s="122">
        <v>101.2773</v>
      </c>
      <c r="GZ95" s="122">
        <v>101.2773</v>
      </c>
      <c r="HA95" s="122">
        <v>97.016999999999996</v>
      </c>
      <c r="HB95" s="122">
        <v>97.016999999999996</v>
      </c>
      <c r="HC95" s="122">
        <v>97.016999999999996</v>
      </c>
      <c r="HD95" s="122">
        <v>95.906700000000001</v>
      </c>
      <c r="HE95" s="122">
        <v>95.906700000000001</v>
      </c>
      <c r="HF95" s="122">
        <v>95.906700000000001</v>
      </c>
      <c r="HG95" s="122">
        <v>90.9786</v>
      </c>
      <c r="HH95" s="122">
        <v>90.9786</v>
      </c>
      <c r="HI95" s="122">
        <v>90.9786</v>
      </c>
      <c r="HJ95" s="122">
        <v>92.623900000000006</v>
      </c>
      <c r="HK95" s="122">
        <v>92.623900000000006</v>
      </c>
      <c r="HL95" s="122">
        <v>92.623900000000006</v>
      </c>
      <c r="HM95" s="122">
        <v>92.658100000000005</v>
      </c>
      <c r="HN95" s="122">
        <v>92.658100000000005</v>
      </c>
      <c r="HO95" s="122">
        <v>92.658100000000005</v>
      </c>
      <c r="HP95" s="122">
        <v>92.350300000000004</v>
      </c>
      <c r="HQ95" s="122">
        <v>92.350300000000004</v>
      </c>
      <c r="HR95" s="122">
        <v>92.350300000000004</v>
      </c>
      <c r="HS95" s="122">
        <v>93.55</v>
      </c>
      <c r="HT95" s="122">
        <v>93.55</v>
      </c>
      <c r="HU95" s="122">
        <v>93.55</v>
      </c>
      <c r="HV95" s="122">
        <v>96.371099999999998</v>
      </c>
      <c r="HW95" s="122">
        <v>96.371099999999998</v>
      </c>
      <c r="HX95" s="122">
        <v>96.371099999999998</v>
      </c>
      <c r="HY95" s="122">
        <v>99.452100000000002</v>
      </c>
      <c r="HZ95" s="122">
        <v>99.452100000000002</v>
      </c>
      <c r="IA95" s="122">
        <v>99.452100000000002</v>
      </c>
      <c r="IB95" s="122">
        <v>97.162099999999995</v>
      </c>
      <c r="IC95" s="122">
        <v>97.162099999999995</v>
      </c>
      <c r="ID95" s="122">
        <v>97.162099999999995</v>
      </c>
      <c r="IE95" s="122">
        <v>103.26739999999999</v>
      </c>
      <c r="IF95" s="122">
        <v>103.26739999999999</v>
      </c>
      <c r="IG95" s="122">
        <v>103.26739999999999</v>
      </c>
      <c r="IH95" s="122">
        <v>111.2658</v>
      </c>
      <c r="II95" s="122">
        <v>111.2658</v>
      </c>
      <c r="IJ95" s="122">
        <v>111.2658</v>
      </c>
      <c r="IK95" s="122">
        <v>106.64919999999999</v>
      </c>
      <c r="IL95" s="122">
        <v>106.64919999999999</v>
      </c>
      <c r="IM95" s="122">
        <v>106.64919999999999</v>
      </c>
      <c r="IN95" s="122">
        <v>106.35209999999999</v>
      </c>
      <c r="IO95" s="122">
        <v>106.35209999999999</v>
      </c>
      <c r="IP95" s="122">
        <v>106.35209999999999</v>
      </c>
      <c r="IQ95" s="122">
        <v>105.7878</v>
      </c>
      <c r="IR95" s="122">
        <v>105.7878</v>
      </c>
      <c r="IS95" s="122">
        <v>105.7878</v>
      </c>
      <c r="IT95" s="122">
        <v>103.7641</v>
      </c>
      <c r="IU95" s="122">
        <v>103.7641</v>
      </c>
      <c r="IV95" s="122">
        <v>103.7641</v>
      </c>
      <c r="IW95" s="122">
        <v>100.79730000000001</v>
      </c>
      <c r="IX95" s="122">
        <v>100.79730000000001</v>
      </c>
      <c r="IY95" s="122">
        <v>100.79730000000001</v>
      </c>
      <c r="IZ95" s="122">
        <v>100.6229</v>
      </c>
      <c r="JA95" s="122">
        <v>100.6229</v>
      </c>
      <c r="JB95" s="122">
        <v>100.6229</v>
      </c>
      <c r="JC95" s="122">
        <v>104.1895</v>
      </c>
      <c r="JD95" s="122">
        <v>104.1895</v>
      </c>
      <c r="JE95" s="122">
        <v>104.1895</v>
      </c>
      <c r="JF95" s="122">
        <v>106.82089999999999</v>
      </c>
      <c r="JG95" s="122">
        <v>106.82089999999999</v>
      </c>
      <c r="JH95" s="122">
        <v>106.82089999999999</v>
      </c>
      <c r="JI95" s="122">
        <v>103.46040000000001</v>
      </c>
      <c r="JJ95" s="122">
        <v>103.46040000000001</v>
      </c>
      <c r="JK95" s="122">
        <v>103.46040000000001</v>
      </c>
      <c r="JL95" s="122">
        <v>102.8836</v>
      </c>
      <c r="JM95" s="122">
        <v>102.8836</v>
      </c>
      <c r="JN95" s="122">
        <v>102.8836</v>
      </c>
      <c r="JO95" s="122">
        <v>102.6726</v>
      </c>
      <c r="JP95" s="122">
        <v>102.6726</v>
      </c>
      <c r="JQ95" s="122">
        <v>102.6726</v>
      </c>
      <c r="JR95" s="122">
        <v>100.7825</v>
      </c>
      <c r="JS95" s="122">
        <v>100.7825</v>
      </c>
      <c r="JT95" s="122">
        <v>100.7825</v>
      </c>
      <c r="JU95" s="122">
        <v>100.49079999999999</v>
      </c>
      <c r="JV95" s="122">
        <v>100.49079999999999</v>
      </c>
      <c r="JW95" s="122">
        <v>100.49079999999999</v>
      </c>
      <c r="JX95" s="122">
        <v>100</v>
      </c>
      <c r="JY95" s="122">
        <v>100</v>
      </c>
      <c r="JZ95" s="122">
        <v>100</v>
      </c>
      <c r="KA95" s="122">
        <v>98.938400000000001</v>
      </c>
      <c r="KB95" s="122">
        <v>98.938400000000001</v>
      </c>
      <c r="KC95" s="122">
        <v>98.938400000000001</v>
      </c>
      <c r="KD95" s="118">
        <v>99.117599999999996</v>
      </c>
    </row>
    <row r="96" spans="1:290" s="8" customFormat="1" ht="11.1" customHeight="1" x14ac:dyDescent="0.2">
      <c r="A96" s="8" t="s">
        <v>2366</v>
      </c>
      <c r="B96"/>
      <c r="C96" s="141" t="s">
        <v>5106</v>
      </c>
      <c r="D96" s="35" t="s">
        <v>54</v>
      </c>
      <c r="E96" s="37"/>
      <c r="F96" s="22"/>
      <c r="G96" s="22" t="str">
        <f>IF(LEFT($I$1,1)="1",VLOOKUP($A96,PPI_IPI_PGA_PGAI!$A:$I,2,FALSE),IF(LEFT($I$1,1)="2",VLOOKUP($A96,PPI_IPI_PGA_PGAI!$A:$I,3,FALSE),IF(LEFT($I$1,1)="3",VLOOKUP($A96,PPI_IPI_PGA_PGAI!$A:$I,4,FALSE),VLOOKUP($A96,PPI_IPI_PGA_PGAI!$A:$I,5,FALSE))))</f>
        <v>Papier und Papierprodukte</v>
      </c>
      <c r="H96" s="22"/>
      <c r="I96" s="22"/>
      <c r="J96" s="22"/>
      <c r="K96" s="22"/>
      <c r="L96" s="22"/>
      <c r="M96" s="10">
        <v>1.2252000000000001</v>
      </c>
      <c r="N96" s="122">
        <v>118.1439</v>
      </c>
      <c r="O96" s="122">
        <v>118.1439</v>
      </c>
      <c r="P96" s="122">
        <v>118.1439</v>
      </c>
      <c r="Q96" s="122">
        <v>118.6139</v>
      </c>
      <c r="R96" s="122">
        <v>118.6139</v>
      </c>
      <c r="S96" s="122">
        <v>118.6139</v>
      </c>
      <c r="T96" s="122">
        <v>118.9192</v>
      </c>
      <c r="U96" s="122">
        <v>118.9192</v>
      </c>
      <c r="V96" s="122">
        <v>118.9192</v>
      </c>
      <c r="W96" s="122">
        <v>115.4559</v>
      </c>
      <c r="X96" s="122">
        <v>115.4559</v>
      </c>
      <c r="Y96" s="122">
        <v>115.4559</v>
      </c>
      <c r="Z96" s="122">
        <v>115.59990000000001</v>
      </c>
      <c r="AA96" s="122">
        <v>115.59990000000001</v>
      </c>
      <c r="AB96" s="122">
        <v>115.59990000000001</v>
      </c>
      <c r="AC96" s="122">
        <v>118.2512</v>
      </c>
      <c r="AD96" s="122">
        <v>118.2512</v>
      </c>
      <c r="AE96" s="122">
        <v>118.2512</v>
      </c>
      <c r="AF96" s="122">
        <v>112.48390000000001</v>
      </c>
      <c r="AG96" s="122">
        <v>112.48390000000001</v>
      </c>
      <c r="AH96" s="122">
        <v>112.48390000000001</v>
      </c>
      <c r="AI96" s="122">
        <v>113.30710000000001</v>
      </c>
      <c r="AJ96" s="122">
        <v>113.30710000000001</v>
      </c>
      <c r="AK96" s="122">
        <v>113.30710000000001</v>
      </c>
      <c r="AL96" s="122">
        <v>114.057</v>
      </c>
      <c r="AM96" s="122">
        <v>114.057</v>
      </c>
      <c r="AN96" s="122">
        <v>114.057</v>
      </c>
      <c r="AO96" s="122">
        <v>115.1564</v>
      </c>
      <c r="AP96" s="122">
        <v>115.1564</v>
      </c>
      <c r="AQ96" s="122">
        <v>115.1564</v>
      </c>
      <c r="AR96" s="122">
        <v>110.0217</v>
      </c>
      <c r="AS96" s="122">
        <v>110.0217</v>
      </c>
      <c r="AT96" s="122">
        <v>110.0217</v>
      </c>
      <c r="AU96" s="122">
        <v>108.70269999999999</v>
      </c>
      <c r="AV96" s="122">
        <v>108.70269999999999</v>
      </c>
      <c r="AW96" s="122">
        <v>108.70269999999999</v>
      </c>
      <c r="AX96" s="122">
        <v>112.9969</v>
      </c>
      <c r="AY96" s="122">
        <v>112.9969</v>
      </c>
      <c r="AZ96" s="122">
        <v>112.9969</v>
      </c>
      <c r="BA96" s="122">
        <v>115.5817</v>
      </c>
      <c r="BB96" s="122">
        <v>115.5817</v>
      </c>
      <c r="BC96" s="122">
        <v>115.5817</v>
      </c>
      <c r="BD96" s="122">
        <v>116.2158</v>
      </c>
      <c r="BE96" s="122">
        <v>116.2158</v>
      </c>
      <c r="BF96" s="122">
        <v>116.2158</v>
      </c>
      <c r="BG96" s="122">
        <v>117.35469999999999</v>
      </c>
      <c r="BH96" s="122">
        <v>117.35469999999999</v>
      </c>
      <c r="BI96" s="122">
        <v>117.35469999999999</v>
      </c>
      <c r="BJ96" s="122">
        <v>119.6135</v>
      </c>
      <c r="BK96" s="122">
        <v>119.6135</v>
      </c>
      <c r="BL96" s="122">
        <v>119.6135</v>
      </c>
      <c r="BM96" s="122">
        <v>122.28060000000001</v>
      </c>
      <c r="BN96" s="122">
        <v>122.28060000000001</v>
      </c>
      <c r="BO96" s="122">
        <v>122.28060000000001</v>
      </c>
      <c r="BP96" s="122">
        <v>119.551</v>
      </c>
      <c r="BQ96" s="122">
        <v>119.551</v>
      </c>
      <c r="BR96" s="122">
        <v>119.551</v>
      </c>
      <c r="BS96" s="122">
        <v>121.929</v>
      </c>
      <c r="BT96" s="122">
        <v>121.929</v>
      </c>
      <c r="BU96" s="122">
        <v>121.929</v>
      </c>
      <c r="BV96" s="122">
        <v>119.00579999999999</v>
      </c>
      <c r="BW96" s="122">
        <v>119.00579999999999</v>
      </c>
      <c r="BX96" s="122">
        <v>119.00579999999999</v>
      </c>
      <c r="BY96" s="122">
        <v>122.03149999999999</v>
      </c>
      <c r="BZ96" s="122">
        <v>122.03149999999999</v>
      </c>
      <c r="CA96" s="122">
        <v>122.03149999999999</v>
      </c>
      <c r="CB96" s="122">
        <v>119.26439999999999</v>
      </c>
      <c r="CC96" s="122">
        <v>119.26439999999999</v>
      </c>
      <c r="CD96" s="122">
        <v>119.26439999999999</v>
      </c>
      <c r="CE96" s="122">
        <v>117.74760000000001</v>
      </c>
      <c r="CF96" s="122">
        <v>117.74760000000001</v>
      </c>
      <c r="CG96" s="122">
        <v>117.74760000000001</v>
      </c>
      <c r="CH96" s="122">
        <v>116.3349</v>
      </c>
      <c r="CI96" s="122">
        <v>116.3349</v>
      </c>
      <c r="CJ96" s="122">
        <v>116.3349</v>
      </c>
      <c r="CK96" s="122">
        <v>120.3222</v>
      </c>
      <c r="CL96" s="122">
        <v>120.3222</v>
      </c>
      <c r="CM96" s="122">
        <v>120.3222</v>
      </c>
      <c r="CN96" s="122">
        <v>117.074</v>
      </c>
      <c r="CO96" s="122">
        <v>117.074</v>
      </c>
      <c r="CP96" s="122">
        <v>117.074</v>
      </c>
      <c r="CQ96" s="122">
        <v>117.5425</v>
      </c>
      <c r="CR96" s="122">
        <v>117.5425</v>
      </c>
      <c r="CS96" s="122">
        <v>117.5425</v>
      </c>
      <c r="CT96" s="122">
        <v>114.4318</v>
      </c>
      <c r="CU96" s="122">
        <v>114.4318</v>
      </c>
      <c r="CV96" s="122">
        <v>114.4318</v>
      </c>
      <c r="CW96" s="122">
        <v>114.6617</v>
      </c>
      <c r="CX96" s="122">
        <v>114.6617</v>
      </c>
      <c r="CY96" s="122">
        <v>114.6617</v>
      </c>
      <c r="CZ96" s="122">
        <v>111.2824</v>
      </c>
      <c r="DA96" s="122">
        <v>111.2824</v>
      </c>
      <c r="DB96" s="122">
        <v>111.2824</v>
      </c>
      <c r="DC96" s="122">
        <v>111.3446</v>
      </c>
      <c r="DD96" s="122">
        <v>111.3446</v>
      </c>
      <c r="DE96" s="122">
        <v>111.3446</v>
      </c>
      <c r="DF96" s="122">
        <v>110.74339999999999</v>
      </c>
      <c r="DG96" s="122">
        <v>110.74339999999999</v>
      </c>
      <c r="DH96" s="122">
        <v>110.74339999999999</v>
      </c>
      <c r="DI96" s="122">
        <v>106.87820000000001</v>
      </c>
      <c r="DJ96" s="122">
        <v>106.87820000000001</v>
      </c>
      <c r="DK96" s="122">
        <v>106.87820000000001</v>
      </c>
      <c r="DL96" s="122">
        <v>106.5194</v>
      </c>
      <c r="DM96" s="122">
        <v>106.5194</v>
      </c>
      <c r="DN96" s="122">
        <v>106.5194</v>
      </c>
      <c r="DO96" s="122">
        <v>106.46810000000001</v>
      </c>
      <c r="DP96" s="122">
        <v>106.46810000000001</v>
      </c>
      <c r="DQ96" s="122">
        <v>106.46810000000001</v>
      </c>
      <c r="DR96" s="122">
        <v>105.3327</v>
      </c>
      <c r="DS96" s="122">
        <v>105.3327</v>
      </c>
      <c r="DT96" s="122">
        <v>105.3327</v>
      </c>
      <c r="DU96" s="122">
        <v>106.2375</v>
      </c>
      <c r="DV96" s="122">
        <v>106.2375</v>
      </c>
      <c r="DW96" s="122">
        <v>106.2375</v>
      </c>
      <c r="DX96" s="122">
        <v>107.2285</v>
      </c>
      <c r="DY96" s="122">
        <v>107.2285</v>
      </c>
      <c r="DZ96" s="122">
        <v>107.2285</v>
      </c>
      <c r="EA96" s="122">
        <v>106.34310000000001</v>
      </c>
      <c r="EB96" s="122">
        <v>106.34310000000001</v>
      </c>
      <c r="EC96" s="122">
        <v>106.34310000000001</v>
      </c>
      <c r="ED96" s="122">
        <v>106.8866</v>
      </c>
      <c r="EE96" s="122">
        <v>106.8866</v>
      </c>
      <c r="EF96" s="122">
        <v>106.8866</v>
      </c>
      <c r="EG96" s="122">
        <v>107.34650000000001</v>
      </c>
      <c r="EH96" s="122">
        <v>107.34650000000001</v>
      </c>
      <c r="EI96" s="122">
        <v>107.34650000000001</v>
      </c>
      <c r="EJ96" s="122">
        <v>106.98569999999999</v>
      </c>
      <c r="EK96" s="122">
        <v>106.98569999999999</v>
      </c>
      <c r="EL96" s="122">
        <v>106.98569999999999</v>
      </c>
      <c r="EM96" s="122">
        <v>106.57599999999999</v>
      </c>
      <c r="EN96" s="122">
        <v>106.57599999999999</v>
      </c>
      <c r="EO96" s="122">
        <v>106.57599999999999</v>
      </c>
      <c r="EP96" s="122">
        <v>105.2039</v>
      </c>
      <c r="EQ96" s="122">
        <v>105.2039</v>
      </c>
      <c r="ER96" s="122">
        <v>105.2039</v>
      </c>
      <c r="ES96" s="122">
        <v>105.1942</v>
      </c>
      <c r="ET96" s="122">
        <v>105.1942</v>
      </c>
      <c r="EU96" s="122">
        <v>105.1942</v>
      </c>
      <c r="EV96" s="122">
        <v>105.7296</v>
      </c>
      <c r="EW96" s="122">
        <v>105.7296</v>
      </c>
      <c r="EX96" s="122">
        <v>105.7296</v>
      </c>
      <c r="EY96" s="122">
        <v>99.885300000000001</v>
      </c>
      <c r="EZ96" s="122">
        <v>99.885300000000001</v>
      </c>
      <c r="FA96" s="122">
        <v>99.885300000000001</v>
      </c>
      <c r="FB96" s="122">
        <v>93.303700000000006</v>
      </c>
      <c r="FC96" s="122">
        <v>93.303700000000006</v>
      </c>
      <c r="FD96" s="122">
        <v>93.303700000000006</v>
      </c>
      <c r="FE96" s="122">
        <v>94.900599999999997</v>
      </c>
      <c r="FF96" s="122">
        <v>94.900599999999997</v>
      </c>
      <c r="FG96" s="122">
        <v>94.900599999999997</v>
      </c>
      <c r="FH96" s="122">
        <v>96.355999999999995</v>
      </c>
      <c r="FI96" s="122">
        <v>96.355999999999995</v>
      </c>
      <c r="FJ96" s="122">
        <v>96.355999999999995</v>
      </c>
      <c r="FK96" s="122">
        <v>96.978200000000001</v>
      </c>
      <c r="FL96" s="122">
        <v>96.978200000000001</v>
      </c>
      <c r="FM96" s="122">
        <v>96.978200000000001</v>
      </c>
      <c r="FN96" s="122">
        <v>95.526399999999995</v>
      </c>
      <c r="FO96" s="122">
        <v>95.526399999999995</v>
      </c>
      <c r="FP96" s="122">
        <v>95.526399999999995</v>
      </c>
      <c r="FQ96" s="122">
        <v>94.649500000000003</v>
      </c>
      <c r="FR96" s="122">
        <v>94.649500000000003</v>
      </c>
      <c r="FS96" s="122">
        <v>94.649500000000003</v>
      </c>
      <c r="FT96" s="122">
        <v>94.843000000000004</v>
      </c>
      <c r="FU96" s="122">
        <v>94.843000000000004</v>
      </c>
      <c r="FV96" s="122">
        <v>94.843000000000004</v>
      </c>
      <c r="FW96" s="122">
        <v>93.816800000000001</v>
      </c>
      <c r="FX96" s="122">
        <v>93.816800000000001</v>
      </c>
      <c r="FY96" s="122">
        <v>93.816800000000001</v>
      </c>
      <c r="FZ96" s="122">
        <v>94.712100000000007</v>
      </c>
      <c r="GA96" s="122">
        <v>94.712100000000007</v>
      </c>
      <c r="GB96" s="122">
        <v>94.712100000000007</v>
      </c>
      <c r="GC96" s="122">
        <v>98.604600000000005</v>
      </c>
      <c r="GD96" s="122">
        <v>98.604600000000005</v>
      </c>
      <c r="GE96" s="122">
        <v>98.604600000000005</v>
      </c>
      <c r="GF96" s="122">
        <v>100.8599</v>
      </c>
      <c r="GG96" s="122">
        <v>100.8599</v>
      </c>
      <c r="GH96" s="122">
        <v>100.8599</v>
      </c>
      <c r="GI96" s="122">
        <v>101.8426</v>
      </c>
      <c r="GJ96" s="122">
        <v>101.8426</v>
      </c>
      <c r="GK96" s="122">
        <v>101.8426</v>
      </c>
      <c r="GL96" s="122">
        <v>104.56780000000001</v>
      </c>
      <c r="GM96" s="122">
        <v>104.56780000000001</v>
      </c>
      <c r="GN96" s="122">
        <v>104.56780000000001</v>
      </c>
      <c r="GO96" s="122">
        <v>103.0402</v>
      </c>
      <c r="GP96" s="122">
        <v>103.0402</v>
      </c>
      <c r="GQ96" s="122">
        <v>103.0402</v>
      </c>
      <c r="GR96" s="122">
        <v>102.4644</v>
      </c>
      <c r="GS96" s="122">
        <v>102.4644</v>
      </c>
      <c r="GT96" s="122">
        <v>102.4644</v>
      </c>
      <c r="GU96" s="122">
        <v>102.923</v>
      </c>
      <c r="GV96" s="122">
        <v>102.923</v>
      </c>
      <c r="GW96" s="122">
        <v>102.923</v>
      </c>
      <c r="GX96" s="122">
        <v>102.2354</v>
      </c>
      <c r="GY96" s="122">
        <v>102.2354</v>
      </c>
      <c r="GZ96" s="122">
        <v>102.2354</v>
      </c>
      <c r="HA96" s="122">
        <v>99.281400000000005</v>
      </c>
      <c r="HB96" s="122">
        <v>99.281400000000005</v>
      </c>
      <c r="HC96" s="122">
        <v>99.281400000000005</v>
      </c>
      <c r="HD96" s="122">
        <v>98.193200000000004</v>
      </c>
      <c r="HE96" s="122">
        <v>98.193200000000004</v>
      </c>
      <c r="HF96" s="122">
        <v>98.193200000000004</v>
      </c>
      <c r="HG96" s="122">
        <v>96.877099999999999</v>
      </c>
      <c r="HH96" s="122">
        <v>96.877099999999999</v>
      </c>
      <c r="HI96" s="122">
        <v>96.877099999999999</v>
      </c>
      <c r="HJ96" s="122">
        <v>95.838700000000003</v>
      </c>
      <c r="HK96" s="122">
        <v>95.838700000000003</v>
      </c>
      <c r="HL96" s="122">
        <v>95.838700000000003</v>
      </c>
      <c r="HM96" s="122">
        <v>96.488</v>
      </c>
      <c r="HN96" s="122">
        <v>96.488</v>
      </c>
      <c r="HO96" s="122">
        <v>96.488</v>
      </c>
      <c r="HP96" s="122">
        <v>95.676000000000002</v>
      </c>
      <c r="HQ96" s="122">
        <v>95.676000000000002</v>
      </c>
      <c r="HR96" s="122">
        <v>95.676000000000002</v>
      </c>
      <c r="HS96" s="122">
        <v>96.202200000000005</v>
      </c>
      <c r="HT96" s="122">
        <v>96.202200000000005</v>
      </c>
      <c r="HU96" s="122">
        <v>96.202200000000005</v>
      </c>
      <c r="HV96" s="122">
        <v>98.678899999999999</v>
      </c>
      <c r="HW96" s="122">
        <v>98.678899999999999</v>
      </c>
      <c r="HX96" s="122">
        <v>98.678899999999999</v>
      </c>
      <c r="HY96" s="122">
        <v>101.18389999999999</v>
      </c>
      <c r="HZ96" s="122">
        <v>101.18389999999999</v>
      </c>
      <c r="IA96" s="122">
        <v>101.18389999999999</v>
      </c>
      <c r="IB96" s="122">
        <v>102.7968</v>
      </c>
      <c r="IC96" s="122">
        <v>102.7968</v>
      </c>
      <c r="ID96" s="122">
        <v>102.7968</v>
      </c>
      <c r="IE96" s="122">
        <v>108.5643</v>
      </c>
      <c r="IF96" s="122">
        <v>108.5643</v>
      </c>
      <c r="IG96" s="122">
        <v>108.5643</v>
      </c>
      <c r="IH96" s="122">
        <v>113.3601</v>
      </c>
      <c r="II96" s="122">
        <v>113.3601</v>
      </c>
      <c r="IJ96" s="122">
        <v>113.3601</v>
      </c>
      <c r="IK96" s="122">
        <v>112.0089</v>
      </c>
      <c r="IL96" s="122">
        <v>112.0089</v>
      </c>
      <c r="IM96" s="122">
        <v>112.0089</v>
      </c>
      <c r="IN96" s="122">
        <v>117.3835</v>
      </c>
      <c r="IO96" s="122">
        <v>117.3835</v>
      </c>
      <c r="IP96" s="122">
        <v>117.3835</v>
      </c>
      <c r="IQ96" s="122">
        <v>117.1872</v>
      </c>
      <c r="IR96" s="122">
        <v>117.1872</v>
      </c>
      <c r="IS96" s="122">
        <v>117.1872</v>
      </c>
      <c r="IT96" s="122">
        <v>113.9686</v>
      </c>
      <c r="IU96" s="122">
        <v>113.9686</v>
      </c>
      <c r="IV96" s="122">
        <v>113.9686</v>
      </c>
      <c r="IW96" s="122">
        <v>109.12130000000001</v>
      </c>
      <c r="IX96" s="122">
        <v>109.12130000000001</v>
      </c>
      <c r="IY96" s="122">
        <v>109.12130000000001</v>
      </c>
      <c r="IZ96" s="122">
        <v>106.4903</v>
      </c>
      <c r="JA96" s="122">
        <v>106.4903</v>
      </c>
      <c r="JB96" s="122">
        <v>106.4903</v>
      </c>
      <c r="JC96" s="122">
        <v>104.1631</v>
      </c>
      <c r="JD96" s="122">
        <v>104.1631</v>
      </c>
      <c r="JE96" s="122">
        <v>104.1631</v>
      </c>
      <c r="JF96" s="122">
        <v>107.5864</v>
      </c>
      <c r="JG96" s="122">
        <v>107.5864</v>
      </c>
      <c r="JH96" s="122">
        <v>107.5864</v>
      </c>
      <c r="JI96" s="122">
        <v>107.3486</v>
      </c>
      <c r="JJ96" s="122">
        <v>107.3486</v>
      </c>
      <c r="JK96" s="122">
        <v>107.3486</v>
      </c>
      <c r="JL96" s="122">
        <v>103.20610000000001</v>
      </c>
      <c r="JM96" s="122">
        <v>103.20610000000001</v>
      </c>
      <c r="JN96" s="122">
        <v>103.20610000000001</v>
      </c>
      <c r="JO96" s="122">
        <v>102.4987</v>
      </c>
      <c r="JP96" s="122">
        <v>102.4987</v>
      </c>
      <c r="JQ96" s="122">
        <v>102.4987</v>
      </c>
      <c r="JR96" s="122">
        <v>101.89149999999999</v>
      </c>
      <c r="JS96" s="122">
        <v>101.89149999999999</v>
      </c>
      <c r="JT96" s="122">
        <v>101.89149999999999</v>
      </c>
      <c r="JU96" s="122">
        <v>100.6656</v>
      </c>
      <c r="JV96" s="122">
        <v>100.6656</v>
      </c>
      <c r="JW96" s="122">
        <v>100.6656</v>
      </c>
      <c r="JX96" s="122">
        <v>100</v>
      </c>
      <c r="JY96" s="122">
        <v>100</v>
      </c>
      <c r="JZ96" s="122">
        <v>100</v>
      </c>
      <c r="KA96" s="122">
        <v>97.731700000000004</v>
      </c>
      <c r="KB96" s="122">
        <v>97.731700000000004</v>
      </c>
      <c r="KC96" s="122">
        <v>97.731700000000004</v>
      </c>
      <c r="KD96" s="118">
        <v>98.9542</v>
      </c>
    </row>
    <row r="97" spans="1:290" s="8" customFormat="1" ht="11.1" customHeight="1" x14ac:dyDescent="0.2">
      <c r="A97" s="8" t="s">
        <v>2367</v>
      </c>
      <c r="B97"/>
      <c r="C97" s="141" t="s">
        <v>5107</v>
      </c>
      <c r="D97" s="35" t="s">
        <v>55</v>
      </c>
      <c r="E97" s="37"/>
      <c r="F97" s="22"/>
      <c r="G97" s="22"/>
      <c r="H97" s="22" t="str">
        <f>IF(LEFT($I$1,1)="1",VLOOKUP($A97,PPI_IPI_PGA_PGAI!$A:$I,2,FALSE),IF(LEFT($I$1,1)="2",VLOOKUP($A97,PPI_IPI_PGA_PGAI!$A:$I,3,FALSE),IF(LEFT($I$1,1)="3",VLOOKUP($A97,PPI_IPI_PGA_PGAI!$A:$I,4,FALSE),VLOOKUP($A97,PPI_IPI_PGA_PGAI!$A:$I,5,FALSE))))</f>
        <v>Papierrohstoffe, Papier, Karton</v>
      </c>
      <c r="I97" s="22"/>
      <c r="J97" s="22"/>
      <c r="K97" s="22"/>
      <c r="L97" s="22"/>
      <c r="M97" s="10">
        <v>0.4456</v>
      </c>
      <c r="N97" s="122">
        <v>122.62860000000001</v>
      </c>
      <c r="O97" s="122">
        <v>122.62860000000001</v>
      </c>
      <c r="P97" s="122">
        <v>122.62860000000001</v>
      </c>
      <c r="Q97" s="122">
        <v>123.1164</v>
      </c>
      <c r="R97" s="122">
        <v>123.1164</v>
      </c>
      <c r="S97" s="122">
        <v>123.1164</v>
      </c>
      <c r="T97" s="122">
        <v>123.43340000000001</v>
      </c>
      <c r="U97" s="122">
        <v>123.43340000000001</v>
      </c>
      <c r="V97" s="122">
        <v>123.43340000000001</v>
      </c>
      <c r="W97" s="122">
        <v>119.8386</v>
      </c>
      <c r="X97" s="122">
        <v>119.8386</v>
      </c>
      <c r="Y97" s="122">
        <v>119.8386</v>
      </c>
      <c r="Z97" s="122">
        <v>119.988</v>
      </c>
      <c r="AA97" s="122">
        <v>119.988</v>
      </c>
      <c r="AB97" s="122">
        <v>119.988</v>
      </c>
      <c r="AC97" s="122">
        <v>122.73990000000001</v>
      </c>
      <c r="AD97" s="122">
        <v>122.73990000000001</v>
      </c>
      <c r="AE97" s="122">
        <v>122.73990000000001</v>
      </c>
      <c r="AF97" s="122">
        <v>116.75360000000001</v>
      </c>
      <c r="AG97" s="122">
        <v>116.75360000000001</v>
      </c>
      <c r="AH97" s="122">
        <v>116.75360000000001</v>
      </c>
      <c r="AI97" s="122">
        <v>117.6082</v>
      </c>
      <c r="AJ97" s="122">
        <v>117.6082</v>
      </c>
      <c r="AK97" s="122">
        <v>117.6082</v>
      </c>
      <c r="AL97" s="122">
        <v>118.3866</v>
      </c>
      <c r="AM97" s="122">
        <v>118.3866</v>
      </c>
      <c r="AN97" s="122">
        <v>118.3866</v>
      </c>
      <c r="AO97" s="122">
        <v>119.52760000000001</v>
      </c>
      <c r="AP97" s="122">
        <v>119.52760000000001</v>
      </c>
      <c r="AQ97" s="122">
        <v>119.52760000000001</v>
      </c>
      <c r="AR97" s="122">
        <v>114.1981</v>
      </c>
      <c r="AS97" s="122">
        <v>114.1981</v>
      </c>
      <c r="AT97" s="122">
        <v>114.1981</v>
      </c>
      <c r="AU97" s="122">
        <v>112.8289</v>
      </c>
      <c r="AV97" s="122">
        <v>112.8289</v>
      </c>
      <c r="AW97" s="122">
        <v>112.8289</v>
      </c>
      <c r="AX97" s="122">
        <v>117.2861</v>
      </c>
      <c r="AY97" s="122">
        <v>117.2861</v>
      </c>
      <c r="AZ97" s="122">
        <v>117.2861</v>
      </c>
      <c r="BA97" s="122">
        <v>119.9691</v>
      </c>
      <c r="BB97" s="122">
        <v>119.9691</v>
      </c>
      <c r="BC97" s="122">
        <v>119.9691</v>
      </c>
      <c r="BD97" s="122">
        <v>120.62730000000001</v>
      </c>
      <c r="BE97" s="122">
        <v>120.62730000000001</v>
      </c>
      <c r="BF97" s="122">
        <v>120.62730000000001</v>
      </c>
      <c r="BG97" s="122">
        <v>121.80929999999999</v>
      </c>
      <c r="BH97" s="122">
        <v>121.80929999999999</v>
      </c>
      <c r="BI97" s="122">
        <v>121.80929999999999</v>
      </c>
      <c r="BJ97" s="122">
        <v>124.154</v>
      </c>
      <c r="BK97" s="122">
        <v>124.154</v>
      </c>
      <c r="BL97" s="122">
        <v>124.154</v>
      </c>
      <c r="BM97" s="122">
        <v>126.9224</v>
      </c>
      <c r="BN97" s="122">
        <v>126.9224</v>
      </c>
      <c r="BO97" s="122">
        <v>126.9224</v>
      </c>
      <c r="BP97" s="122">
        <v>124.08920000000001</v>
      </c>
      <c r="BQ97" s="122">
        <v>124.08920000000001</v>
      </c>
      <c r="BR97" s="122">
        <v>124.08920000000001</v>
      </c>
      <c r="BS97" s="122">
        <v>126.5575</v>
      </c>
      <c r="BT97" s="122">
        <v>126.5575</v>
      </c>
      <c r="BU97" s="122">
        <v>126.5575</v>
      </c>
      <c r="BV97" s="122">
        <v>123.5232</v>
      </c>
      <c r="BW97" s="122">
        <v>123.5232</v>
      </c>
      <c r="BX97" s="122">
        <v>123.5232</v>
      </c>
      <c r="BY97" s="122">
        <v>126.66379999999999</v>
      </c>
      <c r="BZ97" s="122">
        <v>126.66379999999999</v>
      </c>
      <c r="CA97" s="122">
        <v>126.66379999999999</v>
      </c>
      <c r="CB97" s="122">
        <v>123.7915</v>
      </c>
      <c r="CC97" s="122">
        <v>123.7915</v>
      </c>
      <c r="CD97" s="122">
        <v>123.7915</v>
      </c>
      <c r="CE97" s="122">
        <v>122.21720000000001</v>
      </c>
      <c r="CF97" s="122">
        <v>122.21720000000001</v>
      </c>
      <c r="CG97" s="122">
        <v>122.21720000000001</v>
      </c>
      <c r="CH97" s="122">
        <v>120.7508</v>
      </c>
      <c r="CI97" s="122">
        <v>120.7508</v>
      </c>
      <c r="CJ97" s="122">
        <v>120.7508</v>
      </c>
      <c r="CK97" s="122">
        <v>124.8895</v>
      </c>
      <c r="CL97" s="122">
        <v>124.8895</v>
      </c>
      <c r="CM97" s="122">
        <v>124.8895</v>
      </c>
      <c r="CN97" s="122">
        <v>121.5181</v>
      </c>
      <c r="CO97" s="122">
        <v>121.5181</v>
      </c>
      <c r="CP97" s="122">
        <v>121.5181</v>
      </c>
      <c r="CQ97" s="122">
        <v>122.0044</v>
      </c>
      <c r="CR97" s="122">
        <v>122.0044</v>
      </c>
      <c r="CS97" s="122">
        <v>122.0044</v>
      </c>
      <c r="CT97" s="122">
        <v>118.7756</v>
      </c>
      <c r="CU97" s="122">
        <v>118.7756</v>
      </c>
      <c r="CV97" s="122">
        <v>118.7756</v>
      </c>
      <c r="CW97" s="122">
        <v>119.0142</v>
      </c>
      <c r="CX97" s="122">
        <v>119.0142</v>
      </c>
      <c r="CY97" s="122">
        <v>119.0142</v>
      </c>
      <c r="CZ97" s="122">
        <v>115.5067</v>
      </c>
      <c r="DA97" s="122">
        <v>115.5067</v>
      </c>
      <c r="DB97" s="122">
        <v>115.5067</v>
      </c>
      <c r="DC97" s="122">
        <v>114.6524</v>
      </c>
      <c r="DD97" s="122">
        <v>114.6524</v>
      </c>
      <c r="DE97" s="122">
        <v>114.6524</v>
      </c>
      <c r="DF97" s="122">
        <v>113.0411</v>
      </c>
      <c r="DG97" s="122">
        <v>113.0411</v>
      </c>
      <c r="DH97" s="122">
        <v>113.0411</v>
      </c>
      <c r="DI97" s="122">
        <v>109.127</v>
      </c>
      <c r="DJ97" s="122">
        <v>109.127</v>
      </c>
      <c r="DK97" s="122">
        <v>109.127</v>
      </c>
      <c r="DL97" s="122">
        <v>106.5115</v>
      </c>
      <c r="DM97" s="122">
        <v>106.5115</v>
      </c>
      <c r="DN97" s="122">
        <v>106.5115</v>
      </c>
      <c r="DO97" s="122">
        <v>103.8888</v>
      </c>
      <c r="DP97" s="122">
        <v>103.8888</v>
      </c>
      <c r="DQ97" s="122">
        <v>103.8888</v>
      </c>
      <c r="DR97" s="122">
        <v>103.99339999999999</v>
      </c>
      <c r="DS97" s="122">
        <v>103.99339999999999</v>
      </c>
      <c r="DT97" s="122">
        <v>103.99339999999999</v>
      </c>
      <c r="DU97" s="122">
        <v>106.0134</v>
      </c>
      <c r="DV97" s="122">
        <v>106.0134</v>
      </c>
      <c r="DW97" s="122">
        <v>106.0134</v>
      </c>
      <c r="DX97" s="122">
        <v>106.1341</v>
      </c>
      <c r="DY97" s="122">
        <v>106.1341</v>
      </c>
      <c r="DZ97" s="122">
        <v>106.1341</v>
      </c>
      <c r="EA97" s="122">
        <v>106.2773</v>
      </c>
      <c r="EB97" s="122">
        <v>106.2773</v>
      </c>
      <c r="EC97" s="122">
        <v>106.2773</v>
      </c>
      <c r="ED97" s="122">
        <v>107.3961</v>
      </c>
      <c r="EE97" s="122">
        <v>107.3961</v>
      </c>
      <c r="EF97" s="122">
        <v>107.3961</v>
      </c>
      <c r="EG97" s="122">
        <v>107.96420000000001</v>
      </c>
      <c r="EH97" s="122">
        <v>107.96420000000001</v>
      </c>
      <c r="EI97" s="122">
        <v>107.96420000000001</v>
      </c>
      <c r="EJ97" s="122">
        <v>106.3837</v>
      </c>
      <c r="EK97" s="122">
        <v>106.3837</v>
      </c>
      <c r="EL97" s="122">
        <v>106.3837</v>
      </c>
      <c r="EM97" s="122">
        <v>105.06100000000001</v>
      </c>
      <c r="EN97" s="122">
        <v>105.06100000000001</v>
      </c>
      <c r="EO97" s="122">
        <v>105.06100000000001</v>
      </c>
      <c r="EP97" s="122">
        <v>103.6062</v>
      </c>
      <c r="EQ97" s="122">
        <v>103.6062</v>
      </c>
      <c r="ER97" s="122">
        <v>103.6062</v>
      </c>
      <c r="ES97" s="122">
        <v>103.95950000000001</v>
      </c>
      <c r="ET97" s="122">
        <v>103.95950000000001</v>
      </c>
      <c r="EU97" s="122">
        <v>103.95950000000001</v>
      </c>
      <c r="EV97" s="122">
        <v>104.0731</v>
      </c>
      <c r="EW97" s="122">
        <v>104.0731</v>
      </c>
      <c r="EX97" s="122">
        <v>104.0731</v>
      </c>
      <c r="EY97" s="122">
        <v>102.5971</v>
      </c>
      <c r="EZ97" s="122">
        <v>102.5971</v>
      </c>
      <c r="FA97" s="122">
        <v>102.5971</v>
      </c>
      <c r="FB97" s="122">
        <v>94.528499999999994</v>
      </c>
      <c r="FC97" s="122">
        <v>94.528499999999994</v>
      </c>
      <c r="FD97" s="122">
        <v>94.528499999999994</v>
      </c>
      <c r="FE97" s="122">
        <v>96.450199999999995</v>
      </c>
      <c r="FF97" s="122">
        <v>96.450199999999995</v>
      </c>
      <c r="FG97" s="122">
        <v>96.450199999999995</v>
      </c>
      <c r="FH97" s="122">
        <v>97.740700000000004</v>
      </c>
      <c r="FI97" s="122">
        <v>97.740700000000004</v>
      </c>
      <c r="FJ97" s="122">
        <v>97.740700000000004</v>
      </c>
      <c r="FK97" s="122">
        <v>98.202799999999996</v>
      </c>
      <c r="FL97" s="122">
        <v>98.202799999999996</v>
      </c>
      <c r="FM97" s="122">
        <v>98.202799999999996</v>
      </c>
      <c r="FN97" s="122">
        <v>96.106700000000004</v>
      </c>
      <c r="FO97" s="122">
        <v>96.106700000000004</v>
      </c>
      <c r="FP97" s="122">
        <v>96.106700000000004</v>
      </c>
      <c r="FQ97" s="122">
        <v>95.386300000000006</v>
      </c>
      <c r="FR97" s="122">
        <v>95.386300000000006</v>
      </c>
      <c r="FS97" s="122">
        <v>95.386300000000006</v>
      </c>
      <c r="FT97" s="122">
        <v>95.241200000000006</v>
      </c>
      <c r="FU97" s="122">
        <v>95.241200000000006</v>
      </c>
      <c r="FV97" s="122">
        <v>95.241200000000006</v>
      </c>
      <c r="FW97" s="122">
        <v>94.351900000000001</v>
      </c>
      <c r="FX97" s="122">
        <v>94.351900000000001</v>
      </c>
      <c r="FY97" s="122">
        <v>94.351900000000001</v>
      </c>
      <c r="FZ97" s="122">
        <v>95.281999999999996</v>
      </c>
      <c r="GA97" s="122">
        <v>95.281999999999996</v>
      </c>
      <c r="GB97" s="122">
        <v>95.281999999999996</v>
      </c>
      <c r="GC97" s="122">
        <v>98.630399999999995</v>
      </c>
      <c r="GD97" s="122">
        <v>98.630399999999995</v>
      </c>
      <c r="GE97" s="122">
        <v>98.630399999999995</v>
      </c>
      <c r="GF97" s="122">
        <v>101.7756</v>
      </c>
      <c r="GG97" s="122">
        <v>101.7756</v>
      </c>
      <c r="GH97" s="122">
        <v>101.7756</v>
      </c>
      <c r="GI97" s="122">
        <v>102.54219999999999</v>
      </c>
      <c r="GJ97" s="122">
        <v>102.54219999999999</v>
      </c>
      <c r="GK97" s="122">
        <v>102.54219999999999</v>
      </c>
      <c r="GL97" s="122">
        <v>105.7914</v>
      </c>
      <c r="GM97" s="122">
        <v>105.7914</v>
      </c>
      <c r="GN97" s="122">
        <v>105.7914</v>
      </c>
      <c r="GO97" s="122">
        <v>104.5752</v>
      </c>
      <c r="GP97" s="122">
        <v>104.5752</v>
      </c>
      <c r="GQ97" s="122">
        <v>104.5752</v>
      </c>
      <c r="GR97" s="122">
        <v>104.642</v>
      </c>
      <c r="GS97" s="122">
        <v>104.642</v>
      </c>
      <c r="GT97" s="122">
        <v>104.642</v>
      </c>
      <c r="GU97" s="122">
        <v>105.87990000000001</v>
      </c>
      <c r="GV97" s="122">
        <v>105.87990000000001</v>
      </c>
      <c r="GW97" s="122">
        <v>105.87990000000001</v>
      </c>
      <c r="GX97" s="122">
        <v>104.44159999999999</v>
      </c>
      <c r="GY97" s="122">
        <v>104.44159999999999</v>
      </c>
      <c r="GZ97" s="122">
        <v>104.44159999999999</v>
      </c>
      <c r="HA97" s="122">
        <v>101.35</v>
      </c>
      <c r="HB97" s="122">
        <v>101.35</v>
      </c>
      <c r="HC97" s="122">
        <v>101.35</v>
      </c>
      <c r="HD97" s="122">
        <v>99.260400000000004</v>
      </c>
      <c r="HE97" s="122">
        <v>99.260400000000004</v>
      </c>
      <c r="HF97" s="122">
        <v>99.260400000000004</v>
      </c>
      <c r="HG97" s="122">
        <v>99.0809</v>
      </c>
      <c r="HH97" s="122">
        <v>99.0809</v>
      </c>
      <c r="HI97" s="122">
        <v>99.0809</v>
      </c>
      <c r="HJ97" s="122">
        <v>98.477800000000002</v>
      </c>
      <c r="HK97" s="122">
        <v>98.477800000000002</v>
      </c>
      <c r="HL97" s="122">
        <v>98.477800000000002</v>
      </c>
      <c r="HM97" s="122">
        <v>99.102999999999994</v>
      </c>
      <c r="HN97" s="122">
        <v>99.102999999999994</v>
      </c>
      <c r="HO97" s="122">
        <v>99.102999999999994</v>
      </c>
      <c r="HP97" s="122">
        <v>97.621499999999997</v>
      </c>
      <c r="HQ97" s="122">
        <v>97.621499999999997</v>
      </c>
      <c r="HR97" s="122">
        <v>97.621499999999997</v>
      </c>
      <c r="HS97" s="122">
        <v>98.906300000000002</v>
      </c>
      <c r="HT97" s="122">
        <v>98.906300000000002</v>
      </c>
      <c r="HU97" s="122">
        <v>98.906300000000002</v>
      </c>
      <c r="HV97" s="122">
        <v>102.72490000000001</v>
      </c>
      <c r="HW97" s="122">
        <v>102.72490000000001</v>
      </c>
      <c r="HX97" s="122">
        <v>102.72490000000001</v>
      </c>
      <c r="HY97" s="122">
        <v>105.0142</v>
      </c>
      <c r="HZ97" s="122">
        <v>105.0142</v>
      </c>
      <c r="IA97" s="122">
        <v>105.0142</v>
      </c>
      <c r="IB97" s="122">
        <v>107.7587</v>
      </c>
      <c r="IC97" s="122">
        <v>107.7587</v>
      </c>
      <c r="ID97" s="122">
        <v>107.7587</v>
      </c>
      <c r="IE97" s="122">
        <v>115.6803</v>
      </c>
      <c r="IF97" s="122">
        <v>115.6803</v>
      </c>
      <c r="IG97" s="122">
        <v>115.6803</v>
      </c>
      <c r="IH97" s="122">
        <v>123.9997</v>
      </c>
      <c r="II97" s="122">
        <v>123.9997</v>
      </c>
      <c r="IJ97" s="122">
        <v>123.9997</v>
      </c>
      <c r="IK97" s="122">
        <v>121.31229999999999</v>
      </c>
      <c r="IL97" s="122">
        <v>121.31229999999999</v>
      </c>
      <c r="IM97" s="122">
        <v>121.31229999999999</v>
      </c>
      <c r="IN97" s="122">
        <v>126.69289999999999</v>
      </c>
      <c r="IO97" s="122">
        <v>126.69289999999999</v>
      </c>
      <c r="IP97" s="122">
        <v>126.69289999999999</v>
      </c>
      <c r="IQ97" s="122">
        <v>125.0549</v>
      </c>
      <c r="IR97" s="122">
        <v>125.0549</v>
      </c>
      <c r="IS97" s="122">
        <v>125.0549</v>
      </c>
      <c r="IT97" s="122">
        <v>118.6665</v>
      </c>
      <c r="IU97" s="122">
        <v>118.6665</v>
      </c>
      <c r="IV97" s="122">
        <v>118.6665</v>
      </c>
      <c r="IW97" s="122">
        <v>110.0976</v>
      </c>
      <c r="IX97" s="122">
        <v>110.0976</v>
      </c>
      <c r="IY97" s="122">
        <v>110.0976</v>
      </c>
      <c r="IZ97" s="122">
        <v>106.0204</v>
      </c>
      <c r="JA97" s="122">
        <v>106.0204</v>
      </c>
      <c r="JB97" s="122">
        <v>106.0204</v>
      </c>
      <c r="JC97" s="122">
        <v>103.5789</v>
      </c>
      <c r="JD97" s="122">
        <v>103.5789</v>
      </c>
      <c r="JE97" s="122">
        <v>103.5789</v>
      </c>
      <c r="JF97" s="122">
        <v>106.271</v>
      </c>
      <c r="JG97" s="122">
        <v>106.271</v>
      </c>
      <c r="JH97" s="122">
        <v>106.271</v>
      </c>
      <c r="JI97" s="122">
        <v>106.9704</v>
      </c>
      <c r="JJ97" s="122">
        <v>106.9704</v>
      </c>
      <c r="JK97" s="122">
        <v>106.9704</v>
      </c>
      <c r="JL97" s="122">
        <v>104.1919</v>
      </c>
      <c r="JM97" s="122">
        <v>104.1919</v>
      </c>
      <c r="JN97" s="122">
        <v>104.1919</v>
      </c>
      <c r="JO97" s="122">
        <v>104.05119999999999</v>
      </c>
      <c r="JP97" s="122">
        <v>104.05119999999999</v>
      </c>
      <c r="JQ97" s="122">
        <v>104.05119999999999</v>
      </c>
      <c r="JR97" s="122">
        <v>103.1635</v>
      </c>
      <c r="JS97" s="122">
        <v>103.1635</v>
      </c>
      <c r="JT97" s="122">
        <v>103.1635</v>
      </c>
      <c r="JU97" s="122">
        <v>101.1558</v>
      </c>
      <c r="JV97" s="122">
        <v>101.1558</v>
      </c>
      <c r="JW97" s="122">
        <v>101.1558</v>
      </c>
      <c r="JX97" s="122">
        <v>100</v>
      </c>
      <c r="JY97" s="122">
        <v>100</v>
      </c>
      <c r="JZ97" s="122">
        <v>100</v>
      </c>
      <c r="KA97" s="122">
        <v>97.807100000000005</v>
      </c>
      <c r="KB97" s="122">
        <v>97.807100000000005</v>
      </c>
      <c r="KC97" s="122">
        <v>97.807100000000005</v>
      </c>
      <c r="KD97" s="118">
        <v>99.410300000000007</v>
      </c>
    </row>
    <row r="98" spans="1:290" s="8" customFormat="1" ht="11.1" customHeight="1" x14ac:dyDescent="0.2">
      <c r="A98" s="8" t="s">
        <v>2371</v>
      </c>
      <c r="B98"/>
      <c r="C98" s="141" t="s">
        <v>5108</v>
      </c>
      <c r="D98" s="35" t="s">
        <v>56</v>
      </c>
      <c r="E98" s="37"/>
      <c r="F98" s="22"/>
      <c r="G98" s="22"/>
      <c r="H98" s="22"/>
      <c r="I98" s="22" t="str">
        <f>IF(LEFT($I$1,1)="1",VLOOKUP($A98,PPI_IPI_PGA_PGAI!$A:$I,2,FALSE),IF(LEFT($I$1,1)="2",VLOOKUP($A98,PPI_IPI_PGA_PGAI!$A:$I,3,FALSE),IF(LEFT($I$1,1)="3",VLOOKUP($A98,PPI_IPI_PGA_PGAI!$A:$I,4,FALSE),VLOOKUP($A98,PPI_IPI_PGA_PGAI!$A:$I,5,FALSE))))</f>
        <v>Papier und Karton</v>
      </c>
      <c r="J98" s="22"/>
      <c r="K98" s="22"/>
      <c r="L98" s="22"/>
      <c r="M98" s="10">
        <v>0.40710000000000002</v>
      </c>
      <c r="N98" s="122">
        <v>136.0095</v>
      </c>
      <c r="O98" s="122">
        <v>136.0095</v>
      </c>
      <c r="P98" s="122">
        <v>136.0095</v>
      </c>
      <c r="Q98" s="122">
        <v>136.7363</v>
      </c>
      <c r="R98" s="122">
        <v>136.7363</v>
      </c>
      <c r="S98" s="122">
        <v>136.7363</v>
      </c>
      <c r="T98" s="122">
        <v>136.9948</v>
      </c>
      <c r="U98" s="122">
        <v>136.9948</v>
      </c>
      <c r="V98" s="122">
        <v>136.9948</v>
      </c>
      <c r="W98" s="122">
        <v>134.31110000000001</v>
      </c>
      <c r="X98" s="122">
        <v>134.31110000000001</v>
      </c>
      <c r="Y98" s="122">
        <v>134.31110000000001</v>
      </c>
      <c r="Z98" s="122">
        <v>129.9821</v>
      </c>
      <c r="AA98" s="122">
        <v>129.9821</v>
      </c>
      <c r="AB98" s="122">
        <v>129.9821</v>
      </c>
      <c r="AC98" s="122">
        <v>134.74180000000001</v>
      </c>
      <c r="AD98" s="122">
        <v>134.74180000000001</v>
      </c>
      <c r="AE98" s="122">
        <v>134.74180000000001</v>
      </c>
      <c r="AF98" s="122">
        <v>130.04320000000001</v>
      </c>
      <c r="AG98" s="122">
        <v>130.04320000000001</v>
      </c>
      <c r="AH98" s="122">
        <v>130.04320000000001</v>
      </c>
      <c r="AI98" s="122">
        <v>129.44</v>
      </c>
      <c r="AJ98" s="122">
        <v>129.44</v>
      </c>
      <c r="AK98" s="122">
        <v>129.44</v>
      </c>
      <c r="AL98" s="122">
        <v>128.4931</v>
      </c>
      <c r="AM98" s="122">
        <v>128.4931</v>
      </c>
      <c r="AN98" s="122">
        <v>128.4931</v>
      </c>
      <c r="AO98" s="122">
        <v>129.99619999999999</v>
      </c>
      <c r="AP98" s="122">
        <v>129.99619999999999</v>
      </c>
      <c r="AQ98" s="122">
        <v>129.99619999999999</v>
      </c>
      <c r="AR98" s="122">
        <v>124.3847</v>
      </c>
      <c r="AS98" s="122">
        <v>124.3847</v>
      </c>
      <c r="AT98" s="122">
        <v>124.3847</v>
      </c>
      <c r="AU98" s="122">
        <v>122.5812</v>
      </c>
      <c r="AV98" s="122">
        <v>122.5812</v>
      </c>
      <c r="AW98" s="122">
        <v>122.5812</v>
      </c>
      <c r="AX98" s="122">
        <v>126.1439</v>
      </c>
      <c r="AY98" s="122">
        <v>126.1439</v>
      </c>
      <c r="AZ98" s="122">
        <v>126.1439</v>
      </c>
      <c r="BA98" s="122">
        <v>128.3032</v>
      </c>
      <c r="BB98" s="122">
        <v>128.3032</v>
      </c>
      <c r="BC98" s="122">
        <v>128.3032</v>
      </c>
      <c r="BD98" s="122">
        <v>127.4772</v>
      </c>
      <c r="BE98" s="122">
        <v>127.4772</v>
      </c>
      <c r="BF98" s="122">
        <v>127.4772</v>
      </c>
      <c r="BG98" s="122">
        <v>128.00989999999999</v>
      </c>
      <c r="BH98" s="122">
        <v>128.00989999999999</v>
      </c>
      <c r="BI98" s="122">
        <v>128.00989999999999</v>
      </c>
      <c r="BJ98" s="122">
        <v>131.3716</v>
      </c>
      <c r="BK98" s="122">
        <v>131.3716</v>
      </c>
      <c r="BL98" s="122">
        <v>131.3716</v>
      </c>
      <c r="BM98" s="122">
        <v>133.9939</v>
      </c>
      <c r="BN98" s="122">
        <v>133.9939</v>
      </c>
      <c r="BO98" s="122">
        <v>133.9939</v>
      </c>
      <c r="BP98" s="122">
        <v>131.0137</v>
      </c>
      <c r="BQ98" s="122">
        <v>131.0137</v>
      </c>
      <c r="BR98" s="122">
        <v>131.0137</v>
      </c>
      <c r="BS98" s="122">
        <v>132.83670000000001</v>
      </c>
      <c r="BT98" s="122">
        <v>132.83670000000001</v>
      </c>
      <c r="BU98" s="122">
        <v>132.83670000000001</v>
      </c>
      <c r="BV98" s="122">
        <v>131.3295</v>
      </c>
      <c r="BW98" s="122">
        <v>131.3295</v>
      </c>
      <c r="BX98" s="122">
        <v>131.3295</v>
      </c>
      <c r="BY98" s="122">
        <v>132.86490000000001</v>
      </c>
      <c r="BZ98" s="122">
        <v>132.86490000000001</v>
      </c>
      <c r="CA98" s="122">
        <v>132.86490000000001</v>
      </c>
      <c r="CB98" s="122">
        <v>131.45249999999999</v>
      </c>
      <c r="CC98" s="122">
        <v>131.45249999999999</v>
      </c>
      <c r="CD98" s="122">
        <v>131.45249999999999</v>
      </c>
      <c r="CE98" s="122">
        <v>136.12450000000001</v>
      </c>
      <c r="CF98" s="122">
        <v>136.12450000000001</v>
      </c>
      <c r="CG98" s="122">
        <v>136.12450000000001</v>
      </c>
      <c r="CH98" s="122">
        <v>137.0701</v>
      </c>
      <c r="CI98" s="122">
        <v>137.0701</v>
      </c>
      <c r="CJ98" s="122">
        <v>137.0701</v>
      </c>
      <c r="CK98" s="122">
        <v>141.7979</v>
      </c>
      <c r="CL98" s="122">
        <v>141.7979</v>
      </c>
      <c r="CM98" s="122">
        <v>141.7979</v>
      </c>
      <c r="CN98" s="122">
        <v>135.19049999999999</v>
      </c>
      <c r="CO98" s="122">
        <v>135.19049999999999</v>
      </c>
      <c r="CP98" s="122">
        <v>135.19049999999999</v>
      </c>
      <c r="CQ98" s="122">
        <v>133.86420000000001</v>
      </c>
      <c r="CR98" s="122">
        <v>133.86420000000001</v>
      </c>
      <c r="CS98" s="122">
        <v>133.86420000000001</v>
      </c>
      <c r="CT98" s="122">
        <v>124.45189999999999</v>
      </c>
      <c r="CU98" s="122">
        <v>124.45189999999999</v>
      </c>
      <c r="CV98" s="122">
        <v>124.45189999999999</v>
      </c>
      <c r="CW98" s="122">
        <v>122.3013</v>
      </c>
      <c r="CX98" s="122">
        <v>122.3013</v>
      </c>
      <c r="CY98" s="122">
        <v>122.3013</v>
      </c>
      <c r="CZ98" s="122">
        <v>120.07899999999999</v>
      </c>
      <c r="DA98" s="122">
        <v>120.07899999999999</v>
      </c>
      <c r="DB98" s="122">
        <v>120.07899999999999</v>
      </c>
      <c r="DC98" s="122">
        <v>119.7366</v>
      </c>
      <c r="DD98" s="122">
        <v>119.7366</v>
      </c>
      <c r="DE98" s="122">
        <v>119.7366</v>
      </c>
      <c r="DF98" s="122">
        <v>119.85209999999999</v>
      </c>
      <c r="DG98" s="122">
        <v>119.85209999999999</v>
      </c>
      <c r="DH98" s="122">
        <v>119.85209999999999</v>
      </c>
      <c r="DI98" s="122">
        <v>116.69199999999999</v>
      </c>
      <c r="DJ98" s="122">
        <v>116.69199999999999</v>
      </c>
      <c r="DK98" s="122">
        <v>116.69199999999999</v>
      </c>
      <c r="DL98" s="122">
        <v>112.06399999999999</v>
      </c>
      <c r="DM98" s="122">
        <v>112.06399999999999</v>
      </c>
      <c r="DN98" s="122">
        <v>112.06399999999999</v>
      </c>
      <c r="DO98" s="122">
        <v>111.33580000000001</v>
      </c>
      <c r="DP98" s="122">
        <v>111.33580000000001</v>
      </c>
      <c r="DQ98" s="122">
        <v>111.33580000000001</v>
      </c>
      <c r="DR98" s="122">
        <v>110.4537</v>
      </c>
      <c r="DS98" s="122">
        <v>110.4537</v>
      </c>
      <c r="DT98" s="122">
        <v>110.4537</v>
      </c>
      <c r="DU98" s="122">
        <v>110.3591</v>
      </c>
      <c r="DV98" s="122">
        <v>110.3591</v>
      </c>
      <c r="DW98" s="122">
        <v>110.3591</v>
      </c>
      <c r="DX98" s="122">
        <v>109.94240000000001</v>
      </c>
      <c r="DY98" s="122">
        <v>109.94240000000001</v>
      </c>
      <c r="DZ98" s="122">
        <v>109.94240000000001</v>
      </c>
      <c r="EA98" s="122">
        <v>110.2822</v>
      </c>
      <c r="EB98" s="122">
        <v>110.2822</v>
      </c>
      <c r="EC98" s="122">
        <v>110.2822</v>
      </c>
      <c r="ED98" s="122">
        <v>110.2859</v>
      </c>
      <c r="EE98" s="122">
        <v>110.2859</v>
      </c>
      <c r="EF98" s="122">
        <v>110.2859</v>
      </c>
      <c r="EG98" s="122">
        <v>111.2015</v>
      </c>
      <c r="EH98" s="122">
        <v>111.2015</v>
      </c>
      <c r="EI98" s="122">
        <v>111.2015</v>
      </c>
      <c r="EJ98" s="122">
        <v>109.959</v>
      </c>
      <c r="EK98" s="122">
        <v>109.959</v>
      </c>
      <c r="EL98" s="122">
        <v>109.959</v>
      </c>
      <c r="EM98" s="122">
        <v>107.49590000000001</v>
      </c>
      <c r="EN98" s="122">
        <v>107.49590000000001</v>
      </c>
      <c r="EO98" s="122">
        <v>107.49590000000001</v>
      </c>
      <c r="EP98" s="122">
        <v>106.1319</v>
      </c>
      <c r="EQ98" s="122">
        <v>106.1319</v>
      </c>
      <c r="ER98" s="122">
        <v>106.1319</v>
      </c>
      <c r="ES98" s="122">
        <v>106.1503</v>
      </c>
      <c r="ET98" s="122">
        <v>106.1503</v>
      </c>
      <c r="EU98" s="122">
        <v>106.1503</v>
      </c>
      <c r="EV98" s="122">
        <v>104.16540000000001</v>
      </c>
      <c r="EW98" s="122">
        <v>104.16540000000001</v>
      </c>
      <c r="EX98" s="122">
        <v>104.16540000000001</v>
      </c>
      <c r="EY98" s="122">
        <v>103.9564</v>
      </c>
      <c r="EZ98" s="122">
        <v>103.9564</v>
      </c>
      <c r="FA98" s="122">
        <v>103.9564</v>
      </c>
      <c r="FB98" s="122">
        <v>93.540099999999995</v>
      </c>
      <c r="FC98" s="122">
        <v>93.540099999999995</v>
      </c>
      <c r="FD98" s="122">
        <v>93.540099999999995</v>
      </c>
      <c r="FE98" s="122">
        <v>95.281700000000001</v>
      </c>
      <c r="FF98" s="122">
        <v>95.281700000000001</v>
      </c>
      <c r="FG98" s="122">
        <v>95.281700000000001</v>
      </c>
      <c r="FH98" s="122">
        <v>96.752099999999999</v>
      </c>
      <c r="FI98" s="122">
        <v>96.752099999999999</v>
      </c>
      <c r="FJ98" s="122">
        <v>96.752099999999999</v>
      </c>
      <c r="FK98" s="122">
        <v>97.090699999999998</v>
      </c>
      <c r="FL98" s="122">
        <v>97.090699999999998</v>
      </c>
      <c r="FM98" s="122">
        <v>97.090699999999998</v>
      </c>
      <c r="FN98" s="122">
        <v>95.954599999999999</v>
      </c>
      <c r="FO98" s="122">
        <v>95.954599999999999</v>
      </c>
      <c r="FP98" s="122">
        <v>95.954599999999999</v>
      </c>
      <c r="FQ98" s="122">
        <v>95.198700000000002</v>
      </c>
      <c r="FR98" s="122">
        <v>95.198700000000002</v>
      </c>
      <c r="FS98" s="122">
        <v>95.198700000000002</v>
      </c>
      <c r="FT98" s="122">
        <v>94.973600000000005</v>
      </c>
      <c r="FU98" s="122">
        <v>94.973600000000005</v>
      </c>
      <c r="FV98" s="122">
        <v>94.973600000000005</v>
      </c>
      <c r="FW98" s="122">
        <v>94.064300000000003</v>
      </c>
      <c r="FX98" s="122">
        <v>94.064300000000003</v>
      </c>
      <c r="FY98" s="122">
        <v>94.064300000000003</v>
      </c>
      <c r="FZ98" s="122">
        <v>94.020700000000005</v>
      </c>
      <c r="GA98" s="122">
        <v>94.020700000000005</v>
      </c>
      <c r="GB98" s="122">
        <v>94.020700000000005</v>
      </c>
      <c r="GC98" s="122">
        <v>97.4529</v>
      </c>
      <c r="GD98" s="122">
        <v>97.4529</v>
      </c>
      <c r="GE98" s="122">
        <v>97.4529</v>
      </c>
      <c r="GF98" s="122">
        <v>99.983199999999997</v>
      </c>
      <c r="GG98" s="122">
        <v>99.983199999999997</v>
      </c>
      <c r="GH98" s="122">
        <v>99.983199999999997</v>
      </c>
      <c r="GI98" s="122">
        <v>101.37649999999999</v>
      </c>
      <c r="GJ98" s="122">
        <v>101.37649999999999</v>
      </c>
      <c r="GK98" s="122">
        <v>101.37649999999999</v>
      </c>
      <c r="GL98" s="122">
        <v>103.5254</v>
      </c>
      <c r="GM98" s="122">
        <v>103.5254</v>
      </c>
      <c r="GN98" s="122">
        <v>103.5254</v>
      </c>
      <c r="GO98" s="122">
        <v>101.6009</v>
      </c>
      <c r="GP98" s="122">
        <v>101.6009</v>
      </c>
      <c r="GQ98" s="122">
        <v>101.6009</v>
      </c>
      <c r="GR98" s="122">
        <v>101.4054</v>
      </c>
      <c r="GS98" s="122">
        <v>101.4054</v>
      </c>
      <c r="GT98" s="122">
        <v>101.4054</v>
      </c>
      <c r="GU98" s="122">
        <v>103.2435</v>
      </c>
      <c r="GV98" s="122">
        <v>103.2435</v>
      </c>
      <c r="GW98" s="122">
        <v>103.2435</v>
      </c>
      <c r="GX98" s="122">
        <v>102.4542</v>
      </c>
      <c r="GY98" s="122">
        <v>102.4542</v>
      </c>
      <c r="GZ98" s="122">
        <v>102.4542</v>
      </c>
      <c r="HA98" s="122">
        <v>99.365200000000002</v>
      </c>
      <c r="HB98" s="122">
        <v>99.365200000000002</v>
      </c>
      <c r="HC98" s="122">
        <v>99.365200000000002</v>
      </c>
      <c r="HD98" s="122">
        <v>97.635400000000004</v>
      </c>
      <c r="HE98" s="122">
        <v>97.635400000000004</v>
      </c>
      <c r="HF98" s="122">
        <v>97.635400000000004</v>
      </c>
      <c r="HG98" s="122">
        <v>97.398399999999995</v>
      </c>
      <c r="HH98" s="122">
        <v>97.398399999999995</v>
      </c>
      <c r="HI98" s="122">
        <v>97.398399999999995</v>
      </c>
      <c r="HJ98" s="122">
        <v>96.7273</v>
      </c>
      <c r="HK98" s="122">
        <v>96.7273</v>
      </c>
      <c r="HL98" s="122">
        <v>96.7273</v>
      </c>
      <c r="HM98" s="122">
        <v>97.261899999999997</v>
      </c>
      <c r="HN98" s="122">
        <v>97.261899999999997</v>
      </c>
      <c r="HO98" s="122">
        <v>97.261899999999997</v>
      </c>
      <c r="HP98" s="122">
        <v>95.750200000000007</v>
      </c>
      <c r="HQ98" s="122">
        <v>95.750200000000007</v>
      </c>
      <c r="HR98" s="122">
        <v>95.750200000000007</v>
      </c>
      <c r="HS98" s="122">
        <v>97.134600000000006</v>
      </c>
      <c r="HT98" s="122">
        <v>97.134600000000006</v>
      </c>
      <c r="HU98" s="122">
        <v>97.134600000000006</v>
      </c>
      <c r="HV98" s="122">
        <v>100.5938</v>
      </c>
      <c r="HW98" s="122">
        <v>100.5938</v>
      </c>
      <c r="HX98" s="122">
        <v>100.5938</v>
      </c>
      <c r="HY98" s="122">
        <v>102.0311</v>
      </c>
      <c r="HZ98" s="122">
        <v>102.0311</v>
      </c>
      <c r="IA98" s="122">
        <v>102.0311</v>
      </c>
      <c r="IB98" s="122">
        <v>105.01649999999999</v>
      </c>
      <c r="IC98" s="122">
        <v>105.01649999999999</v>
      </c>
      <c r="ID98" s="122">
        <v>105.01649999999999</v>
      </c>
      <c r="IE98" s="122">
        <v>113.7637</v>
      </c>
      <c r="IF98" s="122">
        <v>113.7637</v>
      </c>
      <c r="IG98" s="122">
        <v>113.7637</v>
      </c>
      <c r="IH98" s="122">
        <v>122.89830000000001</v>
      </c>
      <c r="II98" s="122">
        <v>122.89830000000001</v>
      </c>
      <c r="IJ98" s="122">
        <v>122.89830000000001</v>
      </c>
      <c r="IK98" s="122">
        <v>120.4131</v>
      </c>
      <c r="IL98" s="122">
        <v>120.4131</v>
      </c>
      <c r="IM98" s="122">
        <v>120.4131</v>
      </c>
      <c r="IN98" s="122">
        <v>125.8182</v>
      </c>
      <c r="IO98" s="122">
        <v>125.8182</v>
      </c>
      <c r="IP98" s="122">
        <v>125.8182</v>
      </c>
      <c r="IQ98" s="122">
        <v>123.7443</v>
      </c>
      <c r="IR98" s="122">
        <v>123.7443</v>
      </c>
      <c r="IS98" s="122">
        <v>123.7443</v>
      </c>
      <c r="IT98" s="122">
        <v>117.4033</v>
      </c>
      <c r="IU98" s="122">
        <v>117.4033</v>
      </c>
      <c r="IV98" s="122">
        <v>117.4033</v>
      </c>
      <c r="IW98" s="122">
        <v>109.11969999999999</v>
      </c>
      <c r="IX98" s="122">
        <v>109.11969999999999</v>
      </c>
      <c r="IY98" s="122">
        <v>109.11969999999999</v>
      </c>
      <c r="IZ98" s="122">
        <v>104.9388</v>
      </c>
      <c r="JA98" s="122">
        <v>104.9388</v>
      </c>
      <c r="JB98" s="122">
        <v>104.9388</v>
      </c>
      <c r="JC98" s="122">
        <v>102.28230000000001</v>
      </c>
      <c r="JD98" s="122">
        <v>102.28230000000001</v>
      </c>
      <c r="JE98" s="122">
        <v>102.28230000000001</v>
      </c>
      <c r="JF98" s="122">
        <v>104.58669999999999</v>
      </c>
      <c r="JG98" s="122">
        <v>104.58669999999999</v>
      </c>
      <c r="JH98" s="122">
        <v>104.58669999999999</v>
      </c>
      <c r="JI98" s="122">
        <v>105.3381</v>
      </c>
      <c r="JJ98" s="122">
        <v>105.3381</v>
      </c>
      <c r="JK98" s="122">
        <v>105.3381</v>
      </c>
      <c r="JL98" s="122">
        <v>103.117</v>
      </c>
      <c r="JM98" s="122">
        <v>103.117</v>
      </c>
      <c r="JN98" s="122">
        <v>103.117</v>
      </c>
      <c r="JO98" s="122">
        <v>102.9084</v>
      </c>
      <c r="JP98" s="122">
        <v>102.9084</v>
      </c>
      <c r="JQ98" s="122">
        <v>102.9084</v>
      </c>
      <c r="JR98" s="122">
        <v>102.3951</v>
      </c>
      <c r="JS98" s="122">
        <v>102.3951</v>
      </c>
      <c r="JT98" s="122">
        <v>102.3951</v>
      </c>
      <c r="JU98" s="122">
        <v>100.9151</v>
      </c>
      <c r="JV98" s="122">
        <v>100.9151</v>
      </c>
      <c r="JW98" s="122">
        <v>100.9151</v>
      </c>
      <c r="JX98" s="122">
        <v>100</v>
      </c>
      <c r="JY98" s="122">
        <v>100</v>
      </c>
      <c r="JZ98" s="122">
        <v>100</v>
      </c>
      <c r="KA98" s="122">
        <v>97.823400000000007</v>
      </c>
      <c r="KB98" s="122">
        <v>97.823400000000007</v>
      </c>
      <c r="KC98" s="122">
        <v>97.823400000000007</v>
      </c>
      <c r="KD98" s="118">
        <v>99.388800000000003</v>
      </c>
    </row>
    <row r="99" spans="1:290" s="8" customFormat="1" ht="11.1" customHeight="1" x14ac:dyDescent="0.2">
      <c r="A99" s="8" t="s">
        <v>2372</v>
      </c>
      <c r="B99"/>
      <c r="C99" s="141" t="s">
        <v>5109</v>
      </c>
      <c r="D99" s="35" t="s">
        <v>57</v>
      </c>
      <c r="E99" s="37"/>
      <c r="F99" s="22"/>
      <c r="G99" s="22"/>
      <c r="H99" s="22" t="str">
        <f>IF(LEFT($I$1,1)="1",VLOOKUP($A99,PPI_IPI_PGA_PGAI!$A:$I,2,FALSE),IF(LEFT($I$1,1)="2",VLOOKUP($A99,PPI_IPI_PGA_PGAI!$A:$I,3,FALSE),IF(LEFT($I$1,1)="3",VLOOKUP($A99,PPI_IPI_PGA_PGAI!$A:$I,4,FALSE),VLOOKUP($A99,PPI_IPI_PGA_PGAI!$A:$I,5,FALSE))))</f>
        <v>Papierprodukte</v>
      </c>
      <c r="I99" s="22"/>
      <c r="J99" s="22"/>
      <c r="K99" s="22"/>
      <c r="L99" s="22"/>
      <c r="M99" s="10">
        <v>0.77959999999999996</v>
      </c>
      <c r="N99" s="122" t="s">
        <v>6431</v>
      </c>
      <c r="O99" s="122" t="s">
        <v>6431</v>
      </c>
      <c r="P99" s="122" t="s">
        <v>6431</v>
      </c>
      <c r="Q99" s="122" t="s">
        <v>6431</v>
      </c>
      <c r="R99" s="122" t="s">
        <v>6431</v>
      </c>
      <c r="S99" s="122" t="s">
        <v>6431</v>
      </c>
      <c r="T99" s="122" t="s">
        <v>6431</v>
      </c>
      <c r="U99" s="122" t="s">
        <v>6431</v>
      </c>
      <c r="V99" s="122" t="s">
        <v>6431</v>
      </c>
      <c r="W99" s="122" t="s">
        <v>6431</v>
      </c>
      <c r="X99" s="122" t="s">
        <v>6431</v>
      </c>
      <c r="Y99" s="122" t="s">
        <v>6431</v>
      </c>
      <c r="Z99" s="122" t="s">
        <v>6431</v>
      </c>
      <c r="AA99" s="122" t="s">
        <v>6431</v>
      </c>
      <c r="AB99" s="122" t="s">
        <v>6431</v>
      </c>
      <c r="AC99" s="122" t="s">
        <v>6431</v>
      </c>
      <c r="AD99" s="122" t="s">
        <v>6431</v>
      </c>
      <c r="AE99" s="122" t="s">
        <v>6431</v>
      </c>
      <c r="AF99" s="122" t="s">
        <v>6431</v>
      </c>
      <c r="AG99" s="122" t="s">
        <v>6431</v>
      </c>
      <c r="AH99" s="122" t="s">
        <v>6431</v>
      </c>
      <c r="AI99" s="122" t="s">
        <v>6431</v>
      </c>
      <c r="AJ99" s="122" t="s">
        <v>6431</v>
      </c>
      <c r="AK99" s="122" t="s">
        <v>6431</v>
      </c>
      <c r="AL99" s="122" t="s">
        <v>6431</v>
      </c>
      <c r="AM99" s="122" t="s">
        <v>6431</v>
      </c>
      <c r="AN99" s="122" t="s">
        <v>6431</v>
      </c>
      <c r="AO99" s="122" t="s">
        <v>6431</v>
      </c>
      <c r="AP99" s="122" t="s">
        <v>6431</v>
      </c>
      <c r="AQ99" s="122" t="s">
        <v>6431</v>
      </c>
      <c r="AR99" s="122" t="s">
        <v>6431</v>
      </c>
      <c r="AS99" s="122" t="s">
        <v>6431</v>
      </c>
      <c r="AT99" s="122" t="s">
        <v>6431</v>
      </c>
      <c r="AU99" s="122" t="s">
        <v>6431</v>
      </c>
      <c r="AV99" s="122" t="s">
        <v>6431</v>
      </c>
      <c r="AW99" s="122" t="s">
        <v>6431</v>
      </c>
      <c r="AX99" s="122" t="s">
        <v>6431</v>
      </c>
      <c r="AY99" s="122" t="s">
        <v>6431</v>
      </c>
      <c r="AZ99" s="122" t="s">
        <v>6431</v>
      </c>
      <c r="BA99" s="122" t="s">
        <v>6431</v>
      </c>
      <c r="BB99" s="122" t="s">
        <v>6431</v>
      </c>
      <c r="BC99" s="122" t="s">
        <v>6431</v>
      </c>
      <c r="BD99" s="122" t="s">
        <v>6431</v>
      </c>
      <c r="BE99" s="122" t="s">
        <v>6431</v>
      </c>
      <c r="BF99" s="122" t="s">
        <v>6431</v>
      </c>
      <c r="BG99" s="122" t="s">
        <v>6431</v>
      </c>
      <c r="BH99" s="122" t="s">
        <v>6431</v>
      </c>
      <c r="BI99" s="122" t="s">
        <v>6431</v>
      </c>
      <c r="BJ99" s="122" t="s">
        <v>6431</v>
      </c>
      <c r="BK99" s="122" t="s">
        <v>6431</v>
      </c>
      <c r="BL99" s="122" t="s">
        <v>6431</v>
      </c>
      <c r="BM99" s="122" t="s">
        <v>6431</v>
      </c>
      <c r="BN99" s="122" t="s">
        <v>6431</v>
      </c>
      <c r="BO99" s="122" t="s">
        <v>6431</v>
      </c>
      <c r="BP99" s="122" t="s">
        <v>6431</v>
      </c>
      <c r="BQ99" s="122" t="s">
        <v>6431</v>
      </c>
      <c r="BR99" s="122" t="s">
        <v>6431</v>
      </c>
      <c r="BS99" s="122" t="s">
        <v>6431</v>
      </c>
      <c r="BT99" s="122" t="s">
        <v>6431</v>
      </c>
      <c r="BU99" s="122" t="s">
        <v>6431</v>
      </c>
      <c r="BV99" s="122" t="s">
        <v>6431</v>
      </c>
      <c r="BW99" s="122" t="s">
        <v>6431</v>
      </c>
      <c r="BX99" s="122" t="s">
        <v>6431</v>
      </c>
      <c r="BY99" s="122" t="s">
        <v>6431</v>
      </c>
      <c r="BZ99" s="122" t="s">
        <v>6431</v>
      </c>
      <c r="CA99" s="122" t="s">
        <v>6431</v>
      </c>
      <c r="CB99" s="122" t="s">
        <v>6431</v>
      </c>
      <c r="CC99" s="122" t="s">
        <v>6431</v>
      </c>
      <c r="CD99" s="122" t="s">
        <v>6431</v>
      </c>
      <c r="CE99" s="122" t="s">
        <v>6431</v>
      </c>
      <c r="CF99" s="122" t="s">
        <v>6431</v>
      </c>
      <c r="CG99" s="122" t="s">
        <v>6431</v>
      </c>
      <c r="CH99" s="122" t="s">
        <v>6431</v>
      </c>
      <c r="CI99" s="122" t="s">
        <v>6431</v>
      </c>
      <c r="CJ99" s="122" t="s">
        <v>6431</v>
      </c>
      <c r="CK99" s="122" t="s">
        <v>6431</v>
      </c>
      <c r="CL99" s="122" t="s">
        <v>6431</v>
      </c>
      <c r="CM99" s="122" t="s">
        <v>6431</v>
      </c>
      <c r="CN99" s="122" t="s">
        <v>6431</v>
      </c>
      <c r="CO99" s="122" t="s">
        <v>6431</v>
      </c>
      <c r="CP99" s="122" t="s">
        <v>6431</v>
      </c>
      <c r="CQ99" s="122" t="s">
        <v>6431</v>
      </c>
      <c r="CR99" s="122" t="s">
        <v>6431</v>
      </c>
      <c r="CS99" s="122" t="s">
        <v>6431</v>
      </c>
      <c r="CT99" s="122" t="s">
        <v>6431</v>
      </c>
      <c r="CU99" s="122" t="s">
        <v>6431</v>
      </c>
      <c r="CV99" s="122" t="s">
        <v>6431</v>
      </c>
      <c r="CW99" s="122" t="s">
        <v>6431</v>
      </c>
      <c r="CX99" s="122" t="s">
        <v>6431</v>
      </c>
      <c r="CY99" s="122" t="s">
        <v>6431</v>
      </c>
      <c r="CZ99" s="122" t="s">
        <v>6431</v>
      </c>
      <c r="DA99" s="122">
        <v>107.3603</v>
      </c>
      <c r="DB99" s="122">
        <v>107.3603</v>
      </c>
      <c r="DC99" s="122">
        <v>108.4576</v>
      </c>
      <c r="DD99" s="122">
        <v>108.4576</v>
      </c>
      <c r="DE99" s="122">
        <v>108.4576</v>
      </c>
      <c r="DF99" s="122">
        <v>108.992</v>
      </c>
      <c r="DG99" s="122">
        <v>108.992</v>
      </c>
      <c r="DH99" s="122">
        <v>108.992</v>
      </c>
      <c r="DI99" s="122">
        <v>105.1529</v>
      </c>
      <c r="DJ99" s="122">
        <v>105.1529</v>
      </c>
      <c r="DK99" s="122">
        <v>105.1529</v>
      </c>
      <c r="DL99" s="122">
        <v>107.3386</v>
      </c>
      <c r="DM99" s="122">
        <v>107.3386</v>
      </c>
      <c r="DN99" s="122">
        <v>107.3386</v>
      </c>
      <c r="DO99" s="122">
        <v>110.19029999999999</v>
      </c>
      <c r="DP99" s="122">
        <v>110.19029999999999</v>
      </c>
      <c r="DQ99" s="122">
        <v>110.19029999999999</v>
      </c>
      <c r="DR99" s="122">
        <v>107.64619999999999</v>
      </c>
      <c r="DS99" s="122">
        <v>107.64619999999999</v>
      </c>
      <c r="DT99" s="122">
        <v>107.64619999999999</v>
      </c>
      <c r="DU99" s="122">
        <v>107.2991</v>
      </c>
      <c r="DV99" s="122">
        <v>107.2991</v>
      </c>
      <c r="DW99" s="122">
        <v>107.2991</v>
      </c>
      <c r="DX99" s="122">
        <v>109.2799</v>
      </c>
      <c r="DY99" s="122">
        <v>109.2799</v>
      </c>
      <c r="DZ99" s="122">
        <v>109.2799</v>
      </c>
      <c r="EA99" s="122">
        <v>107.22669999999999</v>
      </c>
      <c r="EB99" s="122">
        <v>107.22669999999999</v>
      </c>
      <c r="EC99" s="122">
        <v>107.22669999999999</v>
      </c>
      <c r="ED99" s="122">
        <v>107.1247</v>
      </c>
      <c r="EE99" s="122">
        <v>107.1247</v>
      </c>
      <c r="EF99" s="122">
        <v>107.1247</v>
      </c>
      <c r="EG99" s="122">
        <v>107.4659</v>
      </c>
      <c r="EH99" s="122">
        <v>107.4659</v>
      </c>
      <c r="EI99" s="122">
        <v>107.4659</v>
      </c>
      <c r="EJ99" s="122">
        <v>108.4796</v>
      </c>
      <c r="EK99" s="122">
        <v>108.4796</v>
      </c>
      <c r="EL99" s="122">
        <v>108.4796</v>
      </c>
      <c r="EM99" s="122">
        <v>109.0973</v>
      </c>
      <c r="EN99" s="122">
        <v>109.0973</v>
      </c>
      <c r="EO99" s="122">
        <v>109.0973</v>
      </c>
      <c r="EP99" s="122">
        <v>107.80800000000001</v>
      </c>
      <c r="EQ99" s="122">
        <v>107.80800000000001</v>
      </c>
      <c r="ER99" s="122">
        <v>107.80800000000001</v>
      </c>
      <c r="ES99" s="122">
        <v>107.38849999999999</v>
      </c>
      <c r="ET99" s="122">
        <v>107.38849999999999</v>
      </c>
      <c r="EU99" s="122">
        <v>107.38849999999999</v>
      </c>
      <c r="EV99" s="122">
        <v>108.4044</v>
      </c>
      <c r="EW99" s="122">
        <v>108.4044</v>
      </c>
      <c r="EX99" s="122">
        <v>108.4044</v>
      </c>
      <c r="EY99" s="122">
        <v>97.5839</v>
      </c>
      <c r="EZ99" s="122">
        <v>97.5839</v>
      </c>
      <c r="FA99" s="122">
        <v>97.5839</v>
      </c>
      <c r="FB99" s="122">
        <v>92.630799999999994</v>
      </c>
      <c r="FC99" s="122">
        <v>92.630799999999994</v>
      </c>
      <c r="FD99" s="122">
        <v>92.630799999999994</v>
      </c>
      <c r="FE99" s="122">
        <v>93.873099999999994</v>
      </c>
      <c r="FF99" s="122">
        <v>93.873099999999994</v>
      </c>
      <c r="FG99" s="122">
        <v>93.873099999999994</v>
      </c>
      <c r="FH99" s="122">
        <v>95.525800000000004</v>
      </c>
      <c r="FI99" s="122">
        <v>95.525800000000004</v>
      </c>
      <c r="FJ99" s="122">
        <v>95.525800000000004</v>
      </c>
      <c r="FK99" s="122">
        <v>96.292599999999993</v>
      </c>
      <c r="FL99" s="122">
        <v>96.292599999999993</v>
      </c>
      <c r="FM99" s="122">
        <v>96.292599999999993</v>
      </c>
      <c r="FN99" s="122">
        <v>95.405500000000004</v>
      </c>
      <c r="FO99" s="122">
        <v>95.405500000000004</v>
      </c>
      <c r="FP99" s="122">
        <v>95.405500000000004</v>
      </c>
      <c r="FQ99" s="122">
        <v>94.386399999999995</v>
      </c>
      <c r="FR99" s="122">
        <v>94.386399999999995</v>
      </c>
      <c r="FS99" s="122">
        <v>94.386399999999995</v>
      </c>
      <c r="FT99" s="122">
        <v>94.880399999999995</v>
      </c>
      <c r="FU99" s="122">
        <v>94.880399999999995</v>
      </c>
      <c r="FV99" s="122">
        <v>94.880399999999995</v>
      </c>
      <c r="FW99" s="122">
        <v>93.728999999999999</v>
      </c>
      <c r="FX99" s="122">
        <v>93.728999999999999</v>
      </c>
      <c r="FY99" s="122">
        <v>93.728999999999999</v>
      </c>
      <c r="FZ99" s="122">
        <v>94.597099999999998</v>
      </c>
      <c r="GA99" s="122">
        <v>94.597099999999998</v>
      </c>
      <c r="GB99" s="122">
        <v>94.597099999999998</v>
      </c>
      <c r="GC99" s="122">
        <v>98.987499999999997</v>
      </c>
      <c r="GD99" s="122">
        <v>98.987499999999997</v>
      </c>
      <c r="GE99" s="122">
        <v>98.987499999999997</v>
      </c>
      <c r="GF99" s="122">
        <v>100.4639</v>
      </c>
      <c r="GG99" s="122">
        <v>100.4639</v>
      </c>
      <c r="GH99" s="122">
        <v>100.4639</v>
      </c>
      <c r="GI99" s="122">
        <v>101.642</v>
      </c>
      <c r="GJ99" s="122">
        <v>101.642</v>
      </c>
      <c r="GK99" s="122">
        <v>101.642</v>
      </c>
      <c r="GL99" s="122">
        <v>103.91419999999999</v>
      </c>
      <c r="GM99" s="122">
        <v>103.91419999999999</v>
      </c>
      <c r="GN99" s="122">
        <v>103.91419999999999</v>
      </c>
      <c r="GO99" s="122">
        <v>102.1046</v>
      </c>
      <c r="GP99" s="122">
        <v>102.1046</v>
      </c>
      <c r="GQ99" s="122">
        <v>102.1046</v>
      </c>
      <c r="GR99" s="122">
        <v>100.9571</v>
      </c>
      <c r="GS99" s="122">
        <v>100.9571</v>
      </c>
      <c r="GT99" s="122">
        <v>100.9571</v>
      </c>
      <c r="GU99" s="122">
        <v>100.727</v>
      </c>
      <c r="GV99" s="122">
        <v>100.727</v>
      </c>
      <c r="GW99" s="122">
        <v>100.727</v>
      </c>
      <c r="GX99" s="122">
        <v>100.7017</v>
      </c>
      <c r="GY99" s="122">
        <v>100.7017</v>
      </c>
      <c r="GZ99" s="122">
        <v>100.7017</v>
      </c>
      <c r="HA99" s="122">
        <v>97.857500000000002</v>
      </c>
      <c r="HB99" s="122">
        <v>97.857500000000002</v>
      </c>
      <c r="HC99" s="122">
        <v>97.857500000000002</v>
      </c>
      <c r="HD99" s="122">
        <v>97.651799999999994</v>
      </c>
      <c r="HE99" s="122">
        <v>97.651799999999994</v>
      </c>
      <c r="HF99" s="122">
        <v>97.651799999999994</v>
      </c>
      <c r="HG99" s="122">
        <v>95.323499999999996</v>
      </c>
      <c r="HH99" s="122">
        <v>95.323499999999996</v>
      </c>
      <c r="HI99" s="122">
        <v>95.323499999999996</v>
      </c>
      <c r="HJ99" s="122">
        <v>93.895300000000006</v>
      </c>
      <c r="HK99" s="122">
        <v>93.895300000000006</v>
      </c>
      <c r="HL99" s="122">
        <v>93.895300000000006</v>
      </c>
      <c r="HM99" s="122">
        <v>94.568799999999996</v>
      </c>
      <c r="HN99" s="122">
        <v>94.568799999999996</v>
      </c>
      <c r="HO99" s="122">
        <v>94.568799999999996</v>
      </c>
      <c r="HP99" s="122">
        <v>94.346500000000006</v>
      </c>
      <c r="HQ99" s="122">
        <v>94.346500000000006</v>
      </c>
      <c r="HR99" s="122">
        <v>94.346500000000006</v>
      </c>
      <c r="HS99" s="122">
        <v>94.354200000000006</v>
      </c>
      <c r="HT99" s="122">
        <v>94.354200000000006</v>
      </c>
      <c r="HU99" s="122">
        <v>94.354200000000006</v>
      </c>
      <c r="HV99" s="122">
        <v>95.913899999999998</v>
      </c>
      <c r="HW99" s="122">
        <v>95.913899999999998</v>
      </c>
      <c r="HX99" s="122">
        <v>95.913899999999998</v>
      </c>
      <c r="HY99" s="122">
        <v>98.566199999999995</v>
      </c>
      <c r="HZ99" s="122">
        <v>98.566199999999995</v>
      </c>
      <c r="IA99" s="122">
        <v>98.566199999999995</v>
      </c>
      <c r="IB99" s="122">
        <v>99.405799999999999</v>
      </c>
      <c r="IC99" s="122">
        <v>99.405799999999999</v>
      </c>
      <c r="ID99" s="122">
        <v>99.405799999999999</v>
      </c>
      <c r="IE99" s="122">
        <v>103.7013</v>
      </c>
      <c r="IF99" s="122">
        <v>103.7013</v>
      </c>
      <c r="IG99" s="122">
        <v>103.7013</v>
      </c>
      <c r="IH99" s="122">
        <v>106.089</v>
      </c>
      <c r="II99" s="122">
        <v>106.089</v>
      </c>
      <c r="IJ99" s="122">
        <v>106.089</v>
      </c>
      <c r="IK99" s="122">
        <v>105.65089999999999</v>
      </c>
      <c r="IL99" s="122">
        <v>105.65089999999999</v>
      </c>
      <c r="IM99" s="122">
        <v>105.65089999999999</v>
      </c>
      <c r="IN99" s="122">
        <v>111.0214</v>
      </c>
      <c r="IO99" s="122">
        <v>111.0214</v>
      </c>
      <c r="IP99" s="122">
        <v>111.0214</v>
      </c>
      <c r="IQ99" s="122">
        <v>111.81059999999999</v>
      </c>
      <c r="IR99" s="122">
        <v>111.81059999999999</v>
      </c>
      <c r="IS99" s="122">
        <v>111.81059999999999</v>
      </c>
      <c r="IT99" s="122">
        <v>110.758</v>
      </c>
      <c r="IU99" s="122">
        <v>110.758</v>
      </c>
      <c r="IV99" s="122">
        <v>110.758</v>
      </c>
      <c r="IW99" s="122">
        <v>108.4541</v>
      </c>
      <c r="IX99" s="122">
        <v>108.4541</v>
      </c>
      <c r="IY99" s="122">
        <v>108.4541</v>
      </c>
      <c r="IZ99" s="122">
        <v>106.8115</v>
      </c>
      <c r="JA99" s="122">
        <v>106.8115</v>
      </c>
      <c r="JB99" s="122">
        <v>106.8115</v>
      </c>
      <c r="JC99" s="122">
        <v>104.56229999999999</v>
      </c>
      <c r="JD99" s="122">
        <v>104.56229999999999</v>
      </c>
      <c r="JE99" s="122">
        <v>104.56229999999999</v>
      </c>
      <c r="JF99" s="122">
        <v>108.4854</v>
      </c>
      <c r="JG99" s="122">
        <v>108.4854</v>
      </c>
      <c r="JH99" s="122">
        <v>108.4854</v>
      </c>
      <c r="JI99" s="122">
        <v>107.60720000000001</v>
      </c>
      <c r="JJ99" s="122">
        <v>107.60720000000001</v>
      </c>
      <c r="JK99" s="122">
        <v>107.60720000000001</v>
      </c>
      <c r="JL99" s="122">
        <v>102.5325</v>
      </c>
      <c r="JM99" s="122">
        <v>102.5325</v>
      </c>
      <c r="JN99" s="122">
        <v>102.5325</v>
      </c>
      <c r="JO99" s="122">
        <v>101.43770000000001</v>
      </c>
      <c r="JP99" s="122">
        <v>101.43770000000001</v>
      </c>
      <c r="JQ99" s="122">
        <v>101.43770000000001</v>
      </c>
      <c r="JR99" s="122">
        <v>101.0223</v>
      </c>
      <c r="JS99" s="122">
        <v>101.0223</v>
      </c>
      <c r="JT99" s="122">
        <v>101.0223</v>
      </c>
      <c r="JU99" s="122">
        <v>100.3306</v>
      </c>
      <c r="JV99" s="122">
        <v>100.3306</v>
      </c>
      <c r="JW99" s="122">
        <v>100.3306</v>
      </c>
      <c r="JX99" s="122">
        <v>100</v>
      </c>
      <c r="JY99" s="122">
        <v>100</v>
      </c>
      <c r="JZ99" s="122">
        <v>100</v>
      </c>
      <c r="KA99" s="122">
        <v>97.688500000000005</v>
      </c>
      <c r="KB99" s="122">
        <v>97.688500000000005</v>
      </c>
      <c r="KC99" s="122">
        <v>97.688500000000005</v>
      </c>
      <c r="KD99" s="118">
        <v>98.6935</v>
      </c>
    </row>
    <row r="100" spans="1:290" s="8" customFormat="1" ht="11.1" customHeight="1" x14ac:dyDescent="0.2">
      <c r="A100" s="8" t="s">
        <v>2373</v>
      </c>
      <c r="B100"/>
      <c r="C100" s="141" t="s">
        <v>5110</v>
      </c>
      <c r="D100" s="35" t="s">
        <v>460</v>
      </c>
      <c r="E100" s="37"/>
      <c r="F100" s="22"/>
      <c r="G100" s="22"/>
      <c r="H100" s="22"/>
      <c r="I100" s="22" t="str">
        <f>IF(LEFT($I$1,1)="1",VLOOKUP($A100,PPI_IPI_PGA_PGAI!$A:$I,2,FALSE),IF(LEFT($I$1,1)="2",VLOOKUP($A100,PPI_IPI_PGA_PGAI!$A:$I,3,FALSE),IF(LEFT($I$1,1)="3",VLOOKUP($A100,PPI_IPI_PGA_PGAI!$A:$I,4,FALSE),VLOOKUP($A100,PPI_IPI_PGA_PGAI!$A:$I,5,FALSE))))</f>
        <v>Verpackungen aus Papier und Karton, Wellpapier</v>
      </c>
      <c r="J100" s="22"/>
      <c r="K100" s="22"/>
      <c r="L100" s="22"/>
      <c r="M100" s="10">
        <v>0.36520000000000002</v>
      </c>
      <c r="N100" s="122" t="s">
        <v>6431</v>
      </c>
      <c r="O100" s="122" t="s">
        <v>6431</v>
      </c>
      <c r="P100" s="122" t="s">
        <v>6431</v>
      </c>
      <c r="Q100" s="122" t="s">
        <v>6431</v>
      </c>
      <c r="R100" s="122" t="s">
        <v>6431</v>
      </c>
      <c r="S100" s="122" t="s">
        <v>6431</v>
      </c>
      <c r="T100" s="122" t="s">
        <v>6431</v>
      </c>
      <c r="U100" s="122" t="s">
        <v>6431</v>
      </c>
      <c r="V100" s="122" t="s">
        <v>6431</v>
      </c>
      <c r="W100" s="122" t="s">
        <v>6431</v>
      </c>
      <c r="X100" s="122" t="s">
        <v>6431</v>
      </c>
      <c r="Y100" s="122" t="s">
        <v>6431</v>
      </c>
      <c r="Z100" s="122" t="s">
        <v>6431</v>
      </c>
      <c r="AA100" s="122" t="s">
        <v>6431</v>
      </c>
      <c r="AB100" s="122" t="s">
        <v>6431</v>
      </c>
      <c r="AC100" s="122" t="s">
        <v>6431</v>
      </c>
      <c r="AD100" s="122" t="s">
        <v>6431</v>
      </c>
      <c r="AE100" s="122" t="s">
        <v>6431</v>
      </c>
      <c r="AF100" s="122" t="s">
        <v>6431</v>
      </c>
      <c r="AG100" s="122" t="s">
        <v>6431</v>
      </c>
      <c r="AH100" s="122" t="s">
        <v>6431</v>
      </c>
      <c r="AI100" s="122" t="s">
        <v>6431</v>
      </c>
      <c r="AJ100" s="122" t="s">
        <v>6431</v>
      </c>
      <c r="AK100" s="122" t="s">
        <v>6431</v>
      </c>
      <c r="AL100" s="122" t="s">
        <v>6431</v>
      </c>
      <c r="AM100" s="122" t="s">
        <v>6431</v>
      </c>
      <c r="AN100" s="122" t="s">
        <v>6431</v>
      </c>
      <c r="AO100" s="122" t="s">
        <v>6431</v>
      </c>
      <c r="AP100" s="122" t="s">
        <v>6431</v>
      </c>
      <c r="AQ100" s="122" t="s">
        <v>6431</v>
      </c>
      <c r="AR100" s="122" t="s">
        <v>6431</v>
      </c>
      <c r="AS100" s="122" t="s">
        <v>6431</v>
      </c>
      <c r="AT100" s="122" t="s">
        <v>6431</v>
      </c>
      <c r="AU100" s="122" t="s">
        <v>6431</v>
      </c>
      <c r="AV100" s="122" t="s">
        <v>6431</v>
      </c>
      <c r="AW100" s="122" t="s">
        <v>6431</v>
      </c>
      <c r="AX100" s="122" t="s">
        <v>6431</v>
      </c>
      <c r="AY100" s="122" t="s">
        <v>6431</v>
      </c>
      <c r="AZ100" s="122" t="s">
        <v>6431</v>
      </c>
      <c r="BA100" s="122" t="s">
        <v>6431</v>
      </c>
      <c r="BB100" s="122" t="s">
        <v>6431</v>
      </c>
      <c r="BC100" s="122" t="s">
        <v>6431</v>
      </c>
      <c r="BD100" s="122" t="s">
        <v>6431</v>
      </c>
      <c r="BE100" s="122" t="s">
        <v>6431</v>
      </c>
      <c r="BF100" s="122" t="s">
        <v>6431</v>
      </c>
      <c r="BG100" s="122" t="s">
        <v>6431</v>
      </c>
      <c r="BH100" s="122" t="s">
        <v>6431</v>
      </c>
      <c r="BI100" s="122" t="s">
        <v>6431</v>
      </c>
      <c r="BJ100" s="122" t="s">
        <v>6431</v>
      </c>
      <c r="BK100" s="122" t="s">
        <v>6431</v>
      </c>
      <c r="BL100" s="122" t="s">
        <v>6431</v>
      </c>
      <c r="BM100" s="122" t="s">
        <v>6431</v>
      </c>
      <c r="BN100" s="122" t="s">
        <v>6431</v>
      </c>
      <c r="BO100" s="122" t="s">
        <v>6431</v>
      </c>
      <c r="BP100" s="122" t="s">
        <v>6431</v>
      </c>
      <c r="BQ100" s="122" t="s">
        <v>6431</v>
      </c>
      <c r="BR100" s="122" t="s">
        <v>6431</v>
      </c>
      <c r="BS100" s="122" t="s">
        <v>6431</v>
      </c>
      <c r="BT100" s="122" t="s">
        <v>6431</v>
      </c>
      <c r="BU100" s="122" t="s">
        <v>6431</v>
      </c>
      <c r="BV100" s="122" t="s">
        <v>6431</v>
      </c>
      <c r="BW100" s="122" t="s">
        <v>6431</v>
      </c>
      <c r="BX100" s="122" t="s">
        <v>6431</v>
      </c>
      <c r="BY100" s="122" t="s">
        <v>6431</v>
      </c>
      <c r="BZ100" s="122" t="s">
        <v>6431</v>
      </c>
      <c r="CA100" s="122" t="s">
        <v>6431</v>
      </c>
      <c r="CB100" s="122" t="s">
        <v>6431</v>
      </c>
      <c r="CC100" s="122" t="s">
        <v>6431</v>
      </c>
      <c r="CD100" s="122" t="s">
        <v>6431</v>
      </c>
      <c r="CE100" s="122" t="s">
        <v>6431</v>
      </c>
      <c r="CF100" s="122" t="s">
        <v>6431</v>
      </c>
      <c r="CG100" s="122" t="s">
        <v>6431</v>
      </c>
      <c r="CH100" s="122" t="s">
        <v>6431</v>
      </c>
      <c r="CI100" s="122" t="s">
        <v>6431</v>
      </c>
      <c r="CJ100" s="122" t="s">
        <v>6431</v>
      </c>
      <c r="CK100" s="122" t="s">
        <v>6431</v>
      </c>
      <c r="CL100" s="122" t="s">
        <v>6431</v>
      </c>
      <c r="CM100" s="122" t="s">
        <v>6431</v>
      </c>
      <c r="CN100" s="122" t="s">
        <v>6431</v>
      </c>
      <c r="CO100" s="122" t="s">
        <v>6431</v>
      </c>
      <c r="CP100" s="122" t="s">
        <v>6431</v>
      </c>
      <c r="CQ100" s="122" t="s">
        <v>6431</v>
      </c>
      <c r="CR100" s="122" t="s">
        <v>6431</v>
      </c>
      <c r="CS100" s="122" t="s">
        <v>6431</v>
      </c>
      <c r="CT100" s="122" t="s">
        <v>6431</v>
      </c>
      <c r="CU100" s="122" t="s">
        <v>6431</v>
      </c>
      <c r="CV100" s="122" t="s">
        <v>6431</v>
      </c>
      <c r="CW100" s="122" t="s">
        <v>6431</v>
      </c>
      <c r="CX100" s="122" t="s">
        <v>6431</v>
      </c>
      <c r="CY100" s="122" t="s">
        <v>6431</v>
      </c>
      <c r="CZ100" s="122" t="s">
        <v>6431</v>
      </c>
      <c r="DA100" s="122" t="s">
        <v>6431</v>
      </c>
      <c r="DB100" s="122" t="s">
        <v>6431</v>
      </c>
      <c r="DC100" s="122" t="s">
        <v>6431</v>
      </c>
      <c r="DD100" s="122" t="s">
        <v>6431</v>
      </c>
      <c r="DE100" s="122" t="s">
        <v>6431</v>
      </c>
      <c r="DF100" s="122" t="s">
        <v>6431</v>
      </c>
      <c r="DG100" s="122" t="s">
        <v>6431</v>
      </c>
      <c r="DH100" s="122" t="s">
        <v>6431</v>
      </c>
      <c r="DI100" s="122" t="s">
        <v>6431</v>
      </c>
      <c r="DJ100" s="122" t="s">
        <v>6431</v>
      </c>
      <c r="DK100" s="122" t="s">
        <v>6431</v>
      </c>
      <c r="DL100" s="122" t="s">
        <v>6431</v>
      </c>
      <c r="DM100" s="122" t="s">
        <v>6431</v>
      </c>
      <c r="DN100" s="122" t="s">
        <v>6431</v>
      </c>
      <c r="DO100" s="122" t="s">
        <v>6431</v>
      </c>
      <c r="DP100" s="122" t="s">
        <v>6431</v>
      </c>
      <c r="DQ100" s="122" t="s">
        <v>6431</v>
      </c>
      <c r="DR100" s="122" t="s">
        <v>6431</v>
      </c>
      <c r="DS100" s="122" t="s">
        <v>6431</v>
      </c>
      <c r="DT100" s="122" t="s">
        <v>6431</v>
      </c>
      <c r="DU100" s="122" t="s">
        <v>6431</v>
      </c>
      <c r="DV100" s="122" t="s">
        <v>6431</v>
      </c>
      <c r="DW100" s="122" t="s">
        <v>6431</v>
      </c>
      <c r="DX100" s="122" t="s">
        <v>6431</v>
      </c>
      <c r="DY100" s="122" t="s">
        <v>6431</v>
      </c>
      <c r="DZ100" s="122" t="s">
        <v>6431</v>
      </c>
      <c r="EA100" s="122" t="s">
        <v>6431</v>
      </c>
      <c r="EB100" s="122" t="s">
        <v>6431</v>
      </c>
      <c r="EC100" s="122" t="s">
        <v>6431</v>
      </c>
      <c r="ED100" s="122" t="s">
        <v>6431</v>
      </c>
      <c r="EE100" s="122" t="s">
        <v>6431</v>
      </c>
      <c r="EF100" s="122" t="s">
        <v>6431</v>
      </c>
      <c r="EG100" s="122" t="s">
        <v>6431</v>
      </c>
      <c r="EH100" s="122" t="s">
        <v>6431</v>
      </c>
      <c r="EI100" s="122" t="s">
        <v>6431</v>
      </c>
      <c r="EJ100" s="122" t="s">
        <v>6431</v>
      </c>
      <c r="EK100" s="122" t="s">
        <v>6431</v>
      </c>
      <c r="EL100" s="122" t="s">
        <v>6431</v>
      </c>
      <c r="EM100" s="122" t="s">
        <v>6431</v>
      </c>
      <c r="EN100" s="122" t="s">
        <v>6431</v>
      </c>
      <c r="EO100" s="122" t="s">
        <v>6431</v>
      </c>
      <c r="EP100" s="122" t="s">
        <v>6431</v>
      </c>
      <c r="EQ100" s="122" t="s">
        <v>6431</v>
      </c>
      <c r="ER100" s="122" t="s">
        <v>6431</v>
      </c>
      <c r="ES100" s="122" t="s">
        <v>6431</v>
      </c>
      <c r="ET100" s="122" t="s">
        <v>6431</v>
      </c>
      <c r="EU100" s="122" t="s">
        <v>6431</v>
      </c>
      <c r="EV100" s="122" t="s">
        <v>6431</v>
      </c>
      <c r="EW100" s="122" t="s">
        <v>6431</v>
      </c>
      <c r="EX100" s="122" t="s">
        <v>6431</v>
      </c>
      <c r="EY100" s="122" t="s">
        <v>6431</v>
      </c>
      <c r="EZ100" s="122" t="s">
        <v>6431</v>
      </c>
      <c r="FA100" s="122" t="s">
        <v>6431</v>
      </c>
      <c r="FB100" s="122" t="s">
        <v>6431</v>
      </c>
      <c r="FC100" s="122" t="s">
        <v>6431</v>
      </c>
      <c r="FD100" s="122" t="s">
        <v>6431</v>
      </c>
      <c r="FE100" s="122" t="s">
        <v>6431</v>
      </c>
      <c r="FF100" s="122" t="s">
        <v>6431</v>
      </c>
      <c r="FG100" s="122" t="s">
        <v>6431</v>
      </c>
      <c r="FH100" s="122" t="s">
        <v>6431</v>
      </c>
      <c r="FI100" s="122">
        <v>93.818100000000001</v>
      </c>
      <c r="FJ100" s="122">
        <v>93.818100000000001</v>
      </c>
      <c r="FK100" s="122">
        <v>95.101200000000006</v>
      </c>
      <c r="FL100" s="122">
        <v>95.101200000000006</v>
      </c>
      <c r="FM100" s="122">
        <v>95.101200000000006</v>
      </c>
      <c r="FN100" s="122">
        <v>94.105699999999999</v>
      </c>
      <c r="FO100" s="122">
        <v>94.105699999999999</v>
      </c>
      <c r="FP100" s="122">
        <v>94.105699999999999</v>
      </c>
      <c r="FQ100" s="122">
        <v>92.797300000000007</v>
      </c>
      <c r="FR100" s="122">
        <v>92.797300000000007</v>
      </c>
      <c r="FS100" s="122">
        <v>92.797300000000007</v>
      </c>
      <c r="FT100" s="122">
        <v>93.759200000000007</v>
      </c>
      <c r="FU100" s="122">
        <v>93.759200000000007</v>
      </c>
      <c r="FV100" s="122">
        <v>93.759200000000007</v>
      </c>
      <c r="FW100" s="122">
        <v>92.440700000000007</v>
      </c>
      <c r="FX100" s="122">
        <v>92.440700000000007</v>
      </c>
      <c r="FY100" s="122">
        <v>92.440700000000007</v>
      </c>
      <c r="FZ100" s="122">
        <v>93.108999999999995</v>
      </c>
      <c r="GA100" s="122">
        <v>93.108999999999995</v>
      </c>
      <c r="GB100" s="122">
        <v>93.108999999999995</v>
      </c>
      <c r="GC100" s="122">
        <v>98.535200000000003</v>
      </c>
      <c r="GD100" s="122">
        <v>98.535200000000003</v>
      </c>
      <c r="GE100" s="122">
        <v>98.535200000000003</v>
      </c>
      <c r="GF100" s="122">
        <v>100.84439999999999</v>
      </c>
      <c r="GG100" s="122">
        <v>100.84439999999999</v>
      </c>
      <c r="GH100" s="122">
        <v>100.84439999999999</v>
      </c>
      <c r="GI100" s="122">
        <v>102.11969999999999</v>
      </c>
      <c r="GJ100" s="122">
        <v>102.11969999999999</v>
      </c>
      <c r="GK100" s="122">
        <v>102.11969999999999</v>
      </c>
      <c r="GL100" s="122">
        <v>104.28230000000001</v>
      </c>
      <c r="GM100" s="122">
        <v>104.28230000000001</v>
      </c>
      <c r="GN100" s="122">
        <v>104.28230000000001</v>
      </c>
      <c r="GO100" s="122">
        <v>102.6651</v>
      </c>
      <c r="GP100" s="122">
        <v>102.6651</v>
      </c>
      <c r="GQ100" s="122">
        <v>102.6651</v>
      </c>
      <c r="GR100" s="122">
        <v>100.7705</v>
      </c>
      <c r="GS100" s="122">
        <v>100.7705</v>
      </c>
      <c r="GT100" s="122">
        <v>100.7705</v>
      </c>
      <c r="GU100" s="122">
        <v>99.923699999999997</v>
      </c>
      <c r="GV100" s="122">
        <v>99.923699999999997</v>
      </c>
      <c r="GW100" s="122">
        <v>99.923699999999997</v>
      </c>
      <c r="GX100" s="122">
        <v>99.539699999999996</v>
      </c>
      <c r="GY100" s="122">
        <v>99.539699999999996</v>
      </c>
      <c r="GZ100" s="122">
        <v>99.539699999999996</v>
      </c>
      <c r="HA100" s="122">
        <v>96.635300000000001</v>
      </c>
      <c r="HB100" s="122">
        <v>96.635300000000001</v>
      </c>
      <c r="HC100" s="122">
        <v>96.635300000000001</v>
      </c>
      <c r="HD100" s="122">
        <v>97.3703</v>
      </c>
      <c r="HE100" s="122">
        <v>97.3703</v>
      </c>
      <c r="HF100" s="122">
        <v>97.3703</v>
      </c>
      <c r="HG100" s="122">
        <v>94.486099999999993</v>
      </c>
      <c r="HH100" s="122">
        <v>94.486099999999993</v>
      </c>
      <c r="HI100" s="122">
        <v>94.486099999999993</v>
      </c>
      <c r="HJ100" s="122">
        <v>91.46</v>
      </c>
      <c r="HK100" s="122">
        <v>91.46</v>
      </c>
      <c r="HL100" s="122">
        <v>91.46</v>
      </c>
      <c r="HM100" s="122">
        <v>93.033900000000003</v>
      </c>
      <c r="HN100" s="122">
        <v>93.033900000000003</v>
      </c>
      <c r="HO100" s="122">
        <v>93.033900000000003</v>
      </c>
      <c r="HP100" s="122">
        <v>93.173400000000001</v>
      </c>
      <c r="HQ100" s="122">
        <v>93.173400000000001</v>
      </c>
      <c r="HR100" s="122">
        <v>93.173400000000001</v>
      </c>
      <c r="HS100" s="122">
        <v>92.223399999999998</v>
      </c>
      <c r="HT100" s="122">
        <v>92.223399999999998</v>
      </c>
      <c r="HU100" s="122">
        <v>92.223399999999998</v>
      </c>
      <c r="HV100" s="122">
        <v>95.183300000000003</v>
      </c>
      <c r="HW100" s="122">
        <v>95.183300000000003</v>
      </c>
      <c r="HX100" s="122">
        <v>95.183300000000003</v>
      </c>
      <c r="HY100" s="122">
        <v>100.5103</v>
      </c>
      <c r="HZ100" s="122">
        <v>100.5103</v>
      </c>
      <c r="IA100" s="122">
        <v>100.5103</v>
      </c>
      <c r="IB100" s="122">
        <v>101.2741</v>
      </c>
      <c r="IC100" s="122">
        <v>101.2741</v>
      </c>
      <c r="ID100" s="122">
        <v>101.2741</v>
      </c>
      <c r="IE100" s="122">
        <v>107.8065</v>
      </c>
      <c r="IF100" s="122">
        <v>107.8065</v>
      </c>
      <c r="IG100" s="122">
        <v>107.8065</v>
      </c>
      <c r="IH100" s="122">
        <v>109.5583</v>
      </c>
      <c r="II100" s="122">
        <v>109.5583</v>
      </c>
      <c r="IJ100" s="122">
        <v>109.5583</v>
      </c>
      <c r="IK100" s="122">
        <v>107.94240000000001</v>
      </c>
      <c r="IL100" s="122">
        <v>107.94240000000001</v>
      </c>
      <c r="IM100" s="122">
        <v>107.94240000000001</v>
      </c>
      <c r="IN100" s="122">
        <v>115.68429999999999</v>
      </c>
      <c r="IO100" s="122">
        <v>115.68429999999999</v>
      </c>
      <c r="IP100" s="122">
        <v>115.68429999999999</v>
      </c>
      <c r="IQ100" s="122">
        <v>114.7812</v>
      </c>
      <c r="IR100" s="122">
        <v>114.7812</v>
      </c>
      <c r="IS100" s="122">
        <v>114.7812</v>
      </c>
      <c r="IT100" s="122">
        <v>113.2003</v>
      </c>
      <c r="IU100" s="122">
        <v>113.2003</v>
      </c>
      <c r="IV100" s="122">
        <v>113.2003</v>
      </c>
      <c r="IW100" s="122">
        <v>109.2141</v>
      </c>
      <c r="IX100" s="122">
        <v>109.2141</v>
      </c>
      <c r="IY100" s="122">
        <v>109.2141</v>
      </c>
      <c r="IZ100" s="122">
        <v>107.0394</v>
      </c>
      <c r="JA100" s="122">
        <v>107.0394</v>
      </c>
      <c r="JB100" s="122">
        <v>107.0394</v>
      </c>
      <c r="JC100" s="122">
        <v>103.7303</v>
      </c>
      <c r="JD100" s="122">
        <v>103.7303</v>
      </c>
      <c r="JE100" s="122">
        <v>103.7303</v>
      </c>
      <c r="JF100" s="122">
        <v>110.22410000000001</v>
      </c>
      <c r="JG100" s="122">
        <v>110.22410000000001</v>
      </c>
      <c r="JH100" s="122">
        <v>110.22410000000001</v>
      </c>
      <c r="JI100" s="122">
        <v>109.351</v>
      </c>
      <c r="JJ100" s="122">
        <v>109.351</v>
      </c>
      <c r="JK100" s="122">
        <v>109.351</v>
      </c>
      <c r="JL100" s="122">
        <v>105.56659999999999</v>
      </c>
      <c r="JM100" s="122">
        <v>105.56659999999999</v>
      </c>
      <c r="JN100" s="122">
        <v>105.56659999999999</v>
      </c>
      <c r="JO100" s="122">
        <v>101.6889</v>
      </c>
      <c r="JP100" s="122">
        <v>101.6889</v>
      </c>
      <c r="JQ100" s="122">
        <v>101.6889</v>
      </c>
      <c r="JR100" s="122">
        <v>101.0963</v>
      </c>
      <c r="JS100" s="122">
        <v>101.0963</v>
      </c>
      <c r="JT100" s="122">
        <v>101.0963</v>
      </c>
      <c r="JU100" s="122">
        <v>100.1598</v>
      </c>
      <c r="JV100" s="122">
        <v>100.1598</v>
      </c>
      <c r="JW100" s="122">
        <v>100.1598</v>
      </c>
      <c r="JX100" s="122">
        <v>100</v>
      </c>
      <c r="JY100" s="122">
        <v>100</v>
      </c>
      <c r="JZ100" s="122">
        <v>100</v>
      </c>
      <c r="KA100" s="122">
        <v>97.255399999999995</v>
      </c>
      <c r="KB100" s="122">
        <v>97.255399999999995</v>
      </c>
      <c r="KC100" s="122">
        <v>97.255399999999995</v>
      </c>
      <c r="KD100" s="118">
        <v>98.674199999999999</v>
      </c>
    </row>
    <row r="101" spans="1:290" s="8" customFormat="1" ht="11.1" customHeight="1" x14ac:dyDescent="0.2">
      <c r="A101" s="8" t="s">
        <v>2374</v>
      </c>
      <c r="B101"/>
      <c r="C101" s="141" t="s">
        <v>5111</v>
      </c>
      <c r="D101" s="35" t="s">
        <v>463</v>
      </c>
      <c r="E101" s="37"/>
      <c r="F101" s="22"/>
      <c r="G101" s="22"/>
      <c r="H101" s="22"/>
      <c r="I101" s="22" t="str">
        <f>IF(LEFT($I$1,1)="1",VLOOKUP($A101,PPI_IPI_PGA_PGAI!$A:$I,2,FALSE),IF(LEFT($I$1,1)="2",VLOOKUP($A101,PPI_IPI_PGA_PGAI!$A:$I,3,FALSE),IF(LEFT($I$1,1)="3",VLOOKUP($A101,PPI_IPI_PGA_PGAI!$A:$I,4,FALSE),VLOOKUP($A101,PPI_IPI_PGA_PGAI!$A:$I,5,FALSE))))</f>
        <v>Haushalts-, Hygiene- und Toilettenartikel aus Zellstoff und Papier</v>
      </c>
      <c r="J101" s="22"/>
      <c r="K101" s="22"/>
      <c r="L101" s="22"/>
      <c r="M101" s="10">
        <v>0.2697</v>
      </c>
      <c r="N101" s="122" t="s">
        <v>6431</v>
      </c>
      <c r="O101" s="122" t="s">
        <v>6431</v>
      </c>
      <c r="P101" s="122" t="s">
        <v>6431</v>
      </c>
      <c r="Q101" s="122" t="s">
        <v>6431</v>
      </c>
      <c r="R101" s="122" t="s">
        <v>6431</v>
      </c>
      <c r="S101" s="122" t="s">
        <v>6431</v>
      </c>
      <c r="T101" s="122" t="s">
        <v>6431</v>
      </c>
      <c r="U101" s="122" t="s">
        <v>6431</v>
      </c>
      <c r="V101" s="122" t="s">
        <v>6431</v>
      </c>
      <c r="W101" s="122" t="s">
        <v>6431</v>
      </c>
      <c r="X101" s="122" t="s">
        <v>6431</v>
      </c>
      <c r="Y101" s="122" t="s">
        <v>6431</v>
      </c>
      <c r="Z101" s="122" t="s">
        <v>6431</v>
      </c>
      <c r="AA101" s="122" t="s">
        <v>6431</v>
      </c>
      <c r="AB101" s="122" t="s">
        <v>6431</v>
      </c>
      <c r="AC101" s="122" t="s">
        <v>6431</v>
      </c>
      <c r="AD101" s="122" t="s">
        <v>6431</v>
      </c>
      <c r="AE101" s="122" t="s">
        <v>6431</v>
      </c>
      <c r="AF101" s="122" t="s">
        <v>6431</v>
      </c>
      <c r="AG101" s="122" t="s">
        <v>6431</v>
      </c>
      <c r="AH101" s="122" t="s">
        <v>6431</v>
      </c>
      <c r="AI101" s="122" t="s">
        <v>6431</v>
      </c>
      <c r="AJ101" s="122" t="s">
        <v>6431</v>
      </c>
      <c r="AK101" s="122" t="s">
        <v>6431</v>
      </c>
      <c r="AL101" s="122" t="s">
        <v>6431</v>
      </c>
      <c r="AM101" s="122" t="s">
        <v>6431</v>
      </c>
      <c r="AN101" s="122" t="s">
        <v>6431</v>
      </c>
      <c r="AO101" s="122" t="s">
        <v>6431</v>
      </c>
      <c r="AP101" s="122" t="s">
        <v>6431</v>
      </c>
      <c r="AQ101" s="122" t="s">
        <v>6431</v>
      </c>
      <c r="AR101" s="122" t="s">
        <v>6431</v>
      </c>
      <c r="AS101" s="122" t="s">
        <v>6431</v>
      </c>
      <c r="AT101" s="122" t="s">
        <v>6431</v>
      </c>
      <c r="AU101" s="122" t="s">
        <v>6431</v>
      </c>
      <c r="AV101" s="122" t="s">
        <v>6431</v>
      </c>
      <c r="AW101" s="122" t="s">
        <v>6431</v>
      </c>
      <c r="AX101" s="122" t="s">
        <v>6431</v>
      </c>
      <c r="AY101" s="122" t="s">
        <v>6431</v>
      </c>
      <c r="AZ101" s="122" t="s">
        <v>6431</v>
      </c>
      <c r="BA101" s="122" t="s">
        <v>6431</v>
      </c>
      <c r="BB101" s="122" t="s">
        <v>6431</v>
      </c>
      <c r="BC101" s="122" t="s">
        <v>6431</v>
      </c>
      <c r="BD101" s="122" t="s">
        <v>6431</v>
      </c>
      <c r="BE101" s="122" t="s">
        <v>6431</v>
      </c>
      <c r="BF101" s="122" t="s">
        <v>6431</v>
      </c>
      <c r="BG101" s="122" t="s">
        <v>6431</v>
      </c>
      <c r="BH101" s="122" t="s">
        <v>6431</v>
      </c>
      <c r="BI101" s="122" t="s">
        <v>6431</v>
      </c>
      <c r="BJ101" s="122" t="s">
        <v>6431</v>
      </c>
      <c r="BK101" s="122" t="s">
        <v>6431</v>
      </c>
      <c r="BL101" s="122" t="s">
        <v>6431</v>
      </c>
      <c r="BM101" s="122" t="s">
        <v>6431</v>
      </c>
      <c r="BN101" s="122" t="s">
        <v>6431</v>
      </c>
      <c r="BO101" s="122" t="s">
        <v>6431</v>
      </c>
      <c r="BP101" s="122" t="s">
        <v>6431</v>
      </c>
      <c r="BQ101" s="122" t="s">
        <v>6431</v>
      </c>
      <c r="BR101" s="122" t="s">
        <v>6431</v>
      </c>
      <c r="BS101" s="122" t="s">
        <v>6431</v>
      </c>
      <c r="BT101" s="122" t="s">
        <v>6431</v>
      </c>
      <c r="BU101" s="122" t="s">
        <v>6431</v>
      </c>
      <c r="BV101" s="122" t="s">
        <v>6431</v>
      </c>
      <c r="BW101" s="122" t="s">
        <v>6431</v>
      </c>
      <c r="BX101" s="122" t="s">
        <v>6431</v>
      </c>
      <c r="BY101" s="122" t="s">
        <v>6431</v>
      </c>
      <c r="BZ101" s="122" t="s">
        <v>6431</v>
      </c>
      <c r="CA101" s="122" t="s">
        <v>6431</v>
      </c>
      <c r="CB101" s="122" t="s">
        <v>6431</v>
      </c>
      <c r="CC101" s="122" t="s">
        <v>6431</v>
      </c>
      <c r="CD101" s="122" t="s">
        <v>6431</v>
      </c>
      <c r="CE101" s="122" t="s">
        <v>6431</v>
      </c>
      <c r="CF101" s="122" t="s">
        <v>6431</v>
      </c>
      <c r="CG101" s="122" t="s">
        <v>6431</v>
      </c>
      <c r="CH101" s="122" t="s">
        <v>6431</v>
      </c>
      <c r="CI101" s="122" t="s">
        <v>6431</v>
      </c>
      <c r="CJ101" s="122" t="s">
        <v>6431</v>
      </c>
      <c r="CK101" s="122" t="s">
        <v>6431</v>
      </c>
      <c r="CL101" s="122" t="s">
        <v>6431</v>
      </c>
      <c r="CM101" s="122" t="s">
        <v>6431</v>
      </c>
      <c r="CN101" s="122" t="s">
        <v>6431</v>
      </c>
      <c r="CO101" s="122" t="s">
        <v>6431</v>
      </c>
      <c r="CP101" s="122" t="s">
        <v>6431</v>
      </c>
      <c r="CQ101" s="122" t="s">
        <v>6431</v>
      </c>
      <c r="CR101" s="122" t="s">
        <v>6431</v>
      </c>
      <c r="CS101" s="122" t="s">
        <v>6431</v>
      </c>
      <c r="CT101" s="122" t="s">
        <v>6431</v>
      </c>
      <c r="CU101" s="122" t="s">
        <v>6431</v>
      </c>
      <c r="CV101" s="122" t="s">
        <v>6431</v>
      </c>
      <c r="CW101" s="122" t="s">
        <v>6431</v>
      </c>
      <c r="CX101" s="122" t="s">
        <v>6431</v>
      </c>
      <c r="CY101" s="122" t="s">
        <v>6431</v>
      </c>
      <c r="CZ101" s="122" t="s">
        <v>6431</v>
      </c>
      <c r="DA101" s="122" t="s">
        <v>6431</v>
      </c>
      <c r="DB101" s="122" t="s">
        <v>6431</v>
      </c>
      <c r="DC101" s="122" t="s">
        <v>6431</v>
      </c>
      <c r="DD101" s="122" t="s">
        <v>6431</v>
      </c>
      <c r="DE101" s="122" t="s">
        <v>6431</v>
      </c>
      <c r="DF101" s="122" t="s">
        <v>6431</v>
      </c>
      <c r="DG101" s="122" t="s">
        <v>6431</v>
      </c>
      <c r="DH101" s="122" t="s">
        <v>6431</v>
      </c>
      <c r="DI101" s="122" t="s">
        <v>6431</v>
      </c>
      <c r="DJ101" s="122" t="s">
        <v>6431</v>
      </c>
      <c r="DK101" s="122" t="s">
        <v>6431</v>
      </c>
      <c r="DL101" s="122" t="s">
        <v>6431</v>
      </c>
      <c r="DM101" s="122" t="s">
        <v>6431</v>
      </c>
      <c r="DN101" s="122" t="s">
        <v>6431</v>
      </c>
      <c r="DO101" s="122" t="s">
        <v>6431</v>
      </c>
      <c r="DP101" s="122" t="s">
        <v>6431</v>
      </c>
      <c r="DQ101" s="122" t="s">
        <v>6431</v>
      </c>
      <c r="DR101" s="122" t="s">
        <v>6431</v>
      </c>
      <c r="DS101" s="122" t="s">
        <v>6431</v>
      </c>
      <c r="DT101" s="122" t="s">
        <v>6431</v>
      </c>
      <c r="DU101" s="122" t="s">
        <v>6431</v>
      </c>
      <c r="DV101" s="122" t="s">
        <v>6431</v>
      </c>
      <c r="DW101" s="122" t="s">
        <v>6431</v>
      </c>
      <c r="DX101" s="122" t="s">
        <v>6431</v>
      </c>
      <c r="DY101" s="122" t="s">
        <v>6431</v>
      </c>
      <c r="DZ101" s="122" t="s">
        <v>6431</v>
      </c>
      <c r="EA101" s="122" t="s">
        <v>6431</v>
      </c>
      <c r="EB101" s="122" t="s">
        <v>6431</v>
      </c>
      <c r="EC101" s="122" t="s">
        <v>6431</v>
      </c>
      <c r="ED101" s="122" t="s">
        <v>6431</v>
      </c>
      <c r="EE101" s="122" t="s">
        <v>6431</v>
      </c>
      <c r="EF101" s="122" t="s">
        <v>6431</v>
      </c>
      <c r="EG101" s="122" t="s">
        <v>6431</v>
      </c>
      <c r="EH101" s="122" t="s">
        <v>6431</v>
      </c>
      <c r="EI101" s="122" t="s">
        <v>6431</v>
      </c>
      <c r="EJ101" s="122" t="s">
        <v>6431</v>
      </c>
      <c r="EK101" s="122" t="s">
        <v>6431</v>
      </c>
      <c r="EL101" s="122" t="s">
        <v>6431</v>
      </c>
      <c r="EM101" s="122" t="s">
        <v>6431</v>
      </c>
      <c r="EN101" s="122" t="s">
        <v>6431</v>
      </c>
      <c r="EO101" s="122" t="s">
        <v>6431</v>
      </c>
      <c r="EP101" s="122" t="s">
        <v>6431</v>
      </c>
      <c r="EQ101" s="122" t="s">
        <v>6431</v>
      </c>
      <c r="ER101" s="122" t="s">
        <v>6431</v>
      </c>
      <c r="ES101" s="122" t="s">
        <v>6431</v>
      </c>
      <c r="ET101" s="122" t="s">
        <v>6431</v>
      </c>
      <c r="EU101" s="122" t="s">
        <v>6431</v>
      </c>
      <c r="EV101" s="122" t="s">
        <v>6431</v>
      </c>
      <c r="EW101" s="122" t="s">
        <v>6431</v>
      </c>
      <c r="EX101" s="122" t="s">
        <v>6431</v>
      </c>
      <c r="EY101" s="122" t="s">
        <v>6431</v>
      </c>
      <c r="EZ101" s="122" t="s">
        <v>6431</v>
      </c>
      <c r="FA101" s="122" t="s">
        <v>6431</v>
      </c>
      <c r="FB101" s="122" t="s">
        <v>6431</v>
      </c>
      <c r="FC101" s="122" t="s">
        <v>6431</v>
      </c>
      <c r="FD101" s="122" t="s">
        <v>6431</v>
      </c>
      <c r="FE101" s="122" t="s">
        <v>6431</v>
      </c>
      <c r="FF101" s="122" t="s">
        <v>6431</v>
      </c>
      <c r="FG101" s="122" t="s">
        <v>6431</v>
      </c>
      <c r="FH101" s="122" t="s">
        <v>6431</v>
      </c>
      <c r="FI101" s="122">
        <v>99.084900000000005</v>
      </c>
      <c r="FJ101" s="122">
        <v>99.084900000000005</v>
      </c>
      <c r="FK101" s="122">
        <v>98.8536</v>
      </c>
      <c r="FL101" s="122">
        <v>98.8536</v>
      </c>
      <c r="FM101" s="122">
        <v>98.8536</v>
      </c>
      <c r="FN101" s="122">
        <v>97.856999999999999</v>
      </c>
      <c r="FO101" s="122">
        <v>97.856999999999999</v>
      </c>
      <c r="FP101" s="122">
        <v>97.856999999999999</v>
      </c>
      <c r="FQ101" s="122">
        <v>97.109099999999998</v>
      </c>
      <c r="FR101" s="122">
        <v>97.109099999999998</v>
      </c>
      <c r="FS101" s="122">
        <v>97.109099999999998</v>
      </c>
      <c r="FT101" s="122">
        <v>97.1965</v>
      </c>
      <c r="FU101" s="122">
        <v>97.1965</v>
      </c>
      <c r="FV101" s="122">
        <v>97.1965</v>
      </c>
      <c r="FW101" s="122">
        <v>96.121399999999994</v>
      </c>
      <c r="FX101" s="122">
        <v>96.121399999999994</v>
      </c>
      <c r="FY101" s="122">
        <v>96.121399999999994</v>
      </c>
      <c r="FZ101" s="122">
        <v>97.2256</v>
      </c>
      <c r="GA101" s="122">
        <v>97.2256</v>
      </c>
      <c r="GB101" s="122">
        <v>97.2256</v>
      </c>
      <c r="GC101" s="122">
        <v>101.1557</v>
      </c>
      <c r="GD101" s="122">
        <v>101.1557</v>
      </c>
      <c r="GE101" s="122">
        <v>101.1557</v>
      </c>
      <c r="GF101" s="122">
        <v>101.7987</v>
      </c>
      <c r="GG101" s="122">
        <v>101.7987</v>
      </c>
      <c r="GH101" s="122">
        <v>101.7987</v>
      </c>
      <c r="GI101" s="122">
        <v>102.6694</v>
      </c>
      <c r="GJ101" s="122">
        <v>102.6694</v>
      </c>
      <c r="GK101" s="122">
        <v>102.6694</v>
      </c>
      <c r="GL101" s="122">
        <v>104.6277</v>
      </c>
      <c r="GM101" s="122">
        <v>104.6277</v>
      </c>
      <c r="GN101" s="122">
        <v>104.6277</v>
      </c>
      <c r="GO101" s="122">
        <v>102.5029</v>
      </c>
      <c r="GP101" s="122">
        <v>102.5029</v>
      </c>
      <c r="GQ101" s="122">
        <v>102.5029</v>
      </c>
      <c r="GR101" s="122">
        <v>101.8852</v>
      </c>
      <c r="GS101" s="122">
        <v>101.8852</v>
      </c>
      <c r="GT101" s="122">
        <v>101.8852</v>
      </c>
      <c r="GU101" s="122">
        <v>102.67</v>
      </c>
      <c r="GV101" s="122">
        <v>102.67</v>
      </c>
      <c r="GW101" s="122">
        <v>102.67</v>
      </c>
      <c r="GX101" s="122">
        <v>102.7877</v>
      </c>
      <c r="GY101" s="122">
        <v>102.7877</v>
      </c>
      <c r="GZ101" s="122">
        <v>102.7877</v>
      </c>
      <c r="HA101" s="122">
        <v>99.960899999999995</v>
      </c>
      <c r="HB101" s="122">
        <v>99.960899999999995</v>
      </c>
      <c r="HC101" s="122">
        <v>99.960899999999995</v>
      </c>
      <c r="HD101" s="122">
        <v>98.5745</v>
      </c>
      <c r="HE101" s="122">
        <v>98.5745</v>
      </c>
      <c r="HF101" s="122">
        <v>98.5745</v>
      </c>
      <c r="HG101" s="122">
        <v>96.469800000000006</v>
      </c>
      <c r="HH101" s="122">
        <v>96.469800000000006</v>
      </c>
      <c r="HI101" s="122">
        <v>96.469800000000006</v>
      </c>
      <c r="HJ101" s="122">
        <v>96.196799999999996</v>
      </c>
      <c r="HK101" s="122">
        <v>96.196799999999996</v>
      </c>
      <c r="HL101" s="122">
        <v>96.196799999999996</v>
      </c>
      <c r="HM101" s="122">
        <v>95.487099999999998</v>
      </c>
      <c r="HN101" s="122">
        <v>95.487099999999998</v>
      </c>
      <c r="HO101" s="122">
        <v>95.487099999999998</v>
      </c>
      <c r="HP101" s="122">
        <v>95.178399999999996</v>
      </c>
      <c r="HQ101" s="122">
        <v>95.178399999999996</v>
      </c>
      <c r="HR101" s="122">
        <v>95.178399999999996</v>
      </c>
      <c r="HS101" s="122">
        <v>95.401399999999995</v>
      </c>
      <c r="HT101" s="122">
        <v>95.401399999999995</v>
      </c>
      <c r="HU101" s="122">
        <v>95.401399999999995</v>
      </c>
      <c r="HV101" s="122">
        <v>95.793599999999998</v>
      </c>
      <c r="HW101" s="122">
        <v>95.793599999999998</v>
      </c>
      <c r="HX101" s="122">
        <v>95.793599999999998</v>
      </c>
      <c r="HY101" s="122">
        <v>96.064700000000002</v>
      </c>
      <c r="HZ101" s="122">
        <v>96.064700000000002</v>
      </c>
      <c r="IA101" s="122">
        <v>96.064700000000002</v>
      </c>
      <c r="IB101" s="122">
        <v>97.485799999999998</v>
      </c>
      <c r="IC101" s="122">
        <v>97.485799999999998</v>
      </c>
      <c r="ID101" s="122">
        <v>97.485799999999998</v>
      </c>
      <c r="IE101" s="122">
        <v>99.937799999999996</v>
      </c>
      <c r="IF101" s="122">
        <v>99.937799999999996</v>
      </c>
      <c r="IG101" s="122">
        <v>99.937799999999996</v>
      </c>
      <c r="IH101" s="122">
        <v>102.30119999999999</v>
      </c>
      <c r="II101" s="122">
        <v>102.30119999999999</v>
      </c>
      <c r="IJ101" s="122">
        <v>102.30119999999999</v>
      </c>
      <c r="IK101" s="122">
        <v>104.5031</v>
      </c>
      <c r="IL101" s="122">
        <v>104.5031</v>
      </c>
      <c r="IM101" s="122">
        <v>104.5031</v>
      </c>
      <c r="IN101" s="122">
        <v>108.94329999999999</v>
      </c>
      <c r="IO101" s="122">
        <v>108.94329999999999</v>
      </c>
      <c r="IP101" s="122">
        <v>108.94329999999999</v>
      </c>
      <c r="IQ101" s="122">
        <v>112.00579999999999</v>
      </c>
      <c r="IR101" s="122">
        <v>112.00579999999999</v>
      </c>
      <c r="IS101" s="122">
        <v>112.00579999999999</v>
      </c>
      <c r="IT101" s="122">
        <v>111.95950000000001</v>
      </c>
      <c r="IU101" s="122">
        <v>111.95950000000001</v>
      </c>
      <c r="IV101" s="122">
        <v>111.95950000000001</v>
      </c>
      <c r="IW101" s="122">
        <v>111.0637</v>
      </c>
      <c r="IX101" s="122">
        <v>111.0637</v>
      </c>
      <c r="IY101" s="122">
        <v>111.0637</v>
      </c>
      <c r="IZ101" s="122">
        <v>110.1468</v>
      </c>
      <c r="JA101" s="122">
        <v>110.1468</v>
      </c>
      <c r="JB101" s="122">
        <v>110.1468</v>
      </c>
      <c r="JC101" s="122">
        <v>108.7311</v>
      </c>
      <c r="JD101" s="122">
        <v>108.7311</v>
      </c>
      <c r="JE101" s="122">
        <v>108.7311</v>
      </c>
      <c r="JF101" s="122">
        <v>109.4286</v>
      </c>
      <c r="JG101" s="122">
        <v>109.4286</v>
      </c>
      <c r="JH101" s="122">
        <v>109.4286</v>
      </c>
      <c r="JI101" s="122">
        <v>108.4631</v>
      </c>
      <c r="JJ101" s="122">
        <v>108.4631</v>
      </c>
      <c r="JK101" s="122">
        <v>108.4631</v>
      </c>
      <c r="JL101" s="122">
        <v>99.049499999999995</v>
      </c>
      <c r="JM101" s="122">
        <v>99.049499999999995</v>
      </c>
      <c r="JN101" s="122">
        <v>99.049499999999995</v>
      </c>
      <c r="JO101" s="122">
        <v>101.1036</v>
      </c>
      <c r="JP101" s="122">
        <v>101.1036</v>
      </c>
      <c r="JQ101" s="122">
        <v>101.1036</v>
      </c>
      <c r="JR101" s="122">
        <v>100.8574</v>
      </c>
      <c r="JS101" s="122">
        <v>100.8574</v>
      </c>
      <c r="JT101" s="122">
        <v>100.8574</v>
      </c>
      <c r="JU101" s="122">
        <v>100.6508</v>
      </c>
      <c r="JV101" s="122">
        <v>100.6508</v>
      </c>
      <c r="JW101" s="122">
        <v>100.6508</v>
      </c>
      <c r="JX101" s="122">
        <v>100</v>
      </c>
      <c r="JY101" s="122">
        <v>100</v>
      </c>
      <c r="JZ101" s="122">
        <v>100</v>
      </c>
      <c r="KA101" s="122">
        <v>97.323300000000003</v>
      </c>
      <c r="KB101" s="122">
        <v>97.323300000000003</v>
      </c>
      <c r="KC101" s="122">
        <v>97.323300000000003</v>
      </c>
      <c r="KD101" s="118">
        <v>97.953900000000004</v>
      </c>
    </row>
    <row r="102" spans="1:290" s="8" customFormat="1" ht="11.1" customHeight="1" x14ac:dyDescent="0.2">
      <c r="A102" s="8" t="s">
        <v>2376</v>
      </c>
      <c r="B102"/>
      <c r="C102" s="141" t="s">
        <v>5112</v>
      </c>
      <c r="D102" s="35" t="s">
        <v>466</v>
      </c>
      <c r="E102" s="37"/>
      <c r="F102" s="22"/>
      <c r="G102" s="22"/>
      <c r="H102" s="22"/>
      <c r="I102" s="22" t="str">
        <f>IF(LEFT($I$1,1)="1",VLOOKUP($A102,PPI_IPI_PGA_PGAI!$A:$I,2,FALSE),IF(LEFT($I$1,1)="2",VLOOKUP($A102,PPI_IPI_PGA_PGAI!$A:$I,3,FALSE),IF(LEFT($I$1,1)="3",VLOOKUP($A102,PPI_IPI_PGA_PGAI!$A:$I,4,FALSE),VLOOKUP($A102,PPI_IPI_PGA_PGAI!$A:$I,5,FALSE))))</f>
        <v>Sonstige Waren aus Papier und Karton</v>
      </c>
      <c r="J102" s="22"/>
      <c r="K102" s="22"/>
      <c r="L102" s="22"/>
      <c r="M102" s="10">
        <v>0.10879999999999999</v>
      </c>
      <c r="N102" s="122" t="s">
        <v>6431</v>
      </c>
      <c r="O102" s="122" t="s">
        <v>6431</v>
      </c>
      <c r="P102" s="122" t="s">
        <v>6431</v>
      </c>
      <c r="Q102" s="122" t="s">
        <v>6431</v>
      </c>
      <c r="R102" s="122" t="s">
        <v>6431</v>
      </c>
      <c r="S102" s="122" t="s">
        <v>6431</v>
      </c>
      <c r="T102" s="122" t="s">
        <v>6431</v>
      </c>
      <c r="U102" s="122" t="s">
        <v>6431</v>
      </c>
      <c r="V102" s="122" t="s">
        <v>6431</v>
      </c>
      <c r="W102" s="122" t="s">
        <v>6431</v>
      </c>
      <c r="X102" s="122" t="s">
        <v>6431</v>
      </c>
      <c r="Y102" s="122" t="s">
        <v>6431</v>
      </c>
      <c r="Z102" s="122" t="s">
        <v>6431</v>
      </c>
      <c r="AA102" s="122" t="s">
        <v>6431</v>
      </c>
      <c r="AB102" s="122" t="s">
        <v>6431</v>
      </c>
      <c r="AC102" s="122" t="s">
        <v>6431</v>
      </c>
      <c r="AD102" s="122" t="s">
        <v>6431</v>
      </c>
      <c r="AE102" s="122" t="s">
        <v>6431</v>
      </c>
      <c r="AF102" s="122" t="s">
        <v>6431</v>
      </c>
      <c r="AG102" s="122" t="s">
        <v>6431</v>
      </c>
      <c r="AH102" s="122" t="s">
        <v>6431</v>
      </c>
      <c r="AI102" s="122" t="s">
        <v>6431</v>
      </c>
      <c r="AJ102" s="122" t="s">
        <v>6431</v>
      </c>
      <c r="AK102" s="122" t="s">
        <v>6431</v>
      </c>
      <c r="AL102" s="122" t="s">
        <v>6431</v>
      </c>
      <c r="AM102" s="122" t="s">
        <v>6431</v>
      </c>
      <c r="AN102" s="122" t="s">
        <v>6431</v>
      </c>
      <c r="AO102" s="122" t="s">
        <v>6431</v>
      </c>
      <c r="AP102" s="122" t="s">
        <v>6431</v>
      </c>
      <c r="AQ102" s="122" t="s">
        <v>6431</v>
      </c>
      <c r="AR102" s="122" t="s">
        <v>6431</v>
      </c>
      <c r="AS102" s="122" t="s">
        <v>6431</v>
      </c>
      <c r="AT102" s="122" t="s">
        <v>6431</v>
      </c>
      <c r="AU102" s="122" t="s">
        <v>6431</v>
      </c>
      <c r="AV102" s="122" t="s">
        <v>6431</v>
      </c>
      <c r="AW102" s="122" t="s">
        <v>6431</v>
      </c>
      <c r="AX102" s="122" t="s">
        <v>6431</v>
      </c>
      <c r="AY102" s="122" t="s">
        <v>6431</v>
      </c>
      <c r="AZ102" s="122" t="s">
        <v>6431</v>
      </c>
      <c r="BA102" s="122" t="s">
        <v>6431</v>
      </c>
      <c r="BB102" s="122" t="s">
        <v>6431</v>
      </c>
      <c r="BC102" s="122" t="s">
        <v>6431</v>
      </c>
      <c r="BD102" s="122" t="s">
        <v>6431</v>
      </c>
      <c r="BE102" s="122" t="s">
        <v>6431</v>
      </c>
      <c r="BF102" s="122" t="s">
        <v>6431</v>
      </c>
      <c r="BG102" s="122" t="s">
        <v>6431</v>
      </c>
      <c r="BH102" s="122" t="s">
        <v>6431</v>
      </c>
      <c r="BI102" s="122" t="s">
        <v>6431</v>
      </c>
      <c r="BJ102" s="122" t="s">
        <v>6431</v>
      </c>
      <c r="BK102" s="122" t="s">
        <v>6431</v>
      </c>
      <c r="BL102" s="122" t="s">
        <v>6431</v>
      </c>
      <c r="BM102" s="122" t="s">
        <v>6431</v>
      </c>
      <c r="BN102" s="122" t="s">
        <v>6431</v>
      </c>
      <c r="BO102" s="122" t="s">
        <v>6431</v>
      </c>
      <c r="BP102" s="122" t="s">
        <v>6431</v>
      </c>
      <c r="BQ102" s="122" t="s">
        <v>6431</v>
      </c>
      <c r="BR102" s="122" t="s">
        <v>6431</v>
      </c>
      <c r="BS102" s="122" t="s">
        <v>6431</v>
      </c>
      <c r="BT102" s="122" t="s">
        <v>6431</v>
      </c>
      <c r="BU102" s="122" t="s">
        <v>6431</v>
      </c>
      <c r="BV102" s="122" t="s">
        <v>6431</v>
      </c>
      <c r="BW102" s="122" t="s">
        <v>6431</v>
      </c>
      <c r="BX102" s="122" t="s">
        <v>6431</v>
      </c>
      <c r="BY102" s="122" t="s">
        <v>6431</v>
      </c>
      <c r="BZ102" s="122" t="s">
        <v>6431</v>
      </c>
      <c r="CA102" s="122" t="s">
        <v>6431</v>
      </c>
      <c r="CB102" s="122" t="s">
        <v>6431</v>
      </c>
      <c r="CC102" s="122" t="s">
        <v>6431</v>
      </c>
      <c r="CD102" s="122" t="s">
        <v>6431</v>
      </c>
      <c r="CE102" s="122" t="s">
        <v>6431</v>
      </c>
      <c r="CF102" s="122" t="s">
        <v>6431</v>
      </c>
      <c r="CG102" s="122" t="s">
        <v>6431</v>
      </c>
      <c r="CH102" s="122" t="s">
        <v>6431</v>
      </c>
      <c r="CI102" s="122" t="s">
        <v>6431</v>
      </c>
      <c r="CJ102" s="122" t="s">
        <v>6431</v>
      </c>
      <c r="CK102" s="122" t="s">
        <v>6431</v>
      </c>
      <c r="CL102" s="122" t="s">
        <v>6431</v>
      </c>
      <c r="CM102" s="122" t="s">
        <v>6431</v>
      </c>
      <c r="CN102" s="122" t="s">
        <v>6431</v>
      </c>
      <c r="CO102" s="122" t="s">
        <v>6431</v>
      </c>
      <c r="CP102" s="122" t="s">
        <v>6431</v>
      </c>
      <c r="CQ102" s="122" t="s">
        <v>6431</v>
      </c>
      <c r="CR102" s="122" t="s">
        <v>6431</v>
      </c>
      <c r="CS102" s="122" t="s">
        <v>6431</v>
      </c>
      <c r="CT102" s="122" t="s">
        <v>6431</v>
      </c>
      <c r="CU102" s="122" t="s">
        <v>6431</v>
      </c>
      <c r="CV102" s="122" t="s">
        <v>6431</v>
      </c>
      <c r="CW102" s="122" t="s">
        <v>6431</v>
      </c>
      <c r="CX102" s="122" t="s">
        <v>6431</v>
      </c>
      <c r="CY102" s="122" t="s">
        <v>6431</v>
      </c>
      <c r="CZ102" s="122" t="s">
        <v>6431</v>
      </c>
      <c r="DA102" s="122" t="s">
        <v>6431</v>
      </c>
      <c r="DB102" s="122" t="s">
        <v>6431</v>
      </c>
      <c r="DC102" s="122" t="s">
        <v>6431</v>
      </c>
      <c r="DD102" s="122" t="s">
        <v>6431</v>
      </c>
      <c r="DE102" s="122" t="s">
        <v>6431</v>
      </c>
      <c r="DF102" s="122" t="s">
        <v>6431</v>
      </c>
      <c r="DG102" s="122" t="s">
        <v>6431</v>
      </c>
      <c r="DH102" s="122" t="s">
        <v>6431</v>
      </c>
      <c r="DI102" s="122" t="s">
        <v>6431</v>
      </c>
      <c r="DJ102" s="122" t="s">
        <v>6431</v>
      </c>
      <c r="DK102" s="122" t="s">
        <v>6431</v>
      </c>
      <c r="DL102" s="122" t="s">
        <v>6431</v>
      </c>
      <c r="DM102" s="122" t="s">
        <v>6431</v>
      </c>
      <c r="DN102" s="122" t="s">
        <v>6431</v>
      </c>
      <c r="DO102" s="122" t="s">
        <v>6431</v>
      </c>
      <c r="DP102" s="122" t="s">
        <v>6431</v>
      </c>
      <c r="DQ102" s="122" t="s">
        <v>6431</v>
      </c>
      <c r="DR102" s="122" t="s">
        <v>6431</v>
      </c>
      <c r="DS102" s="122" t="s">
        <v>6431</v>
      </c>
      <c r="DT102" s="122" t="s">
        <v>6431</v>
      </c>
      <c r="DU102" s="122" t="s">
        <v>6431</v>
      </c>
      <c r="DV102" s="122" t="s">
        <v>6431</v>
      </c>
      <c r="DW102" s="122" t="s">
        <v>6431</v>
      </c>
      <c r="DX102" s="122" t="s">
        <v>6431</v>
      </c>
      <c r="DY102" s="122" t="s">
        <v>6431</v>
      </c>
      <c r="DZ102" s="122" t="s">
        <v>6431</v>
      </c>
      <c r="EA102" s="122" t="s">
        <v>6431</v>
      </c>
      <c r="EB102" s="122" t="s">
        <v>6431</v>
      </c>
      <c r="EC102" s="122" t="s">
        <v>6431</v>
      </c>
      <c r="ED102" s="122" t="s">
        <v>6431</v>
      </c>
      <c r="EE102" s="122" t="s">
        <v>6431</v>
      </c>
      <c r="EF102" s="122" t="s">
        <v>6431</v>
      </c>
      <c r="EG102" s="122" t="s">
        <v>6431</v>
      </c>
      <c r="EH102" s="122" t="s">
        <v>6431</v>
      </c>
      <c r="EI102" s="122" t="s">
        <v>6431</v>
      </c>
      <c r="EJ102" s="122" t="s">
        <v>6431</v>
      </c>
      <c r="EK102" s="122" t="s">
        <v>6431</v>
      </c>
      <c r="EL102" s="122" t="s">
        <v>6431</v>
      </c>
      <c r="EM102" s="122" t="s">
        <v>6431</v>
      </c>
      <c r="EN102" s="122" t="s">
        <v>6431</v>
      </c>
      <c r="EO102" s="122" t="s">
        <v>6431</v>
      </c>
      <c r="EP102" s="122" t="s">
        <v>6431</v>
      </c>
      <c r="EQ102" s="122" t="s">
        <v>6431</v>
      </c>
      <c r="ER102" s="122" t="s">
        <v>6431</v>
      </c>
      <c r="ES102" s="122" t="s">
        <v>6431</v>
      </c>
      <c r="ET102" s="122" t="s">
        <v>6431</v>
      </c>
      <c r="EU102" s="122" t="s">
        <v>6431</v>
      </c>
      <c r="EV102" s="122" t="s">
        <v>6431</v>
      </c>
      <c r="EW102" s="122" t="s">
        <v>6431</v>
      </c>
      <c r="EX102" s="122" t="s">
        <v>6431</v>
      </c>
      <c r="EY102" s="122" t="s">
        <v>6431</v>
      </c>
      <c r="EZ102" s="122" t="s">
        <v>6431</v>
      </c>
      <c r="FA102" s="122" t="s">
        <v>6431</v>
      </c>
      <c r="FB102" s="122" t="s">
        <v>6431</v>
      </c>
      <c r="FC102" s="122" t="s">
        <v>6431</v>
      </c>
      <c r="FD102" s="122" t="s">
        <v>6431</v>
      </c>
      <c r="FE102" s="122" t="s">
        <v>6431</v>
      </c>
      <c r="FF102" s="122" t="s">
        <v>6431</v>
      </c>
      <c r="FG102" s="122" t="s">
        <v>6431</v>
      </c>
      <c r="FH102" s="122" t="s">
        <v>6431</v>
      </c>
      <c r="FI102" s="122">
        <v>96.783100000000005</v>
      </c>
      <c r="FJ102" s="122">
        <v>96.783100000000005</v>
      </c>
      <c r="FK102" s="122">
        <v>98.625299999999996</v>
      </c>
      <c r="FL102" s="122">
        <v>98.625299999999996</v>
      </c>
      <c r="FM102" s="122">
        <v>98.625299999999996</v>
      </c>
      <c r="FN102" s="122">
        <v>97.737899999999996</v>
      </c>
      <c r="FO102" s="122">
        <v>97.737899999999996</v>
      </c>
      <c r="FP102" s="122">
        <v>97.737899999999996</v>
      </c>
      <c r="FQ102" s="122">
        <v>96.127099999999999</v>
      </c>
      <c r="FR102" s="122">
        <v>96.127099999999999</v>
      </c>
      <c r="FS102" s="122">
        <v>96.127099999999999</v>
      </c>
      <c r="FT102" s="122">
        <v>96.527299999999997</v>
      </c>
      <c r="FU102" s="122">
        <v>96.527299999999997</v>
      </c>
      <c r="FV102" s="122">
        <v>96.527299999999997</v>
      </c>
      <c r="FW102" s="122">
        <v>94.813999999999993</v>
      </c>
      <c r="FX102" s="122">
        <v>94.813999999999993</v>
      </c>
      <c r="FY102" s="122">
        <v>94.813999999999993</v>
      </c>
      <c r="FZ102" s="122">
        <v>96.101299999999995</v>
      </c>
      <c r="GA102" s="122">
        <v>96.101299999999995</v>
      </c>
      <c r="GB102" s="122">
        <v>96.101299999999995</v>
      </c>
      <c r="GC102" s="122">
        <v>101.678</v>
      </c>
      <c r="GD102" s="122">
        <v>101.678</v>
      </c>
      <c r="GE102" s="122">
        <v>101.678</v>
      </c>
      <c r="GF102" s="122">
        <v>103.3186</v>
      </c>
      <c r="GG102" s="122">
        <v>103.3186</v>
      </c>
      <c r="GH102" s="122">
        <v>103.3186</v>
      </c>
      <c r="GI102" s="122">
        <v>103.2577</v>
      </c>
      <c r="GJ102" s="122">
        <v>103.2577</v>
      </c>
      <c r="GK102" s="122">
        <v>103.2577</v>
      </c>
      <c r="GL102" s="122">
        <v>106.6632</v>
      </c>
      <c r="GM102" s="122">
        <v>106.6632</v>
      </c>
      <c r="GN102" s="122">
        <v>106.6632</v>
      </c>
      <c r="GO102" s="122">
        <v>103.7414</v>
      </c>
      <c r="GP102" s="122">
        <v>103.7414</v>
      </c>
      <c r="GQ102" s="122">
        <v>103.7414</v>
      </c>
      <c r="GR102" s="122">
        <v>103.25360000000001</v>
      </c>
      <c r="GS102" s="122">
        <v>103.25360000000001</v>
      </c>
      <c r="GT102" s="122">
        <v>103.25360000000001</v>
      </c>
      <c r="GU102" s="122">
        <v>101.7433</v>
      </c>
      <c r="GV102" s="122">
        <v>101.7433</v>
      </c>
      <c r="GW102" s="122">
        <v>101.7433</v>
      </c>
      <c r="GX102" s="122">
        <v>102.5889</v>
      </c>
      <c r="GY102" s="122">
        <v>102.5889</v>
      </c>
      <c r="GZ102" s="122">
        <v>102.5889</v>
      </c>
      <c r="HA102" s="122">
        <v>98.222499999999997</v>
      </c>
      <c r="HB102" s="122">
        <v>98.222499999999997</v>
      </c>
      <c r="HC102" s="122">
        <v>98.222499999999997</v>
      </c>
      <c r="HD102" s="122">
        <v>98.768500000000003</v>
      </c>
      <c r="HE102" s="122">
        <v>98.768500000000003</v>
      </c>
      <c r="HF102" s="122">
        <v>98.768500000000003</v>
      </c>
      <c r="HG102" s="122">
        <v>95.534199999999998</v>
      </c>
      <c r="HH102" s="122">
        <v>95.534199999999998</v>
      </c>
      <c r="HI102" s="122">
        <v>95.534199999999998</v>
      </c>
      <c r="HJ102" s="122">
        <v>94.395799999999994</v>
      </c>
      <c r="HK102" s="122">
        <v>94.395799999999994</v>
      </c>
      <c r="HL102" s="122">
        <v>94.395799999999994</v>
      </c>
      <c r="HM102" s="122">
        <v>96.470500000000001</v>
      </c>
      <c r="HN102" s="122">
        <v>96.470500000000001</v>
      </c>
      <c r="HO102" s="122">
        <v>96.470500000000001</v>
      </c>
      <c r="HP102" s="122">
        <v>94.990099999999998</v>
      </c>
      <c r="HQ102" s="122">
        <v>94.990099999999998</v>
      </c>
      <c r="HR102" s="122">
        <v>94.990099999999998</v>
      </c>
      <c r="HS102" s="122">
        <v>97.460499999999996</v>
      </c>
      <c r="HT102" s="122">
        <v>97.460499999999996</v>
      </c>
      <c r="HU102" s="122">
        <v>97.460499999999996</v>
      </c>
      <c r="HV102" s="122">
        <v>98.182100000000005</v>
      </c>
      <c r="HW102" s="122">
        <v>98.182100000000005</v>
      </c>
      <c r="HX102" s="122">
        <v>98.182100000000005</v>
      </c>
      <c r="HY102" s="122">
        <v>99.487700000000004</v>
      </c>
      <c r="HZ102" s="122">
        <v>99.487700000000004</v>
      </c>
      <c r="IA102" s="122">
        <v>99.487700000000004</v>
      </c>
      <c r="IB102" s="122">
        <v>98.322900000000004</v>
      </c>
      <c r="IC102" s="122">
        <v>98.322900000000004</v>
      </c>
      <c r="ID102" s="122">
        <v>98.322900000000004</v>
      </c>
      <c r="IE102" s="122">
        <v>101.9241</v>
      </c>
      <c r="IF102" s="122">
        <v>101.9241</v>
      </c>
      <c r="IG102" s="122">
        <v>101.9241</v>
      </c>
      <c r="IH102" s="122">
        <v>107.2932</v>
      </c>
      <c r="II102" s="122">
        <v>107.2932</v>
      </c>
      <c r="IJ102" s="122">
        <v>107.2932</v>
      </c>
      <c r="IK102" s="122">
        <v>105.4312</v>
      </c>
      <c r="IL102" s="122">
        <v>105.4312</v>
      </c>
      <c r="IM102" s="122">
        <v>105.4312</v>
      </c>
      <c r="IN102" s="122">
        <v>105.9204</v>
      </c>
      <c r="IO102" s="122">
        <v>105.9204</v>
      </c>
      <c r="IP102" s="122">
        <v>105.9204</v>
      </c>
      <c r="IQ102" s="122">
        <v>106.58280000000001</v>
      </c>
      <c r="IR102" s="122">
        <v>106.58280000000001</v>
      </c>
      <c r="IS102" s="122">
        <v>106.58280000000001</v>
      </c>
      <c r="IT102" s="122">
        <v>104.2385</v>
      </c>
      <c r="IU102" s="122">
        <v>104.2385</v>
      </c>
      <c r="IV102" s="122">
        <v>104.2385</v>
      </c>
      <c r="IW102" s="122">
        <v>102.7608</v>
      </c>
      <c r="IX102" s="122">
        <v>102.7608</v>
      </c>
      <c r="IY102" s="122">
        <v>102.7608</v>
      </c>
      <c r="IZ102" s="122">
        <v>100.3177</v>
      </c>
      <c r="JA102" s="122">
        <v>100.3177</v>
      </c>
      <c r="JB102" s="122">
        <v>100.3177</v>
      </c>
      <c r="JC102" s="122">
        <v>98.415800000000004</v>
      </c>
      <c r="JD102" s="122">
        <v>98.415800000000004</v>
      </c>
      <c r="JE102" s="122">
        <v>98.415800000000004</v>
      </c>
      <c r="JF102" s="122">
        <v>103.9431</v>
      </c>
      <c r="JG102" s="122">
        <v>103.9431</v>
      </c>
      <c r="JH102" s="122">
        <v>103.9431</v>
      </c>
      <c r="JI102" s="122">
        <v>102.9281</v>
      </c>
      <c r="JJ102" s="122">
        <v>102.9281</v>
      </c>
      <c r="JK102" s="122">
        <v>102.9281</v>
      </c>
      <c r="JL102" s="122">
        <v>102.7944</v>
      </c>
      <c r="JM102" s="122">
        <v>102.7944</v>
      </c>
      <c r="JN102" s="122">
        <v>102.7944</v>
      </c>
      <c r="JO102" s="122">
        <v>102.0519</v>
      </c>
      <c r="JP102" s="122">
        <v>102.0519</v>
      </c>
      <c r="JQ102" s="122">
        <v>102.0519</v>
      </c>
      <c r="JR102" s="122">
        <v>101.60380000000001</v>
      </c>
      <c r="JS102" s="122">
        <v>101.60380000000001</v>
      </c>
      <c r="JT102" s="122">
        <v>101.60380000000001</v>
      </c>
      <c r="JU102" s="122">
        <v>100.1861</v>
      </c>
      <c r="JV102" s="122">
        <v>100.1861</v>
      </c>
      <c r="JW102" s="122">
        <v>100.1861</v>
      </c>
      <c r="JX102" s="122">
        <v>100</v>
      </c>
      <c r="JY102" s="122">
        <v>100</v>
      </c>
      <c r="JZ102" s="122">
        <v>100</v>
      </c>
      <c r="KA102" s="122">
        <v>99.284999999999997</v>
      </c>
      <c r="KB102" s="122">
        <v>99.284999999999997</v>
      </c>
      <c r="KC102" s="122">
        <v>99.284999999999997</v>
      </c>
      <c r="KD102" s="118">
        <v>100.1609</v>
      </c>
    </row>
    <row r="103" spans="1:290" s="8" customFormat="1" ht="11.1" customHeight="1" x14ac:dyDescent="0.2">
      <c r="A103" s="8" t="s">
        <v>2377</v>
      </c>
      <c r="B103"/>
      <c r="C103" s="141" t="s">
        <v>5113</v>
      </c>
      <c r="D103" s="35" t="s">
        <v>58</v>
      </c>
      <c r="E103" s="37"/>
      <c r="F103" s="22"/>
      <c r="G103" s="22" t="str">
        <f>IF(LEFT($I$1,1)="1",VLOOKUP($A103,PPI_IPI_PGA_PGAI!$A:$I,2,FALSE),IF(LEFT($I$1,1)="2",VLOOKUP($A103,PPI_IPI_PGA_PGAI!$A:$I,3,FALSE),IF(LEFT($I$1,1)="3",VLOOKUP($A103,PPI_IPI_PGA_PGAI!$A:$I,4,FALSE),VLOOKUP($A103,PPI_IPI_PGA_PGAI!$A:$I,5,FALSE))))</f>
        <v>Mineralölprodukte</v>
      </c>
      <c r="H103" s="22"/>
      <c r="I103" s="22"/>
      <c r="J103" s="22"/>
      <c r="K103" s="22"/>
      <c r="L103" s="22"/>
      <c r="M103" s="10">
        <v>2.3123</v>
      </c>
      <c r="N103" s="122">
        <v>64.625299999999996</v>
      </c>
      <c r="O103" s="122">
        <v>64.296099999999996</v>
      </c>
      <c r="P103" s="122">
        <v>65.863</v>
      </c>
      <c r="Q103" s="122">
        <v>68.465100000000007</v>
      </c>
      <c r="R103" s="122">
        <v>70.717200000000005</v>
      </c>
      <c r="S103" s="122">
        <v>70.728899999999996</v>
      </c>
      <c r="T103" s="122">
        <v>69.7774</v>
      </c>
      <c r="U103" s="122">
        <v>69.701700000000002</v>
      </c>
      <c r="V103" s="122">
        <v>69.7774</v>
      </c>
      <c r="W103" s="122">
        <v>68.493600000000001</v>
      </c>
      <c r="X103" s="122">
        <v>71.644400000000005</v>
      </c>
      <c r="Y103" s="122">
        <v>72.898700000000005</v>
      </c>
      <c r="Z103" s="122">
        <v>78.150400000000005</v>
      </c>
      <c r="AA103" s="122">
        <v>79.3874</v>
      </c>
      <c r="AB103" s="122">
        <v>77.197299999999998</v>
      </c>
      <c r="AC103" s="122">
        <v>83.911000000000001</v>
      </c>
      <c r="AD103" s="122">
        <v>84.611599999999996</v>
      </c>
      <c r="AE103" s="122">
        <v>93.097999999999999</v>
      </c>
      <c r="AF103" s="122">
        <v>92.734800000000007</v>
      </c>
      <c r="AG103" s="122">
        <v>86.444699999999997</v>
      </c>
      <c r="AH103" s="122">
        <v>80.916499999999999</v>
      </c>
      <c r="AI103" s="122">
        <v>85.264899999999997</v>
      </c>
      <c r="AJ103" s="122">
        <v>91.179699999999997</v>
      </c>
      <c r="AK103" s="122">
        <v>100.06959999999999</v>
      </c>
      <c r="AL103" s="122">
        <v>95.414599999999993</v>
      </c>
      <c r="AM103" s="122">
        <v>96.079099999999997</v>
      </c>
      <c r="AN103" s="122">
        <v>107.36369999999999</v>
      </c>
      <c r="AO103" s="122">
        <v>109.0868</v>
      </c>
      <c r="AP103" s="122">
        <v>122.4915</v>
      </c>
      <c r="AQ103" s="122">
        <v>124.181</v>
      </c>
      <c r="AR103" s="122">
        <v>112.9256</v>
      </c>
      <c r="AS103" s="122">
        <v>108.4464</v>
      </c>
      <c r="AT103" s="122">
        <v>111.1063</v>
      </c>
      <c r="AU103" s="122">
        <v>114.0939</v>
      </c>
      <c r="AV103" s="122">
        <v>113.5894</v>
      </c>
      <c r="AW103" s="122">
        <v>117.8126</v>
      </c>
      <c r="AX103" s="122">
        <v>122.80629999999999</v>
      </c>
      <c r="AY103" s="122">
        <v>120.00530000000001</v>
      </c>
      <c r="AZ103" s="122">
        <v>122.47539999999999</v>
      </c>
      <c r="BA103" s="122">
        <v>124.9269</v>
      </c>
      <c r="BB103" s="122">
        <v>121.0187</v>
      </c>
      <c r="BC103" s="122">
        <v>111.1943</v>
      </c>
      <c r="BD103" s="122">
        <v>108.1313</v>
      </c>
      <c r="BE103" s="122">
        <v>108.15689999999999</v>
      </c>
      <c r="BF103" s="122">
        <v>106.8212</v>
      </c>
      <c r="BG103" s="122">
        <v>103.63420000000001</v>
      </c>
      <c r="BH103" s="122">
        <v>108.36020000000001</v>
      </c>
      <c r="BI103" s="122">
        <v>112.65560000000001</v>
      </c>
      <c r="BJ103" s="122">
        <v>118.411</v>
      </c>
      <c r="BK103" s="122">
        <v>118.3385</v>
      </c>
      <c r="BL103" s="122">
        <v>121.0694</v>
      </c>
      <c r="BM103" s="122">
        <v>121.9145</v>
      </c>
      <c r="BN103" s="122">
        <v>120.9</v>
      </c>
      <c r="BO103" s="122">
        <v>124.37520000000001</v>
      </c>
      <c r="BP103" s="122">
        <v>134.5684</v>
      </c>
      <c r="BQ103" s="122">
        <v>138.11660000000001</v>
      </c>
      <c r="BR103" s="122">
        <v>141.17529999999999</v>
      </c>
      <c r="BS103" s="122">
        <v>132.50049999999999</v>
      </c>
      <c r="BT103" s="122">
        <v>142.69470000000001</v>
      </c>
      <c r="BU103" s="122">
        <v>142.63849999999999</v>
      </c>
      <c r="BV103" s="122">
        <v>158.63159999999999</v>
      </c>
      <c r="BW103" s="122">
        <v>174.71879999999999</v>
      </c>
      <c r="BX103" s="122">
        <v>178.50729999999999</v>
      </c>
      <c r="BY103" s="122">
        <v>170.03049999999999</v>
      </c>
      <c r="BZ103" s="122">
        <v>162.19550000000001</v>
      </c>
      <c r="CA103" s="122">
        <v>152.89449999999999</v>
      </c>
      <c r="CB103" s="122">
        <v>126.8283</v>
      </c>
      <c r="CC103" s="122">
        <v>107.7783</v>
      </c>
      <c r="CD103" s="122">
        <v>91.729299999999995</v>
      </c>
      <c r="CE103" s="122">
        <v>96.465400000000002</v>
      </c>
      <c r="CF103" s="122">
        <v>86.797899999999998</v>
      </c>
      <c r="CG103" s="122">
        <v>90.882599999999996</v>
      </c>
      <c r="CH103" s="122">
        <v>91.628200000000007</v>
      </c>
      <c r="CI103" s="122">
        <v>98.219399999999993</v>
      </c>
      <c r="CJ103" s="122">
        <v>103.2782</v>
      </c>
      <c r="CK103" s="122">
        <v>104.411</v>
      </c>
      <c r="CL103" s="122">
        <v>104.6991</v>
      </c>
      <c r="CM103" s="122">
        <v>102.5569</v>
      </c>
      <c r="CN103" s="122">
        <v>108.72790000000001</v>
      </c>
      <c r="CO103" s="122">
        <v>105.3805</v>
      </c>
      <c r="CP103" s="122">
        <v>111.09099999999999</v>
      </c>
      <c r="CQ103" s="122">
        <v>108.5217</v>
      </c>
      <c r="CR103" s="122">
        <v>113.94629999999999</v>
      </c>
      <c r="CS103" s="122">
        <v>117.2736</v>
      </c>
      <c r="CT103" s="122">
        <v>125.62649999999999</v>
      </c>
      <c r="CU103" s="122">
        <v>120.78</v>
      </c>
      <c r="CV103" s="122">
        <v>116.16840000000001</v>
      </c>
      <c r="CW103" s="122">
        <v>114.92570000000001</v>
      </c>
      <c r="CX103" s="122">
        <v>111.50960000000001</v>
      </c>
      <c r="CY103" s="122">
        <v>113.77419999999999</v>
      </c>
      <c r="CZ103" s="122">
        <v>117.2223</v>
      </c>
      <c r="DA103" s="122">
        <v>119.6982</v>
      </c>
      <c r="DB103" s="122">
        <v>119.7041</v>
      </c>
      <c r="DC103" s="122">
        <v>128.22720000000001</v>
      </c>
      <c r="DD103" s="122">
        <v>139.31829999999999</v>
      </c>
      <c r="DE103" s="122">
        <v>147.54580000000001</v>
      </c>
      <c r="DF103" s="122">
        <v>145.98840000000001</v>
      </c>
      <c r="DG103" s="122">
        <v>136.8682</v>
      </c>
      <c r="DH103" s="122">
        <v>130.26939999999999</v>
      </c>
      <c r="DI103" s="122">
        <v>126.3614</v>
      </c>
      <c r="DJ103" s="122">
        <v>131.3434</v>
      </c>
      <c r="DK103" s="122">
        <v>133.46619999999999</v>
      </c>
      <c r="DL103" s="122">
        <v>136.6404</v>
      </c>
      <c r="DM103" s="122">
        <v>142.00239999999999</v>
      </c>
      <c r="DN103" s="122">
        <v>139.65649999999999</v>
      </c>
      <c r="DO103" s="122">
        <v>141.7544</v>
      </c>
      <c r="DP103" s="122">
        <v>148.5061</v>
      </c>
      <c r="DQ103" s="122">
        <v>152.61099999999999</v>
      </c>
      <c r="DR103" s="122">
        <v>147.8723</v>
      </c>
      <c r="DS103" s="122">
        <v>138.09180000000001</v>
      </c>
      <c r="DT103" s="122">
        <v>132.541</v>
      </c>
      <c r="DU103" s="122">
        <v>144.14599999999999</v>
      </c>
      <c r="DV103" s="122">
        <v>153.37360000000001</v>
      </c>
      <c r="DW103" s="122">
        <v>150.14109999999999</v>
      </c>
      <c r="DX103" s="122">
        <v>141.75389999999999</v>
      </c>
      <c r="DY103" s="122">
        <v>140.8579</v>
      </c>
      <c r="DZ103" s="122">
        <v>139.1499</v>
      </c>
      <c r="EA103" s="122">
        <v>144.95840000000001</v>
      </c>
      <c r="EB103" s="122">
        <v>143.17429999999999</v>
      </c>
      <c r="EC103" s="122">
        <v>143.09639999999999</v>
      </c>
      <c r="ED103" s="122">
        <v>133.48060000000001</v>
      </c>
      <c r="EE103" s="122">
        <v>133.50040000000001</v>
      </c>
      <c r="EF103" s="122">
        <v>133.91579999999999</v>
      </c>
      <c r="EG103" s="122">
        <v>139.8185</v>
      </c>
      <c r="EH103" s="122">
        <v>143.7106</v>
      </c>
      <c r="EI103" s="122">
        <v>134.72059999999999</v>
      </c>
      <c r="EJ103" s="122">
        <v>134.2791</v>
      </c>
      <c r="EK103" s="122">
        <v>135.8554</v>
      </c>
      <c r="EL103" s="122">
        <v>135.14490000000001</v>
      </c>
      <c r="EM103" s="122">
        <v>132.15690000000001</v>
      </c>
      <c r="EN103" s="122">
        <v>133.67750000000001</v>
      </c>
      <c r="EO103" s="122">
        <v>131.43809999999999</v>
      </c>
      <c r="EP103" s="122">
        <v>132.0094</v>
      </c>
      <c r="EQ103" s="122">
        <v>132.15389999999999</v>
      </c>
      <c r="ER103" s="122">
        <v>135.62020000000001</v>
      </c>
      <c r="ES103" s="122">
        <v>131.07079999999999</v>
      </c>
      <c r="ET103" s="122">
        <v>130.25049999999999</v>
      </c>
      <c r="EU103" s="122">
        <v>127.718</v>
      </c>
      <c r="EV103" s="122">
        <v>118.08029999999999</v>
      </c>
      <c r="EW103" s="122">
        <v>104.928</v>
      </c>
      <c r="EX103" s="122">
        <v>87.593900000000005</v>
      </c>
      <c r="EY103" s="122">
        <v>80.036699999999996</v>
      </c>
      <c r="EZ103" s="122">
        <v>93.085099999999997</v>
      </c>
      <c r="FA103" s="122">
        <v>89.033199999999994</v>
      </c>
      <c r="FB103" s="122">
        <v>97.077799999999996</v>
      </c>
      <c r="FC103" s="122">
        <v>96.914000000000001</v>
      </c>
      <c r="FD103" s="122">
        <v>94.224800000000002</v>
      </c>
      <c r="FE103" s="122">
        <v>88.271199999999993</v>
      </c>
      <c r="FF103" s="122">
        <v>85.616600000000005</v>
      </c>
      <c r="FG103" s="122">
        <v>83.400599999999997</v>
      </c>
      <c r="FH103" s="122">
        <v>90.132099999999994</v>
      </c>
      <c r="FI103" s="122">
        <v>77.2911</v>
      </c>
      <c r="FJ103" s="122">
        <v>65.799400000000006</v>
      </c>
      <c r="FK103" s="122">
        <v>58.732999999999997</v>
      </c>
      <c r="FL103" s="122">
        <v>58.705300000000001</v>
      </c>
      <c r="FM103" s="122">
        <v>63.684100000000001</v>
      </c>
      <c r="FN103" s="122">
        <v>70.2256</v>
      </c>
      <c r="FO103" s="122">
        <v>77.834900000000005</v>
      </c>
      <c r="FP103" s="122">
        <v>75.579300000000003</v>
      </c>
      <c r="FQ103" s="122">
        <v>65.290999999999997</v>
      </c>
      <c r="FR103" s="122">
        <v>72.516599999999997</v>
      </c>
      <c r="FS103" s="122">
        <v>77.423900000000003</v>
      </c>
      <c r="FT103" s="122">
        <v>80.380600000000001</v>
      </c>
      <c r="FU103" s="122">
        <v>82.415499999999994</v>
      </c>
      <c r="FV103" s="122">
        <v>91.486699999999999</v>
      </c>
      <c r="FW103" s="122">
        <v>88.580100000000002</v>
      </c>
      <c r="FX103" s="122">
        <v>86.981899999999996</v>
      </c>
      <c r="FY103" s="122">
        <v>83.022499999999994</v>
      </c>
      <c r="FZ103" s="122">
        <v>79.7821</v>
      </c>
      <c r="GA103" s="122">
        <v>79.103099999999998</v>
      </c>
      <c r="GB103" s="122">
        <v>76.790800000000004</v>
      </c>
      <c r="GC103" s="122">
        <v>82.166799999999995</v>
      </c>
      <c r="GD103" s="122">
        <v>86.894300000000001</v>
      </c>
      <c r="GE103" s="122">
        <v>87.801199999999994</v>
      </c>
      <c r="GF103" s="122">
        <v>93.827200000000005</v>
      </c>
      <c r="GG103" s="122">
        <v>94.690600000000003</v>
      </c>
      <c r="GH103" s="122">
        <v>97.848200000000006</v>
      </c>
      <c r="GI103" s="122">
        <v>97.387200000000007</v>
      </c>
      <c r="GJ103" s="122">
        <v>92.234999999999999</v>
      </c>
      <c r="GK103" s="122">
        <v>100.0026</v>
      </c>
      <c r="GL103" s="122">
        <v>107.8227</v>
      </c>
      <c r="GM103" s="122">
        <v>113.0566</v>
      </c>
      <c r="GN103" s="122">
        <v>112.7911</v>
      </c>
      <c r="GO103" s="122">
        <v>113.5566</v>
      </c>
      <c r="GP103" s="122">
        <v>117.0194</v>
      </c>
      <c r="GQ103" s="122">
        <v>125.69759999999999</v>
      </c>
      <c r="GR103" s="122">
        <v>127.9746</v>
      </c>
      <c r="GS103" s="122">
        <v>107.2286</v>
      </c>
      <c r="GT103" s="122">
        <v>90.361699999999999</v>
      </c>
      <c r="GU103" s="122">
        <v>97.488200000000006</v>
      </c>
      <c r="GV103" s="122">
        <v>105.3267</v>
      </c>
      <c r="GW103" s="122">
        <v>105.4259</v>
      </c>
      <c r="GX103" s="122">
        <v>113.5244</v>
      </c>
      <c r="GY103" s="122">
        <v>102.88930000000001</v>
      </c>
      <c r="GZ103" s="122">
        <v>103.4983</v>
      </c>
      <c r="HA103" s="122">
        <v>103.79300000000001</v>
      </c>
      <c r="HB103" s="122">
        <v>98.365099999999998</v>
      </c>
      <c r="HC103" s="122">
        <v>103.0865</v>
      </c>
      <c r="HD103" s="122">
        <v>99.536199999999994</v>
      </c>
      <c r="HE103" s="122">
        <v>99.720299999999995</v>
      </c>
      <c r="HF103" s="122">
        <v>102.64449999999999</v>
      </c>
      <c r="HG103" s="122">
        <v>87.364699999999999</v>
      </c>
      <c r="HH103" s="122">
        <v>79.141099999999994</v>
      </c>
      <c r="HI103" s="122">
        <v>50.333199999999998</v>
      </c>
      <c r="HJ103" s="122">
        <v>44.985700000000001</v>
      </c>
      <c r="HK103" s="122">
        <v>56.313099999999999</v>
      </c>
      <c r="HL103" s="122">
        <v>63.340299999999999</v>
      </c>
      <c r="HM103" s="122">
        <v>62.360199999999999</v>
      </c>
      <c r="HN103" s="122">
        <v>62.339700000000001</v>
      </c>
      <c r="HO103" s="122">
        <v>58.389099999999999</v>
      </c>
      <c r="HP103" s="122">
        <v>54.814599999999999</v>
      </c>
      <c r="HQ103" s="122">
        <v>64.345299999999995</v>
      </c>
      <c r="HR103" s="122">
        <v>68.954499999999996</v>
      </c>
      <c r="HS103" s="122">
        <v>74.060699999999997</v>
      </c>
      <c r="HT103" s="122">
        <v>85.753</v>
      </c>
      <c r="HU103" s="122">
        <v>87.865099999999998</v>
      </c>
      <c r="HV103" s="122">
        <v>90.6477</v>
      </c>
      <c r="HW103" s="122">
        <v>92.604500000000002</v>
      </c>
      <c r="HX103" s="122">
        <v>99.327100000000002</v>
      </c>
      <c r="HY103" s="122">
        <v>98.413200000000003</v>
      </c>
      <c r="HZ103" s="122">
        <v>98.418800000000005</v>
      </c>
      <c r="IA103" s="122">
        <v>108.97239999999999</v>
      </c>
      <c r="IB103" s="122">
        <v>120.03</v>
      </c>
      <c r="IC103" s="122">
        <v>109.88939999999999</v>
      </c>
      <c r="ID103" s="122">
        <v>110.2084</v>
      </c>
      <c r="IE103" s="122">
        <v>126.1515</v>
      </c>
      <c r="IF103" s="122">
        <v>147.20339999999999</v>
      </c>
      <c r="IG103" s="122">
        <v>171.62950000000001</v>
      </c>
      <c r="IH103" s="122">
        <v>187.6987</v>
      </c>
      <c r="II103" s="122">
        <v>204.43440000000001</v>
      </c>
      <c r="IJ103" s="122">
        <v>205.14670000000001</v>
      </c>
      <c r="IK103" s="122">
        <v>183.7167</v>
      </c>
      <c r="IL103" s="122">
        <v>180.5187</v>
      </c>
      <c r="IM103" s="122">
        <v>168.22579999999999</v>
      </c>
      <c r="IN103" s="122">
        <v>177.1328</v>
      </c>
      <c r="IO103" s="122">
        <v>155.70760000000001</v>
      </c>
      <c r="IP103" s="122">
        <v>147.97309999999999</v>
      </c>
      <c r="IQ103" s="122">
        <v>143.14680000000001</v>
      </c>
      <c r="IR103" s="122">
        <v>139.63249999999999</v>
      </c>
      <c r="IS103" s="122">
        <v>130.5299</v>
      </c>
      <c r="IT103" s="122">
        <v>115.5498</v>
      </c>
      <c r="IU103" s="122">
        <v>114.8404</v>
      </c>
      <c r="IV103" s="122">
        <v>119.1836</v>
      </c>
      <c r="IW103" s="122">
        <v>134.6643</v>
      </c>
      <c r="IX103" s="122">
        <v>141.30760000000001</v>
      </c>
      <c r="IY103" s="122">
        <v>147.0949</v>
      </c>
      <c r="IZ103" s="122">
        <v>140.42439999999999</v>
      </c>
      <c r="JA103" s="122">
        <v>127.6245</v>
      </c>
      <c r="JB103" s="122">
        <v>116.8065</v>
      </c>
      <c r="JC103" s="122">
        <v>123.83580000000001</v>
      </c>
      <c r="JD103" s="122">
        <v>127.9285</v>
      </c>
      <c r="JE103" s="122">
        <v>132.5513</v>
      </c>
      <c r="JF103" s="122">
        <v>127.1948</v>
      </c>
      <c r="JG103" s="122">
        <v>120.5508</v>
      </c>
      <c r="JH103" s="122">
        <v>125.22320000000001</v>
      </c>
      <c r="JI103" s="122">
        <v>115.9252</v>
      </c>
      <c r="JJ103" s="122">
        <v>107.1058</v>
      </c>
      <c r="JK103" s="122">
        <v>101.9988</v>
      </c>
      <c r="JL103" s="122">
        <v>104.8275</v>
      </c>
      <c r="JM103" s="122">
        <v>105.7988</v>
      </c>
      <c r="JN103" s="122">
        <v>109.5264</v>
      </c>
      <c r="JO103" s="122">
        <v>113.2441</v>
      </c>
      <c r="JP103" s="122">
        <v>109.94199999999999</v>
      </c>
      <c r="JQ103" s="122">
        <v>109.92010000000001</v>
      </c>
      <c r="JR103" s="122">
        <v>97.838200000000001</v>
      </c>
      <c r="JS103" s="122">
        <v>94.223799999999997</v>
      </c>
      <c r="JT103" s="122">
        <v>99.610100000000003</v>
      </c>
      <c r="JU103" s="122">
        <v>100.5074</v>
      </c>
      <c r="JV103" s="122">
        <v>98.204400000000007</v>
      </c>
      <c r="JW103" s="122">
        <v>98.0364</v>
      </c>
      <c r="JX103" s="122">
        <v>101.667</v>
      </c>
      <c r="JY103" s="122">
        <v>100</v>
      </c>
      <c r="JZ103" s="122">
        <v>90.345299999999995</v>
      </c>
      <c r="KA103" s="122">
        <v>96.174700000000001</v>
      </c>
      <c r="KB103" s="122">
        <v>113.5951</v>
      </c>
      <c r="KC103" s="122">
        <v>174.08070000000001</v>
      </c>
      <c r="KD103" s="118">
        <v>165.89500000000001</v>
      </c>
    </row>
    <row r="104" spans="1:290" s="8" customFormat="1" ht="11.1" customHeight="1" x14ac:dyDescent="0.2">
      <c r="A104" s="8" t="s">
        <v>2378</v>
      </c>
      <c r="B104"/>
      <c r="C104" s="141" t="s">
        <v>5114</v>
      </c>
      <c r="D104" s="35" t="s">
        <v>59</v>
      </c>
      <c r="E104" s="37"/>
      <c r="F104" s="22"/>
      <c r="G104" s="22"/>
      <c r="H104" s="22" t="str">
        <f>IF(LEFT($I$1,1)="1",VLOOKUP($A104,PPI_IPI_PGA_PGAI!$A:$I,2,FALSE),IF(LEFT($I$1,1)="2",VLOOKUP($A104,PPI_IPI_PGA_PGAI!$A:$I,3,FALSE),IF(LEFT($I$1,1)="3",VLOOKUP($A104,PPI_IPI_PGA_PGAI!$A:$I,4,FALSE),VLOOKUP($A104,PPI_IPI_PGA_PGAI!$A:$I,5,FALSE))))</f>
        <v>Treibstoff</v>
      </c>
      <c r="I104" s="22"/>
      <c r="L104" s="22"/>
      <c r="M104" s="10">
        <v>1.6054999999999999</v>
      </c>
      <c r="N104" s="122">
        <v>83.412499999999994</v>
      </c>
      <c r="O104" s="122">
        <v>82.727599999999995</v>
      </c>
      <c r="P104" s="122">
        <v>84.294300000000007</v>
      </c>
      <c r="Q104" s="122">
        <v>86.650599999999997</v>
      </c>
      <c r="R104" s="122">
        <v>89.784899999999993</v>
      </c>
      <c r="S104" s="122">
        <v>87.571200000000005</v>
      </c>
      <c r="T104" s="122">
        <v>87.055700000000002</v>
      </c>
      <c r="U104" s="122">
        <v>88.069100000000006</v>
      </c>
      <c r="V104" s="122">
        <v>87.632199999999997</v>
      </c>
      <c r="W104" s="122">
        <v>87.894900000000007</v>
      </c>
      <c r="X104" s="122">
        <v>89.837999999999994</v>
      </c>
      <c r="Y104" s="122">
        <v>91.898600000000002</v>
      </c>
      <c r="Z104" s="122">
        <v>98.114199999999997</v>
      </c>
      <c r="AA104" s="122">
        <v>99.456400000000002</v>
      </c>
      <c r="AB104" s="122">
        <v>95.275899999999993</v>
      </c>
      <c r="AC104" s="122">
        <v>101.4045</v>
      </c>
      <c r="AD104" s="122">
        <v>102.5624</v>
      </c>
      <c r="AE104" s="122">
        <v>108.2067</v>
      </c>
      <c r="AF104" s="122">
        <v>108.6713</v>
      </c>
      <c r="AG104" s="122">
        <v>101.7825</v>
      </c>
      <c r="AH104" s="122">
        <v>95.856700000000004</v>
      </c>
      <c r="AI104" s="122">
        <v>100.78619999999999</v>
      </c>
      <c r="AJ104" s="122">
        <v>103.6009</v>
      </c>
      <c r="AK104" s="122">
        <v>114.1644</v>
      </c>
      <c r="AL104" s="122">
        <v>113.43380000000001</v>
      </c>
      <c r="AM104" s="122">
        <v>110.7214</v>
      </c>
      <c r="AN104" s="122">
        <v>120.85680000000001</v>
      </c>
      <c r="AO104" s="122">
        <v>124.8991</v>
      </c>
      <c r="AP104" s="122">
        <v>137.07849999999999</v>
      </c>
      <c r="AQ104" s="122">
        <v>137.6311</v>
      </c>
      <c r="AR104" s="122">
        <v>126.12649999999999</v>
      </c>
      <c r="AS104" s="122">
        <v>120.76860000000001</v>
      </c>
      <c r="AT104" s="122">
        <v>123.04510000000001</v>
      </c>
      <c r="AU104" s="122">
        <v>126.3009</v>
      </c>
      <c r="AV104" s="122">
        <v>125.4554</v>
      </c>
      <c r="AW104" s="122">
        <v>130.5531</v>
      </c>
      <c r="AX104" s="122">
        <v>136.9736</v>
      </c>
      <c r="AY104" s="122">
        <v>134.82259999999999</v>
      </c>
      <c r="AZ104" s="122">
        <v>137.28</v>
      </c>
      <c r="BA104" s="122">
        <v>141.13659999999999</v>
      </c>
      <c r="BB104" s="122">
        <v>133.5515</v>
      </c>
      <c r="BC104" s="122">
        <v>123.41540000000001</v>
      </c>
      <c r="BD104" s="122">
        <v>119.5812</v>
      </c>
      <c r="BE104" s="122">
        <v>120.43049999999999</v>
      </c>
      <c r="BF104" s="122">
        <v>120.4012</v>
      </c>
      <c r="BG104" s="122">
        <v>116.8379</v>
      </c>
      <c r="BH104" s="122">
        <v>123.1014</v>
      </c>
      <c r="BI104" s="122">
        <v>126.59520000000001</v>
      </c>
      <c r="BJ104" s="122">
        <v>134.86580000000001</v>
      </c>
      <c r="BK104" s="122">
        <v>134.68790000000001</v>
      </c>
      <c r="BL104" s="122">
        <v>136.32339999999999</v>
      </c>
      <c r="BM104" s="122">
        <v>134.7175</v>
      </c>
      <c r="BN104" s="122">
        <v>133.84030000000001</v>
      </c>
      <c r="BO104" s="122">
        <v>135.56039999999999</v>
      </c>
      <c r="BP104" s="122">
        <v>145.27869999999999</v>
      </c>
      <c r="BQ104" s="122">
        <v>147.8784</v>
      </c>
      <c r="BR104" s="122">
        <v>148.935</v>
      </c>
      <c r="BS104" s="122">
        <v>141.12129999999999</v>
      </c>
      <c r="BT104" s="122">
        <v>147.9725</v>
      </c>
      <c r="BU104" s="122">
        <v>152.37260000000001</v>
      </c>
      <c r="BV104" s="122">
        <v>163.11109999999999</v>
      </c>
      <c r="BW104" s="122">
        <v>177.88910000000001</v>
      </c>
      <c r="BX104" s="122">
        <v>180.3775</v>
      </c>
      <c r="BY104" s="122">
        <v>175.9134</v>
      </c>
      <c r="BZ104" s="122">
        <v>167.68440000000001</v>
      </c>
      <c r="CA104" s="122">
        <v>157.02000000000001</v>
      </c>
      <c r="CB104" s="122">
        <v>131.01240000000001</v>
      </c>
      <c r="CC104" s="122">
        <v>116.4164</v>
      </c>
      <c r="CD104" s="122">
        <v>100.5171</v>
      </c>
      <c r="CE104" s="122">
        <v>105.31229999999999</v>
      </c>
      <c r="CF104" s="122">
        <v>98.898300000000006</v>
      </c>
      <c r="CG104" s="122">
        <v>102.5094</v>
      </c>
      <c r="CH104" s="122">
        <v>105.3086</v>
      </c>
      <c r="CI104" s="122">
        <v>112.0843</v>
      </c>
      <c r="CJ104" s="122">
        <v>117.3797</v>
      </c>
      <c r="CK104" s="122">
        <v>117.12430000000001</v>
      </c>
      <c r="CL104" s="122">
        <v>118.37569999999999</v>
      </c>
      <c r="CM104" s="122">
        <v>114.1427</v>
      </c>
      <c r="CN104" s="122">
        <v>120.0582</v>
      </c>
      <c r="CO104" s="122">
        <v>118.1223</v>
      </c>
      <c r="CP104" s="122">
        <v>119.7931</v>
      </c>
      <c r="CQ104" s="122">
        <v>118.7436</v>
      </c>
      <c r="CR104" s="122">
        <v>121.9813</v>
      </c>
      <c r="CS104" s="122">
        <v>122.6906</v>
      </c>
      <c r="CT104" s="122">
        <v>130.84889999999999</v>
      </c>
      <c r="CU104" s="122">
        <v>124.3686</v>
      </c>
      <c r="CV104" s="122">
        <v>121.0962</v>
      </c>
      <c r="CW104" s="122">
        <v>117.7542</v>
      </c>
      <c r="CX104" s="122">
        <v>115.18429999999999</v>
      </c>
      <c r="CY104" s="122">
        <v>115.1694</v>
      </c>
      <c r="CZ104" s="122">
        <v>118.595</v>
      </c>
      <c r="DA104" s="122">
        <v>121.95869999999999</v>
      </c>
      <c r="DB104" s="122">
        <v>122.02079999999999</v>
      </c>
      <c r="DC104" s="122">
        <v>129.25530000000001</v>
      </c>
      <c r="DD104" s="122">
        <v>141.5789</v>
      </c>
      <c r="DE104" s="122">
        <v>151.03149999999999</v>
      </c>
      <c r="DF104" s="122">
        <v>151.8629</v>
      </c>
      <c r="DG104" s="122">
        <v>141.13460000000001</v>
      </c>
      <c r="DH104" s="122">
        <v>134.19399999999999</v>
      </c>
      <c r="DI104" s="122">
        <v>130.1019</v>
      </c>
      <c r="DJ104" s="122">
        <v>135.21029999999999</v>
      </c>
      <c r="DK104" s="122">
        <v>136.31030000000001</v>
      </c>
      <c r="DL104" s="122">
        <v>138.31710000000001</v>
      </c>
      <c r="DM104" s="122">
        <v>142.04509999999999</v>
      </c>
      <c r="DN104" s="122">
        <v>140.50470000000001</v>
      </c>
      <c r="DO104" s="122">
        <v>143.7689</v>
      </c>
      <c r="DP104" s="122">
        <v>151.06399999999999</v>
      </c>
      <c r="DQ104" s="122">
        <v>157.79519999999999</v>
      </c>
      <c r="DR104" s="122">
        <v>150.65600000000001</v>
      </c>
      <c r="DS104" s="122">
        <v>141.06139999999999</v>
      </c>
      <c r="DT104" s="122">
        <v>134.21799999999999</v>
      </c>
      <c r="DU104" s="122">
        <v>146.8218</v>
      </c>
      <c r="DV104" s="122">
        <v>156.9237</v>
      </c>
      <c r="DW104" s="122">
        <v>153.65219999999999</v>
      </c>
      <c r="DX104" s="122">
        <v>142.4717</v>
      </c>
      <c r="DY104" s="122">
        <v>142.15979999999999</v>
      </c>
      <c r="DZ104" s="122">
        <v>141.1003</v>
      </c>
      <c r="EA104" s="122">
        <v>147.56620000000001</v>
      </c>
      <c r="EB104" s="122">
        <v>146.68469999999999</v>
      </c>
      <c r="EC104" s="122">
        <v>146.50149999999999</v>
      </c>
      <c r="ED104" s="122">
        <v>136.27029999999999</v>
      </c>
      <c r="EE104" s="122">
        <v>136.3707</v>
      </c>
      <c r="EF104" s="122">
        <v>135.8185</v>
      </c>
      <c r="EG104" s="122">
        <v>142.44630000000001</v>
      </c>
      <c r="EH104" s="122">
        <v>146.33330000000001</v>
      </c>
      <c r="EI104" s="122">
        <v>136.60300000000001</v>
      </c>
      <c r="EJ104" s="122">
        <v>135.27950000000001</v>
      </c>
      <c r="EK104" s="122">
        <v>136.76990000000001</v>
      </c>
      <c r="EL104" s="122">
        <v>136.64689999999999</v>
      </c>
      <c r="EM104" s="122">
        <v>133.29</v>
      </c>
      <c r="EN104" s="122">
        <v>135.26949999999999</v>
      </c>
      <c r="EO104" s="122">
        <v>133.88149999999999</v>
      </c>
      <c r="EP104" s="122">
        <v>134.58320000000001</v>
      </c>
      <c r="EQ104" s="122">
        <v>135.00970000000001</v>
      </c>
      <c r="ER104" s="122">
        <v>139.14500000000001</v>
      </c>
      <c r="ES104" s="122">
        <v>133.3663</v>
      </c>
      <c r="ET104" s="122">
        <v>132.91990000000001</v>
      </c>
      <c r="EU104" s="122">
        <v>130.89490000000001</v>
      </c>
      <c r="EV104" s="122">
        <v>119.0496</v>
      </c>
      <c r="EW104" s="122">
        <v>105.8139</v>
      </c>
      <c r="EX104" s="122">
        <v>87.438800000000001</v>
      </c>
      <c r="EY104" s="122">
        <v>80.59</v>
      </c>
      <c r="EZ104" s="122">
        <v>94.2393</v>
      </c>
      <c r="FA104" s="122">
        <v>91.386600000000001</v>
      </c>
      <c r="FB104" s="122">
        <v>99.630099999999999</v>
      </c>
      <c r="FC104" s="122">
        <v>99.411100000000005</v>
      </c>
      <c r="FD104" s="122">
        <v>97.364400000000003</v>
      </c>
      <c r="FE104" s="122">
        <v>93.075699999999998</v>
      </c>
      <c r="FF104" s="122">
        <v>86.883200000000002</v>
      </c>
      <c r="FG104" s="122">
        <v>83.767600000000002</v>
      </c>
      <c r="FH104" s="122">
        <v>90.345799999999997</v>
      </c>
      <c r="FI104" s="122">
        <v>79.169799999999995</v>
      </c>
      <c r="FJ104" s="122">
        <v>67.805499999999995</v>
      </c>
      <c r="FK104" s="122">
        <v>59.967599999999997</v>
      </c>
      <c r="FL104" s="122">
        <v>59.134599999999999</v>
      </c>
      <c r="FM104" s="122">
        <v>65.858800000000002</v>
      </c>
      <c r="FN104" s="122">
        <v>71.996799999999993</v>
      </c>
      <c r="FO104" s="122">
        <v>79.770600000000002</v>
      </c>
      <c r="FP104" s="122">
        <v>76.974100000000007</v>
      </c>
      <c r="FQ104" s="122">
        <v>66.556200000000004</v>
      </c>
      <c r="FR104" s="122">
        <v>73.804500000000004</v>
      </c>
      <c r="FS104" s="122">
        <v>78.638800000000003</v>
      </c>
      <c r="FT104" s="122">
        <v>81.914500000000004</v>
      </c>
      <c r="FU104" s="122">
        <v>83.644000000000005</v>
      </c>
      <c r="FV104" s="122">
        <v>92.976500000000001</v>
      </c>
      <c r="FW104" s="122">
        <v>90.355000000000004</v>
      </c>
      <c r="FX104" s="122">
        <v>88.822800000000001</v>
      </c>
      <c r="FY104" s="122">
        <v>85.063199999999995</v>
      </c>
      <c r="FZ104" s="122">
        <v>81.676599999999993</v>
      </c>
      <c r="GA104" s="122">
        <v>81.0214</v>
      </c>
      <c r="GB104" s="122">
        <v>78.103700000000003</v>
      </c>
      <c r="GC104" s="122">
        <v>83.901899999999998</v>
      </c>
      <c r="GD104" s="122">
        <v>89.928600000000003</v>
      </c>
      <c r="GE104" s="122">
        <v>89.424400000000006</v>
      </c>
      <c r="GF104" s="122">
        <v>96.036000000000001</v>
      </c>
      <c r="GG104" s="122">
        <v>96.484099999999998</v>
      </c>
      <c r="GH104" s="122">
        <v>99.038399999999996</v>
      </c>
      <c r="GI104" s="122">
        <v>99.392700000000005</v>
      </c>
      <c r="GJ104" s="122">
        <v>93.746300000000005</v>
      </c>
      <c r="GK104" s="122">
        <v>101.9101</v>
      </c>
      <c r="GL104" s="122">
        <v>110.4271</v>
      </c>
      <c r="GM104" s="122">
        <v>116.01049999999999</v>
      </c>
      <c r="GN104" s="122">
        <v>115.1135</v>
      </c>
      <c r="GO104" s="122">
        <v>116.1096</v>
      </c>
      <c r="GP104" s="122">
        <v>119.0077</v>
      </c>
      <c r="GQ104" s="122">
        <v>126.9584</v>
      </c>
      <c r="GR104" s="122">
        <v>128.30420000000001</v>
      </c>
      <c r="GS104" s="122">
        <v>106.024</v>
      </c>
      <c r="GT104" s="122">
        <v>89.3399</v>
      </c>
      <c r="GU104" s="122">
        <v>96.199200000000005</v>
      </c>
      <c r="GV104" s="122">
        <v>104.2897</v>
      </c>
      <c r="GW104" s="122">
        <v>106.46469999999999</v>
      </c>
      <c r="GX104" s="122">
        <v>115.1078</v>
      </c>
      <c r="GY104" s="122">
        <v>103.76560000000001</v>
      </c>
      <c r="GZ104" s="122">
        <v>103.72920000000001</v>
      </c>
      <c r="HA104" s="122">
        <v>104.0889</v>
      </c>
      <c r="HB104" s="122">
        <v>97.954899999999995</v>
      </c>
      <c r="HC104" s="122">
        <v>103.139</v>
      </c>
      <c r="HD104" s="122">
        <v>99.722200000000001</v>
      </c>
      <c r="HE104" s="122">
        <v>99.563299999999998</v>
      </c>
      <c r="HF104" s="122">
        <v>102.71510000000001</v>
      </c>
      <c r="HG104" s="122">
        <v>87.4726</v>
      </c>
      <c r="HH104" s="122">
        <v>78.145899999999997</v>
      </c>
      <c r="HI104" s="122">
        <v>44.919699999999999</v>
      </c>
      <c r="HJ104" s="122">
        <v>39.9054</v>
      </c>
      <c r="HK104" s="122">
        <v>52.385800000000003</v>
      </c>
      <c r="HL104" s="122">
        <v>60.589100000000002</v>
      </c>
      <c r="HM104" s="122">
        <v>59.637999999999998</v>
      </c>
      <c r="HN104" s="122">
        <v>60.225099999999998</v>
      </c>
      <c r="HO104" s="122">
        <v>56.196100000000001</v>
      </c>
      <c r="HP104" s="122">
        <v>52.2821</v>
      </c>
      <c r="HQ104" s="122">
        <v>61.880600000000001</v>
      </c>
      <c r="HR104" s="122">
        <v>66.989599999999996</v>
      </c>
      <c r="HS104" s="122">
        <v>72.728399999999993</v>
      </c>
      <c r="HT104" s="122">
        <v>85.022199999999998</v>
      </c>
      <c r="HU104" s="122">
        <v>88.375699999999995</v>
      </c>
      <c r="HV104" s="122">
        <v>90.434299999999993</v>
      </c>
      <c r="HW104" s="122">
        <v>92.313199999999995</v>
      </c>
      <c r="HX104" s="122">
        <v>99.2316</v>
      </c>
      <c r="HY104" s="122">
        <v>98.883799999999994</v>
      </c>
      <c r="HZ104" s="122">
        <v>98.441000000000003</v>
      </c>
      <c r="IA104" s="122">
        <v>108.32599999999999</v>
      </c>
      <c r="IB104" s="122">
        <v>120.37990000000001</v>
      </c>
      <c r="IC104" s="122">
        <v>109.489</v>
      </c>
      <c r="ID104" s="122">
        <v>109.4742</v>
      </c>
      <c r="IE104" s="122">
        <v>125.9267</v>
      </c>
      <c r="IF104" s="122">
        <v>145.3253</v>
      </c>
      <c r="IG104" s="122">
        <v>170.417</v>
      </c>
      <c r="IH104" s="122">
        <v>189.0095</v>
      </c>
      <c r="II104" s="122">
        <v>208.9469</v>
      </c>
      <c r="IJ104" s="122">
        <v>209.54900000000001</v>
      </c>
      <c r="IK104" s="122">
        <v>182.70580000000001</v>
      </c>
      <c r="IL104" s="122">
        <v>175.9915</v>
      </c>
      <c r="IM104" s="122">
        <v>166.14259999999999</v>
      </c>
      <c r="IN104" s="122">
        <v>176.52809999999999</v>
      </c>
      <c r="IO104" s="122">
        <v>155.7816</v>
      </c>
      <c r="IP104" s="122">
        <v>146.9898</v>
      </c>
      <c r="IQ104" s="122">
        <v>144.64359999999999</v>
      </c>
      <c r="IR104" s="122">
        <v>139.05070000000001</v>
      </c>
      <c r="IS104" s="122">
        <v>131.59219999999999</v>
      </c>
      <c r="IT104" s="122">
        <v>116.9085</v>
      </c>
      <c r="IU104" s="122">
        <v>115.3848</v>
      </c>
      <c r="IV104" s="122">
        <v>119.70650000000001</v>
      </c>
      <c r="IW104" s="122">
        <v>134.77430000000001</v>
      </c>
      <c r="IX104" s="122">
        <v>142.73849999999999</v>
      </c>
      <c r="IY104" s="122">
        <v>146.86279999999999</v>
      </c>
      <c r="IZ104" s="122">
        <v>140.36330000000001</v>
      </c>
      <c r="JA104" s="122">
        <v>127.672</v>
      </c>
      <c r="JB104" s="122">
        <v>116.81180000000001</v>
      </c>
      <c r="JC104" s="122">
        <v>123.5737</v>
      </c>
      <c r="JD104" s="122">
        <v>129.3382</v>
      </c>
      <c r="JE104" s="122">
        <v>133.94200000000001</v>
      </c>
      <c r="JF104" s="122">
        <v>129.88229999999999</v>
      </c>
      <c r="JG104" s="122">
        <v>122.194</v>
      </c>
      <c r="JH104" s="122">
        <v>125.8907</v>
      </c>
      <c r="JI104" s="122">
        <v>117.2252</v>
      </c>
      <c r="JJ104" s="122">
        <v>107.1707</v>
      </c>
      <c r="JK104" s="122">
        <v>101.4554</v>
      </c>
      <c r="JL104" s="122">
        <v>104.2976</v>
      </c>
      <c r="JM104" s="122">
        <v>105.5819</v>
      </c>
      <c r="JN104" s="122">
        <v>109.08669999999999</v>
      </c>
      <c r="JO104" s="122">
        <v>113.54689999999999</v>
      </c>
      <c r="JP104" s="122">
        <v>110.0416</v>
      </c>
      <c r="JQ104" s="122">
        <v>109.70189999999999</v>
      </c>
      <c r="JR104" s="122">
        <v>97.219099999999997</v>
      </c>
      <c r="JS104" s="122">
        <v>94.052099999999996</v>
      </c>
      <c r="JT104" s="122">
        <v>98.596500000000006</v>
      </c>
      <c r="JU104" s="122">
        <v>99.853300000000004</v>
      </c>
      <c r="JV104" s="122">
        <v>97.910700000000006</v>
      </c>
      <c r="JW104" s="122">
        <v>97.518600000000006</v>
      </c>
      <c r="JX104" s="122">
        <v>100.6173</v>
      </c>
      <c r="JY104" s="122">
        <v>100</v>
      </c>
      <c r="JZ104" s="122">
        <v>89.6631</v>
      </c>
      <c r="KA104" s="122">
        <v>95.031099999999995</v>
      </c>
      <c r="KB104" s="122">
        <v>111.48650000000001</v>
      </c>
      <c r="KC104" s="122">
        <v>176.23769999999999</v>
      </c>
      <c r="KD104" s="118">
        <v>170.7081</v>
      </c>
    </row>
    <row r="105" spans="1:290" s="101" customFormat="1" ht="11.1" customHeight="1" x14ac:dyDescent="0.2">
      <c r="A105" s="8" t="s">
        <v>2379</v>
      </c>
      <c r="B105"/>
      <c r="C105" s="141" t="s">
        <v>5115</v>
      </c>
      <c r="D105" s="35" t="s">
        <v>60</v>
      </c>
      <c r="E105" s="37"/>
      <c r="F105" s="22"/>
      <c r="G105" s="22"/>
      <c r="H105" s="22"/>
      <c r="I105" s="22" t="str">
        <f>IF(LEFT($I$1,1)="1",VLOOKUP($A105,PPI_IPI_PGA_PGAI!$A:$I,2,FALSE),IF(LEFT($I$1,1)="2",VLOOKUP($A105,PPI_IPI_PGA_PGAI!$A:$I,3,FALSE),IF(LEFT($I$1,1)="3",VLOOKUP($A105,PPI_IPI_PGA_PGAI!$A:$I,4,FALSE),VLOOKUP($A105,PPI_IPI_PGA_PGAI!$A:$I,5,FALSE))))</f>
        <v>Benzin</v>
      </c>
      <c r="J105" s="8"/>
      <c r="K105" s="8"/>
      <c r="L105" s="22"/>
      <c r="M105" s="10">
        <v>0.48080000000000001</v>
      </c>
      <c r="N105" s="122">
        <v>101.8206</v>
      </c>
      <c r="O105" s="122">
        <v>102.3185</v>
      </c>
      <c r="P105" s="122">
        <v>103.3446</v>
      </c>
      <c r="Q105" s="122">
        <v>105.75279999999999</v>
      </c>
      <c r="R105" s="122">
        <v>108.5035</v>
      </c>
      <c r="S105" s="122">
        <v>105.3944</v>
      </c>
      <c r="T105" s="122">
        <v>103.07</v>
      </c>
      <c r="U105" s="122">
        <v>103.67749999999999</v>
      </c>
      <c r="V105" s="122">
        <v>103.2101</v>
      </c>
      <c r="W105" s="122">
        <v>104.3087</v>
      </c>
      <c r="X105" s="122">
        <v>107.6935</v>
      </c>
      <c r="Y105" s="122">
        <v>109.5342</v>
      </c>
      <c r="Z105" s="122">
        <v>116.30800000000001</v>
      </c>
      <c r="AA105" s="122">
        <v>115.2604</v>
      </c>
      <c r="AB105" s="122">
        <v>111.4481</v>
      </c>
      <c r="AC105" s="122">
        <v>116.0856</v>
      </c>
      <c r="AD105" s="122">
        <v>113.9431</v>
      </c>
      <c r="AE105" s="122">
        <v>118.09480000000001</v>
      </c>
      <c r="AF105" s="122">
        <v>115.5338</v>
      </c>
      <c r="AG105" s="122">
        <v>110.43899999999999</v>
      </c>
      <c r="AH105" s="122">
        <v>106.8563</v>
      </c>
      <c r="AI105" s="122">
        <v>113.44580000000001</v>
      </c>
      <c r="AJ105" s="122">
        <v>112.97369999999999</v>
      </c>
      <c r="AK105" s="122">
        <v>123.23950000000001</v>
      </c>
      <c r="AL105" s="122">
        <v>119.5821</v>
      </c>
      <c r="AM105" s="122">
        <v>119.9992</v>
      </c>
      <c r="AN105" s="122">
        <v>126.8348</v>
      </c>
      <c r="AO105" s="122">
        <v>131.74690000000001</v>
      </c>
      <c r="AP105" s="122">
        <v>147.18889999999999</v>
      </c>
      <c r="AQ105" s="122">
        <v>143.61439999999999</v>
      </c>
      <c r="AR105" s="122">
        <v>127.5164</v>
      </c>
      <c r="AS105" s="122">
        <v>126.124</v>
      </c>
      <c r="AT105" s="122">
        <v>129.64750000000001</v>
      </c>
      <c r="AU105" s="122">
        <v>130.1875</v>
      </c>
      <c r="AV105" s="122">
        <v>128.61869999999999</v>
      </c>
      <c r="AW105" s="122">
        <v>136.19049999999999</v>
      </c>
      <c r="AX105" s="122">
        <v>141.4461</v>
      </c>
      <c r="AY105" s="122">
        <v>140.14279999999999</v>
      </c>
      <c r="AZ105" s="122">
        <v>143.34379999999999</v>
      </c>
      <c r="BA105" s="122">
        <v>147.4589</v>
      </c>
      <c r="BB105" s="122">
        <v>131.44649999999999</v>
      </c>
      <c r="BC105" s="122">
        <v>124.6806</v>
      </c>
      <c r="BD105" s="122">
        <v>122.88979999999999</v>
      </c>
      <c r="BE105" s="122">
        <v>124.8323</v>
      </c>
      <c r="BF105" s="122">
        <v>124.32769999999999</v>
      </c>
      <c r="BG105" s="122">
        <v>122.1597</v>
      </c>
      <c r="BH105" s="122">
        <v>130.9375</v>
      </c>
      <c r="BI105" s="122">
        <v>134.72890000000001</v>
      </c>
      <c r="BJ105" s="122">
        <v>145.73830000000001</v>
      </c>
      <c r="BK105" s="122">
        <v>144.136</v>
      </c>
      <c r="BL105" s="122">
        <v>142.56200000000001</v>
      </c>
      <c r="BM105" s="122">
        <v>137.75620000000001</v>
      </c>
      <c r="BN105" s="122">
        <v>139.2713</v>
      </c>
      <c r="BO105" s="122">
        <v>136.43190000000001</v>
      </c>
      <c r="BP105" s="122">
        <v>145.62209999999999</v>
      </c>
      <c r="BQ105" s="122">
        <v>142.4889</v>
      </c>
      <c r="BR105" s="122">
        <v>146.93979999999999</v>
      </c>
      <c r="BS105" s="122">
        <v>138.86150000000001</v>
      </c>
      <c r="BT105" s="122">
        <v>144.00049999999999</v>
      </c>
      <c r="BU105" s="122">
        <v>143.5343</v>
      </c>
      <c r="BV105" s="122">
        <v>150.52109999999999</v>
      </c>
      <c r="BW105" s="122">
        <v>161.9393</v>
      </c>
      <c r="BX105" s="122">
        <v>164.4941</v>
      </c>
      <c r="BY105" s="122">
        <v>158.34360000000001</v>
      </c>
      <c r="BZ105" s="122">
        <v>157.24299999999999</v>
      </c>
      <c r="CA105" s="122">
        <v>147.97929999999999</v>
      </c>
      <c r="CB105" s="122">
        <v>122.1444</v>
      </c>
      <c r="CC105" s="122">
        <v>113.5774</v>
      </c>
      <c r="CD105" s="122">
        <v>105.6947</v>
      </c>
      <c r="CE105" s="122">
        <v>113.0016</v>
      </c>
      <c r="CF105" s="122">
        <v>112.14660000000001</v>
      </c>
      <c r="CG105" s="122">
        <v>116.66330000000001</v>
      </c>
      <c r="CH105" s="122">
        <v>119.4915</v>
      </c>
      <c r="CI105" s="122">
        <v>128.5951</v>
      </c>
      <c r="CJ105" s="122">
        <v>127.863</v>
      </c>
      <c r="CK105" s="122">
        <v>131.81909999999999</v>
      </c>
      <c r="CL105" s="122">
        <v>129.18610000000001</v>
      </c>
      <c r="CM105" s="122">
        <v>125.3937</v>
      </c>
      <c r="CN105" s="122">
        <v>131.46270000000001</v>
      </c>
      <c r="CO105" s="122">
        <v>128.64400000000001</v>
      </c>
      <c r="CP105" s="122">
        <v>131.09370000000001</v>
      </c>
      <c r="CQ105" s="122">
        <v>129.60740000000001</v>
      </c>
      <c r="CR105" s="122">
        <v>133.73609999999999</v>
      </c>
      <c r="CS105" s="122">
        <v>138.07079999999999</v>
      </c>
      <c r="CT105" s="122">
        <v>140.9289</v>
      </c>
      <c r="CU105" s="122">
        <v>135.292</v>
      </c>
      <c r="CV105" s="122">
        <v>131.4033</v>
      </c>
      <c r="CW105" s="122">
        <v>131.9442</v>
      </c>
      <c r="CX105" s="122">
        <v>127.5711</v>
      </c>
      <c r="CY105" s="122">
        <v>128.28360000000001</v>
      </c>
      <c r="CZ105" s="122">
        <v>131.38329999999999</v>
      </c>
      <c r="DA105" s="122">
        <v>134.99260000000001</v>
      </c>
      <c r="DB105" s="122">
        <v>133.5401</v>
      </c>
      <c r="DC105" s="122">
        <v>139.10810000000001</v>
      </c>
      <c r="DD105" s="122">
        <v>151.3921</v>
      </c>
      <c r="DE105" s="122">
        <v>163.4821</v>
      </c>
      <c r="DF105" s="122">
        <v>166.58199999999999</v>
      </c>
      <c r="DG105" s="122">
        <v>153.76730000000001</v>
      </c>
      <c r="DH105" s="122">
        <v>144.33940000000001</v>
      </c>
      <c r="DI105" s="122">
        <v>139.98840000000001</v>
      </c>
      <c r="DJ105" s="122">
        <v>148.4743</v>
      </c>
      <c r="DK105" s="122">
        <v>144.63460000000001</v>
      </c>
      <c r="DL105" s="122">
        <v>142.76410000000001</v>
      </c>
      <c r="DM105" s="122">
        <v>144.9588</v>
      </c>
      <c r="DN105" s="122">
        <v>150.596</v>
      </c>
      <c r="DO105" s="122">
        <v>157.27440000000001</v>
      </c>
      <c r="DP105" s="122">
        <v>168.34049999999999</v>
      </c>
      <c r="DQ105" s="122">
        <v>181.25190000000001</v>
      </c>
      <c r="DR105" s="122">
        <v>165.60679999999999</v>
      </c>
      <c r="DS105" s="122">
        <v>156.82400000000001</v>
      </c>
      <c r="DT105" s="122">
        <v>150.1968</v>
      </c>
      <c r="DU105" s="122">
        <v>166.83439999999999</v>
      </c>
      <c r="DV105" s="122">
        <v>177.9134</v>
      </c>
      <c r="DW105" s="122">
        <v>173.08330000000001</v>
      </c>
      <c r="DX105" s="122">
        <v>148.10409999999999</v>
      </c>
      <c r="DY105" s="122">
        <v>151.51509999999999</v>
      </c>
      <c r="DZ105" s="122">
        <v>154.11779999999999</v>
      </c>
      <c r="EA105" s="122">
        <v>165.1198</v>
      </c>
      <c r="EB105" s="122">
        <v>162.96610000000001</v>
      </c>
      <c r="EC105" s="122">
        <v>161.79900000000001</v>
      </c>
      <c r="ED105" s="122">
        <v>148.4085</v>
      </c>
      <c r="EE105" s="122">
        <v>154.5351</v>
      </c>
      <c r="EF105" s="122">
        <v>150.2106</v>
      </c>
      <c r="EG105" s="122">
        <v>160.2704</v>
      </c>
      <c r="EH105" s="122">
        <v>162.18690000000001</v>
      </c>
      <c r="EI105" s="122">
        <v>145.43180000000001</v>
      </c>
      <c r="EJ105" s="122">
        <v>142.23249999999999</v>
      </c>
      <c r="EK105" s="122">
        <v>146.01560000000001</v>
      </c>
      <c r="EL105" s="122">
        <v>145.8398</v>
      </c>
      <c r="EM105" s="122">
        <v>141.74449999999999</v>
      </c>
      <c r="EN105" s="122">
        <v>146.54929999999999</v>
      </c>
      <c r="EO105" s="122">
        <v>148.5849</v>
      </c>
      <c r="EP105" s="122">
        <v>150.7373</v>
      </c>
      <c r="EQ105" s="122">
        <v>151.72040000000001</v>
      </c>
      <c r="ER105" s="122">
        <v>158.72380000000001</v>
      </c>
      <c r="ES105" s="122">
        <v>146.77289999999999</v>
      </c>
      <c r="ET105" s="122">
        <v>148.17609999999999</v>
      </c>
      <c r="EU105" s="122">
        <v>146.13059999999999</v>
      </c>
      <c r="EV105" s="122">
        <v>126.40260000000001</v>
      </c>
      <c r="EW105" s="122">
        <v>110.92529999999999</v>
      </c>
      <c r="EX105" s="122">
        <v>86.560900000000004</v>
      </c>
      <c r="EY105" s="122">
        <v>82.705100000000002</v>
      </c>
      <c r="EZ105" s="122">
        <v>100.6751</v>
      </c>
      <c r="FA105" s="122">
        <v>100.43729999999999</v>
      </c>
      <c r="FB105" s="122">
        <v>113.9804</v>
      </c>
      <c r="FC105" s="122">
        <v>113.7775</v>
      </c>
      <c r="FD105" s="122">
        <v>112.54949999999999</v>
      </c>
      <c r="FE105" s="122">
        <v>113.29519999999999</v>
      </c>
      <c r="FF105" s="122">
        <v>99.53</v>
      </c>
      <c r="FG105" s="122">
        <v>91.197599999999994</v>
      </c>
      <c r="FH105" s="122">
        <v>98.323700000000002</v>
      </c>
      <c r="FI105" s="122">
        <v>86.809899999999999</v>
      </c>
      <c r="FJ105" s="122">
        <v>79.071100000000001</v>
      </c>
      <c r="FK105" s="122">
        <v>70.955799999999996</v>
      </c>
      <c r="FL105" s="122">
        <v>64.633499999999998</v>
      </c>
      <c r="FM105" s="122">
        <v>78.017600000000002</v>
      </c>
      <c r="FN105" s="122">
        <v>82.626199999999997</v>
      </c>
      <c r="FO105" s="122">
        <v>89.259299999999996</v>
      </c>
      <c r="FP105" s="122">
        <v>83.241</v>
      </c>
      <c r="FQ105" s="122">
        <v>73.061599999999999</v>
      </c>
      <c r="FR105" s="122">
        <v>80.615300000000005</v>
      </c>
      <c r="FS105" s="122">
        <v>86.102599999999995</v>
      </c>
      <c r="FT105" s="122">
        <v>88.198400000000007</v>
      </c>
      <c r="FU105" s="122">
        <v>90.734800000000007</v>
      </c>
      <c r="FV105" s="122">
        <v>100.26139999999999</v>
      </c>
      <c r="FW105" s="122">
        <v>98.270300000000006</v>
      </c>
      <c r="FX105" s="122">
        <v>96.345100000000002</v>
      </c>
      <c r="FY105" s="122">
        <v>95.706999999999994</v>
      </c>
      <c r="FZ105" s="122">
        <v>89.484200000000001</v>
      </c>
      <c r="GA105" s="122">
        <v>90.673599999999993</v>
      </c>
      <c r="GB105" s="122">
        <v>86.001099999999994</v>
      </c>
      <c r="GC105" s="122">
        <v>92.272199999999998</v>
      </c>
      <c r="GD105" s="122">
        <v>103.9903</v>
      </c>
      <c r="GE105" s="122">
        <v>92.533500000000004</v>
      </c>
      <c r="GF105" s="122">
        <v>103.21</v>
      </c>
      <c r="GG105" s="122">
        <v>101.913</v>
      </c>
      <c r="GH105" s="122">
        <v>103.37130000000001</v>
      </c>
      <c r="GI105" s="122">
        <v>105.4186</v>
      </c>
      <c r="GJ105" s="122">
        <v>97.863500000000002</v>
      </c>
      <c r="GK105" s="122">
        <v>109.907</v>
      </c>
      <c r="GL105" s="122">
        <v>118.5972</v>
      </c>
      <c r="GM105" s="122">
        <v>123.36879999999999</v>
      </c>
      <c r="GN105" s="122">
        <v>123.55410000000001</v>
      </c>
      <c r="GO105" s="122">
        <v>126.1048</v>
      </c>
      <c r="GP105" s="122">
        <v>126.619</v>
      </c>
      <c r="GQ105" s="122">
        <v>131.14439999999999</v>
      </c>
      <c r="GR105" s="122">
        <v>122.7328</v>
      </c>
      <c r="GS105" s="122">
        <v>100.6379</v>
      </c>
      <c r="GT105" s="122">
        <v>87.149699999999996</v>
      </c>
      <c r="GU105" s="122">
        <v>91.311300000000003</v>
      </c>
      <c r="GV105" s="122">
        <v>101.5129</v>
      </c>
      <c r="GW105" s="122">
        <v>113.9102</v>
      </c>
      <c r="GX105" s="122">
        <v>125.602</v>
      </c>
      <c r="GY105" s="122">
        <v>111.4156</v>
      </c>
      <c r="GZ105" s="122">
        <v>112.45059999999999</v>
      </c>
      <c r="HA105" s="122">
        <v>112.16719999999999</v>
      </c>
      <c r="HB105" s="122">
        <v>102.2657</v>
      </c>
      <c r="HC105" s="122">
        <v>106.1657</v>
      </c>
      <c r="HD105" s="122">
        <v>103.7842</v>
      </c>
      <c r="HE105" s="122">
        <v>102.45229999999999</v>
      </c>
      <c r="HF105" s="122">
        <v>105.5642</v>
      </c>
      <c r="HG105" s="122">
        <v>91.706500000000005</v>
      </c>
      <c r="HH105" s="122">
        <v>81.770499999999998</v>
      </c>
      <c r="HI105" s="122">
        <v>36.764800000000001</v>
      </c>
      <c r="HJ105" s="122">
        <v>40.941699999999997</v>
      </c>
      <c r="HK105" s="122">
        <v>57.249200000000002</v>
      </c>
      <c r="HL105" s="122">
        <v>66.905900000000003</v>
      </c>
      <c r="HM105" s="122">
        <v>63.586100000000002</v>
      </c>
      <c r="HN105" s="122">
        <v>68.633700000000005</v>
      </c>
      <c r="HO105" s="122">
        <v>65.463200000000001</v>
      </c>
      <c r="HP105" s="122">
        <v>57.269799999999996</v>
      </c>
      <c r="HQ105" s="122">
        <v>66.471400000000003</v>
      </c>
      <c r="HR105" s="122">
        <v>72.478999999999999</v>
      </c>
      <c r="HS105" s="122">
        <v>79.470799999999997</v>
      </c>
      <c r="HT105" s="122">
        <v>95.842399999999998</v>
      </c>
      <c r="HU105" s="122">
        <v>101.5989</v>
      </c>
      <c r="HV105" s="122">
        <v>104.3109</v>
      </c>
      <c r="HW105" s="122">
        <v>103.7002</v>
      </c>
      <c r="HX105" s="122">
        <v>113.5711</v>
      </c>
      <c r="HY105" s="122">
        <v>113.3951</v>
      </c>
      <c r="HZ105" s="122">
        <v>113.5352</v>
      </c>
      <c r="IA105" s="122">
        <v>121.5712</v>
      </c>
      <c r="IB105" s="122">
        <v>133.79169999999999</v>
      </c>
      <c r="IC105" s="122">
        <v>116.1647</v>
      </c>
      <c r="ID105" s="122">
        <v>118.99679999999999</v>
      </c>
      <c r="IE105" s="122">
        <v>133.87459999999999</v>
      </c>
      <c r="IF105" s="122">
        <v>155.92349999999999</v>
      </c>
      <c r="IG105" s="122">
        <v>170.88480000000001</v>
      </c>
      <c r="IH105" s="122">
        <v>184.66139999999999</v>
      </c>
      <c r="II105" s="122">
        <v>230.5394</v>
      </c>
      <c r="IJ105" s="122">
        <v>213.8186</v>
      </c>
      <c r="IK105" s="122">
        <v>180.23740000000001</v>
      </c>
      <c r="IL105" s="122">
        <v>155.64500000000001</v>
      </c>
      <c r="IM105" s="122">
        <v>150.91200000000001</v>
      </c>
      <c r="IN105" s="122">
        <v>166.73140000000001</v>
      </c>
      <c r="IO105" s="122">
        <v>137.7527</v>
      </c>
      <c r="IP105" s="122">
        <v>138.58799999999999</v>
      </c>
      <c r="IQ105" s="122">
        <v>138.3682</v>
      </c>
      <c r="IR105" s="122">
        <v>140.53460000000001</v>
      </c>
      <c r="IS105" s="122">
        <v>145.89259999999999</v>
      </c>
      <c r="IT105" s="122">
        <v>128.49639999999999</v>
      </c>
      <c r="IU105" s="122">
        <v>130.28569999999999</v>
      </c>
      <c r="IV105" s="122">
        <v>133.55410000000001</v>
      </c>
      <c r="IW105" s="122">
        <v>146.99039999999999</v>
      </c>
      <c r="IX105" s="122">
        <v>148.01050000000001</v>
      </c>
      <c r="IY105" s="122">
        <v>137.45820000000001</v>
      </c>
      <c r="IZ105" s="122">
        <v>133.76419999999999</v>
      </c>
      <c r="JA105" s="122">
        <v>121.3289</v>
      </c>
      <c r="JB105" s="122">
        <v>113.85120000000001</v>
      </c>
      <c r="JC105" s="122">
        <v>119.5823</v>
      </c>
      <c r="JD105" s="122">
        <v>131.82900000000001</v>
      </c>
      <c r="JE105" s="122">
        <v>145.68369999999999</v>
      </c>
      <c r="JF105" s="122">
        <v>143.10159999999999</v>
      </c>
      <c r="JG105" s="122">
        <v>131.47900000000001</v>
      </c>
      <c r="JH105" s="122">
        <v>133.77860000000001</v>
      </c>
      <c r="JI105" s="122">
        <v>122.39149999999999</v>
      </c>
      <c r="JJ105" s="122">
        <v>109.0046</v>
      </c>
      <c r="JK105" s="122">
        <v>105.7959</v>
      </c>
      <c r="JL105" s="122">
        <v>107.0896</v>
      </c>
      <c r="JM105" s="122">
        <v>106.1275</v>
      </c>
      <c r="JN105" s="122">
        <v>113.2332</v>
      </c>
      <c r="JO105" s="122">
        <v>116.1347</v>
      </c>
      <c r="JP105" s="122">
        <v>110.7097</v>
      </c>
      <c r="JQ105" s="122">
        <v>117.3092</v>
      </c>
      <c r="JR105" s="122">
        <v>103.3175</v>
      </c>
      <c r="JS105" s="122">
        <v>101.80549999999999</v>
      </c>
      <c r="JT105" s="122">
        <v>100.7719</v>
      </c>
      <c r="JU105" s="122">
        <v>103.0342</v>
      </c>
      <c r="JV105" s="122">
        <v>102.7568</v>
      </c>
      <c r="JW105" s="122">
        <v>99.547600000000003</v>
      </c>
      <c r="JX105" s="122">
        <v>101.0406</v>
      </c>
      <c r="JY105" s="122">
        <v>100</v>
      </c>
      <c r="JZ105" s="122">
        <v>87.793599999999998</v>
      </c>
      <c r="KA105" s="122">
        <v>92.045500000000004</v>
      </c>
      <c r="KB105" s="122">
        <v>105.9421</v>
      </c>
      <c r="KC105" s="122">
        <v>142.3297</v>
      </c>
      <c r="KD105" s="118">
        <v>153.5787</v>
      </c>
    </row>
    <row r="106" spans="1:290" s="8" customFormat="1" ht="11.1" customHeight="1" x14ac:dyDescent="0.2">
      <c r="A106" s="8" t="s">
        <v>2380</v>
      </c>
      <c r="B106"/>
      <c r="C106" s="141" t="s">
        <v>5116</v>
      </c>
      <c r="D106" s="35" t="s">
        <v>61</v>
      </c>
      <c r="E106" s="37"/>
      <c r="F106" s="22"/>
      <c r="G106" s="22"/>
      <c r="H106" s="22"/>
      <c r="I106" s="22" t="str">
        <f>IF(LEFT($I$1,1)="1",VLOOKUP($A106,PPI_IPI_PGA_PGAI!$A:$I,2,FALSE),IF(LEFT($I$1,1)="2",VLOOKUP($A106,PPI_IPI_PGA_PGAI!$A:$I,3,FALSE),IF(LEFT($I$1,1)="3",VLOOKUP($A106,PPI_IPI_PGA_PGAI!$A:$I,4,FALSE),VLOOKUP($A106,PPI_IPI_PGA_PGAI!$A:$I,5,FALSE))))</f>
        <v>Diesel</v>
      </c>
      <c r="L106" s="22"/>
      <c r="M106" s="10">
        <v>0.55189999999999995</v>
      </c>
      <c r="N106" s="122">
        <v>96.597700000000003</v>
      </c>
      <c r="O106" s="122">
        <v>96.095200000000006</v>
      </c>
      <c r="P106" s="122">
        <v>96.825800000000001</v>
      </c>
      <c r="Q106" s="122">
        <v>98.331500000000005</v>
      </c>
      <c r="R106" s="122">
        <v>98.947900000000004</v>
      </c>
      <c r="S106" s="122">
        <v>101.5775</v>
      </c>
      <c r="T106" s="122">
        <v>100.2565</v>
      </c>
      <c r="U106" s="122">
        <v>99.572000000000003</v>
      </c>
      <c r="V106" s="122">
        <v>99.962400000000002</v>
      </c>
      <c r="W106" s="122">
        <v>97.791300000000007</v>
      </c>
      <c r="X106" s="122">
        <v>101.5253</v>
      </c>
      <c r="Y106" s="122">
        <v>102.553</v>
      </c>
      <c r="Z106" s="122">
        <v>104.7461</v>
      </c>
      <c r="AA106" s="122">
        <v>104.25069999999999</v>
      </c>
      <c r="AB106" s="122">
        <v>104.18689999999999</v>
      </c>
      <c r="AC106" s="122">
        <v>111.0703</v>
      </c>
      <c r="AD106" s="122">
        <v>111.6602</v>
      </c>
      <c r="AE106" s="122">
        <v>117.586</v>
      </c>
      <c r="AF106" s="122">
        <v>117.30249999999999</v>
      </c>
      <c r="AG106" s="122">
        <v>114.7546</v>
      </c>
      <c r="AH106" s="122">
        <v>111.71899999999999</v>
      </c>
      <c r="AI106" s="122">
        <v>110.5749</v>
      </c>
      <c r="AJ106" s="122">
        <v>116.27379999999999</v>
      </c>
      <c r="AK106" s="122">
        <v>122.5243</v>
      </c>
      <c r="AL106" s="122">
        <v>118.48099999999999</v>
      </c>
      <c r="AM106" s="122">
        <v>120.6559</v>
      </c>
      <c r="AN106" s="122">
        <v>127.1788</v>
      </c>
      <c r="AO106" s="122">
        <v>127.07940000000001</v>
      </c>
      <c r="AP106" s="122">
        <v>135.22120000000001</v>
      </c>
      <c r="AQ106" s="122">
        <v>137.54660000000001</v>
      </c>
      <c r="AR106" s="122">
        <v>130.91399999999999</v>
      </c>
      <c r="AS106" s="122">
        <v>127.86499999999999</v>
      </c>
      <c r="AT106" s="122">
        <v>128.32579999999999</v>
      </c>
      <c r="AU106" s="122">
        <v>130.4419</v>
      </c>
      <c r="AV106" s="122">
        <v>129.86340000000001</v>
      </c>
      <c r="AW106" s="122">
        <v>132.57640000000001</v>
      </c>
      <c r="AX106" s="122">
        <v>135.684</v>
      </c>
      <c r="AY106" s="122">
        <v>132.63749999999999</v>
      </c>
      <c r="AZ106" s="122">
        <v>134.1174</v>
      </c>
      <c r="BA106" s="122">
        <v>136.26320000000001</v>
      </c>
      <c r="BB106" s="122">
        <v>134.3254</v>
      </c>
      <c r="BC106" s="122">
        <v>128.43180000000001</v>
      </c>
      <c r="BD106" s="122">
        <v>127.30370000000001</v>
      </c>
      <c r="BE106" s="122">
        <v>126.5722</v>
      </c>
      <c r="BF106" s="122">
        <v>122.8604</v>
      </c>
      <c r="BG106" s="122">
        <v>123.0498</v>
      </c>
      <c r="BH106" s="122">
        <v>125.3135</v>
      </c>
      <c r="BI106" s="122">
        <v>128.3477</v>
      </c>
      <c r="BJ106" s="122">
        <v>130.34460000000001</v>
      </c>
      <c r="BK106" s="122">
        <v>130.94749999999999</v>
      </c>
      <c r="BL106" s="122">
        <v>132.90649999999999</v>
      </c>
      <c r="BM106" s="122">
        <v>134.5333</v>
      </c>
      <c r="BN106" s="122">
        <v>133.2585</v>
      </c>
      <c r="BO106" s="122">
        <v>136.80449999999999</v>
      </c>
      <c r="BP106" s="122">
        <v>143.81569999999999</v>
      </c>
      <c r="BQ106" s="122">
        <v>147.54079999999999</v>
      </c>
      <c r="BR106" s="122">
        <v>147.78809999999999</v>
      </c>
      <c r="BS106" s="122">
        <v>140.37270000000001</v>
      </c>
      <c r="BT106" s="122">
        <v>148.84200000000001</v>
      </c>
      <c r="BU106" s="122">
        <v>147.17080000000001</v>
      </c>
      <c r="BV106" s="122">
        <v>160.13300000000001</v>
      </c>
      <c r="BW106" s="122">
        <v>172.65639999999999</v>
      </c>
      <c r="BX106" s="122">
        <v>173.46729999999999</v>
      </c>
      <c r="BY106" s="122">
        <v>165.1207</v>
      </c>
      <c r="BZ106" s="122">
        <v>160.33969999999999</v>
      </c>
      <c r="CA106" s="122">
        <v>156.33449999999999</v>
      </c>
      <c r="CB106" s="122">
        <v>141.23269999999999</v>
      </c>
      <c r="CC106" s="122">
        <v>126.16379999999999</v>
      </c>
      <c r="CD106" s="122">
        <v>115.02290000000001</v>
      </c>
      <c r="CE106" s="122">
        <v>117.7889</v>
      </c>
      <c r="CF106" s="122">
        <v>110</v>
      </c>
      <c r="CG106" s="122">
        <v>113.4884</v>
      </c>
      <c r="CH106" s="122">
        <v>112.15479999999999</v>
      </c>
      <c r="CI106" s="122">
        <v>116.4277</v>
      </c>
      <c r="CJ106" s="122">
        <v>119.8468</v>
      </c>
      <c r="CK106" s="122">
        <v>120.9183</v>
      </c>
      <c r="CL106" s="122">
        <v>120.3721</v>
      </c>
      <c r="CM106" s="122">
        <v>121.08410000000001</v>
      </c>
      <c r="CN106" s="122">
        <v>124.804</v>
      </c>
      <c r="CO106" s="122">
        <v>121.11960000000001</v>
      </c>
      <c r="CP106" s="122">
        <v>124.39530000000001</v>
      </c>
      <c r="CQ106" s="122">
        <v>120.587</v>
      </c>
      <c r="CR106" s="122">
        <v>125.0116</v>
      </c>
      <c r="CS106" s="122">
        <v>128.7251</v>
      </c>
      <c r="CT106" s="122">
        <v>133.93809999999999</v>
      </c>
      <c r="CU106" s="122">
        <v>129.28800000000001</v>
      </c>
      <c r="CV106" s="122">
        <v>125.41500000000001</v>
      </c>
      <c r="CW106" s="122">
        <v>126.01260000000001</v>
      </c>
      <c r="CX106" s="122">
        <v>123.4183</v>
      </c>
      <c r="CY106" s="122">
        <v>125.6267</v>
      </c>
      <c r="CZ106" s="122">
        <v>128.7216</v>
      </c>
      <c r="DA106" s="122">
        <v>129.66370000000001</v>
      </c>
      <c r="DB106" s="122">
        <v>129.6183</v>
      </c>
      <c r="DC106" s="122">
        <v>139.822</v>
      </c>
      <c r="DD106" s="122">
        <v>153.81890000000001</v>
      </c>
      <c r="DE106" s="122">
        <v>159.74549999999999</v>
      </c>
      <c r="DF106" s="122">
        <v>153.2715</v>
      </c>
      <c r="DG106" s="122">
        <v>146.2072</v>
      </c>
      <c r="DH106" s="122">
        <v>137.80680000000001</v>
      </c>
      <c r="DI106" s="122">
        <v>132.67310000000001</v>
      </c>
      <c r="DJ106" s="122">
        <v>139.39330000000001</v>
      </c>
      <c r="DK106" s="122">
        <v>146.47649999999999</v>
      </c>
      <c r="DL106" s="122">
        <v>152.97800000000001</v>
      </c>
      <c r="DM106" s="122">
        <v>159.05099999999999</v>
      </c>
      <c r="DN106" s="122">
        <v>152.82499999999999</v>
      </c>
      <c r="DO106" s="122">
        <v>153.07650000000001</v>
      </c>
      <c r="DP106" s="122">
        <v>160.48150000000001</v>
      </c>
      <c r="DQ106" s="122">
        <v>161.4545</v>
      </c>
      <c r="DR106" s="122">
        <v>157.89859999999999</v>
      </c>
      <c r="DS106" s="122">
        <v>146.56139999999999</v>
      </c>
      <c r="DT106" s="122">
        <v>144.22800000000001</v>
      </c>
      <c r="DU106" s="122">
        <v>156.92920000000001</v>
      </c>
      <c r="DV106" s="122">
        <v>165.7713</v>
      </c>
      <c r="DW106" s="122">
        <v>162.2088</v>
      </c>
      <c r="DX106" s="122">
        <v>156.77940000000001</v>
      </c>
      <c r="DY106" s="122">
        <v>153.964</v>
      </c>
      <c r="DZ106" s="122">
        <v>149.53569999999999</v>
      </c>
      <c r="EA106" s="122">
        <v>154.483</v>
      </c>
      <c r="EB106" s="122">
        <v>152.7833</v>
      </c>
      <c r="EC106" s="122">
        <v>152.5429</v>
      </c>
      <c r="ED106" s="122">
        <v>141.74760000000001</v>
      </c>
      <c r="EE106" s="122">
        <v>141.23830000000001</v>
      </c>
      <c r="EF106" s="122">
        <v>143.3075</v>
      </c>
      <c r="EG106" s="122">
        <v>149.6249</v>
      </c>
      <c r="EH106" s="122">
        <v>154.82669999999999</v>
      </c>
      <c r="EI106" s="122">
        <v>145.54929999999999</v>
      </c>
      <c r="EJ106" s="122">
        <v>144.75710000000001</v>
      </c>
      <c r="EK106" s="122">
        <v>146.63659999999999</v>
      </c>
      <c r="EL106" s="122">
        <v>144.6431</v>
      </c>
      <c r="EM106" s="122">
        <v>139.80090000000001</v>
      </c>
      <c r="EN106" s="122">
        <v>141.82</v>
      </c>
      <c r="EO106" s="122">
        <v>138.22739999999999</v>
      </c>
      <c r="EP106" s="122">
        <v>138.0641</v>
      </c>
      <c r="EQ106" s="122">
        <v>137.3535</v>
      </c>
      <c r="ER106" s="122">
        <v>140.71729999999999</v>
      </c>
      <c r="ES106" s="122">
        <v>137.49199999999999</v>
      </c>
      <c r="ET106" s="122">
        <v>135.40389999999999</v>
      </c>
      <c r="EU106" s="122">
        <v>132.2276</v>
      </c>
      <c r="EV106" s="122">
        <v>123.9303</v>
      </c>
      <c r="EW106" s="122">
        <v>108.77549999999999</v>
      </c>
      <c r="EX106" s="122">
        <v>89.143799999999999</v>
      </c>
      <c r="EY106" s="122">
        <v>81.382099999999994</v>
      </c>
      <c r="EZ106" s="122">
        <v>96.631</v>
      </c>
      <c r="FA106" s="122">
        <v>89.851299999999995</v>
      </c>
      <c r="FB106" s="122">
        <v>98.241200000000006</v>
      </c>
      <c r="FC106" s="122">
        <v>96.986500000000007</v>
      </c>
      <c r="FD106" s="122">
        <v>92.762699999999995</v>
      </c>
      <c r="FE106" s="122">
        <v>83.8827</v>
      </c>
      <c r="FF106" s="122">
        <v>86.97</v>
      </c>
      <c r="FG106" s="122">
        <v>86.804699999999997</v>
      </c>
      <c r="FH106" s="122">
        <v>100.61069999999999</v>
      </c>
      <c r="FI106" s="122">
        <v>79.072500000000005</v>
      </c>
      <c r="FJ106" s="122">
        <v>63.006599999999999</v>
      </c>
      <c r="FK106" s="122">
        <v>55.639499999999998</v>
      </c>
      <c r="FL106" s="122">
        <v>58.1477</v>
      </c>
      <c r="FM106" s="122">
        <v>59.808199999999999</v>
      </c>
      <c r="FN106" s="122">
        <v>68.305400000000006</v>
      </c>
      <c r="FO106" s="122">
        <v>77.216999999999999</v>
      </c>
      <c r="FP106" s="122">
        <v>75.055000000000007</v>
      </c>
      <c r="FQ106" s="122">
        <v>62.325299999999999</v>
      </c>
      <c r="FR106" s="122">
        <v>71.501999999999995</v>
      </c>
      <c r="FS106" s="122">
        <v>77.743300000000005</v>
      </c>
      <c r="FT106" s="122">
        <v>80.649500000000003</v>
      </c>
      <c r="FU106" s="122">
        <v>84.955299999999994</v>
      </c>
      <c r="FV106" s="122">
        <v>94.766099999999994</v>
      </c>
      <c r="FW106" s="122">
        <v>90.156999999999996</v>
      </c>
      <c r="FX106" s="122">
        <v>87.890699999999995</v>
      </c>
      <c r="FY106" s="122">
        <v>82.164299999999997</v>
      </c>
      <c r="FZ106" s="122">
        <v>78.645899999999997</v>
      </c>
      <c r="GA106" s="122">
        <v>77.671400000000006</v>
      </c>
      <c r="GB106" s="122">
        <v>76.661100000000005</v>
      </c>
      <c r="GC106" s="122">
        <v>82.593400000000003</v>
      </c>
      <c r="GD106" s="122">
        <v>85.057400000000001</v>
      </c>
      <c r="GE106" s="122">
        <v>90.4739</v>
      </c>
      <c r="GF106" s="122">
        <v>96.241399999999999</v>
      </c>
      <c r="GG106" s="122">
        <v>95.418000000000006</v>
      </c>
      <c r="GH106" s="122">
        <v>99.9221</v>
      </c>
      <c r="GI106" s="122">
        <v>97.903000000000006</v>
      </c>
      <c r="GJ106" s="122">
        <v>92.469800000000006</v>
      </c>
      <c r="GK106" s="122">
        <v>100.7444</v>
      </c>
      <c r="GL106" s="122">
        <v>109.098</v>
      </c>
      <c r="GM106" s="122">
        <v>115.10380000000001</v>
      </c>
      <c r="GN106" s="122">
        <v>114.5942</v>
      </c>
      <c r="GO106" s="122">
        <v>115.4361</v>
      </c>
      <c r="GP106" s="122">
        <v>121.6373</v>
      </c>
      <c r="GQ106" s="122">
        <v>134.48849999999999</v>
      </c>
      <c r="GR106" s="122">
        <v>141.06720000000001</v>
      </c>
      <c r="GS106" s="122">
        <v>115.12309999999999</v>
      </c>
      <c r="GT106" s="122">
        <v>92.843999999999994</v>
      </c>
      <c r="GU106" s="122">
        <v>103.687</v>
      </c>
      <c r="GV106" s="122">
        <v>111.4482</v>
      </c>
      <c r="GW106" s="122">
        <v>106.1952</v>
      </c>
      <c r="GX106" s="122">
        <v>114.6054</v>
      </c>
      <c r="GY106" s="122">
        <v>100.70099999999999</v>
      </c>
      <c r="GZ106" s="122">
        <v>103.1307</v>
      </c>
      <c r="HA106" s="122">
        <v>103.32170000000001</v>
      </c>
      <c r="HB106" s="122">
        <v>99.249899999999997</v>
      </c>
      <c r="HC106" s="122">
        <v>105.0975</v>
      </c>
      <c r="HD106" s="122">
        <v>100.50409999999999</v>
      </c>
      <c r="HE106" s="122">
        <v>101.4211</v>
      </c>
      <c r="HF106" s="122">
        <v>105.0592</v>
      </c>
      <c r="HG106" s="122">
        <v>85.2363</v>
      </c>
      <c r="HH106" s="122">
        <v>77.359200000000001</v>
      </c>
      <c r="HI106" s="122">
        <v>52.453499999999998</v>
      </c>
      <c r="HJ106" s="122">
        <v>45.271500000000003</v>
      </c>
      <c r="HK106" s="122">
        <v>56.168599999999998</v>
      </c>
      <c r="HL106" s="122">
        <v>61.583300000000001</v>
      </c>
      <c r="HM106" s="122">
        <v>61.241900000000001</v>
      </c>
      <c r="HN106" s="122">
        <v>59.293199999999999</v>
      </c>
      <c r="HO106" s="122">
        <v>54.448999999999998</v>
      </c>
      <c r="HP106" s="122">
        <v>51.177500000000002</v>
      </c>
      <c r="HQ106" s="122">
        <v>63.190199999999997</v>
      </c>
      <c r="HR106" s="122">
        <v>66.6066</v>
      </c>
      <c r="HS106" s="122">
        <v>70.996499999999997</v>
      </c>
      <c r="HT106" s="122">
        <v>83.689499999999995</v>
      </c>
      <c r="HU106" s="122">
        <v>83.913499999999999</v>
      </c>
      <c r="HV106" s="122">
        <v>86.951499999999996</v>
      </c>
      <c r="HW106" s="122">
        <v>89.203599999999994</v>
      </c>
      <c r="HX106" s="122">
        <v>95.518199999999993</v>
      </c>
      <c r="HY106" s="122">
        <v>93.070499999999996</v>
      </c>
      <c r="HZ106" s="122">
        <v>94.344700000000003</v>
      </c>
      <c r="IA106" s="122">
        <v>107.3835</v>
      </c>
      <c r="IB106" s="122">
        <v>117.97020000000001</v>
      </c>
      <c r="IC106" s="122">
        <v>108.13460000000001</v>
      </c>
      <c r="ID106" s="122">
        <v>107.8571</v>
      </c>
      <c r="IE106" s="122">
        <v>125.5656</v>
      </c>
      <c r="IF106" s="122">
        <v>151.0916</v>
      </c>
      <c r="IG106" s="122">
        <v>177.95060000000001</v>
      </c>
      <c r="IH106" s="122">
        <v>193.07480000000001</v>
      </c>
      <c r="II106" s="122">
        <v>201.86449999999999</v>
      </c>
      <c r="IJ106" s="122">
        <v>203.54079999999999</v>
      </c>
      <c r="IK106" s="122">
        <v>189.1831</v>
      </c>
      <c r="IL106" s="122">
        <v>195.29949999999999</v>
      </c>
      <c r="IM106" s="122">
        <v>180.3314</v>
      </c>
      <c r="IN106" s="122">
        <v>189.262</v>
      </c>
      <c r="IO106" s="122">
        <v>162.26339999999999</v>
      </c>
      <c r="IP106" s="122">
        <v>154.81780000000001</v>
      </c>
      <c r="IQ106" s="122">
        <v>143.85300000000001</v>
      </c>
      <c r="IR106" s="122">
        <v>142.7945</v>
      </c>
      <c r="IS106" s="122">
        <v>128.01519999999999</v>
      </c>
      <c r="IT106" s="122">
        <v>110.4472</v>
      </c>
      <c r="IU106" s="122">
        <v>111.8857</v>
      </c>
      <c r="IV106" s="122">
        <v>117.31319999999999</v>
      </c>
      <c r="IW106" s="122">
        <v>138.00970000000001</v>
      </c>
      <c r="IX106" s="122">
        <v>142.18899999999999</v>
      </c>
      <c r="IY106" s="122">
        <v>156.02879999999999</v>
      </c>
      <c r="IZ106" s="122">
        <v>144.7097</v>
      </c>
      <c r="JA106" s="122">
        <v>129.15389999999999</v>
      </c>
      <c r="JB106" s="122">
        <v>116.1823</v>
      </c>
      <c r="JC106" s="122">
        <v>127.346</v>
      </c>
      <c r="JD106" s="122">
        <v>129.79759999999999</v>
      </c>
      <c r="JE106" s="122">
        <v>132.51990000000001</v>
      </c>
      <c r="JF106" s="122">
        <v>122.5179</v>
      </c>
      <c r="JG106" s="122">
        <v>117.123</v>
      </c>
      <c r="JH106" s="122">
        <v>126.2551</v>
      </c>
      <c r="JI106" s="122">
        <v>113.0324</v>
      </c>
      <c r="JJ106" s="122">
        <v>106.1991</v>
      </c>
      <c r="JK106" s="122">
        <v>100.7351</v>
      </c>
      <c r="JL106" s="122">
        <v>104.4735</v>
      </c>
      <c r="JM106" s="122">
        <v>105.5882</v>
      </c>
      <c r="JN106" s="122">
        <v>111.5112</v>
      </c>
      <c r="JO106" s="122">
        <v>113.67959999999999</v>
      </c>
      <c r="JP106" s="122">
        <v>110.3248</v>
      </c>
      <c r="JQ106" s="122">
        <v>110.45099999999999</v>
      </c>
      <c r="JR106" s="122">
        <v>96.251900000000006</v>
      </c>
      <c r="JS106" s="122">
        <v>91.562799999999996</v>
      </c>
      <c r="JT106" s="122">
        <v>100.4679</v>
      </c>
      <c r="JU106" s="122">
        <v>100.67230000000001</v>
      </c>
      <c r="JV106" s="122">
        <v>97.597200000000001</v>
      </c>
      <c r="JW106" s="122">
        <v>98.269499999999994</v>
      </c>
      <c r="JX106" s="122">
        <v>103.8443</v>
      </c>
      <c r="JY106" s="122">
        <v>100</v>
      </c>
      <c r="JZ106" s="122">
        <v>88.903300000000002</v>
      </c>
      <c r="KA106" s="122">
        <v>97.556799999999996</v>
      </c>
      <c r="KB106" s="122">
        <v>120.91289999999999</v>
      </c>
      <c r="KC106" s="122">
        <v>186.6474</v>
      </c>
      <c r="KD106" s="118">
        <v>169.71209999999999</v>
      </c>
    </row>
    <row r="107" spans="1:290" s="8" customFormat="1" ht="11.1" customHeight="1" x14ac:dyDescent="0.2">
      <c r="A107" s="8" t="s">
        <v>2381</v>
      </c>
      <c r="B107"/>
      <c r="C107" s="141" t="s">
        <v>5117</v>
      </c>
      <c r="D107" s="35" t="s">
        <v>62</v>
      </c>
      <c r="E107" s="37"/>
      <c r="F107" s="22"/>
      <c r="G107" s="22"/>
      <c r="H107" s="22"/>
      <c r="I107" s="22" t="str">
        <f>IF(LEFT($I$1,1)="1",VLOOKUP($A107,PPI_IPI_PGA_PGAI!$A:$I,2,FALSE),IF(LEFT($I$1,1)="2",VLOOKUP($A107,PPI_IPI_PGA_PGAI!$A:$I,3,FALSE),IF(LEFT($I$1,1)="3",VLOOKUP($A107,PPI_IPI_PGA_PGAI!$A:$I,4,FALSE),VLOOKUP($A107,PPI_IPI_PGA_PGAI!$A:$I,5,FALSE))))</f>
        <v>Flugpetrol</v>
      </c>
      <c r="L107" s="22"/>
      <c r="M107" s="10">
        <v>0.57279999999999998</v>
      </c>
      <c r="N107" s="122">
        <v>54.494</v>
      </c>
      <c r="O107" s="122">
        <v>52.040999999999997</v>
      </c>
      <c r="P107" s="122">
        <v>54.720199999999998</v>
      </c>
      <c r="Q107" s="122">
        <v>57.369399999999999</v>
      </c>
      <c r="R107" s="122">
        <v>62.0413</v>
      </c>
      <c r="S107" s="122">
        <v>59.293199999999999</v>
      </c>
      <c r="T107" s="122">
        <v>61.633899999999997</v>
      </c>
      <c r="U107" s="122">
        <v>63.866300000000003</v>
      </c>
      <c r="V107" s="122">
        <v>63.162399999999998</v>
      </c>
      <c r="W107" s="122">
        <v>63.122300000000003</v>
      </c>
      <c r="X107" s="122">
        <v>62.410699999999999</v>
      </c>
      <c r="Y107" s="122">
        <v>65.210599999999999</v>
      </c>
      <c r="Z107" s="122">
        <v>72.244</v>
      </c>
      <c r="AA107" s="122">
        <v>77.690799999999996</v>
      </c>
      <c r="AB107" s="122">
        <v>71.389399999999995</v>
      </c>
      <c r="AC107" s="122">
        <v>79.523300000000006</v>
      </c>
      <c r="AD107" s="122">
        <v>85.618499999999997</v>
      </c>
      <c r="AE107" s="122">
        <v>93.429100000000005</v>
      </c>
      <c r="AF107" s="122">
        <v>98.487700000000004</v>
      </c>
      <c r="AG107" s="122">
        <v>87.2971</v>
      </c>
      <c r="AH107" s="122">
        <v>76.837199999999996</v>
      </c>
      <c r="AI107" s="122">
        <v>81.724900000000005</v>
      </c>
      <c r="AJ107" s="122">
        <v>88.248900000000006</v>
      </c>
      <c r="AK107" s="122">
        <v>101.0639</v>
      </c>
      <c r="AL107" s="122">
        <v>105.6857</v>
      </c>
      <c r="AM107" s="122">
        <v>96.675200000000004</v>
      </c>
      <c r="AN107" s="122">
        <v>113.0757</v>
      </c>
      <c r="AO107" s="122">
        <v>117.4804</v>
      </c>
      <c r="AP107" s="122">
        <v>126.77849999999999</v>
      </c>
      <c r="AQ107" s="122">
        <v>132.58359999999999</v>
      </c>
      <c r="AR107" s="122">
        <v>125.57089999999999</v>
      </c>
      <c r="AS107" s="122">
        <v>113.5919</v>
      </c>
      <c r="AT107" s="122">
        <v>114.8062</v>
      </c>
      <c r="AU107" s="122">
        <v>122.42619999999999</v>
      </c>
      <c r="AV107" s="122">
        <v>122.4936</v>
      </c>
      <c r="AW107" s="122">
        <v>125.0578</v>
      </c>
      <c r="AX107" s="122">
        <v>134.4992</v>
      </c>
      <c r="AY107" s="122">
        <v>131.41030000000001</v>
      </c>
      <c r="AZ107" s="122">
        <v>133.22450000000001</v>
      </c>
      <c r="BA107" s="122">
        <v>137.4289</v>
      </c>
      <c r="BB107" s="122">
        <v>139.61660000000001</v>
      </c>
      <c r="BC107" s="122">
        <v>122.8866</v>
      </c>
      <c r="BD107" s="122">
        <v>115.0643</v>
      </c>
      <c r="BE107" s="122">
        <v>114.94970000000001</v>
      </c>
      <c r="BF107" s="122">
        <v>116.93170000000001</v>
      </c>
      <c r="BG107" s="122">
        <v>109.9307</v>
      </c>
      <c r="BH107" s="122">
        <v>114.2178</v>
      </c>
      <c r="BI107" s="122">
        <v>117.5415</v>
      </c>
      <c r="BJ107" s="122">
        <v>124.3899</v>
      </c>
      <c r="BK107" s="122">
        <v>125.95399999999999</v>
      </c>
      <c r="BL107" s="122">
        <v>132.08670000000001</v>
      </c>
      <c r="BM107" s="122">
        <v>133.82900000000001</v>
      </c>
      <c r="BN107" s="122">
        <v>129.6652</v>
      </c>
      <c r="BO107" s="122">
        <v>137.26400000000001</v>
      </c>
      <c r="BP107" s="122">
        <v>148.959</v>
      </c>
      <c r="BQ107" s="122">
        <v>159.38509999999999</v>
      </c>
      <c r="BR107" s="122">
        <v>155.9246</v>
      </c>
      <c r="BS107" s="122">
        <v>148.14789999999999</v>
      </c>
      <c r="BT107" s="122">
        <v>157.02430000000001</v>
      </c>
      <c r="BU107" s="122">
        <v>170.66839999999999</v>
      </c>
      <c r="BV107" s="122">
        <v>186.2166</v>
      </c>
      <c r="BW107" s="122">
        <v>206.9691</v>
      </c>
      <c r="BX107" s="122">
        <v>210.03299999999999</v>
      </c>
      <c r="BY107" s="122">
        <v>209.26679999999999</v>
      </c>
      <c r="BZ107" s="122">
        <v>189.42500000000001</v>
      </c>
      <c r="CA107" s="122">
        <v>174.08420000000001</v>
      </c>
      <c r="CB107" s="122">
        <v>143.22800000000001</v>
      </c>
      <c r="CC107" s="122">
        <v>119.8468</v>
      </c>
      <c r="CD107" s="122">
        <v>90.401899999999998</v>
      </c>
      <c r="CE107" s="122">
        <v>92.472999999999999</v>
      </c>
      <c r="CF107" s="122">
        <v>78.475399999999993</v>
      </c>
      <c r="CG107" s="122">
        <v>80.930899999999994</v>
      </c>
      <c r="CH107" s="122">
        <v>85.256299999999996</v>
      </c>
      <c r="CI107" s="122">
        <v>89.791799999999995</v>
      </c>
      <c r="CJ107" s="122">
        <v>104.48820000000001</v>
      </c>
      <c r="CK107" s="122">
        <v>97.743899999999996</v>
      </c>
      <c r="CL107" s="122">
        <v>105.2137</v>
      </c>
      <c r="CM107" s="122">
        <v>98.455200000000005</v>
      </c>
      <c r="CN107" s="122">
        <v>105.0956</v>
      </c>
      <c r="CO107" s="122">
        <v>105.00279999999999</v>
      </c>
      <c r="CP107" s="122">
        <v>105.02379999999999</v>
      </c>
      <c r="CQ107" s="122">
        <v>105.5701</v>
      </c>
      <c r="CR107" s="122">
        <v>107.1893</v>
      </c>
      <c r="CS107" s="122">
        <v>101.66160000000001</v>
      </c>
      <c r="CT107" s="122">
        <v>118.64409999999999</v>
      </c>
      <c r="CU107" s="122">
        <v>110.1366</v>
      </c>
      <c r="CV107" s="122">
        <v>107.8781</v>
      </c>
      <c r="CW107" s="122">
        <v>97.491699999999994</v>
      </c>
      <c r="CX107" s="122">
        <v>97.435900000000004</v>
      </c>
      <c r="CY107" s="122">
        <v>95.578299999999999</v>
      </c>
      <c r="CZ107" s="122">
        <v>99.674199999999999</v>
      </c>
      <c r="DA107" s="122">
        <v>103.6498</v>
      </c>
      <c r="DB107" s="122">
        <v>105.6135</v>
      </c>
      <c r="DC107" s="122">
        <v>112.075</v>
      </c>
      <c r="DD107" s="122">
        <v>123.23650000000001</v>
      </c>
      <c r="DE107" s="122">
        <v>133.5642</v>
      </c>
      <c r="DF107" s="122">
        <v>139.22020000000001</v>
      </c>
      <c r="DG107" s="122">
        <v>126.7731</v>
      </c>
      <c r="DH107" s="122">
        <v>123.98090000000001</v>
      </c>
      <c r="DI107" s="122">
        <v>121.0929</v>
      </c>
      <c r="DJ107" s="122">
        <v>120.7711</v>
      </c>
      <c r="DK107" s="122">
        <v>121.6332</v>
      </c>
      <c r="DL107" s="122">
        <v>123.7055</v>
      </c>
      <c r="DM107" s="122">
        <v>126.9987</v>
      </c>
      <c r="DN107" s="122">
        <v>121.7079</v>
      </c>
      <c r="DO107" s="122">
        <v>124.15219999999999</v>
      </c>
      <c r="DP107" s="122">
        <v>127.1769</v>
      </c>
      <c r="DQ107" s="122">
        <v>132.77010000000001</v>
      </c>
      <c r="DR107" s="122">
        <v>131.7242</v>
      </c>
      <c r="DS107" s="122">
        <v>122.56189999999999</v>
      </c>
      <c r="DT107" s="122">
        <v>110.57259999999999</v>
      </c>
      <c r="DU107" s="122">
        <v>118.8245</v>
      </c>
      <c r="DV107" s="122">
        <v>129.47190000000001</v>
      </c>
      <c r="DW107" s="122">
        <v>128.20599999999999</v>
      </c>
      <c r="DX107" s="122">
        <v>126.99039999999999</v>
      </c>
      <c r="DY107" s="122">
        <v>124.8276</v>
      </c>
      <c r="DZ107" s="122">
        <v>122.84350000000001</v>
      </c>
      <c r="EA107" s="122">
        <v>125.76730000000001</v>
      </c>
      <c r="EB107" s="122">
        <v>127.1895</v>
      </c>
      <c r="EC107" s="122">
        <v>128.21940000000001</v>
      </c>
      <c r="ED107" s="122">
        <v>121.8809</v>
      </c>
      <c r="EE107" s="122">
        <v>115.4896</v>
      </c>
      <c r="EF107" s="122">
        <v>116.6905</v>
      </c>
      <c r="EG107" s="122">
        <v>119.8515</v>
      </c>
      <c r="EH107" s="122">
        <v>124.87990000000001</v>
      </c>
      <c r="EI107" s="122">
        <v>122.58920000000001</v>
      </c>
      <c r="EJ107" s="122">
        <v>122.88460000000001</v>
      </c>
      <c r="EK107" s="122">
        <v>121.32899999999999</v>
      </c>
      <c r="EL107" s="122">
        <v>123.1764</v>
      </c>
      <c r="EM107" s="122">
        <v>122.07389999999999</v>
      </c>
      <c r="EN107" s="122">
        <v>120.7559</v>
      </c>
      <c r="EO107" s="122">
        <v>117.5213</v>
      </c>
      <c r="EP107" s="122">
        <v>117.422</v>
      </c>
      <c r="EQ107" s="122">
        <v>118.37090000000001</v>
      </c>
      <c r="ER107" s="122">
        <v>120.0758</v>
      </c>
      <c r="ES107" s="122">
        <v>118.7422</v>
      </c>
      <c r="ET107" s="122">
        <v>117.77119999999999</v>
      </c>
      <c r="EU107" s="122">
        <v>116.86539999999999</v>
      </c>
      <c r="EV107" s="122">
        <v>110.2216</v>
      </c>
      <c r="EW107" s="122">
        <v>101.0575</v>
      </c>
      <c r="EX107" s="122">
        <v>90.294399999999996</v>
      </c>
      <c r="EY107" s="122">
        <v>80.564700000000002</v>
      </c>
      <c r="EZ107" s="122">
        <v>88.029700000000005</v>
      </c>
      <c r="FA107" s="122">
        <v>85.987300000000005</v>
      </c>
      <c r="FB107" s="122">
        <v>88.156400000000005</v>
      </c>
      <c r="FC107" s="122">
        <v>88.968500000000006</v>
      </c>
      <c r="FD107" s="122">
        <v>88.097399999999993</v>
      </c>
      <c r="FE107" s="122">
        <v>82.381900000000002</v>
      </c>
      <c r="FF107" s="122">
        <v>75.3934</v>
      </c>
      <c r="FG107" s="122">
        <v>75.296899999999994</v>
      </c>
      <c r="FH107" s="122">
        <v>74.104200000000006</v>
      </c>
      <c r="FI107" s="122">
        <v>73.468400000000003</v>
      </c>
      <c r="FJ107" s="122">
        <v>64.947999999999993</v>
      </c>
      <c r="FK107" s="122">
        <v>55.812100000000001</v>
      </c>
      <c r="FL107" s="122">
        <v>57.2562</v>
      </c>
      <c r="FM107" s="122">
        <v>63.989400000000003</v>
      </c>
      <c r="FN107" s="122">
        <v>68.229500000000002</v>
      </c>
      <c r="FO107" s="122">
        <v>76.263499999999993</v>
      </c>
      <c r="FP107" s="122">
        <v>77.501599999999996</v>
      </c>
      <c r="FQ107" s="122">
        <v>70.75</v>
      </c>
      <c r="FR107" s="122">
        <v>73.909599999999998</v>
      </c>
      <c r="FS107" s="122">
        <v>74.955799999999996</v>
      </c>
      <c r="FT107" s="122">
        <v>81.446600000000004</v>
      </c>
      <c r="FU107" s="122">
        <v>76.244299999999996</v>
      </c>
      <c r="FV107" s="122">
        <v>85.076099999999997</v>
      </c>
      <c r="FW107" s="122">
        <v>85.462900000000005</v>
      </c>
      <c r="FX107" s="122">
        <v>86.094099999999997</v>
      </c>
      <c r="FY107" s="122">
        <v>80.780900000000003</v>
      </c>
      <c r="FZ107" s="122">
        <v>82.376499999999993</v>
      </c>
      <c r="GA107" s="122">
        <v>79.097999999999999</v>
      </c>
      <c r="GB107" s="122">
        <v>74.806200000000004</v>
      </c>
      <c r="GC107" s="122">
        <v>80.029300000000006</v>
      </c>
      <c r="GD107" s="122">
        <v>84.407700000000006</v>
      </c>
      <c r="GE107" s="122">
        <v>90.199600000000004</v>
      </c>
      <c r="GF107" s="122">
        <v>92.112799999999993</v>
      </c>
      <c r="GG107" s="122">
        <v>98.489800000000002</v>
      </c>
      <c r="GH107" s="122">
        <v>98.937100000000001</v>
      </c>
      <c r="GI107" s="122">
        <v>101.55370000000001</v>
      </c>
      <c r="GJ107" s="122">
        <v>98.272900000000007</v>
      </c>
      <c r="GK107" s="122">
        <v>100.11320000000001</v>
      </c>
      <c r="GL107" s="122">
        <v>109.5008</v>
      </c>
      <c r="GM107" s="122">
        <v>116.1271</v>
      </c>
      <c r="GN107" s="122">
        <v>112.37609999999999</v>
      </c>
      <c r="GO107" s="122">
        <v>111.05670000000001</v>
      </c>
      <c r="GP107" s="122">
        <v>111.1808</v>
      </c>
      <c r="GQ107" s="122">
        <v>115.1682</v>
      </c>
      <c r="GR107" s="122">
        <v>122.3873</v>
      </c>
      <c r="GS107" s="122">
        <v>105.70440000000001</v>
      </c>
      <c r="GT107" s="122">
        <v>94.079700000000003</v>
      </c>
      <c r="GU107" s="122">
        <v>97.601799999999997</v>
      </c>
      <c r="GV107" s="122">
        <v>103.45959999999999</v>
      </c>
      <c r="GW107" s="122">
        <v>104.108</v>
      </c>
      <c r="GX107" s="122">
        <v>108.6998</v>
      </c>
      <c r="GY107" s="122">
        <v>106.94</v>
      </c>
      <c r="GZ107" s="122">
        <v>99.576400000000007</v>
      </c>
      <c r="HA107" s="122">
        <v>101.4796</v>
      </c>
      <c r="HB107" s="122">
        <v>96.883200000000002</v>
      </c>
      <c r="HC107" s="122">
        <v>103.3763</v>
      </c>
      <c r="HD107" s="122">
        <v>100.3895</v>
      </c>
      <c r="HE107" s="122">
        <v>99.922700000000006</v>
      </c>
      <c r="HF107" s="122">
        <v>102.3772</v>
      </c>
      <c r="HG107" s="122">
        <v>93.303399999999996</v>
      </c>
      <c r="HH107" s="122">
        <v>80.968000000000004</v>
      </c>
      <c r="HI107" s="122">
        <v>47.077100000000002</v>
      </c>
      <c r="HJ107" s="122">
        <v>30.091699999999999</v>
      </c>
      <c r="HK107" s="122">
        <v>40.485300000000002</v>
      </c>
      <c r="HL107" s="122">
        <v>53.0426</v>
      </c>
      <c r="HM107" s="122">
        <v>54.848700000000001</v>
      </c>
      <c r="HN107" s="122">
        <v>53.1828</v>
      </c>
      <c r="HO107" s="122">
        <v>49.042400000000001</v>
      </c>
      <c r="HP107" s="122">
        <v>50.908900000000003</v>
      </c>
      <c r="HQ107" s="122">
        <v>56.817500000000003</v>
      </c>
      <c r="HR107" s="122">
        <v>62.866199999999999</v>
      </c>
      <c r="HS107" s="122">
        <v>68.913200000000003</v>
      </c>
      <c r="HT107" s="122">
        <v>77.466899999999995</v>
      </c>
      <c r="HU107" s="122">
        <v>81.949399999999997</v>
      </c>
      <c r="HV107" s="122">
        <v>82.5017</v>
      </c>
      <c r="HW107" s="122">
        <v>86.053100000000001</v>
      </c>
      <c r="HX107" s="122">
        <v>91.1477</v>
      </c>
      <c r="HY107" s="122">
        <v>92.739199999999997</v>
      </c>
      <c r="HZ107" s="122">
        <v>90.1173</v>
      </c>
      <c r="IA107" s="122">
        <v>98.395099999999999</v>
      </c>
      <c r="IB107" s="122">
        <v>111.7657</v>
      </c>
      <c r="IC107" s="122">
        <v>105.35469999999999</v>
      </c>
      <c r="ID107" s="122">
        <v>103.2649</v>
      </c>
      <c r="IE107" s="122">
        <v>119.76479999999999</v>
      </c>
      <c r="IF107" s="122">
        <v>130.91970000000001</v>
      </c>
      <c r="IG107" s="122">
        <v>162.57050000000001</v>
      </c>
      <c r="IH107" s="122">
        <v>188.54929999999999</v>
      </c>
      <c r="II107" s="122">
        <v>198.2509</v>
      </c>
      <c r="IJ107" s="122">
        <v>211.99850000000001</v>
      </c>
      <c r="IK107" s="122">
        <v>178.3143</v>
      </c>
      <c r="IL107" s="122">
        <v>173.55500000000001</v>
      </c>
      <c r="IM107" s="122">
        <v>164.5806</v>
      </c>
      <c r="IN107" s="122">
        <v>171.9502</v>
      </c>
      <c r="IO107" s="122">
        <v>164.1497</v>
      </c>
      <c r="IP107" s="122">
        <v>146.12719999999999</v>
      </c>
      <c r="IQ107" s="122">
        <v>150.5745</v>
      </c>
      <c r="IR107" s="122">
        <v>134.125</v>
      </c>
      <c r="IS107" s="122">
        <v>123.4053</v>
      </c>
      <c r="IT107" s="122">
        <v>113.8038</v>
      </c>
      <c r="IU107" s="122">
        <v>106.62820000000001</v>
      </c>
      <c r="IV107" s="122">
        <v>110.71850000000001</v>
      </c>
      <c r="IW107" s="122">
        <v>121.5488</v>
      </c>
      <c r="IX107" s="122">
        <v>138.95840000000001</v>
      </c>
      <c r="IY107" s="122">
        <v>145.4974</v>
      </c>
      <c r="IZ107" s="122">
        <v>141.471</v>
      </c>
      <c r="JA107" s="122">
        <v>131.40719999999999</v>
      </c>
      <c r="JB107" s="122">
        <v>119.86409999999999</v>
      </c>
      <c r="JC107" s="122">
        <v>123.111</v>
      </c>
      <c r="JD107" s="122">
        <v>126.84</v>
      </c>
      <c r="JE107" s="122">
        <v>125.7192</v>
      </c>
      <c r="JF107" s="122">
        <v>126.334</v>
      </c>
      <c r="JG107" s="122">
        <v>119.6011</v>
      </c>
      <c r="JH107" s="122">
        <v>119.0594</v>
      </c>
      <c r="JI107" s="122">
        <v>117.1409</v>
      </c>
      <c r="JJ107" s="122">
        <v>106.6288</v>
      </c>
      <c r="JK107" s="122">
        <v>98.608599999999996</v>
      </c>
      <c r="JL107" s="122">
        <v>101.83320000000001</v>
      </c>
      <c r="JM107" s="122">
        <v>105.1283</v>
      </c>
      <c r="JN107" s="122">
        <v>103.2837</v>
      </c>
      <c r="JO107" s="122">
        <v>111.2928</v>
      </c>
      <c r="JP107" s="122">
        <v>109.2132</v>
      </c>
      <c r="JQ107" s="122">
        <v>102.7199</v>
      </c>
      <c r="JR107" s="122">
        <v>93.174899999999994</v>
      </c>
      <c r="JS107" s="122">
        <v>90.158000000000001</v>
      </c>
      <c r="JT107" s="122">
        <v>94.958500000000001</v>
      </c>
      <c r="JU107" s="122">
        <v>96.432699999999997</v>
      </c>
      <c r="JV107" s="122">
        <v>94.246200000000002</v>
      </c>
      <c r="JW107" s="122">
        <v>95.110299999999995</v>
      </c>
      <c r="JX107" s="122">
        <v>97.073400000000007</v>
      </c>
      <c r="JY107" s="122">
        <v>100</v>
      </c>
      <c r="JZ107" s="122">
        <v>91.964399999999998</v>
      </c>
      <c r="KA107" s="122">
        <v>95.1036</v>
      </c>
      <c r="KB107" s="122">
        <v>107.0579</v>
      </c>
      <c r="KC107" s="122">
        <v>194.66970000000001</v>
      </c>
      <c r="KD107" s="118">
        <v>186.04599999999999</v>
      </c>
    </row>
    <row r="108" spans="1:290" s="8" customFormat="1" ht="11.1" customHeight="1" x14ac:dyDescent="0.2">
      <c r="A108" s="8" t="s">
        <v>2383</v>
      </c>
      <c r="B108"/>
      <c r="C108" s="141" t="s">
        <v>5118</v>
      </c>
      <c r="D108" s="35" t="s">
        <v>368</v>
      </c>
      <c r="E108" s="37"/>
      <c r="F108" s="22"/>
      <c r="G108" s="22"/>
      <c r="H108" s="22"/>
      <c r="I108" s="22" t="str">
        <f>IF(LEFT($I$1,1)="1",VLOOKUP($A108,PPI_IPI_PGA_PGAI!$A:$I,2,FALSE),IF(LEFT($I$1,1)="2",VLOOKUP($A108,PPI_IPI_PGA_PGAI!$A:$I,3,FALSE),IF(LEFT($I$1,1)="3",VLOOKUP($A108,PPI_IPI_PGA_PGAI!$A:$I,4,FALSE),VLOOKUP($A108,PPI_IPI_PGA_PGAI!$A:$I,5,FALSE))))</f>
        <v>Heizöl extraleicht</v>
      </c>
      <c r="L108" s="22"/>
      <c r="M108" s="10">
        <v>0.55549999999999999</v>
      </c>
      <c r="N108" s="122">
        <v>50.810699999999997</v>
      </c>
      <c r="O108" s="122">
        <v>50.915799999999997</v>
      </c>
      <c r="P108" s="122">
        <v>52.802</v>
      </c>
      <c r="Q108" s="122">
        <v>56.113900000000001</v>
      </c>
      <c r="R108" s="122">
        <v>57.8384</v>
      </c>
      <c r="S108" s="122">
        <v>60.168799999999997</v>
      </c>
      <c r="T108" s="122">
        <v>58.594999999999999</v>
      </c>
      <c r="U108" s="122">
        <v>57.385399999999997</v>
      </c>
      <c r="V108" s="122">
        <v>58.095999999999997</v>
      </c>
      <c r="W108" s="122">
        <v>54.907800000000002</v>
      </c>
      <c r="X108" s="122">
        <v>60.013599999999997</v>
      </c>
      <c r="Y108" s="122">
        <v>60.495899999999999</v>
      </c>
      <c r="Z108" s="122">
        <v>65.916700000000006</v>
      </c>
      <c r="AA108" s="122">
        <v>67.162199999999999</v>
      </c>
      <c r="AB108" s="122">
        <v>66.588099999999997</v>
      </c>
      <c r="AC108" s="122">
        <v>75.375100000000003</v>
      </c>
      <c r="AD108" s="122">
        <v>75.6858</v>
      </c>
      <c r="AE108" s="122">
        <v>88.981200000000001</v>
      </c>
      <c r="AF108" s="122">
        <v>87.585999999999999</v>
      </c>
      <c r="AG108" s="122">
        <v>80.562399999999997</v>
      </c>
      <c r="AH108" s="122">
        <v>74.284300000000002</v>
      </c>
      <c r="AI108" s="122">
        <v>78.881799999999998</v>
      </c>
      <c r="AJ108" s="122">
        <v>89.287499999999994</v>
      </c>
      <c r="AK108" s="122">
        <v>98.209400000000002</v>
      </c>
      <c r="AL108" s="122">
        <v>88.483400000000003</v>
      </c>
      <c r="AM108" s="122">
        <v>92.855199999999996</v>
      </c>
      <c r="AN108" s="122">
        <v>107.4834</v>
      </c>
      <c r="AO108" s="122">
        <v>107.03959999999999</v>
      </c>
      <c r="AP108" s="122">
        <v>124.45829999999999</v>
      </c>
      <c r="AQ108" s="122">
        <v>127.6476</v>
      </c>
      <c r="AR108" s="122">
        <v>113.8282</v>
      </c>
      <c r="AS108" s="122">
        <v>109.322</v>
      </c>
      <c r="AT108" s="122">
        <v>112.90779999999999</v>
      </c>
      <c r="AU108" s="122">
        <v>116.06780000000001</v>
      </c>
      <c r="AV108" s="122">
        <v>115.1803</v>
      </c>
      <c r="AW108" s="122">
        <v>119.3702</v>
      </c>
      <c r="AX108" s="122">
        <v>123.8475</v>
      </c>
      <c r="AY108" s="122">
        <v>119.5429</v>
      </c>
      <c r="AZ108" s="122">
        <v>122.5645</v>
      </c>
      <c r="BA108" s="122">
        <v>123.9697</v>
      </c>
      <c r="BB108" s="122">
        <v>122.54559999999999</v>
      </c>
      <c r="BC108" s="122">
        <v>111.04689999999999</v>
      </c>
      <c r="BD108" s="122">
        <v>108.1553</v>
      </c>
      <c r="BE108" s="122">
        <v>107.3159</v>
      </c>
      <c r="BF108" s="122">
        <v>104.31780000000001</v>
      </c>
      <c r="BG108" s="122">
        <v>100.88979999999999</v>
      </c>
      <c r="BH108" s="122">
        <v>104.90470000000001</v>
      </c>
      <c r="BI108" s="122">
        <v>110.7706</v>
      </c>
      <c r="BJ108" s="122">
        <v>115.09910000000001</v>
      </c>
      <c r="BK108" s="122">
        <v>114.9628</v>
      </c>
      <c r="BL108" s="122">
        <v>119.3695</v>
      </c>
      <c r="BM108" s="122">
        <v>122.9438</v>
      </c>
      <c r="BN108" s="122">
        <v>121.5745</v>
      </c>
      <c r="BO108" s="122">
        <v>127.5984</v>
      </c>
      <c r="BP108" s="122">
        <v>140.17939999999999</v>
      </c>
      <c r="BQ108" s="122">
        <v>145.4271</v>
      </c>
      <c r="BR108" s="122">
        <v>151.25710000000001</v>
      </c>
      <c r="BS108" s="122">
        <v>139.83170000000001</v>
      </c>
      <c r="BT108" s="122">
        <v>155.52969999999999</v>
      </c>
      <c r="BU108" s="122">
        <v>150.71420000000001</v>
      </c>
      <c r="BV108" s="122">
        <v>175.6756</v>
      </c>
      <c r="BW108" s="122">
        <v>196.1771</v>
      </c>
      <c r="BX108" s="122">
        <v>201.6841</v>
      </c>
      <c r="BY108" s="122">
        <v>186.69040000000001</v>
      </c>
      <c r="BZ108" s="122">
        <v>176.91499999999999</v>
      </c>
      <c r="CA108" s="122">
        <v>166.9802</v>
      </c>
      <c r="CB108" s="122">
        <v>135.5033</v>
      </c>
      <c r="CC108" s="122">
        <v>108.03100000000001</v>
      </c>
      <c r="CD108" s="122">
        <v>88.497399999999999</v>
      </c>
      <c r="CE108" s="122">
        <v>94.202100000000002</v>
      </c>
      <c r="CF108" s="122">
        <v>80.085300000000004</v>
      </c>
      <c r="CG108" s="122">
        <v>85.610299999999995</v>
      </c>
      <c r="CH108" s="122">
        <v>84.3613</v>
      </c>
      <c r="CI108" s="122">
        <v>92.662000000000006</v>
      </c>
      <c r="CJ108" s="122">
        <v>98.454800000000006</v>
      </c>
      <c r="CK108" s="122">
        <v>101.21299999999999</v>
      </c>
      <c r="CL108" s="122">
        <v>100.146</v>
      </c>
      <c r="CM108" s="122">
        <v>99.715800000000002</v>
      </c>
      <c r="CN108" s="122">
        <v>107.5021</v>
      </c>
      <c r="CO108" s="122">
        <v>101.9034</v>
      </c>
      <c r="CP108" s="122">
        <v>113.0903</v>
      </c>
      <c r="CQ108" s="122">
        <v>108.2585</v>
      </c>
      <c r="CR108" s="122">
        <v>116.9414</v>
      </c>
      <c r="CS108" s="122">
        <v>123.7039</v>
      </c>
      <c r="CT108" s="122">
        <v>134.05029999999999</v>
      </c>
      <c r="CU108" s="122">
        <v>130.0617</v>
      </c>
      <c r="CV108" s="122">
        <v>123.0745</v>
      </c>
      <c r="CW108" s="122">
        <v>123.8135</v>
      </c>
      <c r="CX108" s="122">
        <v>118.2201</v>
      </c>
      <c r="CY108" s="122">
        <v>123.402</v>
      </c>
      <c r="CZ108" s="122">
        <v>127.6549</v>
      </c>
      <c r="DA108" s="122">
        <v>129.85470000000001</v>
      </c>
      <c r="DB108" s="122">
        <v>129.7732</v>
      </c>
      <c r="DC108" s="122">
        <v>142.12950000000001</v>
      </c>
      <c r="DD108" s="122">
        <v>153.49340000000001</v>
      </c>
      <c r="DE108" s="122">
        <v>161.1328</v>
      </c>
      <c r="DF108" s="122">
        <v>154.04820000000001</v>
      </c>
      <c r="DG108" s="122">
        <v>145.8152</v>
      </c>
      <c r="DH108" s="122">
        <v>138.11590000000001</v>
      </c>
      <c r="DI108" s="122">
        <v>134.01400000000001</v>
      </c>
      <c r="DJ108" s="122">
        <v>140.10720000000001</v>
      </c>
      <c r="DK108" s="122">
        <v>144.46729999999999</v>
      </c>
      <c r="DL108" s="122">
        <v>150.72919999999999</v>
      </c>
      <c r="DM108" s="122">
        <v>160.77180000000001</v>
      </c>
      <c r="DN108" s="122">
        <v>155.6935</v>
      </c>
      <c r="DO108" s="122">
        <v>155.37700000000001</v>
      </c>
      <c r="DP108" s="122">
        <v>162.53639999999999</v>
      </c>
      <c r="DQ108" s="122">
        <v>162.1379</v>
      </c>
      <c r="DR108" s="122">
        <v>160.8913</v>
      </c>
      <c r="DS108" s="122">
        <v>148.08510000000001</v>
      </c>
      <c r="DT108" s="122">
        <v>144.298</v>
      </c>
      <c r="DU108" s="122">
        <v>156.64930000000001</v>
      </c>
      <c r="DV108" s="122">
        <v>166.0634</v>
      </c>
      <c r="DW108" s="122">
        <v>162.13030000000001</v>
      </c>
      <c r="DX108" s="122">
        <v>157.3657</v>
      </c>
      <c r="DY108" s="122">
        <v>155.2834</v>
      </c>
      <c r="DZ108" s="122">
        <v>151.7901</v>
      </c>
      <c r="EA108" s="122">
        <v>157.51830000000001</v>
      </c>
      <c r="EB108" s="122">
        <v>153.73920000000001</v>
      </c>
      <c r="EC108" s="122">
        <v>154.02879999999999</v>
      </c>
      <c r="ED108" s="122">
        <v>143.29040000000001</v>
      </c>
      <c r="EE108" s="122">
        <v>143.2807</v>
      </c>
      <c r="EF108" s="122">
        <v>145.9742</v>
      </c>
      <c r="EG108" s="122">
        <v>151.6859</v>
      </c>
      <c r="EH108" s="122">
        <v>156.86340000000001</v>
      </c>
      <c r="EI108" s="122">
        <v>147.01519999999999</v>
      </c>
      <c r="EJ108" s="122">
        <v>148.40100000000001</v>
      </c>
      <c r="EK108" s="122">
        <v>150.4802</v>
      </c>
      <c r="EL108" s="122">
        <v>148.29599999999999</v>
      </c>
      <c r="EM108" s="122">
        <v>145.32660000000001</v>
      </c>
      <c r="EN108" s="122">
        <v>146.34569999999999</v>
      </c>
      <c r="EO108" s="122">
        <v>141.83109999999999</v>
      </c>
      <c r="EP108" s="122">
        <v>142.50049999999999</v>
      </c>
      <c r="EQ108" s="122">
        <v>142.0436</v>
      </c>
      <c r="ER108" s="122">
        <v>145.01490000000001</v>
      </c>
      <c r="ES108" s="122">
        <v>141.96369999999999</v>
      </c>
      <c r="ET108" s="122">
        <v>140.11070000000001</v>
      </c>
      <c r="EU108" s="122">
        <v>135.80539999999999</v>
      </c>
      <c r="EV108" s="122">
        <v>128.39599999999999</v>
      </c>
      <c r="EW108" s="122">
        <v>112.2435</v>
      </c>
      <c r="EX108" s="122">
        <v>92.9452</v>
      </c>
      <c r="EY108" s="122">
        <v>84.450299999999999</v>
      </c>
      <c r="EZ108" s="122">
        <v>99.860200000000006</v>
      </c>
      <c r="FA108" s="122">
        <v>92.803399999999996</v>
      </c>
      <c r="FB108" s="122">
        <v>102.6036</v>
      </c>
      <c r="FC108" s="122">
        <v>102.5838</v>
      </c>
      <c r="FD108" s="122">
        <v>97.969099999999997</v>
      </c>
      <c r="FE108" s="122">
        <v>87.295900000000003</v>
      </c>
      <c r="FF108" s="122">
        <v>92.075800000000001</v>
      </c>
      <c r="FG108" s="122">
        <v>91.601500000000001</v>
      </c>
      <c r="FH108" s="122">
        <v>100.5407</v>
      </c>
      <c r="FI108" s="122">
        <v>81.292400000000001</v>
      </c>
      <c r="FJ108" s="122">
        <v>66.087199999999996</v>
      </c>
      <c r="FK108" s="122">
        <v>58.645400000000002</v>
      </c>
      <c r="FL108" s="122">
        <v>61.045499999999997</v>
      </c>
      <c r="FM108" s="122">
        <v>62.915500000000002</v>
      </c>
      <c r="FN108" s="122">
        <v>72.439700000000002</v>
      </c>
      <c r="FO108" s="122">
        <v>81.627700000000004</v>
      </c>
      <c r="FP108" s="122">
        <v>79.389600000000002</v>
      </c>
      <c r="FQ108" s="122">
        <v>66.054599999999994</v>
      </c>
      <c r="FR108" s="122">
        <v>75.494900000000001</v>
      </c>
      <c r="FS108" s="122">
        <v>81.902900000000002</v>
      </c>
      <c r="FT108" s="122">
        <v>84.346900000000005</v>
      </c>
      <c r="FU108" s="122">
        <v>87.720600000000005</v>
      </c>
      <c r="FV108" s="122">
        <v>98.836699999999993</v>
      </c>
      <c r="FW108" s="122">
        <v>93.4649</v>
      </c>
      <c r="FX108" s="122">
        <v>91.172499999999999</v>
      </c>
      <c r="FY108" s="122">
        <v>85.521900000000002</v>
      </c>
      <c r="FZ108" s="122">
        <v>81.371899999999997</v>
      </c>
      <c r="GA108" s="122">
        <v>80.168700000000001</v>
      </c>
      <c r="GB108" s="122">
        <v>78.505499999999998</v>
      </c>
      <c r="GC108" s="122">
        <v>84.544200000000004</v>
      </c>
      <c r="GD108" s="122">
        <v>87.248800000000003</v>
      </c>
      <c r="GE108" s="122">
        <v>92.4191</v>
      </c>
      <c r="GF108" s="122">
        <v>98.915999999999997</v>
      </c>
      <c r="GG108" s="122">
        <v>99.564700000000002</v>
      </c>
      <c r="GH108" s="122">
        <v>104.5483</v>
      </c>
      <c r="GI108" s="122">
        <v>101.68770000000001</v>
      </c>
      <c r="GJ108" s="122">
        <v>95.768500000000003</v>
      </c>
      <c r="GK108" s="122">
        <v>104.8301</v>
      </c>
      <c r="GL108" s="122">
        <v>112.87730000000001</v>
      </c>
      <c r="GM108" s="122">
        <v>118.01430000000001</v>
      </c>
      <c r="GN108" s="122">
        <v>118.4151</v>
      </c>
      <c r="GO108" s="122">
        <v>118.2765</v>
      </c>
      <c r="GP108" s="122">
        <v>124.60939999999999</v>
      </c>
      <c r="GQ108" s="122">
        <v>138.00299999999999</v>
      </c>
      <c r="GR108" s="122">
        <v>142.66059999999999</v>
      </c>
      <c r="GS108" s="122">
        <v>119.2453</v>
      </c>
      <c r="GT108" s="122">
        <v>95.462500000000006</v>
      </c>
      <c r="GU108" s="122">
        <v>106.2791</v>
      </c>
      <c r="GV108" s="122">
        <v>114.8937</v>
      </c>
      <c r="GW108" s="122">
        <v>109.1786</v>
      </c>
      <c r="GX108" s="122">
        <v>117.68640000000001</v>
      </c>
      <c r="GY108" s="122">
        <v>103.7711</v>
      </c>
      <c r="GZ108" s="122">
        <v>106.3951</v>
      </c>
      <c r="HA108" s="122">
        <v>107.0127</v>
      </c>
      <c r="HB108" s="122">
        <v>102.5262</v>
      </c>
      <c r="HC108" s="122">
        <v>107.7085</v>
      </c>
      <c r="HD108" s="122">
        <v>103.0441</v>
      </c>
      <c r="HE108" s="122">
        <v>104.212</v>
      </c>
      <c r="HF108" s="122">
        <v>108.5004</v>
      </c>
      <c r="HG108" s="122">
        <v>87.5899</v>
      </c>
      <c r="HH108" s="122">
        <v>79.361599999999996</v>
      </c>
      <c r="HI108" s="122">
        <v>53.0077</v>
      </c>
      <c r="HJ108" s="122">
        <v>45.555300000000003</v>
      </c>
      <c r="HK108" s="122">
        <v>57.332000000000001</v>
      </c>
      <c r="HL108" s="122">
        <v>63.072600000000001</v>
      </c>
      <c r="HM108" s="122">
        <v>61.985500000000002</v>
      </c>
      <c r="HN108" s="122">
        <v>60.270699999999998</v>
      </c>
      <c r="HO108" s="122">
        <v>55.5197</v>
      </c>
      <c r="HP108" s="122">
        <v>51.958199999999998</v>
      </c>
      <c r="HQ108" s="122">
        <v>64.823599999999999</v>
      </c>
      <c r="HR108" s="122">
        <v>69.031999999999996</v>
      </c>
      <c r="HS108" s="122">
        <v>73.166399999999996</v>
      </c>
      <c r="HT108" s="122">
        <v>85.611699999999999</v>
      </c>
      <c r="HU108" s="122">
        <v>84.101600000000005</v>
      </c>
      <c r="HV108" s="122">
        <v>89.5244</v>
      </c>
      <c r="HW108" s="122">
        <v>91.397300000000001</v>
      </c>
      <c r="HX108" s="122">
        <v>99.0428</v>
      </c>
      <c r="HY108" s="122">
        <v>96.241900000000001</v>
      </c>
      <c r="HZ108" s="122">
        <v>97.564099999999996</v>
      </c>
      <c r="IA108" s="122">
        <v>112.1507</v>
      </c>
      <c r="IB108" s="122">
        <v>122.4457</v>
      </c>
      <c r="IC108" s="122">
        <v>112.5132</v>
      </c>
      <c r="ID108" s="122">
        <v>113.8967</v>
      </c>
      <c r="IE108" s="122">
        <v>131.4727</v>
      </c>
      <c r="IF108" s="122">
        <v>159.70419999999999</v>
      </c>
      <c r="IG108" s="122">
        <v>187.14670000000001</v>
      </c>
      <c r="IH108" s="122">
        <v>200.15729999999999</v>
      </c>
      <c r="II108" s="122">
        <v>210.1223</v>
      </c>
      <c r="IJ108" s="122">
        <v>211.3441</v>
      </c>
      <c r="IK108" s="122">
        <v>202.20330000000001</v>
      </c>
      <c r="IL108" s="122">
        <v>208.9068</v>
      </c>
      <c r="IM108" s="122">
        <v>187.00110000000001</v>
      </c>
      <c r="IN108" s="122">
        <v>193.59280000000001</v>
      </c>
      <c r="IO108" s="122">
        <v>164.54660000000001</v>
      </c>
      <c r="IP108" s="122">
        <v>158.20939999999999</v>
      </c>
      <c r="IQ108" s="122">
        <v>144.9374</v>
      </c>
      <c r="IR108" s="122">
        <v>146.8261</v>
      </c>
      <c r="IS108" s="122">
        <v>130.74529999999999</v>
      </c>
      <c r="IT108" s="122">
        <v>111.4485</v>
      </c>
      <c r="IU108" s="122">
        <v>113.3314</v>
      </c>
      <c r="IV108" s="122">
        <v>119.3126</v>
      </c>
      <c r="IW108" s="122">
        <v>139.71770000000001</v>
      </c>
      <c r="IX108" s="122">
        <v>143.88999999999999</v>
      </c>
      <c r="IY108" s="122">
        <v>155.76609999999999</v>
      </c>
      <c r="IZ108" s="122">
        <v>147.37909999999999</v>
      </c>
      <c r="JA108" s="122">
        <v>131.47149999999999</v>
      </c>
      <c r="JB108" s="122">
        <v>118.6724</v>
      </c>
      <c r="JC108" s="122">
        <v>128.22329999999999</v>
      </c>
      <c r="JD108" s="122">
        <v>128.88310000000001</v>
      </c>
      <c r="JE108" s="122">
        <v>134.21530000000001</v>
      </c>
      <c r="JF108" s="122">
        <v>123.753</v>
      </c>
      <c r="JG108" s="122">
        <v>118.56870000000001</v>
      </c>
      <c r="JH108" s="122">
        <v>127.3541</v>
      </c>
      <c r="JI108" s="122">
        <v>114.06610000000001</v>
      </c>
      <c r="JJ108" s="122">
        <v>107.22499999999999</v>
      </c>
      <c r="JK108" s="122">
        <v>102.81140000000001</v>
      </c>
      <c r="JL108" s="122">
        <v>106.2124</v>
      </c>
      <c r="JM108" s="122">
        <v>106.6473</v>
      </c>
      <c r="JN108" s="122">
        <v>111.98609999999999</v>
      </c>
      <c r="JO108" s="122">
        <v>114.19840000000001</v>
      </c>
      <c r="JP108" s="122">
        <v>110.87350000000001</v>
      </c>
      <c r="JQ108" s="122">
        <v>111.8058</v>
      </c>
      <c r="JR108" s="122">
        <v>98.321399999999997</v>
      </c>
      <c r="JS108" s="122">
        <v>92.753200000000007</v>
      </c>
      <c r="JT108" s="122">
        <v>101.7963</v>
      </c>
      <c r="JU108" s="122">
        <v>101.9862</v>
      </c>
      <c r="JV108" s="122">
        <v>98.251599999999996</v>
      </c>
      <c r="JW108" s="122">
        <v>98.774000000000001</v>
      </c>
      <c r="JX108" s="122">
        <v>105.0147</v>
      </c>
      <c r="JY108" s="122">
        <v>100</v>
      </c>
      <c r="JZ108" s="122">
        <v>89.821100000000001</v>
      </c>
      <c r="KA108" s="122">
        <v>98.767799999999994</v>
      </c>
      <c r="KB108" s="122">
        <v>121.339</v>
      </c>
      <c r="KC108" s="122">
        <v>185.3006</v>
      </c>
      <c r="KD108" s="118">
        <v>166.93899999999999</v>
      </c>
    </row>
    <row r="109" spans="1:290" s="8" customFormat="1" ht="11.1" customHeight="1" x14ac:dyDescent="0.2">
      <c r="A109" s="8" t="s">
        <v>2384</v>
      </c>
      <c r="B109"/>
      <c r="C109" s="141" t="s">
        <v>5119</v>
      </c>
      <c r="D109" s="35" t="s">
        <v>63</v>
      </c>
      <c r="E109" s="37"/>
      <c r="F109" s="22"/>
      <c r="G109" s="22"/>
      <c r="H109" s="22" t="str">
        <f>IF(LEFT($I$1,1)="1",VLOOKUP($A109,PPI_IPI_PGA_PGAI!$A:$I,2,FALSE),IF(LEFT($I$1,1)="2",VLOOKUP($A109,PPI_IPI_PGA_PGAI!$A:$I,3,FALSE),IF(LEFT($I$1,1)="3",VLOOKUP($A109,PPI_IPI_PGA_PGAI!$A:$I,4,FALSE),VLOOKUP($A109,PPI_IPI_PGA_PGAI!$A:$I,5,FALSE))))</f>
        <v>Schmieröle</v>
      </c>
      <c r="I109" s="22"/>
      <c r="L109" s="22"/>
      <c r="M109" s="10">
        <v>0.1053</v>
      </c>
      <c r="N109" s="122">
        <v>47.7652</v>
      </c>
      <c r="O109" s="122">
        <v>47.7652</v>
      </c>
      <c r="P109" s="122">
        <v>47.7652</v>
      </c>
      <c r="Q109" s="122">
        <v>47.7652</v>
      </c>
      <c r="R109" s="122">
        <v>47.7652</v>
      </c>
      <c r="S109" s="122">
        <v>47.7652</v>
      </c>
      <c r="T109" s="122">
        <v>48.087499999999999</v>
      </c>
      <c r="U109" s="122">
        <v>48.087499999999999</v>
      </c>
      <c r="V109" s="122">
        <v>48.087499999999999</v>
      </c>
      <c r="W109" s="122">
        <v>48.087499999999999</v>
      </c>
      <c r="X109" s="122">
        <v>48.087499999999999</v>
      </c>
      <c r="Y109" s="122">
        <v>48.8489</v>
      </c>
      <c r="Z109" s="122">
        <v>48.8489</v>
      </c>
      <c r="AA109" s="122">
        <v>48.8489</v>
      </c>
      <c r="AB109" s="122">
        <v>48.8489</v>
      </c>
      <c r="AC109" s="122">
        <v>48.8489</v>
      </c>
      <c r="AD109" s="122">
        <v>48.8489</v>
      </c>
      <c r="AE109" s="122">
        <v>48.8489</v>
      </c>
      <c r="AF109" s="122">
        <v>49.665599999999998</v>
      </c>
      <c r="AG109" s="122">
        <v>49.665599999999998</v>
      </c>
      <c r="AH109" s="122">
        <v>49.665599999999998</v>
      </c>
      <c r="AI109" s="122">
        <v>49.665599999999998</v>
      </c>
      <c r="AJ109" s="122">
        <v>49.665599999999998</v>
      </c>
      <c r="AK109" s="122">
        <v>49.963900000000002</v>
      </c>
      <c r="AL109" s="122">
        <v>49.963900000000002</v>
      </c>
      <c r="AM109" s="122">
        <v>49.963900000000002</v>
      </c>
      <c r="AN109" s="122">
        <v>49.963900000000002</v>
      </c>
      <c r="AO109" s="122">
        <v>49.963900000000002</v>
      </c>
      <c r="AP109" s="122">
        <v>49.963900000000002</v>
      </c>
      <c r="AQ109" s="122">
        <v>49.963900000000002</v>
      </c>
      <c r="AR109" s="122">
        <v>53.713000000000001</v>
      </c>
      <c r="AS109" s="122">
        <v>53.713000000000001</v>
      </c>
      <c r="AT109" s="122">
        <v>53.713000000000001</v>
      </c>
      <c r="AU109" s="122">
        <v>53.713000000000001</v>
      </c>
      <c r="AV109" s="122">
        <v>59.5032</v>
      </c>
      <c r="AW109" s="122">
        <v>59.5032</v>
      </c>
      <c r="AX109" s="122">
        <v>59.5032</v>
      </c>
      <c r="AY109" s="122">
        <v>61.284500000000001</v>
      </c>
      <c r="AZ109" s="122">
        <v>61.284500000000001</v>
      </c>
      <c r="BA109" s="122">
        <v>61.284500000000001</v>
      </c>
      <c r="BB109" s="122">
        <v>66.658699999999996</v>
      </c>
      <c r="BC109" s="122">
        <v>66.658699999999996</v>
      </c>
      <c r="BD109" s="122">
        <v>66.658699999999996</v>
      </c>
      <c r="BE109" s="122">
        <v>67.377399999999994</v>
      </c>
      <c r="BF109" s="122">
        <v>67.377399999999994</v>
      </c>
      <c r="BG109" s="122">
        <v>67.377399999999994</v>
      </c>
      <c r="BH109" s="122">
        <v>68.224599999999995</v>
      </c>
      <c r="BI109" s="122">
        <v>68.224599999999995</v>
      </c>
      <c r="BJ109" s="122">
        <v>68.224599999999995</v>
      </c>
      <c r="BK109" s="122">
        <v>69.286699999999996</v>
      </c>
      <c r="BL109" s="122">
        <v>69.286699999999996</v>
      </c>
      <c r="BM109" s="122">
        <v>69.286699999999996</v>
      </c>
      <c r="BN109" s="122">
        <v>68.546199999999999</v>
      </c>
      <c r="BO109" s="122">
        <v>68.546199999999999</v>
      </c>
      <c r="BP109" s="122">
        <v>68.546199999999999</v>
      </c>
      <c r="BQ109" s="122">
        <v>68.700299999999999</v>
      </c>
      <c r="BR109" s="122">
        <v>68.700299999999999</v>
      </c>
      <c r="BS109" s="122">
        <v>68.700299999999999</v>
      </c>
      <c r="BT109" s="122">
        <v>70.496499999999997</v>
      </c>
      <c r="BU109" s="122">
        <v>70.496499999999997</v>
      </c>
      <c r="BV109" s="122">
        <v>70.496499999999997</v>
      </c>
      <c r="BW109" s="122">
        <v>72.676900000000003</v>
      </c>
      <c r="BX109" s="122">
        <v>72.676900000000003</v>
      </c>
      <c r="BY109" s="122">
        <v>72.676900000000003</v>
      </c>
      <c r="BZ109" s="122">
        <v>78.721199999999996</v>
      </c>
      <c r="CA109" s="122">
        <v>78.721199999999996</v>
      </c>
      <c r="CB109" s="122">
        <v>78.721199999999996</v>
      </c>
      <c r="CC109" s="122">
        <v>78.254000000000005</v>
      </c>
      <c r="CD109" s="122">
        <v>78.254000000000005</v>
      </c>
      <c r="CE109" s="122">
        <v>78.254000000000005</v>
      </c>
      <c r="CF109" s="122">
        <v>74.072299999999998</v>
      </c>
      <c r="CG109" s="122">
        <v>74.072299999999998</v>
      </c>
      <c r="CH109" s="122">
        <v>74.072299999999998</v>
      </c>
      <c r="CI109" s="122">
        <v>68.333399999999997</v>
      </c>
      <c r="CJ109" s="122">
        <v>68.333399999999997</v>
      </c>
      <c r="CK109" s="122">
        <v>68.333399999999997</v>
      </c>
      <c r="CL109" s="122">
        <v>70.051199999999994</v>
      </c>
      <c r="CM109" s="122">
        <v>70.051199999999994</v>
      </c>
      <c r="CN109" s="122">
        <v>70.051199999999994</v>
      </c>
      <c r="CO109" s="122">
        <v>70.489500000000007</v>
      </c>
      <c r="CP109" s="122">
        <v>70.489500000000007</v>
      </c>
      <c r="CQ109" s="122">
        <v>70.489500000000007</v>
      </c>
      <c r="CR109" s="122">
        <v>71.970600000000005</v>
      </c>
      <c r="CS109" s="122">
        <v>71.970600000000005</v>
      </c>
      <c r="CT109" s="122">
        <v>71.970600000000005</v>
      </c>
      <c r="CU109" s="122">
        <v>70.989400000000003</v>
      </c>
      <c r="CV109" s="122">
        <v>70.989400000000003</v>
      </c>
      <c r="CW109" s="122">
        <v>70.989400000000003</v>
      </c>
      <c r="CX109" s="122">
        <v>76.641599999999997</v>
      </c>
      <c r="CY109" s="122">
        <v>76.641599999999997</v>
      </c>
      <c r="CZ109" s="122">
        <v>76.641599999999997</v>
      </c>
      <c r="DA109" s="122">
        <v>75.450699999999998</v>
      </c>
      <c r="DB109" s="122">
        <v>75.450699999999998</v>
      </c>
      <c r="DC109" s="122">
        <v>75.450699999999998</v>
      </c>
      <c r="DD109" s="122">
        <v>76.857900000000001</v>
      </c>
      <c r="DE109" s="122">
        <v>76.857900000000001</v>
      </c>
      <c r="DF109" s="122">
        <v>76.857900000000001</v>
      </c>
      <c r="DG109" s="122">
        <v>77.650700000000001</v>
      </c>
      <c r="DH109" s="122">
        <v>77.650700000000001</v>
      </c>
      <c r="DI109" s="122">
        <v>77.650700000000001</v>
      </c>
      <c r="DJ109" s="122">
        <v>78.753200000000007</v>
      </c>
      <c r="DK109" s="122">
        <v>78.753200000000007</v>
      </c>
      <c r="DL109" s="122">
        <v>78.753200000000007</v>
      </c>
      <c r="DM109" s="122">
        <v>78.764499999999998</v>
      </c>
      <c r="DN109" s="122">
        <v>78.764499999999998</v>
      </c>
      <c r="DO109" s="122">
        <v>78.764499999999998</v>
      </c>
      <c r="DP109" s="122">
        <v>76.427800000000005</v>
      </c>
      <c r="DQ109" s="122">
        <v>76.427800000000005</v>
      </c>
      <c r="DR109" s="122">
        <v>76.427800000000005</v>
      </c>
      <c r="DS109" s="122">
        <v>78.946700000000007</v>
      </c>
      <c r="DT109" s="122">
        <v>78.946700000000007</v>
      </c>
      <c r="DU109" s="122">
        <v>78.946700000000007</v>
      </c>
      <c r="DV109" s="122">
        <v>79.215500000000006</v>
      </c>
      <c r="DW109" s="122">
        <v>79.215500000000006</v>
      </c>
      <c r="DX109" s="122">
        <v>79.215500000000006</v>
      </c>
      <c r="DY109" s="122">
        <v>77.0809</v>
      </c>
      <c r="DZ109" s="122">
        <v>77.0809</v>
      </c>
      <c r="EA109" s="122">
        <v>77.0809</v>
      </c>
      <c r="EB109" s="122">
        <v>76.315200000000004</v>
      </c>
      <c r="EC109" s="122">
        <v>76.315200000000004</v>
      </c>
      <c r="ED109" s="122">
        <v>76.315200000000004</v>
      </c>
      <c r="EE109" s="122">
        <v>76.220600000000005</v>
      </c>
      <c r="EF109" s="122">
        <v>76.220600000000005</v>
      </c>
      <c r="EG109" s="122">
        <v>76.220600000000005</v>
      </c>
      <c r="EH109" s="122">
        <v>74.036100000000005</v>
      </c>
      <c r="EI109" s="122">
        <v>74.036100000000005</v>
      </c>
      <c r="EJ109" s="122">
        <v>74.036100000000005</v>
      </c>
      <c r="EK109" s="122">
        <v>75.448400000000007</v>
      </c>
      <c r="EL109" s="122">
        <v>75.448400000000007</v>
      </c>
      <c r="EM109" s="122">
        <v>75.448400000000007</v>
      </c>
      <c r="EN109" s="122">
        <v>74.2821</v>
      </c>
      <c r="EO109" s="122">
        <v>74.2821</v>
      </c>
      <c r="EP109" s="122">
        <v>74.2821</v>
      </c>
      <c r="EQ109" s="122">
        <v>75.0732</v>
      </c>
      <c r="ER109" s="122">
        <v>75.0732</v>
      </c>
      <c r="ES109" s="122">
        <v>75.0732</v>
      </c>
      <c r="ET109" s="122">
        <v>76.129800000000003</v>
      </c>
      <c r="EU109" s="122">
        <v>76.129800000000003</v>
      </c>
      <c r="EV109" s="122">
        <v>76.129800000000003</v>
      </c>
      <c r="EW109" s="122">
        <v>76.209900000000005</v>
      </c>
      <c r="EX109" s="122">
        <v>76.209900000000005</v>
      </c>
      <c r="EY109" s="122">
        <v>76.209900000000005</v>
      </c>
      <c r="EZ109" s="122">
        <v>70.523099999999999</v>
      </c>
      <c r="FA109" s="122">
        <v>70.523099999999999</v>
      </c>
      <c r="FB109" s="122">
        <v>70.523099999999999</v>
      </c>
      <c r="FC109" s="122">
        <v>69.759</v>
      </c>
      <c r="FD109" s="122">
        <v>69.759</v>
      </c>
      <c r="FE109" s="122">
        <v>69.759</v>
      </c>
      <c r="FF109" s="122">
        <v>70.323800000000006</v>
      </c>
      <c r="FG109" s="122">
        <v>70.323800000000006</v>
      </c>
      <c r="FH109" s="122">
        <v>70.323800000000006</v>
      </c>
      <c r="FI109" s="122">
        <v>68.382599999999996</v>
      </c>
      <c r="FJ109" s="122">
        <v>68.382599999999996</v>
      </c>
      <c r="FK109" s="122">
        <v>68.382599999999996</v>
      </c>
      <c r="FL109" s="122">
        <v>68.141099999999994</v>
      </c>
      <c r="FM109" s="122">
        <v>68.141099999999994</v>
      </c>
      <c r="FN109" s="122">
        <v>68.141099999999994</v>
      </c>
      <c r="FO109" s="122">
        <v>68.332599999999999</v>
      </c>
      <c r="FP109" s="122">
        <v>68.332599999999999</v>
      </c>
      <c r="FQ109" s="122">
        <v>68.332599999999999</v>
      </c>
      <c r="FR109" s="122">
        <v>68.008200000000002</v>
      </c>
      <c r="FS109" s="122">
        <v>68.008200000000002</v>
      </c>
      <c r="FT109" s="122">
        <v>68.008200000000002</v>
      </c>
      <c r="FU109" s="122">
        <v>67.9529</v>
      </c>
      <c r="FV109" s="122">
        <v>67.9529</v>
      </c>
      <c r="FW109" s="122">
        <v>67.9529</v>
      </c>
      <c r="FX109" s="122">
        <v>67.9726</v>
      </c>
      <c r="FY109" s="122">
        <v>67.9726</v>
      </c>
      <c r="FZ109" s="122">
        <v>67.9726</v>
      </c>
      <c r="GA109" s="122">
        <v>69.305800000000005</v>
      </c>
      <c r="GB109" s="122">
        <v>69.305800000000005</v>
      </c>
      <c r="GC109" s="122">
        <v>69.305800000000005</v>
      </c>
      <c r="GD109" s="122">
        <v>71.962199999999996</v>
      </c>
      <c r="GE109" s="122">
        <v>71.962199999999996</v>
      </c>
      <c r="GF109" s="122">
        <v>71.962199999999996</v>
      </c>
      <c r="GG109" s="122">
        <v>75.369500000000002</v>
      </c>
      <c r="GH109" s="122">
        <v>75.369500000000002</v>
      </c>
      <c r="GI109" s="122">
        <v>75.369500000000002</v>
      </c>
      <c r="GJ109" s="122">
        <v>78.641800000000003</v>
      </c>
      <c r="GK109" s="122">
        <v>78.641800000000003</v>
      </c>
      <c r="GL109" s="122">
        <v>78.641800000000003</v>
      </c>
      <c r="GM109" s="122">
        <v>80.241500000000002</v>
      </c>
      <c r="GN109" s="122">
        <v>80.241500000000002</v>
      </c>
      <c r="GO109" s="122">
        <v>80.241500000000002</v>
      </c>
      <c r="GP109" s="122">
        <v>81.165499999999994</v>
      </c>
      <c r="GQ109" s="122">
        <v>81.165499999999994</v>
      </c>
      <c r="GR109" s="122">
        <v>81.165499999999994</v>
      </c>
      <c r="GS109" s="122">
        <v>81.477199999999996</v>
      </c>
      <c r="GT109" s="122">
        <v>81.477199999999996</v>
      </c>
      <c r="GU109" s="122">
        <v>81.477199999999996</v>
      </c>
      <c r="GV109" s="122">
        <v>82.320899999999995</v>
      </c>
      <c r="GW109" s="122">
        <v>82.320899999999995</v>
      </c>
      <c r="GX109" s="122">
        <v>82.320899999999995</v>
      </c>
      <c r="GY109" s="122">
        <v>82.461600000000004</v>
      </c>
      <c r="GZ109" s="122">
        <v>82.461600000000004</v>
      </c>
      <c r="HA109" s="122">
        <v>82.461600000000004</v>
      </c>
      <c r="HB109" s="122">
        <v>82.791499999999999</v>
      </c>
      <c r="HC109" s="122">
        <v>82.791499999999999</v>
      </c>
      <c r="HD109" s="122">
        <v>82.791499999999999</v>
      </c>
      <c r="HE109" s="122">
        <v>83.056399999999996</v>
      </c>
      <c r="HF109" s="122">
        <v>83.056399999999996</v>
      </c>
      <c r="HG109" s="122">
        <v>83.056399999999996</v>
      </c>
      <c r="HH109" s="122">
        <v>82.791200000000003</v>
      </c>
      <c r="HI109" s="122">
        <v>82.791200000000003</v>
      </c>
      <c r="HJ109" s="122">
        <v>82.791200000000003</v>
      </c>
      <c r="HK109" s="122">
        <v>83.430300000000003</v>
      </c>
      <c r="HL109" s="122">
        <v>83.430300000000003</v>
      </c>
      <c r="HM109" s="122">
        <v>83.430300000000003</v>
      </c>
      <c r="HN109" s="122">
        <v>83.643900000000002</v>
      </c>
      <c r="HO109" s="122">
        <v>83.643900000000002</v>
      </c>
      <c r="HP109" s="122">
        <v>83.643900000000002</v>
      </c>
      <c r="HQ109" s="122">
        <v>82.660300000000007</v>
      </c>
      <c r="HR109" s="122">
        <v>82.660300000000007</v>
      </c>
      <c r="HS109" s="122">
        <v>82.660300000000007</v>
      </c>
      <c r="HT109" s="122">
        <v>83.144199999999998</v>
      </c>
      <c r="HU109" s="122">
        <v>83.144199999999998</v>
      </c>
      <c r="HV109" s="122">
        <v>83.144199999999998</v>
      </c>
      <c r="HW109" s="122">
        <v>88.940299999999993</v>
      </c>
      <c r="HX109" s="122">
        <v>88.940299999999993</v>
      </c>
      <c r="HY109" s="122">
        <v>88.940299999999993</v>
      </c>
      <c r="HZ109" s="122">
        <v>90.534599999999998</v>
      </c>
      <c r="IA109" s="122">
        <v>90.534599999999998</v>
      </c>
      <c r="IB109" s="122">
        <v>90.534599999999998</v>
      </c>
      <c r="IC109" s="122">
        <v>90.558899999999994</v>
      </c>
      <c r="ID109" s="122">
        <v>90.558899999999994</v>
      </c>
      <c r="IE109" s="122">
        <v>90.558899999999994</v>
      </c>
      <c r="IF109" s="122">
        <v>96.004000000000005</v>
      </c>
      <c r="IG109" s="122">
        <v>96.004000000000005</v>
      </c>
      <c r="IH109" s="122">
        <v>96.004000000000005</v>
      </c>
      <c r="II109" s="122">
        <v>103.4209</v>
      </c>
      <c r="IJ109" s="122">
        <v>103.4209</v>
      </c>
      <c r="IK109" s="122">
        <v>103.4209</v>
      </c>
      <c r="IL109" s="122">
        <v>106.2325</v>
      </c>
      <c r="IM109" s="122">
        <v>106.2325</v>
      </c>
      <c r="IN109" s="122">
        <v>106.2325</v>
      </c>
      <c r="IO109" s="122">
        <v>111.422</v>
      </c>
      <c r="IP109" s="122">
        <v>111.422</v>
      </c>
      <c r="IQ109" s="122">
        <v>111.422</v>
      </c>
      <c r="IR109" s="122">
        <v>111.1409</v>
      </c>
      <c r="IS109" s="122">
        <v>111.1409</v>
      </c>
      <c r="IT109" s="122">
        <v>111.1409</v>
      </c>
      <c r="IU109" s="122">
        <v>109.1408</v>
      </c>
      <c r="IV109" s="122">
        <v>109.1408</v>
      </c>
      <c r="IW109" s="122">
        <v>109.1408</v>
      </c>
      <c r="IX109" s="122">
        <v>107.4</v>
      </c>
      <c r="IY109" s="122">
        <v>107.4</v>
      </c>
      <c r="IZ109" s="122">
        <v>107.4</v>
      </c>
      <c r="JA109" s="122">
        <v>106.7058</v>
      </c>
      <c r="JB109" s="122">
        <v>106.7058</v>
      </c>
      <c r="JC109" s="122">
        <v>106.7058</v>
      </c>
      <c r="JD109" s="122">
        <v>100.8582</v>
      </c>
      <c r="JE109" s="122">
        <v>100.8582</v>
      </c>
      <c r="JF109" s="122">
        <v>100.8582</v>
      </c>
      <c r="JG109" s="122">
        <v>101.6673</v>
      </c>
      <c r="JH109" s="122">
        <v>101.6673</v>
      </c>
      <c r="JI109" s="122">
        <v>101.6673</v>
      </c>
      <c r="JJ109" s="122">
        <v>101.79219999999999</v>
      </c>
      <c r="JK109" s="122">
        <v>101.79219999999999</v>
      </c>
      <c r="JL109" s="122">
        <v>101.79219999999999</v>
      </c>
      <c r="JM109" s="122">
        <v>100.6176</v>
      </c>
      <c r="JN109" s="122">
        <v>100.6176</v>
      </c>
      <c r="JO109" s="122">
        <v>100.6176</v>
      </c>
      <c r="JP109" s="122">
        <v>100.8472</v>
      </c>
      <c r="JQ109" s="122">
        <v>100.8472</v>
      </c>
      <c r="JR109" s="122">
        <v>100.8472</v>
      </c>
      <c r="JS109" s="122">
        <v>100.70950000000001</v>
      </c>
      <c r="JT109" s="122">
        <v>100.70950000000001</v>
      </c>
      <c r="JU109" s="122">
        <v>100.70950000000001</v>
      </c>
      <c r="JV109" s="122">
        <v>100.4312</v>
      </c>
      <c r="JW109" s="122">
        <v>100.4312</v>
      </c>
      <c r="JX109" s="122">
        <v>100.4312</v>
      </c>
      <c r="JY109" s="122">
        <v>100</v>
      </c>
      <c r="JZ109" s="122">
        <v>100</v>
      </c>
      <c r="KA109" s="122">
        <v>100</v>
      </c>
      <c r="KB109" s="122">
        <v>99.8078</v>
      </c>
      <c r="KC109" s="122">
        <v>99.8078</v>
      </c>
      <c r="KD109" s="118">
        <v>99.8078</v>
      </c>
    </row>
    <row r="110" spans="1:290" s="8" customFormat="1" ht="11.1" customHeight="1" x14ac:dyDescent="0.2">
      <c r="A110" s="8" t="s">
        <v>2385</v>
      </c>
      <c r="B110"/>
      <c r="C110" s="141" t="s">
        <v>5120</v>
      </c>
      <c r="D110" s="35" t="s">
        <v>64</v>
      </c>
      <c r="E110" s="37"/>
      <c r="F110" s="22"/>
      <c r="G110" s="22"/>
      <c r="H110" s="22" t="str">
        <f>IF(LEFT($I$1,1)="1",VLOOKUP($A110,PPI_IPI_PGA_PGAI!$A:$I,2,FALSE),IF(LEFT($I$1,1)="2",VLOOKUP($A110,PPI_IPI_PGA_PGAI!$A:$I,3,FALSE),IF(LEFT($I$1,1)="3",VLOOKUP($A110,PPI_IPI_PGA_PGAI!$A:$I,4,FALSE),VLOOKUP($A110,PPI_IPI_PGA_PGAI!$A:$I,5,FALSE))))</f>
        <v>Reinbitumen</v>
      </c>
      <c r="I110" s="22"/>
      <c r="L110" s="22"/>
      <c r="M110" s="10">
        <v>4.5999999999999999E-2</v>
      </c>
      <c r="N110" s="122">
        <v>52.7943</v>
      </c>
      <c r="O110" s="122">
        <v>50.298900000000003</v>
      </c>
      <c r="P110" s="122">
        <v>50.579599999999999</v>
      </c>
      <c r="Q110" s="122">
        <v>52.587600000000002</v>
      </c>
      <c r="R110" s="122">
        <v>54.06</v>
      </c>
      <c r="S110" s="122">
        <v>54.655799999999999</v>
      </c>
      <c r="T110" s="122">
        <v>53.229100000000003</v>
      </c>
      <c r="U110" s="122">
        <v>52.633299999999998</v>
      </c>
      <c r="V110" s="122">
        <v>51.1265</v>
      </c>
      <c r="W110" s="122">
        <v>51.1265</v>
      </c>
      <c r="X110" s="122">
        <v>50.929400000000001</v>
      </c>
      <c r="Y110" s="122">
        <v>53.021599999999999</v>
      </c>
      <c r="Z110" s="122">
        <v>51.730699999999999</v>
      </c>
      <c r="AA110" s="122">
        <v>54.511699999999998</v>
      </c>
      <c r="AB110" s="122">
        <v>54.835000000000001</v>
      </c>
      <c r="AC110" s="122">
        <v>54.3247</v>
      </c>
      <c r="AD110" s="122">
        <v>55.419800000000002</v>
      </c>
      <c r="AE110" s="122">
        <v>55.341000000000001</v>
      </c>
      <c r="AF110" s="122">
        <v>55.262099999999997</v>
      </c>
      <c r="AG110" s="122">
        <v>55.7423</v>
      </c>
      <c r="AH110" s="122">
        <v>55.584800000000001</v>
      </c>
      <c r="AI110" s="122">
        <v>56.827300000000001</v>
      </c>
      <c r="AJ110" s="122">
        <v>57.565800000000003</v>
      </c>
      <c r="AK110" s="122">
        <v>58.816499999999998</v>
      </c>
      <c r="AL110" s="122">
        <v>57.677500000000002</v>
      </c>
      <c r="AM110" s="122">
        <v>57.589300000000001</v>
      </c>
      <c r="AN110" s="122">
        <v>62.838999999999999</v>
      </c>
      <c r="AO110" s="122">
        <v>64.530500000000004</v>
      </c>
      <c r="AP110" s="122">
        <v>67.1053</v>
      </c>
      <c r="AQ110" s="122">
        <v>68.244100000000003</v>
      </c>
      <c r="AR110" s="122">
        <v>68.913600000000002</v>
      </c>
      <c r="AS110" s="122">
        <v>68.913600000000002</v>
      </c>
      <c r="AT110" s="122">
        <v>69.779700000000005</v>
      </c>
      <c r="AU110" s="122">
        <v>73.273399999999995</v>
      </c>
      <c r="AV110" s="122">
        <v>73.762900000000002</v>
      </c>
      <c r="AW110" s="122">
        <v>73.964200000000005</v>
      </c>
      <c r="AX110" s="122">
        <v>75.418999999999997</v>
      </c>
      <c r="AY110" s="122">
        <v>76.075599999999994</v>
      </c>
      <c r="AZ110" s="122">
        <v>75.839299999999994</v>
      </c>
      <c r="BA110" s="122">
        <v>77.516300000000001</v>
      </c>
      <c r="BB110" s="122">
        <v>77.428799999999995</v>
      </c>
      <c r="BC110" s="122">
        <v>75.710800000000006</v>
      </c>
      <c r="BD110" s="122">
        <v>75.496799999999993</v>
      </c>
      <c r="BE110" s="122">
        <v>74.078999999999994</v>
      </c>
      <c r="BF110" s="122">
        <v>74.078999999999994</v>
      </c>
      <c r="BG110" s="122">
        <v>73.286500000000004</v>
      </c>
      <c r="BH110" s="122">
        <v>73.425399999999996</v>
      </c>
      <c r="BI110" s="122">
        <v>77.083699999999993</v>
      </c>
      <c r="BJ110" s="122">
        <v>77.080799999999996</v>
      </c>
      <c r="BK110" s="122">
        <v>78.009600000000006</v>
      </c>
      <c r="BL110" s="122">
        <v>79.187100000000001</v>
      </c>
      <c r="BM110" s="122">
        <v>79.877300000000005</v>
      </c>
      <c r="BN110" s="122">
        <v>81.259200000000007</v>
      </c>
      <c r="BO110" s="122">
        <v>82.081000000000003</v>
      </c>
      <c r="BP110" s="122">
        <v>87.559799999999996</v>
      </c>
      <c r="BQ110" s="122">
        <v>88.338499999999996</v>
      </c>
      <c r="BR110" s="122">
        <v>88.180999999999997</v>
      </c>
      <c r="BS110" s="122">
        <v>88.077200000000005</v>
      </c>
      <c r="BT110" s="122">
        <v>88.159400000000005</v>
      </c>
      <c r="BU110" s="122">
        <v>89.073099999999997</v>
      </c>
      <c r="BV110" s="122">
        <v>88.688299999999998</v>
      </c>
      <c r="BW110" s="122">
        <v>91.845799999999997</v>
      </c>
      <c r="BX110" s="122">
        <v>100.702</v>
      </c>
      <c r="BY110" s="122">
        <v>109.9449</v>
      </c>
      <c r="BZ110" s="122">
        <v>110.9282</v>
      </c>
      <c r="CA110" s="122">
        <v>112.6812</v>
      </c>
      <c r="CB110" s="122">
        <v>108.76439999999999</v>
      </c>
      <c r="CC110" s="122">
        <v>103.29640000000001</v>
      </c>
      <c r="CD110" s="122">
        <v>101.52419999999999</v>
      </c>
      <c r="CE110" s="122">
        <v>101.0998</v>
      </c>
      <c r="CF110" s="122">
        <v>89.507499999999993</v>
      </c>
      <c r="CG110" s="122">
        <v>88.141099999999994</v>
      </c>
      <c r="CH110" s="122">
        <v>87.902799999999999</v>
      </c>
      <c r="CI110" s="122">
        <v>89.904600000000002</v>
      </c>
      <c r="CJ110" s="122">
        <v>91.7166</v>
      </c>
      <c r="CK110" s="122">
        <v>93.260300000000001</v>
      </c>
      <c r="CL110" s="122">
        <v>97.495099999999994</v>
      </c>
      <c r="CM110" s="122">
        <v>98.205299999999994</v>
      </c>
      <c r="CN110" s="122">
        <v>97.600300000000004</v>
      </c>
      <c r="CO110" s="122">
        <v>97.666499999999999</v>
      </c>
      <c r="CP110" s="122">
        <v>97.680199999999999</v>
      </c>
      <c r="CQ110" s="122">
        <v>99.842299999999994</v>
      </c>
      <c r="CR110" s="122">
        <v>100.7586</v>
      </c>
      <c r="CS110" s="122">
        <v>101.43040000000001</v>
      </c>
      <c r="CT110" s="122">
        <v>101.2564</v>
      </c>
      <c r="CU110" s="122">
        <v>100.0278</v>
      </c>
      <c r="CV110" s="122">
        <v>99.655299999999997</v>
      </c>
      <c r="CW110" s="122">
        <v>99.038600000000002</v>
      </c>
      <c r="CX110" s="122">
        <v>98.302300000000002</v>
      </c>
      <c r="CY110" s="122">
        <v>97.708399999999997</v>
      </c>
      <c r="CZ110" s="122">
        <v>96.817499999999995</v>
      </c>
      <c r="DA110" s="122">
        <v>96.668999999999997</v>
      </c>
      <c r="DB110" s="122">
        <v>96.401300000000006</v>
      </c>
      <c r="DC110" s="122">
        <v>107.5167</v>
      </c>
      <c r="DD110" s="122">
        <v>108.0689</v>
      </c>
      <c r="DE110" s="122">
        <v>111.0509</v>
      </c>
      <c r="DF110" s="122">
        <v>112.9803</v>
      </c>
      <c r="DG110" s="122">
        <v>111.61</v>
      </c>
      <c r="DH110" s="122">
        <v>111.7414</v>
      </c>
      <c r="DI110" s="122">
        <v>106.93519999999999</v>
      </c>
      <c r="DJ110" s="122">
        <v>105.6023</v>
      </c>
      <c r="DK110" s="122">
        <v>109.9469</v>
      </c>
      <c r="DL110" s="122">
        <v>111.6443</v>
      </c>
      <c r="DM110" s="122">
        <v>112.92910000000001</v>
      </c>
      <c r="DN110" s="122">
        <v>117.27379999999999</v>
      </c>
      <c r="DO110" s="122">
        <v>123.065</v>
      </c>
      <c r="DP110" s="122">
        <v>128.49709999999999</v>
      </c>
      <c r="DQ110" s="122">
        <v>130.66399999999999</v>
      </c>
      <c r="DR110" s="122">
        <v>132.1978</v>
      </c>
      <c r="DS110" s="122">
        <v>129.52080000000001</v>
      </c>
      <c r="DT110" s="122">
        <v>123.47320000000001</v>
      </c>
      <c r="DU110" s="122">
        <v>126.9122</v>
      </c>
      <c r="DV110" s="122">
        <v>131.76079999999999</v>
      </c>
      <c r="DW110" s="122">
        <v>130.81440000000001</v>
      </c>
      <c r="DX110" s="122">
        <v>129.26560000000001</v>
      </c>
      <c r="DY110" s="122">
        <v>128.92189999999999</v>
      </c>
      <c r="DZ110" s="122">
        <v>128.82339999999999</v>
      </c>
      <c r="EA110" s="122">
        <v>131.8201</v>
      </c>
      <c r="EB110" s="122">
        <v>129.2251</v>
      </c>
      <c r="EC110" s="122">
        <v>127.52509999999999</v>
      </c>
      <c r="ED110" s="122">
        <v>125.3434</v>
      </c>
      <c r="EE110" s="122">
        <v>124.15479999999999</v>
      </c>
      <c r="EF110" s="122">
        <v>122.4081</v>
      </c>
      <c r="EG110" s="122">
        <v>125.38460000000001</v>
      </c>
      <c r="EH110" s="122">
        <v>125.46729999999999</v>
      </c>
      <c r="EI110" s="122">
        <v>124.88760000000001</v>
      </c>
      <c r="EJ110" s="122">
        <v>123.55929999999999</v>
      </c>
      <c r="EK110" s="122">
        <v>123.10599999999999</v>
      </c>
      <c r="EL110" s="122">
        <v>123.83329999999999</v>
      </c>
      <c r="EM110" s="122">
        <v>123.1289</v>
      </c>
      <c r="EN110" s="122">
        <v>124.044</v>
      </c>
      <c r="EO110" s="122">
        <v>123.2383</v>
      </c>
      <c r="EP110" s="122">
        <v>121.1534</v>
      </c>
      <c r="EQ110" s="122">
        <v>120.94759999999999</v>
      </c>
      <c r="ER110" s="122">
        <v>121.5402</v>
      </c>
      <c r="ES110" s="122">
        <v>119.509</v>
      </c>
      <c r="ET110" s="122">
        <v>118.8387</v>
      </c>
      <c r="EU110" s="122">
        <v>119.2637</v>
      </c>
      <c r="EV110" s="122">
        <v>116.2454</v>
      </c>
      <c r="EW110" s="122">
        <v>112.2572</v>
      </c>
      <c r="EX110" s="122">
        <v>106.3633</v>
      </c>
      <c r="EY110" s="122">
        <v>81.032899999999998</v>
      </c>
      <c r="EZ110" s="122">
        <v>86.308800000000005</v>
      </c>
      <c r="FA110" s="122">
        <v>80.804000000000002</v>
      </c>
      <c r="FB110" s="122">
        <v>80.974000000000004</v>
      </c>
      <c r="FC110" s="122">
        <v>81.0214</v>
      </c>
      <c r="FD110" s="122">
        <v>79.796700000000001</v>
      </c>
      <c r="FE110" s="122">
        <v>76.676699999999997</v>
      </c>
      <c r="FF110" s="122">
        <v>67.370400000000004</v>
      </c>
      <c r="FG110" s="122">
        <v>62.500599999999999</v>
      </c>
      <c r="FH110" s="122">
        <v>61.836799999999997</v>
      </c>
      <c r="FI110" s="122">
        <v>58.933599999999998</v>
      </c>
      <c r="FJ110" s="122">
        <v>53.524299999999997</v>
      </c>
      <c r="FK110" s="122">
        <v>52.903599999999997</v>
      </c>
      <c r="FL110" s="122">
        <v>51.514099999999999</v>
      </c>
      <c r="FM110" s="122">
        <v>52.613799999999998</v>
      </c>
      <c r="FN110" s="122">
        <v>55.911700000000003</v>
      </c>
      <c r="FO110" s="122">
        <v>60.652200000000001</v>
      </c>
      <c r="FP110" s="122">
        <v>64.8857</v>
      </c>
      <c r="FQ110" s="122">
        <v>62.605699999999999</v>
      </c>
      <c r="FR110" s="122">
        <v>65.266599999999997</v>
      </c>
      <c r="FS110" s="122">
        <v>68.478399999999993</v>
      </c>
      <c r="FT110" s="122">
        <v>73.265299999999996</v>
      </c>
      <c r="FU110" s="122">
        <v>74.870800000000003</v>
      </c>
      <c r="FV110" s="122">
        <v>78.482600000000005</v>
      </c>
      <c r="FW110" s="122">
        <v>82.685100000000006</v>
      </c>
      <c r="FX110" s="122">
        <v>82.225399999999993</v>
      </c>
      <c r="FY110" s="122">
        <v>80.271699999999996</v>
      </c>
      <c r="FZ110" s="122">
        <v>81.133700000000005</v>
      </c>
      <c r="GA110" s="122">
        <v>81.232799999999997</v>
      </c>
      <c r="GB110" s="122">
        <v>82.292299999999997</v>
      </c>
      <c r="GC110" s="122">
        <v>83.240099999999998</v>
      </c>
      <c r="GD110" s="122">
        <v>81.971100000000007</v>
      </c>
      <c r="GE110" s="122">
        <v>81.374799999999993</v>
      </c>
      <c r="GF110" s="122">
        <v>82.206999999999994</v>
      </c>
      <c r="GG110" s="122">
        <v>89.896000000000001</v>
      </c>
      <c r="GH110" s="122">
        <v>96.322000000000003</v>
      </c>
      <c r="GI110" s="122">
        <v>96.396199999999993</v>
      </c>
      <c r="GJ110" s="122">
        <v>94.760499999999993</v>
      </c>
      <c r="GK110" s="122">
        <v>97.767499999999998</v>
      </c>
      <c r="GL110" s="122">
        <v>102.551</v>
      </c>
      <c r="GM110" s="122">
        <v>107.9491</v>
      </c>
      <c r="GN110" s="122">
        <v>114.32689999999999</v>
      </c>
      <c r="GO110" s="122">
        <v>118.01609999999999</v>
      </c>
      <c r="GP110" s="122">
        <v>116.6186</v>
      </c>
      <c r="GQ110" s="122">
        <v>119.4277</v>
      </c>
      <c r="GR110" s="122">
        <v>125.97799999999999</v>
      </c>
      <c r="GS110" s="122">
        <v>121.0338</v>
      </c>
      <c r="GT110" s="122">
        <v>122.9259</v>
      </c>
      <c r="GU110" s="122">
        <v>120.4573</v>
      </c>
      <c r="GV110" s="122">
        <v>128.8623</v>
      </c>
      <c r="GW110" s="122">
        <v>130.17169999999999</v>
      </c>
      <c r="GX110" s="122">
        <v>137.17689999999999</v>
      </c>
      <c r="GY110" s="122">
        <v>145.94980000000001</v>
      </c>
      <c r="GZ110" s="122">
        <v>145.71299999999999</v>
      </c>
      <c r="HA110" s="122">
        <v>143.10079999999999</v>
      </c>
      <c r="HB110" s="122">
        <v>136.16720000000001</v>
      </c>
      <c r="HC110" s="122">
        <v>136.14250000000001</v>
      </c>
      <c r="HD110" s="122">
        <v>132.53960000000001</v>
      </c>
      <c r="HE110" s="122">
        <v>132.3947</v>
      </c>
      <c r="HF110" s="122">
        <v>126.2655</v>
      </c>
      <c r="HG110" s="122">
        <v>126.0804</v>
      </c>
      <c r="HH110" s="122">
        <v>126.47029999999999</v>
      </c>
      <c r="HI110" s="122">
        <v>120.5038</v>
      </c>
      <c r="HJ110" s="122">
        <v>115.5299</v>
      </c>
      <c r="HK110" s="122">
        <v>118.4239</v>
      </c>
      <c r="HL110" s="122">
        <v>122.6754</v>
      </c>
      <c r="HM110" s="122">
        <v>120.488</v>
      </c>
      <c r="HN110" s="122">
        <v>120.4884</v>
      </c>
      <c r="HO110" s="122">
        <v>117.6758</v>
      </c>
      <c r="HP110" s="122">
        <v>115.09229999999999</v>
      </c>
      <c r="HQ110" s="122">
        <v>115.70740000000001</v>
      </c>
      <c r="HR110" s="122">
        <v>115.32599999999999</v>
      </c>
      <c r="HS110" s="122">
        <v>118.5441</v>
      </c>
      <c r="HT110" s="122">
        <v>119.2859</v>
      </c>
      <c r="HU110" s="122">
        <v>124.4654</v>
      </c>
      <c r="HV110" s="122">
        <v>126.288</v>
      </c>
      <c r="HW110" s="122">
        <v>125.1026</v>
      </c>
      <c r="HX110" s="122">
        <v>125.4913</v>
      </c>
      <c r="HY110" s="122">
        <v>125.44799999999999</v>
      </c>
      <c r="HZ110" s="122">
        <v>122.72620000000001</v>
      </c>
      <c r="IA110" s="122">
        <v>127.254</v>
      </c>
      <c r="IB110" s="122">
        <v>131.3476</v>
      </c>
      <c r="IC110" s="122">
        <v>127.6268</v>
      </c>
      <c r="ID110" s="122">
        <v>127.6281</v>
      </c>
      <c r="IE110" s="122">
        <v>133.79730000000001</v>
      </c>
      <c r="IF110" s="122">
        <v>155.3742</v>
      </c>
      <c r="IG110" s="122">
        <v>162.67429999999999</v>
      </c>
      <c r="IH110" s="122">
        <v>153.1541</v>
      </c>
      <c r="II110" s="122">
        <v>152.96610000000001</v>
      </c>
      <c r="IJ110" s="122">
        <v>152.7269</v>
      </c>
      <c r="IK110" s="122">
        <v>139.00620000000001</v>
      </c>
      <c r="IL110" s="122">
        <v>131.523</v>
      </c>
      <c r="IM110" s="122">
        <v>125.8498</v>
      </c>
      <c r="IN110" s="122">
        <v>125.3241</v>
      </c>
      <c r="IO110" s="122">
        <v>124.59220000000001</v>
      </c>
      <c r="IP110" s="122">
        <v>124.301</v>
      </c>
      <c r="IQ110" s="122">
        <v>123.9924</v>
      </c>
      <c r="IR110" s="122">
        <v>124.12090000000001</v>
      </c>
      <c r="IS110" s="122">
        <v>124.30249999999999</v>
      </c>
      <c r="IT110" s="122">
        <v>124.46259999999999</v>
      </c>
      <c r="IU110" s="122">
        <v>123.9791</v>
      </c>
      <c r="IV110" s="122">
        <v>116.7469</v>
      </c>
      <c r="IW110" s="122">
        <v>114.7501</v>
      </c>
      <c r="IX110" s="122">
        <v>118.7603</v>
      </c>
      <c r="IY110" s="122">
        <v>120.92529999999999</v>
      </c>
      <c r="IZ110" s="122">
        <v>116.99720000000001</v>
      </c>
      <c r="JA110" s="122">
        <v>116.53879999999999</v>
      </c>
      <c r="JB110" s="122">
        <v>111.9978</v>
      </c>
      <c r="JC110" s="122">
        <v>110.4936</v>
      </c>
      <c r="JD110" s="122">
        <v>113.8142</v>
      </c>
      <c r="JE110" s="122">
        <v>118.83</v>
      </c>
      <c r="JF110" s="122">
        <v>119.1908</v>
      </c>
      <c r="JG110" s="122">
        <v>119.2538</v>
      </c>
      <c r="JH110" s="122">
        <v>117.428</v>
      </c>
      <c r="JI110" s="122">
        <v>117.26179999999999</v>
      </c>
      <c r="JJ110" s="122">
        <v>113.0061</v>
      </c>
      <c r="JK110" s="122">
        <v>112.3394</v>
      </c>
      <c r="JL110" s="122">
        <v>112.76260000000001</v>
      </c>
      <c r="JM110" s="122">
        <v>112.792</v>
      </c>
      <c r="JN110" s="122">
        <v>111.5793</v>
      </c>
      <c r="JO110" s="122">
        <v>113.4324</v>
      </c>
      <c r="JP110" s="122">
        <v>111.4152</v>
      </c>
      <c r="JQ110" s="122">
        <v>111.22580000000001</v>
      </c>
      <c r="JR110" s="122">
        <v>109.152</v>
      </c>
      <c r="JS110" s="122">
        <v>106.90649999999999</v>
      </c>
      <c r="JT110" s="122">
        <v>107.83540000000001</v>
      </c>
      <c r="JU110" s="122">
        <v>105.90860000000001</v>
      </c>
      <c r="JV110" s="122">
        <v>104.3646</v>
      </c>
      <c r="JW110" s="122">
        <v>103.5847</v>
      </c>
      <c r="JX110" s="122">
        <v>101.08929999999999</v>
      </c>
      <c r="JY110" s="122">
        <v>100</v>
      </c>
      <c r="JZ110" s="122">
        <v>98.387900000000002</v>
      </c>
      <c r="KA110" s="122">
        <v>96.0184</v>
      </c>
      <c r="KB110" s="122">
        <v>125.23309999999999</v>
      </c>
      <c r="KC110" s="122">
        <v>133.32210000000001</v>
      </c>
      <c r="KD110" s="118">
        <v>136.5823</v>
      </c>
    </row>
    <row r="111" spans="1:290" s="101" customFormat="1" ht="11.1" customHeight="1" x14ac:dyDescent="0.2">
      <c r="A111" s="8" t="s">
        <v>2388</v>
      </c>
      <c r="B111"/>
      <c r="C111" s="141" t="s">
        <v>5121</v>
      </c>
      <c r="D111" s="60" t="s">
        <v>65</v>
      </c>
      <c r="E111" s="61"/>
      <c r="F111" s="22"/>
      <c r="G111" s="22" t="str">
        <f>IF(LEFT($I$1,1)="1",VLOOKUP($A111,PPI_IPI_PGA_PGAI!$A:$I,2,FALSE),IF(LEFT($I$1,1)="2",VLOOKUP($A111,PPI_IPI_PGA_PGAI!$A:$I,3,FALSE),IF(LEFT($I$1,1)="3",VLOOKUP($A111,PPI_IPI_PGA_PGAI!$A:$I,4,FALSE),VLOOKUP($A111,PPI_IPI_PGA_PGAI!$A:$I,5,FALSE))))</f>
        <v>Chemische Produkte</v>
      </c>
      <c r="H111" s="22"/>
      <c r="I111" s="22"/>
      <c r="J111" s="22"/>
      <c r="K111" s="22"/>
      <c r="L111" s="22"/>
      <c r="M111" s="10">
        <v>7.6158999999999999</v>
      </c>
      <c r="N111" s="122" t="s">
        <v>6431</v>
      </c>
      <c r="O111" s="122" t="s">
        <v>6431</v>
      </c>
      <c r="P111" s="122" t="s">
        <v>6431</v>
      </c>
      <c r="Q111" s="122" t="s">
        <v>6431</v>
      </c>
      <c r="R111" s="122" t="s">
        <v>6431</v>
      </c>
      <c r="S111" s="122" t="s">
        <v>6431</v>
      </c>
      <c r="T111" s="122" t="s">
        <v>6431</v>
      </c>
      <c r="U111" s="122" t="s">
        <v>6431</v>
      </c>
      <c r="V111" s="122" t="s">
        <v>6431</v>
      </c>
      <c r="W111" s="122" t="s">
        <v>6431</v>
      </c>
      <c r="X111" s="122" t="s">
        <v>6431</v>
      </c>
      <c r="Y111" s="122" t="s">
        <v>6431</v>
      </c>
      <c r="Z111" s="122" t="s">
        <v>6431</v>
      </c>
      <c r="AA111" s="122" t="s">
        <v>6431</v>
      </c>
      <c r="AB111" s="122" t="s">
        <v>6431</v>
      </c>
      <c r="AC111" s="122" t="s">
        <v>6431</v>
      </c>
      <c r="AD111" s="122" t="s">
        <v>6431</v>
      </c>
      <c r="AE111" s="122" t="s">
        <v>6431</v>
      </c>
      <c r="AF111" s="122" t="s">
        <v>6431</v>
      </c>
      <c r="AG111" s="122" t="s">
        <v>6431</v>
      </c>
      <c r="AH111" s="122" t="s">
        <v>6431</v>
      </c>
      <c r="AI111" s="122" t="s">
        <v>6431</v>
      </c>
      <c r="AJ111" s="122" t="s">
        <v>6431</v>
      </c>
      <c r="AK111" s="122" t="s">
        <v>6431</v>
      </c>
      <c r="AL111" s="122" t="s">
        <v>6431</v>
      </c>
      <c r="AM111" s="122" t="s">
        <v>6431</v>
      </c>
      <c r="AN111" s="122" t="s">
        <v>6431</v>
      </c>
      <c r="AO111" s="122" t="s">
        <v>6431</v>
      </c>
      <c r="AP111" s="122" t="s">
        <v>6431</v>
      </c>
      <c r="AQ111" s="122" t="s">
        <v>6431</v>
      </c>
      <c r="AR111" s="122" t="s">
        <v>6431</v>
      </c>
      <c r="AS111" s="122" t="s">
        <v>6431</v>
      </c>
      <c r="AT111" s="122" t="s">
        <v>6431</v>
      </c>
      <c r="AU111" s="122" t="s">
        <v>6431</v>
      </c>
      <c r="AV111" s="122" t="s">
        <v>6431</v>
      </c>
      <c r="AW111" s="122" t="s">
        <v>6431</v>
      </c>
      <c r="AX111" s="122" t="s">
        <v>6431</v>
      </c>
      <c r="AY111" s="122" t="s">
        <v>6431</v>
      </c>
      <c r="AZ111" s="122" t="s">
        <v>6431</v>
      </c>
      <c r="BA111" s="122" t="s">
        <v>6431</v>
      </c>
      <c r="BB111" s="122" t="s">
        <v>6431</v>
      </c>
      <c r="BC111" s="122" t="s">
        <v>6431</v>
      </c>
      <c r="BD111" s="122" t="s">
        <v>6431</v>
      </c>
      <c r="BE111" s="122" t="s">
        <v>6431</v>
      </c>
      <c r="BF111" s="122" t="s">
        <v>6431</v>
      </c>
      <c r="BG111" s="122" t="s">
        <v>6431</v>
      </c>
      <c r="BH111" s="122" t="s">
        <v>6431</v>
      </c>
      <c r="BI111" s="122" t="s">
        <v>6431</v>
      </c>
      <c r="BJ111" s="122" t="s">
        <v>6431</v>
      </c>
      <c r="BK111" s="122" t="s">
        <v>6431</v>
      </c>
      <c r="BL111" s="122" t="s">
        <v>6431</v>
      </c>
      <c r="BM111" s="122" t="s">
        <v>6431</v>
      </c>
      <c r="BN111" s="122" t="s">
        <v>6431</v>
      </c>
      <c r="BO111" s="122" t="s">
        <v>6431</v>
      </c>
      <c r="BP111" s="122" t="s">
        <v>6431</v>
      </c>
      <c r="BQ111" s="122" t="s">
        <v>6431</v>
      </c>
      <c r="BR111" s="122" t="s">
        <v>6431</v>
      </c>
      <c r="BS111" s="122" t="s">
        <v>6431</v>
      </c>
      <c r="BT111" s="122" t="s">
        <v>6431</v>
      </c>
      <c r="BU111" s="122" t="s">
        <v>6431</v>
      </c>
      <c r="BV111" s="122" t="s">
        <v>6431</v>
      </c>
      <c r="BW111" s="122" t="s">
        <v>6431</v>
      </c>
      <c r="BX111" s="122" t="s">
        <v>6431</v>
      </c>
      <c r="BY111" s="122" t="s">
        <v>6431</v>
      </c>
      <c r="BZ111" s="122" t="s">
        <v>6431</v>
      </c>
      <c r="CA111" s="122" t="s">
        <v>6431</v>
      </c>
      <c r="CB111" s="122" t="s">
        <v>6431</v>
      </c>
      <c r="CC111" s="122" t="s">
        <v>6431</v>
      </c>
      <c r="CD111" s="122" t="s">
        <v>6431</v>
      </c>
      <c r="CE111" s="122" t="s">
        <v>6431</v>
      </c>
      <c r="CF111" s="122" t="s">
        <v>6431</v>
      </c>
      <c r="CG111" s="122" t="s">
        <v>6431</v>
      </c>
      <c r="CH111" s="122" t="s">
        <v>6431</v>
      </c>
      <c r="CI111" s="122" t="s">
        <v>6431</v>
      </c>
      <c r="CJ111" s="122" t="s">
        <v>6431</v>
      </c>
      <c r="CK111" s="122" t="s">
        <v>6431</v>
      </c>
      <c r="CL111" s="122" t="s">
        <v>6431</v>
      </c>
      <c r="CM111" s="122" t="s">
        <v>6431</v>
      </c>
      <c r="CN111" s="122" t="s">
        <v>6431</v>
      </c>
      <c r="CO111" s="122" t="s">
        <v>6431</v>
      </c>
      <c r="CP111" s="122" t="s">
        <v>6431</v>
      </c>
      <c r="CQ111" s="122" t="s">
        <v>6431</v>
      </c>
      <c r="CR111" s="122" t="s">
        <v>6431</v>
      </c>
      <c r="CS111" s="122" t="s">
        <v>6431</v>
      </c>
      <c r="CT111" s="122" t="s">
        <v>6431</v>
      </c>
      <c r="CU111" s="122" t="s">
        <v>6431</v>
      </c>
      <c r="CV111" s="122" t="s">
        <v>6431</v>
      </c>
      <c r="CW111" s="122" t="s">
        <v>6431</v>
      </c>
      <c r="CX111" s="122" t="s">
        <v>6431</v>
      </c>
      <c r="CY111" s="122" t="s">
        <v>6431</v>
      </c>
      <c r="CZ111" s="122" t="s">
        <v>6431</v>
      </c>
      <c r="DA111" s="122">
        <v>116.2953</v>
      </c>
      <c r="DB111" s="122">
        <v>116.2953</v>
      </c>
      <c r="DC111" s="122">
        <v>116.3349</v>
      </c>
      <c r="DD111" s="122">
        <v>116.3349</v>
      </c>
      <c r="DE111" s="122">
        <v>116.3349</v>
      </c>
      <c r="DF111" s="122">
        <v>119.93689999999999</v>
      </c>
      <c r="DG111" s="122">
        <v>119.93689999999999</v>
      </c>
      <c r="DH111" s="122">
        <v>119.93689999999999</v>
      </c>
      <c r="DI111" s="122">
        <v>113.9085</v>
      </c>
      <c r="DJ111" s="122">
        <v>113.9085</v>
      </c>
      <c r="DK111" s="122">
        <v>113.9085</v>
      </c>
      <c r="DL111" s="122">
        <v>111.18089999999999</v>
      </c>
      <c r="DM111" s="122">
        <v>111.18089999999999</v>
      </c>
      <c r="DN111" s="122">
        <v>111.18089999999999</v>
      </c>
      <c r="DO111" s="122">
        <v>114.5337</v>
      </c>
      <c r="DP111" s="122">
        <v>114.5337</v>
      </c>
      <c r="DQ111" s="122">
        <v>114.5337</v>
      </c>
      <c r="DR111" s="122">
        <v>113.59439999999999</v>
      </c>
      <c r="DS111" s="122">
        <v>113.59439999999999</v>
      </c>
      <c r="DT111" s="122">
        <v>113.59439999999999</v>
      </c>
      <c r="DU111" s="122">
        <v>114.17140000000001</v>
      </c>
      <c r="DV111" s="122">
        <v>114.17140000000001</v>
      </c>
      <c r="DW111" s="122">
        <v>114.17140000000001</v>
      </c>
      <c r="DX111" s="122">
        <v>116.49160000000001</v>
      </c>
      <c r="DY111" s="122">
        <v>116.49160000000001</v>
      </c>
      <c r="DZ111" s="122">
        <v>116.49160000000001</v>
      </c>
      <c r="EA111" s="122">
        <v>117.0676</v>
      </c>
      <c r="EB111" s="122">
        <v>117.0676</v>
      </c>
      <c r="EC111" s="122">
        <v>117.0676</v>
      </c>
      <c r="ED111" s="122">
        <v>118.8185</v>
      </c>
      <c r="EE111" s="122">
        <v>118.8185</v>
      </c>
      <c r="EF111" s="122">
        <v>118.8185</v>
      </c>
      <c r="EG111" s="122">
        <v>119.11920000000001</v>
      </c>
      <c r="EH111" s="122">
        <v>119.11920000000001</v>
      </c>
      <c r="EI111" s="122">
        <v>119.11920000000001</v>
      </c>
      <c r="EJ111" s="122">
        <v>118.1977</v>
      </c>
      <c r="EK111" s="122">
        <v>118.1977</v>
      </c>
      <c r="EL111" s="122">
        <v>118.1977</v>
      </c>
      <c r="EM111" s="122">
        <v>116.607</v>
      </c>
      <c r="EN111" s="122">
        <v>116.607</v>
      </c>
      <c r="EO111" s="122">
        <v>116.607</v>
      </c>
      <c r="EP111" s="122">
        <v>116.3904</v>
      </c>
      <c r="EQ111" s="122">
        <v>116.3904</v>
      </c>
      <c r="ER111" s="122">
        <v>116.3904</v>
      </c>
      <c r="ES111" s="122">
        <v>116.6053</v>
      </c>
      <c r="ET111" s="122">
        <v>116.6053</v>
      </c>
      <c r="EU111" s="122">
        <v>116.6053</v>
      </c>
      <c r="EV111" s="122">
        <v>115.7456</v>
      </c>
      <c r="EW111" s="122">
        <v>115.7456</v>
      </c>
      <c r="EX111" s="122">
        <v>115.7456</v>
      </c>
      <c r="EY111" s="122">
        <v>111.6408</v>
      </c>
      <c r="EZ111" s="122">
        <v>111.6408</v>
      </c>
      <c r="FA111" s="122">
        <v>111.6408</v>
      </c>
      <c r="FB111" s="122">
        <v>103.5564</v>
      </c>
      <c r="FC111" s="122">
        <v>103.5564</v>
      </c>
      <c r="FD111" s="122">
        <v>103.5564</v>
      </c>
      <c r="FE111" s="122">
        <v>101.0838</v>
      </c>
      <c r="FF111" s="122">
        <v>101.0838</v>
      </c>
      <c r="FG111" s="122">
        <v>101.0838</v>
      </c>
      <c r="FH111" s="122">
        <v>104.0626</v>
      </c>
      <c r="FI111" s="122">
        <v>104.0626</v>
      </c>
      <c r="FJ111" s="122">
        <v>104.0626</v>
      </c>
      <c r="FK111" s="122">
        <v>101.3019</v>
      </c>
      <c r="FL111" s="122">
        <v>101.3019</v>
      </c>
      <c r="FM111" s="122">
        <v>101.3019</v>
      </c>
      <c r="FN111" s="122">
        <v>99.515799999999999</v>
      </c>
      <c r="FO111" s="122">
        <v>99.515799999999999</v>
      </c>
      <c r="FP111" s="122">
        <v>99.515799999999999</v>
      </c>
      <c r="FQ111" s="122">
        <v>102.67149999999999</v>
      </c>
      <c r="FR111" s="122">
        <v>102.67149999999999</v>
      </c>
      <c r="FS111" s="122">
        <v>102.67149999999999</v>
      </c>
      <c r="FT111" s="122">
        <v>101.2906</v>
      </c>
      <c r="FU111" s="122">
        <v>101.2906</v>
      </c>
      <c r="FV111" s="122">
        <v>101.2906</v>
      </c>
      <c r="FW111" s="122">
        <v>103.59099999999999</v>
      </c>
      <c r="FX111" s="122">
        <v>103.59099999999999</v>
      </c>
      <c r="FY111" s="122">
        <v>103.59099999999999</v>
      </c>
      <c r="FZ111" s="122">
        <v>105.1125</v>
      </c>
      <c r="GA111" s="122">
        <v>105.1125</v>
      </c>
      <c r="GB111" s="122">
        <v>105.1125</v>
      </c>
      <c r="GC111" s="122">
        <v>107.3219</v>
      </c>
      <c r="GD111" s="122">
        <v>107.3219</v>
      </c>
      <c r="GE111" s="122">
        <v>107.3219</v>
      </c>
      <c r="GF111" s="122">
        <v>108.4121</v>
      </c>
      <c r="GG111" s="122">
        <v>108.4121</v>
      </c>
      <c r="GH111" s="122">
        <v>108.4121</v>
      </c>
      <c r="GI111" s="122">
        <v>111.339</v>
      </c>
      <c r="GJ111" s="122">
        <v>111.339</v>
      </c>
      <c r="GK111" s="122">
        <v>111.339</v>
      </c>
      <c r="GL111" s="122">
        <v>113.5932</v>
      </c>
      <c r="GM111" s="122">
        <v>113.5932</v>
      </c>
      <c r="GN111" s="122">
        <v>113.5932</v>
      </c>
      <c r="GO111" s="122">
        <v>115.26949999999999</v>
      </c>
      <c r="GP111" s="122">
        <v>115.26949999999999</v>
      </c>
      <c r="GQ111" s="122">
        <v>115.26949999999999</v>
      </c>
      <c r="GR111" s="122">
        <v>115.61060000000001</v>
      </c>
      <c r="GS111" s="122">
        <v>115.61060000000001</v>
      </c>
      <c r="GT111" s="122">
        <v>115.61060000000001</v>
      </c>
      <c r="GU111" s="122">
        <v>115.8866</v>
      </c>
      <c r="GV111" s="122">
        <v>115.8866</v>
      </c>
      <c r="GW111" s="122">
        <v>115.8866</v>
      </c>
      <c r="GX111" s="122">
        <v>112.97709999999999</v>
      </c>
      <c r="GY111" s="122">
        <v>112.97709999999999</v>
      </c>
      <c r="GZ111" s="122">
        <v>112.97709999999999</v>
      </c>
      <c r="HA111" s="122">
        <v>111.8108</v>
      </c>
      <c r="HB111" s="122">
        <v>111.8108</v>
      </c>
      <c r="HC111" s="122">
        <v>111.8108</v>
      </c>
      <c r="HD111" s="122">
        <v>108.1289</v>
      </c>
      <c r="HE111" s="122">
        <v>108.1289</v>
      </c>
      <c r="HF111" s="122">
        <v>108.1289</v>
      </c>
      <c r="HG111" s="122">
        <v>107.9102</v>
      </c>
      <c r="HH111" s="122">
        <v>107.9102</v>
      </c>
      <c r="HI111" s="122">
        <v>107.9102</v>
      </c>
      <c r="HJ111" s="122">
        <v>105.66459999999999</v>
      </c>
      <c r="HK111" s="122">
        <v>105.66459999999999</v>
      </c>
      <c r="HL111" s="122">
        <v>105.66459999999999</v>
      </c>
      <c r="HM111" s="122">
        <v>98.453699999999998</v>
      </c>
      <c r="HN111" s="122">
        <v>98.453699999999998</v>
      </c>
      <c r="HO111" s="122">
        <v>98.453699999999998</v>
      </c>
      <c r="HP111" s="122">
        <v>99.568299999999994</v>
      </c>
      <c r="HQ111" s="122">
        <v>99.568299999999994</v>
      </c>
      <c r="HR111" s="122">
        <v>99.568299999999994</v>
      </c>
      <c r="HS111" s="122">
        <v>101.2077</v>
      </c>
      <c r="HT111" s="122">
        <v>101.2077</v>
      </c>
      <c r="HU111" s="122">
        <v>101.2077</v>
      </c>
      <c r="HV111" s="122">
        <v>107.9778</v>
      </c>
      <c r="HW111" s="122">
        <v>107.9778</v>
      </c>
      <c r="HX111" s="122">
        <v>107.9778</v>
      </c>
      <c r="HY111" s="122">
        <v>115.6392</v>
      </c>
      <c r="HZ111" s="122">
        <v>115.6392</v>
      </c>
      <c r="IA111" s="122">
        <v>115.6392</v>
      </c>
      <c r="IB111" s="122">
        <v>117.5219</v>
      </c>
      <c r="IC111" s="122">
        <v>117.5219</v>
      </c>
      <c r="ID111" s="122">
        <v>117.5219</v>
      </c>
      <c r="IE111" s="122">
        <v>118.6447</v>
      </c>
      <c r="IF111" s="122">
        <v>118.6447</v>
      </c>
      <c r="IG111" s="122">
        <v>118.6447</v>
      </c>
      <c r="IH111" s="122">
        <v>123.3417</v>
      </c>
      <c r="II111" s="122">
        <v>123.3417</v>
      </c>
      <c r="IJ111" s="122">
        <v>123.3417</v>
      </c>
      <c r="IK111" s="122">
        <v>126.6288</v>
      </c>
      <c r="IL111" s="122">
        <v>126.6288</v>
      </c>
      <c r="IM111" s="122">
        <v>126.6288</v>
      </c>
      <c r="IN111" s="122">
        <v>120.2148</v>
      </c>
      <c r="IO111" s="122">
        <v>120.2148</v>
      </c>
      <c r="IP111" s="122">
        <v>120.2148</v>
      </c>
      <c r="IQ111" s="122">
        <v>118.1296</v>
      </c>
      <c r="IR111" s="122">
        <v>118.1296</v>
      </c>
      <c r="IS111" s="122">
        <v>118.1296</v>
      </c>
      <c r="IT111" s="122">
        <v>117.3747</v>
      </c>
      <c r="IU111" s="122">
        <v>117.3747</v>
      </c>
      <c r="IV111" s="122">
        <v>117.3747</v>
      </c>
      <c r="IW111" s="122">
        <v>112.1033</v>
      </c>
      <c r="IX111" s="122">
        <v>112.1033</v>
      </c>
      <c r="IY111" s="122">
        <v>112.1033</v>
      </c>
      <c r="IZ111" s="122">
        <v>109.0908</v>
      </c>
      <c r="JA111" s="122">
        <v>109.0908</v>
      </c>
      <c r="JB111" s="122">
        <v>109.0908</v>
      </c>
      <c r="JC111" s="122">
        <v>107.1918</v>
      </c>
      <c r="JD111" s="122">
        <v>107.1918</v>
      </c>
      <c r="JE111" s="122">
        <v>107.1918</v>
      </c>
      <c r="JF111" s="122">
        <v>106.9061</v>
      </c>
      <c r="JG111" s="122">
        <v>106.9061</v>
      </c>
      <c r="JH111" s="122">
        <v>106.9061</v>
      </c>
      <c r="JI111" s="122">
        <v>107.9456</v>
      </c>
      <c r="JJ111" s="122">
        <v>107.9456</v>
      </c>
      <c r="JK111" s="122">
        <v>107.9456</v>
      </c>
      <c r="JL111" s="122">
        <v>104.3509</v>
      </c>
      <c r="JM111" s="122">
        <v>104.3509</v>
      </c>
      <c r="JN111" s="122">
        <v>104.3509</v>
      </c>
      <c r="JO111" s="122">
        <v>104.4787</v>
      </c>
      <c r="JP111" s="122">
        <v>104.4787</v>
      </c>
      <c r="JQ111" s="122">
        <v>104.4787</v>
      </c>
      <c r="JR111" s="122">
        <v>103.9896</v>
      </c>
      <c r="JS111" s="122">
        <v>103.9896</v>
      </c>
      <c r="JT111" s="122">
        <v>103.9896</v>
      </c>
      <c r="JU111" s="122">
        <v>101.94110000000001</v>
      </c>
      <c r="JV111" s="122">
        <v>101.94110000000001</v>
      </c>
      <c r="JW111" s="122">
        <v>101.94110000000001</v>
      </c>
      <c r="JX111" s="122">
        <v>100</v>
      </c>
      <c r="JY111" s="122">
        <v>100</v>
      </c>
      <c r="JZ111" s="122">
        <v>100</v>
      </c>
      <c r="KA111" s="122">
        <v>99.676599999999993</v>
      </c>
      <c r="KB111" s="122">
        <v>99.676599999999993</v>
      </c>
      <c r="KC111" s="122">
        <v>99.676599999999993</v>
      </c>
      <c r="KD111" s="118">
        <v>100.98609999999999</v>
      </c>
    </row>
    <row r="112" spans="1:290" s="101" customFormat="1" ht="11.1" customHeight="1" x14ac:dyDescent="0.2">
      <c r="A112" s="8" t="s">
        <v>2389</v>
      </c>
      <c r="B112"/>
      <c r="C112" s="141" t="s">
        <v>5122</v>
      </c>
      <c r="D112" s="60" t="s">
        <v>66</v>
      </c>
      <c r="E112" s="61"/>
      <c r="F112" s="22"/>
      <c r="G112" s="22"/>
      <c r="H112" s="22" t="str">
        <f>IF(LEFT($I$1,1)="1",VLOOKUP($A112,PPI_IPI_PGA_PGAI!$A:$I,2,FALSE),IF(LEFT($I$1,1)="2",VLOOKUP($A112,PPI_IPI_PGA_PGAI!$A:$I,3,FALSE),IF(LEFT($I$1,1)="3",VLOOKUP($A112,PPI_IPI_PGA_PGAI!$A:$I,4,FALSE),VLOOKUP($A112,PPI_IPI_PGA_PGAI!$A:$I,5,FALSE))))</f>
        <v>Chemische Grundstoffe, Düngemittel, Kunststoffe in Primärformen usw.</v>
      </c>
      <c r="I112" s="22"/>
      <c r="J112" s="22"/>
      <c r="K112" s="22"/>
      <c r="L112" s="22"/>
      <c r="M112" s="10">
        <v>5.1017999999999999</v>
      </c>
      <c r="N112" s="122" t="s">
        <v>6431</v>
      </c>
      <c r="O112" s="122" t="s">
        <v>6431</v>
      </c>
      <c r="P112" s="122" t="s">
        <v>6431</v>
      </c>
      <c r="Q112" s="122" t="s">
        <v>6431</v>
      </c>
      <c r="R112" s="122" t="s">
        <v>6431</v>
      </c>
      <c r="S112" s="122" t="s">
        <v>6431</v>
      </c>
      <c r="T112" s="122" t="s">
        <v>6431</v>
      </c>
      <c r="U112" s="122" t="s">
        <v>6431</v>
      </c>
      <c r="V112" s="122" t="s">
        <v>6431</v>
      </c>
      <c r="W112" s="122" t="s">
        <v>6431</v>
      </c>
      <c r="X112" s="122" t="s">
        <v>6431</v>
      </c>
      <c r="Y112" s="122" t="s">
        <v>6431</v>
      </c>
      <c r="Z112" s="122" t="s">
        <v>6431</v>
      </c>
      <c r="AA112" s="122" t="s">
        <v>6431</v>
      </c>
      <c r="AB112" s="122" t="s">
        <v>6431</v>
      </c>
      <c r="AC112" s="122" t="s">
        <v>6431</v>
      </c>
      <c r="AD112" s="122" t="s">
        <v>6431</v>
      </c>
      <c r="AE112" s="122" t="s">
        <v>6431</v>
      </c>
      <c r="AF112" s="122" t="s">
        <v>6431</v>
      </c>
      <c r="AG112" s="122" t="s">
        <v>6431</v>
      </c>
      <c r="AH112" s="122" t="s">
        <v>6431</v>
      </c>
      <c r="AI112" s="122" t="s">
        <v>6431</v>
      </c>
      <c r="AJ112" s="122" t="s">
        <v>6431</v>
      </c>
      <c r="AK112" s="122" t="s">
        <v>6431</v>
      </c>
      <c r="AL112" s="122" t="s">
        <v>6431</v>
      </c>
      <c r="AM112" s="122" t="s">
        <v>6431</v>
      </c>
      <c r="AN112" s="122" t="s">
        <v>6431</v>
      </c>
      <c r="AO112" s="122" t="s">
        <v>6431</v>
      </c>
      <c r="AP112" s="122" t="s">
        <v>6431</v>
      </c>
      <c r="AQ112" s="122" t="s">
        <v>6431</v>
      </c>
      <c r="AR112" s="122" t="s">
        <v>6431</v>
      </c>
      <c r="AS112" s="122" t="s">
        <v>6431</v>
      </c>
      <c r="AT112" s="122" t="s">
        <v>6431</v>
      </c>
      <c r="AU112" s="122" t="s">
        <v>6431</v>
      </c>
      <c r="AV112" s="122" t="s">
        <v>6431</v>
      </c>
      <c r="AW112" s="122" t="s">
        <v>6431</v>
      </c>
      <c r="AX112" s="122" t="s">
        <v>6431</v>
      </c>
      <c r="AY112" s="122" t="s">
        <v>6431</v>
      </c>
      <c r="AZ112" s="122" t="s">
        <v>6431</v>
      </c>
      <c r="BA112" s="122" t="s">
        <v>6431</v>
      </c>
      <c r="BB112" s="122" t="s">
        <v>6431</v>
      </c>
      <c r="BC112" s="122" t="s">
        <v>6431</v>
      </c>
      <c r="BD112" s="122" t="s">
        <v>6431</v>
      </c>
      <c r="BE112" s="122" t="s">
        <v>6431</v>
      </c>
      <c r="BF112" s="122" t="s">
        <v>6431</v>
      </c>
      <c r="BG112" s="122" t="s">
        <v>6431</v>
      </c>
      <c r="BH112" s="122" t="s">
        <v>6431</v>
      </c>
      <c r="BI112" s="122" t="s">
        <v>6431</v>
      </c>
      <c r="BJ112" s="122" t="s">
        <v>6431</v>
      </c>
      <c r="BK112" s="122" t="s">
        <v>6431</v>
      </c>
      <c r="BL112" s="122" t="s">
        <v>6431</v>
      </c>
      <c r="BM112" s="122" t="s">
        <v>6431</v>
      </c>
      <c r="BN112" s="122" t="s">
        <v>6431</v>
      </c>
      <c r="BO112" s="122" t="s">
        <v>6431</v>
      </c>
      <c r="BP112" s="122" t="s">
        <v>6431</v>
      </c>
      <c r="BQ112" s="122" t="s">
        <v>6431</v>
      </c>
      <c r="BR112" s="122" t="s">
        <v>6431</v>
      </c>
      <c r="BS112" s="122" t="s">
        <v>6431</v>
      </c>
      <c r="BT112" s="122" t="s">
        <v>6431</v>
      </c>
      <c r="BU112" s="122" t="s">
        <v>6431</v>
      </c>
      <c r="BV112" s="122" t="s">
        <v>6431</v>
      </c>
      <c r="BW112" s="122" t="s">
        <v>6431</v>
      </c>
      <c r="BX112" s="122" t="s">
        <v>6431</v>
      </c>
      <c r="BY112" s="122" t="s">
        <v>6431</v>
      </c>
      <c r="BZ112" s="122" t="s">
        <v>6431</v>
      </c>
      <c r="CA112" s="122" t="s">
        <v>6431</v>
      </c>
      <c r="CB112" s="122" t="s">
        <v>6431</v>
      </c>
      <c r="CC112" s="122" t="s">
        <v>6431</v>
      </c>
      <c r="CD112" s="122" t="s">
        <v>6431</v>
      </c>
      <c r="CE112" s="122" t="s">
        <v>6431</v>
      </c>
      <c r="CF112" s="122" t="s">
        <v>6431</v>
      </c>
      <c r="CG112" s="122" t="s">
        <v>6431</v>
      </c>
      <c r="CH112" s="122" t="s">
        <v>6431</v>
      </c>
      <c r="CI112" s="122" t="s">
        <v>6431</v>
      </c>
      <c r="CJ112" s="122" t="s">
        <v>6431</v>
      </c>
      <c r="CK112" s="122" t="s">
        <v>6431</v>
      </c>
      <c r="CL112" s="122" t="s">
        <v>6431</v>
      </c>
      <c r="CM112" s="122" t="s">
        <v>6431</v>
      </c>
      <c r="CN112" s="122" t="s">
        <v>6431</v>
      </c>
      <c r="CO112" s="122" t="s">
        <v>6431</v>
      </c>
      <c r="CP112" s="122" t="s">
        <v>6431</v>
      </c>
      <c r="CQ112" s="122" t="s">
        <v>6431</v>
      </c>
      <c r="CR112" s="122" t="s">
        <v>6431</v>
      </c>
      <c r="CS112" s="122" t="s">
        <v>6431</v>
      </c>
      <c r="CT112" s="122" t="s">
        <v>6431</v>
      </c>
      <c r="CU112" s="122" t="s">
        <v>6431</v>
      </c>
      <c r="CV112" s="122" t="s">
        <v>6431</v>
      </c>
      <c r="CW112" s="122" t="s">
        <v>6431</v>
      </c>
      <c r="CX112" s="122" t="s">
        <v>6431</v>
      </c>
      <c r="CY112" s="122" t="s">
        <v>6431</v>
      </c>
      <c r="CZ112" s="122" t="s">
        <v>6431</v>
      </c>
      <c r="DA112" s="122">
        <v>120.48739999999999</v>
      </c>
      <c r="DB112" s="122">
        <v>120.48739999999999</v>
      </c>
      <c r="DC112" s="122">
        <v>120.3989</v>
      </c>
      <c r="DD112" s="122">
        <v>120.3989</v>
      </c>
      <c r="DE112" s="122">
        <v>120.3989</v>
      </c>
      <c r="DF112" s="122">
        <v>125.6973</v>
      </c>
      <c r="DG112" s="122">
        <v>125.6973</v>
      </c>
      <c r="DH112" s="122">
        <v>125.6973</v>
      </c>
      <c r="DI112" s="122">
        <v>117.5877</v>
      </c>
      <c r="DJ112" s="122">
        <v>117.5877</v>
      </c>
      <c r="DK112" s="122">
        <v>117.5877</v>
      </c>
      <c r="DL112" s="122">
        <v>115.5236</v>
      </c>
      <c r="DM112" s="122">
        <v>115.5236</v>
      </c>
      <c r="DN112" s="122">
        <v>115.5236</v>
      </c>
      <c r="DO112" s="122">
        <v>118.8186</v>
      </c>
      <c r="DP112" s="122">
        <v>118.8186</v>
      </c>
      <c r="DQ112" s="122">
        <v>118.8186</v>
      </c>
      <c r="DR112" s="122">
        <v>117.7411</v>
      </c>
      <c r="DS112" s="122">
        <v>117.7411</v>
      </c>
      <c r="DT112" s="122">
        <v>117.7411</v>
      </c>
      <c r="DU112" s="122">
        <v>117.9956</v>
      </c>
      <c r="DV112" s="122">
        <v>117.9956</v>
      </c>
      <c r="DW112" s="122">
        <v>117.9956</v>
      </c>
      <c r="DX112" s="122">
        <v>121.367</v>
      </c>
      <c r="DY112" s="122">
        <v>121.367</v>
      </c>
      <c r="DZ112" s="122">
        <v>121.367</v>
      </c>
      <c r="EA112" s="122">
        <v>121.6104</v>
      </c>
      <c r="EB112" s="122">
        <v>121.6104</v>
      </c>
      <c r="EC112" s="122">
        <v>121.6104</v>
      </c>
      <c r="ED112" s="122">
        <v>123.6532</v>
      </c>
      <c r="EE112" s="122">
        <v>123.6532</v>
      </c>
      <c r="EF112" s="122">
        <v>123.6532</v>
      </c>
      <c r="EG112" s="122">
        <v>123.9957</v>
      </c>
      <c r="EH112" s="122">
        <v>123.9957</v>
      </c>
      <c r="EI112" s="122">
        <v>123.9957</v>
      </c>
      <c r="EJ112" s="122">
        <v>122.7017</v>
      </c>
      <c r="EK112" s="122">
        <v>122.7017</v>
      </c>
      <c r="EL112" s="122">
        <v>122.7017</v>
      </c>
      <c r="EM112" s="122">
        <v>120.6237</v>
      </c>
      <c r="EN112" s="122">
        <v>120.6237</v>
      </c>
      <c r="EO112" s="122">
        <v>120.6237</v>
      </c>
      <c r="EP112" s="122">
        <v>120.0767</v>
      </c>
      <c r="EQ112" s="122">
        <v>120.0767</v>
      </c>
      <c r="ER112" s="122">
        <v>120.0767</v>
      </c>
      <c r="ES112" s="122">
        <v>120.5326</v>
      </c>
      <c r="ET112" s="122">
        <v>120.5326</v>
      </c>
      <c r="EU112" s="122">
        <v>120.5326</v>
      </c>
      <c r="EV112" s="122">
        <v>119.52979999999999</v>
      </c>
      <c r="EW112" s="122">
        <v>119.52979999999999</v>
      </c>
      <c r="EX112" s="122">
        <v>119.52979999999999</v>
      </c>
      <c r="EY112" s="122">
        <v>114.26179999999999</v>
      </c>
      <c r="EZ112" s="122">
        <v>114.26179999999999</v>
      </c>
      <c r="FA112" s="122">
        <v>114.26179999999999</v>
      </c>
      <c r="FB112" s="122">
        <v>105.3847</v>
      </c>
      <c r="FC112" s="122">
        <v>105.3847</v>
      </c>
      <c r="FD112" s="122">
        <v>105.3847</v>
      </c>
      <c r="FE112" s="122">
        <v>103.2299</v>
      </c>
      <c r="FF112" s="122">
        <v>103.2299</v>
      </c>
      <c r="FG112" s="122">
        <v>103.2299</v>
      </c>
      <c r="FH112" s="122">
        <v>107.37730000000001</v>
      </c>
      <c r="FI112" s="122">
        <v>107.37730000000001</v>
      </c>
      <c r="FJ112" s="122">
        <v>107.37730000000001</v>
      </c>
      <c r="FK112" s="122">
        <v>102.982</v>
      </c>
      <c r="FL112" s="122">
        <v>102.982</v>
      </c>
      <c r="FM112" s="122">
        <v>102.982</v>
      </c>
      <c r="FN112" s="122">
        <v>100.55459999999999</v>
      </c>
      <c r="FO112" s="122">
        <v>100.55459999999999</v>
      </c>
      <c r="FP112" s="122">
        <v>100.55459999999999</v>
      </c>
      <c r="FQ112" s="122">
        <v>104.98269999999999</v>
      </c>
      <c r="FR112" s="122">
        <v>104.98269999999999</v>
      </c>
      <c r="FS112" s="122">
        <v>104.98269999999999</v>
      </c>
      <c r="FT112" s="122">
        <v>103.1309</v>
      </c>
      <c r="FU112" s="122">
        <v>103.1309</v>
      </c>
      <c r="FV112" s="122">
        <v>103.1309</v>
      </c>
      <c r="FW112" s="122">
        <v>106.1776</v>
      </c>
      <c r="FX112" s="122">
        <v>106.1776</v>
      </c>
      <c r="FY112" s="122">
        <v>106.1776</v>
      </c>
      <c r="FZ112" s="122">
        <v>107.99720000000001</v>
      </c>
      <c r="GA112" s="122">
        <v>107.99720000000001</v>
      </c>
      <c r="GB112" s="122">
        <v>107.99720000000001</v>
      </c>
      <c r="GC112" s="122">
        <v>110.82940000000001</v>
      </c>
      <c r="GD112" s="122">
        <v>110.82940000000001</v>
      </c>
      <c r="GE112" s="122">
        <v>110.82940000000001</v>
      </c>
      <c r="GF112" s="122">
        <v>111.07510000000001</v>
      </c>
      <c r="GG112" s="122">
        <v>111.07510000000001</v>
      </c>
      <c r="GH112" s="122">
        <v>111.07510000000001</v>
      </c>
      <c r="GI112" s="122">
        <v>114.43819999999999</v>
      </c>
      <c r="GJ112" s="122">
        <v>114.43819999999999</v>
      </c>
      <c r="GK112" s="122">
        <v>114.43819999999999</v>
      </c>
      <c r="GL112" s="122">
        <v>116.9041</v>
      </c>
      <c r="GM112" s="122">
        <v>116.9041</v>
      </c>
      <c r="GN112" s="122">
        <v>116.9041</v>
      </c>
      <c r="GO112" s="122">
        <v>118.93680000000001</v>
      </c>
      <c r="GP112" s="122">
        <v>118.93680000000001</v>
      </c>
      <c r="GQ112" s="122">
        <v>118.93680000000001</v>
      </c>
      <c r="GR112" s="122">
        <v>119.8061</v>
      </c>
      <c r="GS112" s="122">
        <v>119.8061</v>
      </c>
      <c r="GT112" s="122">
        <v>119.8061</v>
      </c>
      <c r="GU112" s="122">
        <v>120.55459999999999</v>
      </c>
      <c r="GV112" s="122">
        <v>120.55459999999999</v>
      </c>
      <c r="GW112" s="122">
        <v>120.55459999999999</v>
      </c>
      <c r="GX112" s="122">
        <v>116.8745</v>
      </c>
      <c r="GY112" s="122">
        <v>116.8745</v>
      </c>
      <c r="GZ112" s="122">
        <v>116.8745</v>
      </c>
      <c r="HA112" s="122">
        <v>115.23869999999999</v>
      </c>
      <c r="HB112" s="122">
        <v>115.23869999999999</v>
      </c>
      <c r="HC112" s="122">
        <v>115.23869999999999</v>
      </c>
      <c r="HD112" s="122">
        <v>110.9515</v>
      </c>
      <c r="HE112" s="122">
        <v>110.9515</v>
      </c>
      <c r="HF112" s="122">
        <v>110.9515</v>
      </c>
      <c r="HG112" s="122">
        <v>110.51860000000001</v>
      </c>
      <c r="HH112" s="122">
        <v>110.51860000000001</v>
      </c>
      <c r="HI112" s="122">
        <v>110.51860000000001</v>
      </c>
      <c r="HJ112" s="122">
        <v>108.17059999999999</v>
      </c>
      <c r="HK112" s="122">
        <v>108.17059999999999</v>
      </c>
      <c r="HL112" s="122">
        <v>108.17059999999999</v>
      </c>
      <c r="HM112" s="122">
        <v>99.007800000000003</v>
      </c>
      <c r="HN112" s="122">
        <v>99.007800000000003</v>
      </c>
      <c r="HO112" s="122">
        <v>99.007800000000003</v>
      </c>
      <c r="HP112" s="122">
        <v>99.895899999999997</v>
      </c>
      <c r="HQ112" s="122">
        <v>99.895899999999997</v>
      </c>
      <c r="HR112" s="122">
        <v>99.895899999999997</v>
      </c>
      <c r="HS112" s="122">
        <v>102.4058</v>
      </c>
      <c r="HT112" s="122">
        <v>102.4058</v>
      </c>
      <c r="HU112" s="122">
        <v>102.4058</v>
      </c>
      <c r="HV112" s="122">
        <v>111.7761</v>
      </c>
      <c r="HW112" s="122">
        <v>111.7761</v>
      </c>
      <c r="HX112" s="122">
        <v>111.7761</v>
      </c>
      <c r="HY112" s="122">
        <v>121.4996</v>
      </c>
      <c r="HZ112" s="122">
        <v>121.4996</v>
      </c>
      <c r="IA112" s="122">
        <v>121.4996</v>
      </c>
      <c r="IB112" s="122">
        <v>123.7222</v>
      </c>
      <c r="IC112" s="122">
        <v>123.7222</v>
      </c>
      <c r="ID112" s="122">
        <v>123.7222</v>
      </c>
      <c r="IE112" s="122">
        <v>124.80289999999999</v>
      </c>
      <c r="IF112" s="122">
        <v>124.80289999999999</v>
      </c>
      <c r="IG112" s="122">
        <v>124.80289999999999</v>
      </c>
      <c r="IH112" s="122">
        <v>130.35820000000001</v>
      </c>
      <c r="II112" s="122">
        <v>130.35820000000001</v>
      </c>
      <c r="IJ112" s="122">
        <v>130.35820000000001</v>
      </c>
      <c r="IK112" s="122">
        <v>133.369</v>
      </c>
      <c r="IL112" s="122">
        <v>133.369</v>
      </c>
      <c r="IM112" s="122">
        <v>133.369</v>
      </c>
      <c r="IN112" s="122">
        <v>125.4521</v>
      </c>
      <c r="IO112" s="122">
        <v>125.4521</v>
      </c>
      <c r="IP112" s="122">
        <v>125.4521</v>
      </c>
      <c r="IQ112" s="122">
        <v>122.05889999999999</v>
      </c>
      <c r="IR112" s="122">
        <v>122.05889999999999</v>
      </c>
      <c r="IS112" s="122">
        <v>122.05889999999999</v>
      </c>
      <c r="IT112" s="122">
        <v>121.1444</v>
      </c>
      <c r="IU112" s="122">
        <v>121.1444</v>
      </c>
      <c r="IV112" s="122">
        <v>121.1444</v>
      </c>
      <c r="IW112" s="122">
        <v>114.0736</v>
      </c>
      <c r="IX112" s="122">
        <v>114.0736</v>
      </c>
      <c r="IY112" s="122">
        <v>114.0736</v>
      </c>
      <c r="IZ112" s="122">
        <v>110.9884</v>
      </c>
      <c r="JA112" s="122">
        <v>110.9884</v>
      </c>
      <c r="JB112" s="122">
        <v>110.9884</v>
      </c>
      <c r="JC112" s="122">
        <v>109.247</v>
      </c>
      <c r="JD112" s="122">
        <v>109.247</v>
      </c>
      <c r="JE112" s="122">
        <v>109.247</v>
      </c>
      <c r="JF112" s="122">
        <v>109.44199999999999</v>
      </c>
      <c r="JG112" s="122">
        <v>109.44199999999999</v>
      </c>
      <c r="JH112" s="122">
        <v>109.44199999999999</v>
      </c>
      <c r="JI112" s="122">
        <v>110.0889</v>
      </c>
      <c r="JJ112" s="122">
        <v>110.0889</v>
      </c>
      <c r="JK112" s="122">
        <v>110.0889</v>
      </c>
      <c r="JL112" s="122">
        <v>105.6326</v>
      </c>
      <c r="JM112" s="122">
        <v>105.6326</v>
      </c>
      <c r="JN112" s="122">
        <v>105.6326</v>
      </c>
      <c r="JO112" s="122">
        <v>106.217</v>
      </c>
      <c r="JP112" s="122">
        <v>106.217</v>
      </c>
      <c r="JQ112" s="122">
        <v>106.217</v>
      </c>
      <c r="JR112" s="122">
        <v>105.81440000000001</v>
      </c>
      <c r="JS112" s="122">
        <v>105.81440000000001</v>
      </c>
      <c r="JT112" s="122">
        <v>105.81440000000001</v>
      </c>
      <c r="JU112" s="122">
        <v>102.7107</v>
      </c>
      <c r="JV112" s="122">
        <v>102.7107</v>
      </c>
      <c r="JW112" s="122">
        <v>102.7107</v>
      </c>
      <c r="JX112" s="122">
        <v>100</v>
      </c>
      <c r="JY112" s="122">
        <v>100</v>
      </c>
      <c r="JZ112" s="122">
        <v>100</v>
      </c>
      <c r="KA112" s="122">
        <v>99.632599999999996</v>
      </c>
      <c r="KB112" s="122">
        <v>99.632599999999996</v>
      </c>
      <c r="KC112" s="122">
        <v>99.632599999999996</v>
      </c>
      <c r="KD112" s="118">
        <v>102.1615</v>
      </c>
    </row>
    <row r="113" spans="1:290" s="101" customFormat="1" ht="11.1" customHeight="1" x14ac:dyDescent="0.2">
      <c r="A113" s="8" t="s">
        <v>2391</v>
      </c>
      <c r="B113"/>
      <c r="C113" s="141" t="s">
        <v>5123</v>
      </c>
      <c r="D113" s="60" t="s">
        <v>67</v>
      </c>
      <c r="E113" s="61"/>
      <c r="F113" s="22"/>
      <c r="G113" s="22"/>
      <c r="H113" s="22"/>
      <c r="I113" s="22" t="str">
        <f>IF(LEFT($I$1,1)="1",VLOOKUP($A113,PPI_IPI_PGA_PGAI!$A:$I,2,FALSE),IF(LEFT($I$1,1)="2",VLOOKUP($A113,PPI_IPI_PGA_PGAI!$A:$I,3,FALSE),IF(LEFT($I$1,1)="3",VLOOKUP($A113,PPI_IPI_PGA_PGAI!$A:$I,4,FALSE),VLOOKUP($A113,PPI_IPI_PGA_PGAI!$A:$I,5,FALSE))))</f>
        <v>Sonstige anorganische Grundstoffe und Chemikalien</v>
      </c>
      <c r="J113" s="22"/>
      <c r="K113" s="22"/>
      <c r="L113" s="22"/>
      <c r="M113" s="10">
        <v>0.41760000000000003</v>
      </c>
      <c r="N113" s="122" t="s">
        <v>6431</v>
      </c>
      <c r="O113" s="122" t="s">
        <v>6431</v>
      </c>
      <c r="P113" s="122" t="s">
        <v>6431</v>
      </c>
      <c r="Q113" s="122" t="s">
        <v>6431</v>
      </c>
      <c r="R113" s="122" t="s">
        <v>6431</v>
      </c>
      <c r="S113" s="122" t="s">
        <v>6431</v>
      </c>
      <c r="T113" s="122" t="s">
        <v>6431</v>
      </c>
      <c r="U113" s="122" t="s">
        <v>6431</v>
      </c>
      <c r="V113" s="122" t="s">
        <v>6431</v>
      </c>
      <c r="W113" s="122" t="s">
        <v>6431</v>
      </c>
      <c r="X113" s="122" t="s">
        <v>6431</v>
      </c>
      <c r="Y113" s="122" t="s">
        <v>6431</v>
      </c>
      <c r="Z113" s="122" t="s">
        <v>6431</v>
      </c>
      <c r="AA113" s="122" t="s">
        <v>6431</v>
      </c>
      <c r="AB113" s="122" t="s">
        <v>6431</v>
      </c>
      <c r="AC113" s="122" t="s">
        <v>6431</v>
      </c>
      <c r="AD113" s="122" t="s">
        <v>6431</v>
      </c>
      <c r="AE113" s="122" t="s">
        <v>6431</v>
      </c>
      <c r="AF113" s="122" t="s">
        <v>6431</v>
      </c>
      <c r="AG113" s="122" t="s">
        <v>6431</v>
      </c>
      <c r="AH113" s="122" t="s">
        <v>6431</v>
      </c>
      <c r="AI113" s="122" t="s">
        <v>6431</v>
      </c>
      <c r="AJ113" s="122" t="s">
        <v>6431</v>
      </c>
      <c r="AK113" s="122" t="s">
        <v>6431</v>
      </c>
      <c r="AL113" s="122" t="s">
        <v>6431</v>
      </c>
      <c r="AM113" s="122" t="s">
        <v>6431</v>
      </c>
      <c r="AN113" s="122" t="s">
        <v>6431</v>
      </c>
      <c r="AO113" s="122" t="s">
        <v>6431</v>
      </c>
      <c r="AP113" s="122" t="s">
        <v>6431</v>
      </c>
      <c r="AQ113" s="122" t="s">
        <v>6431</v>
      </c>
      <c r="AR113" s="122" t="s">
        <v>6431</v>
      </c>
      <c r="AS113" s="122" t="s">
        <v>6431</v>
      </c>
      <c r="AT113" s="122" t="s">
        <v>6431</v>
      </c>
      <c r="AU113" s="122" t="s">
        <v>6431</v>
      </c>
      <c r="AV113" s="122" t="s">
        <v>6431</v>
      </c>
      <c r="AW113" s="122" t="s">
        <v>6431</v>
      </c>
      <c r="AX113" s="122" t="s">
        <v>6431</v>
      </c>
      <c r="AY113" s="122" t="s">
        <v>6431</v>
      </c>
      <c r="AZ113" s="122" t="s">
        <v>6431</v>
      </c>
      <c r="BA113" s="122" t="s">
        <v>6431</v>
      </c>
      <c r="BB113" s="122" t="s">
        <v>6431</v>
      </c>
      <c r="BC113" s="122" t="s">
        <v>6431</v>
      </c>
      <c r="BD113" s="122" t="s">
        <v>6431</v>
      </c>
      <c r="BE113" s="122" t="s">
        <v>6431</v>
      </c>
      <c r="BF113" s="122" t="s">
        <v>6431</v>
      </c>
      <c r="BG113" s="122" t="s">
        <v>6431</v>
      </c>
      <c r="BH113" s="122" t="s">
        <v>6431</v>
      </c>
      <c r="BI113" s="122" t="s">
        <v>6431</v>
      </c>
      <c r="BJ113" s="122" t="s">
        <v>6431</v>
      </c>
      <c r="BK113" s="122" t="s">
        <v>6431</v>
      </c>
      <c r="BL113" s="122" t="s">
        <v>6431</v>
      </c>
      <c r="BM113" s="122" t="s">
        <v>6431</v>
      </c>
      <c r="BN113" s="122" t="s">
        <v>6431</v>
      </c>
      <c r="BO113" s="122" t="s">
        <v>6431</v>
      </c>
      <c r="BP113" s="122" t="s">
        <v>6431</v>
      </c>
      <c r="BQ113" s="122" t="s">
        <v>6431</v>
      </c>
      <c r="BR113" s="122" t="s">
        <v>6431</v>
      </c>
      <c r="BS113" s="122" t="s">
        <v>6431</v>
      </c>
      <c r="BT113" s="122" t="s">
        <v>6431</v>
      </c>
      <c r="BU113" s="122" t="s">
        <v>6431</v>
      </c>
      <c r="BV113" s="122" t="s">
        <v>6431</v>
      </c>
      <c r="BW113" s="122" t="s">
        <v>6431</v>
      </c>
      <c r="BX113" s="122" t="s">
        <v>6431</v>
      </c>
      <c r="BY113" s="122" t="s">
        <v>6431</v>
      </c>
      <c r="BZ113" s="122" t="s">
        <v>6431</v>
      </c>
      <c r="CA113" s="122" t="s">
        <v>6431</v>
      </c>
      <c r="CB113" s="122" t="s">
        <v>6431</v>
      </c>
      <c r="CC113" s="122" t="s">
        <v>6431</v>
      </c>
      <c r="CD113" s="122" t="s">
        <v>6431</v>
      </c>
      <c r="CE113" s="122" t="s">
        <v>6431</v>
      </c>
      <c r="CF113" s="122" t="s">
        <v>6431</v>
      </c>
      <c r="CG113" s="122" t="s">
        <v>6431</v>
      </c>
      <c r="CH113" s="122" t="s">
        <v>6431</v>
      </c>
      <c r="CI113" s="122" t="s">
        <v>6431</v>
      </c>
      <c r="CJ113" s="122" t="s">
        <v>6431</v>
      </c>
      <c r="CK113" s="122" t="s">
        <v>6431</v>
      </c>
      <c r="CL113" s="122" t="s">
        <v>6431</v>
      </c>
      <c r="CM113" s="122" t="s">
        <v>6431</v>
      </c>
      <c r="CN113" s="122" t="s">
        <v>6431</v>
      </c>
      <c r="CO113" s="122" t="s">
        <v>6431</v>
      </c>
      <c r="CP113" s="122" t="s">
        <v>6431</v>
      </c>
      <c r="CQ113" s="122" t="s">
        <v>6431</v>
      </c>
      <c r="CR113" s="122" t="s">
        <v>6431</v>
      </c>
      <c r="CS113" s="122" t="s">
        <v>6431</v>
      </c>
      <c r="CT113" s="122" t="s">
        <v>6431</v>
      </c>
      <c r="CU113" s="122" t="s">
        <v>6431</v>
      </c>
      <c r="CV113" s="122" t="s">
        <v>6431</v>
      </c>
      <c r="CW113" s="122" t="s">
        <v>6431</v>
      </c>
      <c r="CX113" s="122" t="s">
        <v>6431</v>
      </c>
      <c r="CY113" s="122" t="s">
        <v>6431</v>
      </c>
      <c r="CZ113" s="122" t="s">
        <v>6431</v>
      </c>
      <c r="DA113" s="122">
        <v>120.5324</v>
      </c>
      <c r="DB113" s="122">
        <v>120.5324</v>
      </c>
      <c r="DC113" s="122">
        <v>125.0885</v>
      </c>
      <c r="DD113" s="122">
        <v>125.0885</v>
      </c>
      <c r="DE113" s="122">
        <v>125.0885</v>
      </c>
      <c r="DF113" s="122">
        <v>131.0926</v>
      </c>
      <c r="DG113" s="122">
        <v>131.0926</v>
      </c>
      <c r="DH113" s="122">
        <v>131.0926</v>
      </c>
      <c r="DI113" s="122">
        <v>126.85209999999999</v>
      </c>
      <c r="DJ113" s="122">
        <v>126.85209999999999</v>
      </c>
      <c r="DK113" s="122">
        <v>126.85209999999999</v>
      </c>
      <c r="DL113" s="122">
        <v>119.70829999999999</v>
      </c>
      <c r="DM113" s="122">
        <v>119.70829999999999</v>
      </c>
      <c r="DN113" s="122">
        <v>119.70829999999999</v>
      </c>
      <c r="DO113" s="122">
        <v>122.98909999999999</v>
      </c>
      <c r="DP113" s="122">
        <v>122.98909999999999</v>
      </c>
      <c r="DQ113" s="122">
        <v>122.98909999999999</v>
      </c>
      <c r="DR113" s="122">
        <v>116.61579999999999</v>
      </c>
      <c r="DS113" s="122">
        <v>116.61579999999999</v>
      </c>
      <c r="DT113" s="122">
        <v>116.61579999999999</v>
      </c>
      <c r="DU113" s="122">
        <v>117.42919999999999</v>
      </c>
      <c r="DV113" s="122">
        <v>117.42919999999999</v>
      </c>
      <c r="DW113" s="122">
        <v>117.42919999999999</v>
      </c>
      <c r="DX113" s="122">
        <v>116.25920000000001</v>
      </c>
      <c r="DY113" s="122">
        <v>116.25920000000001</v>
      </c>
      <c r="DZ113" s="122">
        <v>116.25920000000001</v>
      </c>
      <c r="EA113" s="122">
        <v>115.3978</v>
      </c>
      <c r="EB113" s="122">
        <v>115.3978</v>
      </c>
      <c r="EC113" s="122">
        <v>115.3978</v>
      </c>
      <c r="ED113" s="122">
        <v>116.8865</v>
      </c>
      <c r="EE113" s="122">
        <v>116.8865</v>
      </c>
      <c r="EF113" s="122">
        <v>116.8865</v>
      </c>
      <c r="EG113" s="122">
        <v>114.5917</v>
      </c>
      <c r="EH113" s="122">
        <v>114.5917</v>
      </c>
      <c r="EI113" s="122">
        <v>114.5917</v>
      </c>
      <c r="EJ113" s="122">
        <v>112.4714</v>
      </c>
      <c r="EK113" s="122">
        <v>112.4714</v>
      </c>
      <c r="EL113" s="122">
        <v>112.4714</v>
      </c>
      <c r="EM113" s="122">
        <v>112.38939999999999</v>
      </c>
      <c r="EN113" s="122">
        <v>112.38939999999999</v>
      </c>
      <c r="EO113" s="122">
        <v>112.38939999999999</v>
      </c>
      <c r="EP113" s="122">
        <v>110.4306</v>
      </c>
      <c r="EQ113" s="122">
        <v>110.4306</v>
      </c>
      <c r="ER113" s="122">
        <v>110.4306</v>
      </c>
      <c r="ES113" s="122">
        <v>110.2979</v>
      </c>
      <c r="ET113" s="122">
        <v>110.2979</v>
      </c>
      <c r="EU113" s="122">
        <v>110.2979</v>
      </c>
      <c r="EV113" s="122">
        <v>110.6927</v>
      </c>
      <c r="EW113" s="122">
        <v>110.6927</v>
      </c>
      <c r="EX113" s="122">
        <v>110.6927</v>
      </c>
      <c r="EY113" s="122">
        <v>106.53400000000001</v>
      </c>
      <c r="EZ113" s="122">
        <v>106.53400000000001</v>
      </c>
      <c r="FA113" s="122">
        <v>106.53400000000001</v>
      </c>
      <c r="FB113" s="122">
        <v>101.80549999999999</v>
      </c>
      <c r="FC113" s="122">
        <v>101.80549999999999</v>
      </c>
      <c r="FD113" s="122">
        <v>101.80549999999999</v>
      </c>
      <c r="FE113" s="122">
        <v>98.247600000000006</v>
      </c>
      <c r="FF113" s="122">
        <v>98.247600000000006</v>
      </c>
      <c r="FG113" s="122">
        <v>98.247600000000006</v>
      </c>
      <c r="FH113" s="122">
        <v>100.9256</v>
      </c>
      <c r="FI113" s="122">
        <v>100.9256</v>
      </c>
      <c r="FJ113" s="122">
        <v>100.9256</v>
      </c>
      <c r="FK113" s="122">
        <v>103.07170000000001</v>
      </c>
      <c r="FL113" s="122">
        <v>103.07170000000001</v>
      </c>
      <c r="FM113" s="122">
        <v>103.07170000000001</v>
      </c>
      <c r="FN113" s="122">
        <v>100.8481</v>
      </c>
      <c r="FO113" s="122">
        <v>100.8481</v>
      </c>
      <c r="FP113" s="122">
        <v>100.8481</v>
      </c>
      <c r="FQ113" s="122">
        <v>101.14149999999999</v>
      </c>
      <c r="FR113" s="122">
        <v>101.14149999999999</v>
      </c>
      <c r="FS113" s="122">
        <v>101.14149999999999</v>
      </c>
      <c r="FT113" s="122">
        <v>100.41</v>
      </c>
      <c r="FU113" s="122">
        <v>100.41</v>
      </c>
      <c r="FV113" s="122">
        <v>100.41</v>
      </c>
      <c r="FW113" s="122">
        <v>100.03319999999999</v>
      </c>
      <c r="FX113" s="122">
        <v>100.03319999999999</v>
      </c>
      <c r="FY113" s="122">
        <v>100.03319999999999</v>
      </c>
      <c r="FZ113" s="122">
        <v>97.524000000000001</v>
      </c>
      <c r="GA113" s="122">
        <v>97.524000000000001</v>
      </c>
      <c r="GB113" s="122">
        <v>97.524000000000001</v>
      </c>
      <c r="GC113" s="122">
        <v>98.566999999999993</v>
      </c>
      <c r="GD113" s="122">
        <v>98.566999999999993</v>
      </c>
      <c r="GE113" s="122">
        <v>98.566999999999993</v>
      </c>
      <c r="GF113" s="122">
        <v>102.1443</v>
      </c>
      <c r="GG113" s="122">
        <v>102.1443</v>
      </c>
      <c r="GH113" s="122">
        <v>102.1443</v>
      </c>
      <c r="GI113" s="122">
        <v>104.9178</v>
      </c>
      <c r="GJ113" s="122">
        <v>104.9178</v>
      </c>
      <c r="GK113" s="122">
        <v>104.9178</v>
      </c>
      <c r="GL113" s="122">
        <v>107.46129999999999</v>
      </c>
      <c r="GM113" s="122">
        <v>107.46129999999999</v>
      </c>
      <c r="GN113" s="122">
        <v>107.46129999999999</v>
      </c>
      <c r="GO113" s="122">
        <v>109.2567</v>
      </c>
      <c r="GP113" s="122">
        <v>109.2567</v>
      </c>
      <c r="GQ113" s="122">
        <v>109.2567</v>
      </c>
      <c r="GR113" s="122">
        <v>107.0445</v>
      </c>
      <c r="GS113" s="122">
        <v>107.0445</v>
      </c>
      <c r="GT113" s="122">
        <v>107.0445</v>
      </c>
      <c r="GU113" s="122">
        <v>108.5016</v>
      </c>
      <c r="GV113" s="122">
        <v>108.5016</v>
      </c>
      <c r="GW113" s="122">
        <v>108.5016</v>
      </c>
      <c r="GX113" s="122">
        <v>106.4148</v>
      </c>
      <c r="GY113" s="122">
        <v>106.4148</v>
      </c>
      <c r="GZ113" s="122">
        <v>106.4148</v>
      </c>
      <c r="HA113" s="122">
        <v>106.5881</v>
      </c>
      <c r="HB113" s="122">
        <v>106.5881</v>
      </c>
      <c r="HC113" s="122">
        <v>106.5881</v>
      </c>
      <c r="HD113" s="122">
        <v>103.5864</v>
      </c>
      <c r="HE113" s="122">
        <v>103.5864</v>
      </c>
      <c r="HF113" s="122">
        <v>103.5864</v>
      </c>
      <c r="HG113" s="122">
        <v>102.9855</v>
      </c>
      <c r="HH113" s="122">
        <v>102.9855</v>
      </c>
      <c r="HI113" s="122">
        <v>102.9855</v>
      </c>
      <c r="HJ113" s="122">
        <v>102.4866</v>
      </c>
      <c r="HK113" s="122">
        <v>102.4866</v>
      </c>
      <c r="HL113" s="122">
        <v>102.4866</v>
      </c>
      <c r="HM113" s="122">
        <v>102.53530000000001</v>
      </c>
      <c r="HN113" s="122">
        <v>102.53530000000001</v>
      </c>
      <c r="HO113" s="122">
        <v>102.53530000000001</v>
      </c>
      <c r="HP113" s="122">
        <v>101.6515</v>
      </c>
      <c r="HQ113" s="122">
        <v>101.6515</v>
      </c>
      <c r="HR113" s="122">
        <v>101.6515</v>
      </c>
      <c r="HS113" s="122">
        <v>100.6298</v>
      </c>
      <c r="HT113" s="122">
        <v>100.6298</v>
      </c>
      <c r="HU113" s="122">
        <v>100.6298</v>
      </c>
      <c r="HV113" s="122">
        <v>105.4499</v>
      </c>
      <c r="HW113" s="122">
        <v>105.4499</v>
      </c>
      <c r="HX113" s="122">
        <v>105.4499</v>
      </c>
      <c r="HY113" s="122">
        <v>106.66030000000001</v>
      </c>
      <c r="HZ113" s="122">
        <v>106.66030000000001</v>
      </c>
      <c r="IA113" s="122">
        <v>106.66030000000001</v>
      </c>
      <c r="IB113" s="122">
        <v>108.87569999999999</v>
      </c>
      <c r="IC113" s="122">
        <v>108.87569999999999</v>
      </c>
      <c r="ID113" s="122">
        <v>108.87569999999999</v>
      </c>
      <c r="IE113" s="122">
        <v>110.57940000000001</v>
      </c>
      <c r="IF113" s="122">
        <v>110.57940000000001</v>
      </c>
      <c r="IG113" s="122">
        <v>110.57940000000001</v>
      </c>
      <c r="IH113" s="122">
        <v>111.7616</v>
      </c>
      <c r="II113" s="122">
        <v>111.7616</v>
      </c>
      <c r="IJ113" s="122">
        <v>111.7616</v>
      </c>
      <c r="IK113" s="122">
        <v>113.3484</v>
      </c>
      <c r="IL113" s="122">
        <v>113.3484</v>
      </c>
      <c r="IM113" s="122">
        <v>113.3484</v>
      </c>
      <c r="IN113" s="122">
        <v>110.70059999999999</v>
      </c>
      <c r="IO113" s="122">
        <v>110.70059999999999</v>
      </c>
      <c r="IP113" s="122">
        <v>110.70059999999999</v>
      </c>
      <c r="IQ113" s="122">
        <v>110.96939999999999</v>
      </c>
      <c r="IR113" s="122">
        <v>110.96939999999999</v>
      </c>
      <c r="IS113" s="122">
        <v>110.96939999999999</v>
      </c>
      <c r="IT113" s="122">
        <v>110.8599</v>
      </c>
      <c r="IU113" s="122">
        <v>110.8599</v>
      </c>
      <c r="IV113" s="122">
        <v>110.8599</v>
      </c>
      <c r="IW113" s="122">
        <v>108.9293</v>
      </c>
      <c r="IX113" s="122">
        <v>108.9293</v>
      </c>
      <c r="IY113" s="122">
        <v>108.9293</v>
      </c>
      <c r="IZ113" s="122">
        <v>108.38330000000001</v>
      </c>
      <c r="JA113" s="122">
        <v>108.38330000000001</v>
      </c>
      <c r="JB113" s="122">
        <v>108.38330000000001</v>
      </c>
      <c r="JC113" s="122">
        <v>111.66549999999999</v>
      </c>
      <c r="JD113" s="122">
        <v>111.66549999999999</v>
      </c>
      <c r="JE113" s="122">
        <v>111.66549999999999</v>
      </c>
      <c r="JF113" s="122">
        <v>106.8229</v>
      </c>
      <c r="JG113" s="122">
        <v>106.8229</v>
      </c>
      <c r="JH113" s="122">
        <v>106.8229</v>
      </c>
      <c r="JI113" s="122">
        <v>107.1259</v>
      </c>
      <c r="JJ113" s="122">
        <v>107.1259</v>
      </c>
      <c r="JK113" s="122">
        <v>107.1259</v>
      </c>
      <c r="JL113" s="122">
        <v>101.3104</v>
      </c>
      <c r="JM113" s="122">
        <v>101.3104</v>
      </c>
      <c r="JN113" s="122">
        <v>101.3104</v>
      </c>
      <c r="JO113" s="122">
        <v>105.2433</v>
      </c>
      <c r="JP113" s="122">
        <v>105.2433</v>
      </c>
      <c r="JQ113" s="122">
        <v>105.2433</v>
      </c>
      <c r="JR113" s="122">
        <v>103.6386</v>
      </c>
      <c r="JS113" s="122">
        <v>103.6386</v>
      </c>
      <c r="JT113" s="122">
        <v>103.6386</v>
      </c>
      <c r="JU113" s="122">
        <v>102.20910000000001</v>
      </c>
      <c r="JV113" s="122">
        <v>102.20910000000001</v>
      </c>
      <c r="JW113" s="122">
        <v>102.20910000000001</v>
      </c>
      <c r="JX113" s="122">
        <v>100</v>
      </c>
      <c r="JY113" s="122">
        <v>100</v>
      </c>
      <c r="JZ113" s="122">
        <v>100</v>
      </c>
      <c r="KA113" s="122">
        <v>99.351900000000001</v>
      </c>
      <c r="KB113" s="122">
        <v>99.351900000000001</v>
      </c>
      <c r="KC113" s="122">
        <v>99.351900000000001</v>
      </c>
      <c r="KD113" s="118">
        <v>97.498400000000004</v>
      </c>
    </row>
    <row r="114" spans="1:290" s="8" customFormat="1" ht="11.1" customHeight="1" x14ac:dyDescent="0.2">
      <c r="A114" s="8" t="s">
        <v>2392</v>
      </c>
      <c r="B114"/>
      <c r="C114" s="141" t="s">
        <v>5124</v>
      </c>
      <c r="D114" s="60" t="s">
        <v>68</v>
      </c>
      <c r="E114" s="61"/>
      <c r="F114" s="22"/>
      <c r="G114" s="22"/>
      <c r="H114" s="22"/>
      <c r="I114" s="22" t="str">
        <f>IF(LEFT($I$1,1)="1",VLOOKUP($A114,PPI_IPI_PGA_PGAI!$A:$I,2,FALSE),IF(LEFT($I$1,1)="2",VLOOKUP($A114,PPI_IPI_PGA_PGAI!$A:$I,3,FALSE),IF(LEFT($I$1,1)="3",VLOOKUP($A114,PPI_IPI_PGA_PGAI!$A:$I,4,FALSE),VLOOKUP($A114,PPI_IPI_PGA_PGAI!$A:$I,5,FALSE))))</f>
        <v>Sonstige organische Grundstoffe und Chemikalien</v>
      </c>
      <c r="J114" s="22"/>
      <c r="K114" s="22"/>
      <c r="L114" s="22"/>
      <c r="M114" s="10">
        <v>3.2715000000000001</v>
      </c>
      <c r="N114" s="122" t="s">
        <v>6431</v>
      </c>
      <c r="O114" s="122" t="s">
        <v>6431</v>
      </c>
      <c r="P114" s="122" t="s">
        <v>6431</v>
      </c>
      <c r="Q114" s="122" t="s">
        <v>6431</v>
      </c>
      <c r="R114" s="122" t="s">
        <v>6431</v>
      </c>
      <c r="S114" s="122" t="s">
        <v>6431</v>
      </c>
      <c r="T114" s="122" t="s">
        <v>6431</v>
      </c>
      <c r="U114" s="122" t="s">
        <v>6431</v>
      </c>
      <c r="V114" s="122" t="s">
        <v>6431</v>
      </c>
      <c r="W114" s="122" t="s">
        <v>6431</v>
      </c>
      <c r="X114" s="122" t="s">
        <v>6431</v>
      </c>
      <c r="Y114" s="122" t="s">
        <v>6431</v>
      </c>
      <c r="Z114" s="122" t="s">
        <v>6431</v>
      </c>
      <c r="AA114" s="122" t="s">
        <v>6431</v>
      </c>
      <c r="AB114" s="122" t="s">
        <v>6431</v>
      </c>
      <c r="AC114" s="122" t="s">
        <v>6431</v>
      </c>
      <c r="AD114" s="122" t="s">
        <v>6431</v>
      </c>
      <c r="AE114" s="122" t="s">
        <v>6431</v>
      </c>
      <c r="AF114" s="122" t="s">
        <v>6431</v>
      </c>
      <c r="AG114" s="122" t="s">
        <v>6431</v>
      </c>
      <c r="AH114" s="122" t="s">
        <v>6431</v>
      </c>
      <c r="AI114" s="122" t="s">
        <v>6431</v>
      </c>
      <c r="AJ114" s="122" t="s">
        <v>6431</v>
      </c>
      <c r="AK114" s="122" t="s">
        <v>6431</v>
      </c>
      <c r="AL114" s="122" t="s">
        <v>6431</v>
      </c>
      <c r="AM114" s="122" t="s">
        <v>6431</v>
      </c>
      <c r="AN114" s="122" t="s">
        <v>6431</v>
      </c>
      <c r="AO114" s="122" t="s">
        <v>6431</v>
      </c>
      <c r="AP114" s="122" t="s">
        <v>6431</v>
      </c>
      <c r="AQ114" s="122" t="s">
        <v>6431</v>
      </c>
      <c r="AR114" s="122" t="s">
        <v>6431</v>
      </c>
      <c r="AS114" s="122" t="s">
        <v>6431</v>
      </c>
      <c r="AT114" s="122" t="s">
        <v>6431</v>
      </c>
      <c r="AU114" s="122" t="s">
        <v>6431</v>
      </c>
      <c r="AV114" s="122" t="s">
        <v>6431</v>
      </c>
      <c r="AW114" s="122" t="s">
        <v>6431</v>
      </c>
      <c r="AX114" s="122" t="s">
        <v>6431</v>
      </c>
      <c r="AY114" s="122" t="s">
        <v>6431</v>
      </c>
      <c r="AZ114" s="122" t="s">
        <v>6431</v>
      </c>
      <c r="BA114" s="122" t="s">
        <v>6431</v>
      </c>
      <c r="BB114" s="122" t="s">
        <v>6431</v>
      </c>
      <c r="BC114" s="122" t="s">
        <v>6431</v>
      </c>
      <c r="BD114" s="122" t="s">
        <v>6431</v>
      </c>
      <c r="BE114" s="122" t="s">
        <v>6431</v>
      </c>
      <c r="BF114" s="122" t="s">
        <v>6431</v>
      </c>
      <c r="BG114" s="122" t="s">
        <v>6431</v>
      </c>
      <c r="BH114" s="122" t="s">
        <v>6431</v>
      </c>
      <c r="BI114" s="122" t="s">
        <v>6431</v>
      </c>
      <c r="BJ114" s="122" t="s">
        <v>6431</v>
      </c>
      <c r="BK114" s="122" t="s">
        <v>6431</v>
      </c>
      <c r="BL114" s="122" t="s">
        <v>6431</v>
      </c>
      <c r="BM114" s="122" t="s">
        <v>6431</v>
      </c>
      <c r="BN114" s="122" t="s">
        <v>6431</v>
      </c>
      <c r="BO114" s="122" t="s">
        <v>6431</v>
      </c>
      <c r="BP114" s="122" t="s">
        <v>6431</v>
      </c>
      <c r="BQ114" s="122" t="s">
        <v>6431</v>
      </c>
      <c r="BR114" s="122" t="s">
        <v>6431</v>
      </c>
      <c r="BS114" s="122" t="s">
        <v>6431</v>
      </c>
      <c r="BT114" s="122" t="s">
        <v>6431</v>
      </c>
      <c r="BU114" s="122" t="s">
        <v>6431</v>
      </c>
      <c r="BV114" s="122" t="s">
        <v>6431</v>
      </c>
      <c r="BW114" s="122" t="s">
        <v>6431</v>
      </c>
      <c r="BX114" s="122" t="s">
        <v>6431</v>
      </c>
      <c r="BY114" s="122" t="s">
        <v>6431</v>
      </c>
      <c r="BZ114" s="122" t="s">
        <v>6431</v>
      </c>
      <c r="CA114" s="122" t="s">
        <v>6431</v>
      </c>
      <c r="CB114" s="122" t="s">
        <v>6431</v>
      </c>
      <c r="CC114" s="122" t="s">
        <v>6431</v>
      </c>
      <c r="CD114" s="122" t="s">
        <v>6431</v>
      </c>
      <c r="CE114" s="122" t="s">
        <v>6431</v>
      </c>
      <c r="CF114" s="122" t="s">
        <v>6431</v>
      </c>
      <c r="CG114" s="122" t="s">
        <v>6431</v>
      </c>
      <c r="CH114" s="122" t="s">
        <v>6431</v>
      </c>
      <c r="CI114" s="122" t="s">
        <v>6431</v>
      </c>
      <c r="CJ114" s="122" t="s">
        <v>6431</v>
      </c>
      <c r="CK114" s="122" t="s">
        <v>6431</v>
      </c>
      <c r="CL114" s="122" t="s">
        <v>6431</v>
      </c>
      <c r="CM114" s="122" t="s">
        <v>6431</v>
      </c>
      <c r="CN114" s="122" t="s">
        <v>6431</v>
      </c>
      <c r="CO114" s="122" t="s">
        <v>6431</v>
      </c>
      <c r="CP114" s="122" t="s">
        <v>6431</v>
      </c>
      <c r="CQ114" s="122" t="s">
        <v>6431</v>
      </c>
      <c r="CR114" s="122" t="s">
        <v>6431</v>
      </c>
      <c r="CS114" s="122" t="s">
        <v>6431</v>
      </c>
      <c r="CT114" s="122" t="s">
        <v>6431</v>
      </c>
      <c r="CU114" s="122" t="s">
        <v>6431</v>
      </c>
      <c r="CV114" s="122" t="s">
        <v>6431</v>
      </c>
      <c r="CW114" s="122" t="s">
        <v>6431</v>
      </c>
      <c r="CX114" s="122" t="s">
        <v>6431</v>
      </c>
      <c r="CY114" s="122" t="s">
        <v>6431</v>
      </c>
      <c r="CZ114" s="122" t="s">
        <v>6431</v>
      </c>
      <c r="DA114" s="122">
        <v>132.2329</v>
      </c>
      <c r="DB114" s="122">
        <v>132.2329</v>
      </c>
      <c r="DC114" s="122">
        <v>129.054</v>
      </c>
      <c r="DD114" s="122">
        <v>129.054</v>
      </c>
      <c r="DE114" s="122">
        <v>129.054</v>
      </c>
      <c r="DF114" s="122">
        <v>136.28450000000001</v>
      </c>
      <c r="DG114" s="122">
        <v>136.28450000000001</v>
      </c>
      <c r="DH114" s="122">
        <v>136.28450000000001</v>
      </c>
      <c r="DI114" s="122">
        <v>127.6848</v>
      </c>
      <c r="DJ114" s="122">
        <v>127.6848</v>
      </c>
      <c r="DK114" s="122">
        <v>127.6848</v>
      </c>
      <c r="DL114" s="122">
        <v>123.9115</v>
      </c>
      <c r="DM114" s="122">
        <v>123.9115</v>
      </c>
      <c r="DN114" s="122">
        <v>123.9115</v>
      </c>
      <c r="DO114" s="122">
        <v>130.7381</v>
      </c>
      <c r="DP114" s="122">
        <v>130.7381</v>
      </c>
      <c r="DQ114" s="122">
        <v>130.7381</v>
      </c>
      <c r="DR114" s="122">
        <v>128.691</v>
      </c>
      <c r="DS114" s="122">
        <v>128.691</v>
      </c>
      <c r="DT114" s="122">
        <v>128.691</v>
      </c>
      <c r="DU114" s="122">
        <v>130.29689999999999</v>
      </c>
      <c r="DV114" s="122">
        <v>130.29689999999999</v>
      </c>
      <c r="DW114" s="122">
        <v>130.29689999999999</v>
      </c>
      <c r="DX114" s="122">
        <v>135.14609999999999</v>
      </c>
      <c r="DY114" s="122">
        <v>135.14609999999999</v>
      </c>
      <c r="DZ114" s="122">
        <v>135.14609999999999</v>
      </c>
      <c r="EA114" s="122">
        <v>134.8646</v>
      </c>
      <c r="EB114" s="122">
        <v>134.8646</v>
      </c>
      <c r="EC114" s="122">
        <v>134.8646</v>
      </c>
      <c r="ED114" s="122">
        <v>139.18870000000001</v>
      </c>
      <c r="EE114" s="122">
        <v>139.18870000000001</v>
      </c>
      <c r="EF114" s="122">
        <v>139.18870000000001</v>
      </c>
      <c r="EG114" s="122">
        <v>138.67420000000001</v>
      </c>
      <c r="EH114" s="122">
        <v>138.67420000000001</v>
      </c>
      <c r="EI114" s="122">
        <v>138.67420000000001</v>
      </c>
      <c r="EJ114" s="122">
        <v>135.35839999999999</v>
      </c>
      <c r="EK114" s="122">
        <v>135.35839999999999</v>
      </c>
      <c r="EL114" s="122">
        <v>135.35839999999999</v>
      </c>
      <c r="EM114" s="122">
        <v>132.86670000000001</v>
      </c>
      <c r="EN114" s="122">
        <v>132.86670000000001</v>
      </c>
      <c r="EO114" s="122">
        <v>132.86670000000001</v>
      </c>
      <c r="EP114" s="122">
        <v>131.76759999999999</v>
      </c>
      <c r="EQ114" s="122">
        <v>131.76759999999999</v>
      </c>
      <c r="ER114" s="122">
        <v>131.76759999999999</v>
      </c>
      <c r="ES114" s="122">
        <v>131.47130000000001</v>
      </c>
      <c r="ET114" s="122">
        <v>131.47130000000001</v>
      </c>
      <c r="EU114" s="122">
        <v>131.47130000000001</v>
      </c>
      <c r="EV114" s="122">
        <v>129.04810000000001</v>
      </c>
      <c r="EW114" s="122">
        <v>129.04810000000001</v>
      </c>
      <c r="EX114" s="122">
        <v>129.04810000000001</v>
      </c>
      <c r="EY114" s="122">
        <v>126.9379</v>
      </c>
      <c r="EZ114" s="122">
        <v>126.9379</v>
      </c>
      <c r="FA114" s="122">
        <v>126.9379</v>
      </c>
      <c r="FB114" s="122">
        <v>110.74639999999999</v>
      </c>
      <c r="FC114" s="122">
        <v>110.74639999999999</v>
      </c>
      <c r="FD114" s="122">
        <v>110.74639999999999</v>
      </c>
      <c r="FE114" s="122">
        <v>106.7834</v>
      </c>
      <c r="FF114" s="122">
        <v>106.7834</v>
      </c>
      <c r="FG114" s="122">
        <v>106.7834</v>
      </c>
      <c r="FH114" s="122">
        <v>113.9601</v>
      </c>
      <c r="FI114" s="122">
        <v>113.9601</v>
      </c>
      <c r="FJ114" s="122">
        <v>113.9601</v>
      </c>
      <c r="FK114" s="122">
        <v>106.9559</v>
      </c>
      <c r="FL114" s="122">
        <v>106.9559</v>
      </c>
      <c r="FM114" s="122">
        <v>106.9559</v>
      </c>
      <c r="FN114" s="122">
        <v>105.0442</v>
      </c>
      <c r="FO114" s="122">
        <v>105.0442</v>
      </c>
      <c r="FP114" s="122">
        <v>105.0442</v>
      </c>
      <c r="FQ114" s="122">
        <v>111.32389999999999</v>
      </c>
      <c r="FR114" s="122">
        <v>111.32389999999999</v>
      </c>
      <c r="FS114" s="122">
        <v>111.32389999999999</v>
      </c>
      <c r="FT114" s="122">
        <v>109.1626</v>
      </c>
      <c r="FU114" s="122">
        <v>109.1626</v>
      </c>
      <c r="FV114" s="122">
        <v>109.1626</v>
      </c>
      <c r="FW114" s="122">
        <v>113.8351</v>
      </c>
      <c r="FX114" s="122">
        <v>113.8351</v>
      </c>
      <c r="FY114" s="122">
        <v>113.8351</v>
      </c>
      <c r="FZ114" s="122">
        <v>116.0932</v>
      </c>
      <c r="GA114" s="122">
        <v>116.0932</v>
      </c>
      <c r="GB114" s="122">
        <v>116.0932</v>
      </c>
      <c r="GC114" s="122">
        <v>119.32429999999999</v>
      </c>
      <c r="GD114" s="122">
        <v>119.32429999999999</v>
      </c>
      <c r="GE114" s="122">
        <v>119.32429999999999</v>
      </c>
      <c r="GF114" s="122">
        <v>117.7244</v>
      </c>
      <c r="GG114" s="122">
        <v>117.7244</v>
      </c>
      <c r="GH114" s="122">
        <v>117.7244</v>
      </c>
      <c r="GI114" s="122">
        <v>121.44459999999999</v>
      </c>
      <c r="GJ114" s="122">
        <v>121.44459999999999</v>
      </c>
      <c r="GK114" s="122">
        <v>121.44459999999999</v>
      </c>
      <c r="GL114" s="122">
        <v>124.0458</v>
      </c>
      <c r="GM114" s="122">
        <v>124.0458</v>
      </c>
      <c r="GN114" s="122">
        <v>124.0458</v>
      </c>
      <c r="GO114" s="122">
        <v>125.904</v>
      </c>
      <c r="GP114" s="122">
        <v>125.904</v>
      </c>
      <c r="GQ114" s="122">
        <v>125.904</v>
      </c>
      <c r="GR114" s="122">
        <v>127.62009999999999</v>
      </c>
      <c r="GS114" s="122">
        <v>127.62009999999999</v>
      </c>
      <c r="GT114" s="122">
        <v>127.62009999999999</v>
      </c>
      <c r="GU114" s="122">
        <v>128.6189</v>
      </c>
      <c r="GV114" s="122">
        <v>128.6189</v>
      </c>
      <c r="GW114" s="122">
        <v>128.6189</v>
      </c>
      <c r="GX114" s="122">
        <v>124.69799999999999</v>
      </c>
      <c r="GY114" s="122">
        <v>124.69799999999999</v>
      </c>
      <c r="GZ114" s="122">
        <v>124.69799999999999</v>
      </c>
      <c r="HA114" s="122">
        <v>122.87430000000001</v>
      </c>
      <c r="HB114" s="122">
        <v>122.87430000000001</v>
      </c>
      <c r="HC114" s="122">
        <v>122.87430000000001</v>
      </c>
      <c r="HD114" s="122">
        <v>118.565</v>
      </c>
      <c r="HE114" s="122">
        <v>118.565</v>
      </c>
      <c r="HF114" s="122">
        <v>118.565</v>
      </c>
      <c r="HG114" s="122">
        <v>118.7848</v>
      </c>
      <c r="HH114" s="122">
        <v>118.7848</v>
      </c>
      <c r="HI114" s="122">
        <v>118.7848</v>
      </c>
      <c r="HJ114" s="122">
        <v>116.4465</v>
      </c>
      <c r="HK114" s="122">
        <v>116.4465</v>
      </c>
      <c r="HL114" s="122">
        <v>116.4465</v>
      </c>
      <c r="HM114" s="122">
        <v>104.7551</v>
      </c>
      <c r="HN114" s="122">
        <v>104.7551</v>
      </c>
      <c r="HO114" s="122">
        <v>104.7551</v>
      </c>
      <c r="HP114" s="122">
        <v>105.2587</v>
      </c>
      <c r="HQ114" s="122">
        <v>105.2587</v>
      </c>
      <c r="HR114" s="122">
        <v>105.2587</v>
      </c>
      <c r="HS114" s="122">
        <v>107.92440000000001</v>
      </c>
      <c r="HT114" s="122">
        <v>107.92440000000001</v>
      </c>
      <c r="HU114" s="122">
        <v>107.92440000000001</v>
      </c>
      <c r="HV114" s="122">
        <v>114.8486</v>
      </c>
      <c r="HW114" s="122">
        <v>114.8486</v>
      </c>
      <c r="HX114" s="122">
        <v>114.8486</v>
      </c>
      <c r="HY114" s="122">
        <v>122.9982</v>
      </c>
      <c r="HZ114" s="122">
        <v>122.9982</v>
      </c>
      <c r="IA114" s="122">
        <v>122.9982</v>
      </c>
      <c r="IB114" s="122">
        <v>124.9708</v>
      </c>
      <c r="IC114" s="122">
        <v>124.9708</v>
      </c>
      <c r="ID114" s="122">
        <v>124.9708</v>
      </c>
      <c r="IE114" s="122">
        <v>123.8214</v>
      </c>
      <c r="IF114" s="122">
        <v>123.8214</v>
      </c>
      <c r="IG114" s="122">
        <v>123.8214</v>
      </c>
      <c r="IH114" s="122">
        <v>127.24469999999999</v>
      </c>
      <c r="II114" s="122">
        <v>127.24469999999999</v>
      </c>
      <c r="IJ114" s="122">
        <v>127.24469999999999</v>
      </c>
      <c r="IK114" s="122">
        <v>131.6232</v>
      </c>
      <c r="IL114" s="122">
        <v>131.6232</v>
      </c>
      <c r="IM114" s="122">
        <v>131.6232</v>
      </c>
      <c r="IN114" s="122">
        <v>124.9922</v>
      </c>
      <c r="IO114" s="122">
        <v>124.9922</v>
      </c>
      <c r="IP114" s="122">
        <v>124.9922</v>
      </c>
      <c r="IQ114" s="122">
        <v>122.1151</v>
      </c>
      <c r="IR114" s="122">
        <v>122.1151</v>
      </c>
      <c r="IS114" s="122">
        <v>122.1151</v>
      </c>
      <c r="IT114" s="122">
        <v>122.14490000000001</v>
      </c>
      <c r="IU114" s="122">
        <v>122.14490000000001</v>
      </c>
      <c r="IV114" s="122">
        <v>122.14490000000001</v>
      </c>
      <c r="IW114" s="122">
        <v>116.5659</v>
      </c>
      <c r="IX114" s="122">
        <v>116.5659</v>
      </c>
      <c r="IY114" s="122">
        <v>116.5659</v>
      </c>
      <c r="IZ114" s="122">
        <v>112.5789</v>
      </c>
      <c r="JA114" s="122">
        <v>112.5789</v>
      </c>
      <c r="JB114" s="122">
        <v>112.5789</v>
      </c>
      <c r="JC114" s="122">
        <v>111.62860000000001</v>
      </c>
      <c r="JD114" s="122">
        <v>111.62860000000001</v>
      </c>
      <c r="JE114" s="122">
        <v>111.62860000000001</v>
      </c>
      <c r="JF114" s="122">
        <v>110.0304</v>
      </c>
      <c r="JG114" s="122">
        <v>110.0304</v>
      </c>
      <c r="JH114" s="122">
        <v>110.0304</v>
      </c>
      <c r="JI114" s="122">
        <v>111.41549999999999</v>
      </c>
      <c r="JJ114" s="122">
        <v>111.41549999999999</v>
      </c>
      <c r="JK114" s="122">
        <v>111.41549999999999</v>
      </c>
      <c r="JL114" s="122">
        <v>105.6545</v>
      </c>
      <c r="JM114" s="122">
        <v>105.6545</v>
      </c>
      <c r="JN114" s="122">
        <v>105.6545</v>
      </c>
      <c r="JO114" s="122">
        <v>107.2859</v>
      </c>
      <c r="JP114" s="122">
        <v>107.2859</v>
      </c>
      <c r="JQ114" s="122">
        <v>107.2859</v>
      </c>
      <c r="JR114" s="122">
        <v>107.29389999999999</v>
      </c>
      <c r="JS114" s="122">
        <v>107.29389999999999</v>
      </c>
      <c r="JT114" s="122">
        <v>107.29389999999999</v>
      </c>
      <c r="JU114" s="122">
        <v>103.4961</v>
      </c>
      <c r="JV114" s="122">
        <v>103.4961</v>
      </c>
      <c r="JW114" s="122">
        <v>103.4961</v>
      </c>
      <c r="JX114" s="122">
        <v>100</v>
      </c>
      <c r="JY114" s="122">
        <v>100</v>
      </c>
      <c r="JZ114" s="122">
        <v>100</v>
      </c>
      <c r="KA114" s="122">
        <v>100.4224</v>
      </c>
      <c r="KB114" s="122">
        <v>100.4224</v>
      </c>
      <c r="KC114" s="122">
        <v>100.4224</v>
      </c>
      <c r="KD114" s="118">
        <v>99.088300000000004</v>
      </c>
    </row>
    <row r="115" spans="1:290" s="8" customFormat="1" ht="11.1" customHeight="1" x14ac:dyDescent="0.2">
      <c r="A115" s="8" t="s">
        <v>2393</v>
      </c>
      <c r="B115"/>
      <c r="C115" s="141" t="s">
        <v>5125</v>
      </c>
      <c r="D115" s="35" t="s">
        <v>5018</v>
      </c>
      <c r="E115" s="37"/>
      <c r="F115" s="22"/>
      <c r="G115" s="22"/>
      <c r="H115" s="22"/>
      <c r="I115" s="22" t="str">
        <f>IF(LEFT($I$1,1)="1",VLOOKUP($A115,PPI_IPI_PGA_PGAI!$A:$I,2,FALSE),IF(LEFT($I$1,1)="2",VLOOKUP($A115,PPI_IPI_PGA_PGAI!$A:$I,3,FALSE),IF(LEFT($I$1,1)="3",VLOOKUP($A115,PPI_IPI_PGA_PGAI!$A:$I,4,FALSE),VLOOKUP($A115,PPI_IPI_PGA_PGAI!$A:$I,5,FALSE))))</f>
        <v>Düngemittel und Stickstoffverbindungen</v>
      </c>
      <c r="J115" s="22"/>
      <c r="K115" s="22"/>
      <c r="L115" s="22"/>
      <c r="M115" s="10">
        <v>0.1012</v>
      </c>
      <c r="N115" s="122" t="s">
        <v>6431</v>
      </c>
      <c r="O115" s="122" t="s">
        <v>6431</v>
      </c>
      <c r="P115" s="122" t="s">
        <v>6431</v>
      </c>
      <c r="Q115" s="122" t="s">
        <v>6431</v>
      </c>
      <c r="R115" s="122" t="s">
        <v>6431</v>
      </c>
      <c r="S115" s="122" t="s">
        <v>6431</v>
      </c>
      <c r="T115" s="122" t="s">
        <v>6431</v>
      </c>
      <c r="U115" s="122" t="s">
        <v>6431</v>
      </c>
      <c r="V115" s="122" t="s">
        <v>6431</v>
      </c>
      <c r="W115" s="122" t="s">
        <v>6431</v>
      </c>
      <c r="X115" s="122" t="s">
        <v>6431</v>
      </c>
      <c r="Y115" s="122" t="s">
        <v>6431</v>
      </c>
      <c r="Z115" s="122" t="s">
        <v>6431</v>
      </c>
      <c r="AA115" s="122" t="s">
        <v>6431</v>
      </c>
      <c r="AB115" s="122" t="s">
        <v>6431</v>
      </c>
      <c r="AC115" s="122" t="s">
        <v>6431</v>
      </c>
      <c r="AD115" s="122" t="s">
        <v>6431</v>
      </c>
      <c r="AE115" s="122" t="s">
        <v>6431</v>
      </c>
      <c r="AF115" s="122" t="s">
        <v>6431</v>
      </c>
      <c r="AG115" s="122" t="s">
        <v>6431</v>
      </c>
      <c r="AH115" s="122" t="s">
        <v>6431</v>
      </c>
      <c r="AI115" s="122" t="s">
        <v>6431</v>
      </c>
      <c r="AJ115" s="122" t="s">
        <v>6431</v>
      </c>
      <c r="AK115" s="122" t="s">
        <v>6431</v>
      </c>
      <c r="AL115" s="122" t="s">
        <v>6431</v>
      </c>
      <c r="AM115" s="122" t="s">
        <v>6431</v>
      </c>
      <c r="AN115" s="122" t="s">
        <v>6431</v>
      </c>
      <c r="AO115" s="122" t="s">
        <v>6431</v>
      </c>
      <c r="AP115" s="122" t="s">
        <v>6431</v>
      </c>
      <c r="AQ115" s="122" t="s">
        <v>6431</v>
      </c>
      <c r="AR115" s="122" t="s">
        <v>6431</v>
      </c>
      <c r="AS115" s="122" t="s">
        <v>6431</v>
      </c>
      <c r="AT115" s="122" t="s">
        <v>6431</v>
      </c>
      <c r="AU115" s="122" t="s">
        <v>6431</v>
      </c>
      <c r="AV115" s="122" t="s">
        <v>6431</v>
      </c>
      <c r="AW115" s="122" t="s">
        <v>6431</v>
      </c>
      <c r="AX115" s="122" t="s">
        <v>6431</v>
      </c>
      <c r="AY115" s="122" t="s">
        <v>6431</v>
      </c>
      <c r="AZ115" s="122" t="s">
        <v>6431</v>
      </c>
      <c r="BA115" s="122" t="s">
        <v>6431</v>
      </c>
      <c r="BB115" s="122" t="s">
        <v>6431</v>
      </c>
      <c r="BC115" s="122" t="s">
        <v>6431</v>
      </c>
      <c r="BD115" s="122" t="s">
        <v>6431</v>
      </c>
      <c r="BE115" s="122" t="s">
        <v>6431</v>
      </c>
      <c r="BF115" s="122" t="s">
        <v>6431</v>
      </c>
      <c r="BG115" s="122" t="s">
        <v>6431</v>
      </c>
      <c r="BH115" s="122" t="s">
        <v>6431</v>
      </c>
      <c r="BI115" s="122" t="s">
        <v>6431</v>
      </c>
      <c r="BJ115" s="122" t="s">
        <v>6431</v>
      </c>
      <c r="BK115" s="122" t="s">
        <v>6431</v>
      </c>
      <c r="BL115" s="122" t="s">
        <v>6431</v>
      </c>
      <c r="BM115" s="122" t="s">
        <v>6431</v>
      </c>
      <c r="BN115" s="122" t="s">
        <v>6431</v>
      </c>
      <c r="BO115" s="122" t="s">
        <v>6431</v>
      </c>
      <c r="BP115" s="122" t="s">
        <v>6431</v>
      </c>
      <c r="BQ115" s="122" t="s">
        <v>6431</v>
      </c>
      <c r="BR115" s="122" t="s">
        <v>6431</v>
      </c>
      <c r="BS115" s="122" t="s">
        <v>6431</v>
      </c>
      <c r="BT115" s="122" t="s">
        <v>6431</v>
      </c>
      <c r="BU115" s="122" t="s">
        <v>6431</v>
      </c>
      <c r="BV115" s="122" t="s">
        <v>6431</v>
      </c>
      <c r="BW115" s="122" t="s">
        <v>6431</v>
      </c>
      <c r="BX115" s="122" t="s">
        <v>6431</v>
      </c>
      <c r="BY115" s="122" t="s">
        <v>6431</v>
      </c>
      <c r="BZ115" s="122" t="s">
        <v>6431</v>
      </c>
      <c r="CA115" s="122" t="s">
        <v>6431</v>
      </c>
      <c r="CB115" s="122" t="s">
        <v>6431</v>
      </c>
      <c r="CC115" s="122" t="s">
        <v>6431</v>
      </c>
      <c r="CD115" s="122" t="s">
        <v>6431</v>
      </c>
      <c r="CE115" s="122" t="s">
        <v>6431</v>
      </c>
      <c r="CF115" s="122" t="s">
        <v>6431</v>
      </c>
      <c r="CG115" s="122" t="s">
        <v>6431</v>
      </c>
      <c r="CH115" s="122" t="s">
        <v>6431</v>
      </c>
      <c r="CI115" s="122" t="s">
        <v>6431</v>
      </c>
      <c r="CJ115" s="122" t="s">
        <v>6431</v>
      </c>
      <c r="CK115" s="122" t="s">
        <v>6431</v>
      </c>
      <c r="CL115" s="122" t="s">
        <v>6431</v>
      </c>
      <c r="CM115" s="122" t="s">
        <v>6431</v>
      </c>
      <c r="CN115" s="122" t="s">
        <v>6431</v>
      </c>
      <c r="CO115" s="122" t="s">
        <v>6431</v>
      </c>
      <c r="CP115" s="122" t="s">
        <v>6431</v>
      </c>
      <c r="CQ115" s="122" t="s">
        <v>6431</v>
      </c>
      <c r="CR115" s="122" t="s">
        <v>6431</v>
      </c>
      <c r="CS115" s="122" t="s">
        <v>6431</v>
      </c>
      <c r="CT115" s="122" t="s">
        <v>6431</v>
      </c>
      <c r="CU115" s="122" t="s">
        <v>6431</v>
      </c>
      <c r="CV115" s="122" t="s">
        <v>6431</v>
      </c>
      <c r="CW115" s="122" t="s">
        <v>6431</v>
      </c>
      <c r="CX115" s="122" t="s">
        <v>6431</v>
      </c>
      <c r="CY115" s="122" t="s">
        <v>6431</v>
      </c>
      <c r="CZ115" s="122" t="s">
        <v>6431</v>
      </c>
      <c r="DA115" s="122" t="s">
        <v>6431</v>
      </c>
      <c r="DB115" s="122" t="s">
        <v>6431</v>
      </c>
      <c r="DC115" s="122" t="s">
        <v>6431</v>
      </c>
      <c r="DD115" s="122" t="s">
        <v>6431</v>
      </c>
      <c r="DE115" s="122" t="s">
        <v>6431</v>
      </c>
      <c r="DF115" s="122" t="s">
        <v>6431</v>
      </c>
      <c r="DG115" s="122" t="s">
        <v>6431</v>
      </c>
      <c r="DH115" s="122" t="s">
        <v>6431</v>
      </c>
      <c r="DI115" s="122" t="s">
        <v>6431</v>
      </c>
      <c r="DJ115" s="122" t="s">
        <v>6431</v>
      </c>
      <c r="DK115" s="122" t="s">
        <v>6431</v>
      </c>
      <c r="DL115" s="122" t="s">
        <v>6431</v>
      </c>
      <c r="DM115" s="122" t="s">
        <v>6431</v>
      </c>
      <c r="DN115" s="122" t="s">
        <v>6431</v>
      </c>
      <c r="DO115" s="122" t="s">
        <v>6431</v>
      </c>
      <c r="DP115" s="122" t="s">
        <v>6431</v>
      </c>
      <c r="DQ115" s="122" t="s">
        <v>6431</v>
      </c>
      <c r="DR115" s="122" t="s">
        <v>6431</v>
      </c>
      <c r="DS115" s="122" t="s">
        <v>6431</v>
      </c>
      <c r="DT115" s="122" t="s">
        <v>6431</v>
      </c>
      <c r="DU115" s="122" t="s">
        <v>6431</v>
      </c>
      <c r="DV115" s="122" t="s">
        <v>6431</v>
      </c>
      <c r="DW115" s="122" t="s">
        <v>6431</v>
      </c>
      <c r="DX115" s="122" t="s">
        <v>6431</v>
      </c>
      <c r="DY115" s="122" t="s">
        <v>6431</v>
      </c>
      <c r="DZ115" s="122" t="s">
        <v>6431</v>
      </c>
      <c r="EA115" s="122" t="s">
        <v>6431</v>
      </c>
      <c r="EB115" s="122" t="s">
        <v>6431</v>
      </c>
      <c r="EC115" s="122" t="s">
        <v>6431</v>
      </c>
      <c r="ED115" s="122" t="s">
        <v>6431</v>
      </c>
      <c r="EE115" s="122" t="s">
        <v>6431</v>
      </c>
      <c r="EF115" s="122" t="s">
        <v>6431</v>
      </c>
      <c r="EG115" s="122" t="s">
        <v>6431</v>
      </c>
      <c r="EH115" s="122" t="s">
        <v>6431</v>
      </c>
      <c r="EI115" s="122" t="s">
        <v>6431</v>
      </c>
      <c r="EJ115" s="122" t="s">
        <v>6431</v>
      </c>
      <c r="EK115" s="122" t="s">
        <v>6431</v>
      </c>
      <c r="EL115" s="122" t="s">
        <v>6431</v>
      </c>
      <c r="EM115" s="122" t="s">
        <v>6431</v>
      </c>
      <c r="EN115" s="122" t="s">
        <v>6431</v>
      </c>
      <c r="EO115" s="122" t="s">
        <v>6431</v>
      </c>
      <c r="EP115" s="122" t="s">
        <v>6431</v>
      </c>
      <c r="EQ115" s="122" t="s">
        <v>6431</v>
      </c>
      <c r="ER115" s="122" t="s">
        <v>6431</v>
      </c>
      <c r="ES115" s="122" t="s">
        <v>6431</v>
      </c>
      <c r="ET115" s="122" t="s">
        <v>6431</v>
      </c>
      <c r="EU115" s="122" t="s">
        <v>6431</v>
      </c>
      <c r="EV115" s="122" t="s">
        <v>6431</v>
      </c>
      <c r="EW115" s="122" t="s">
        <v>6431</v>
      </c>
      <c r="EX115" s="122" t="s">
        <v>6431</v>
      </c>
      <c r="EY115" s="122" t="s">
        <v>6431</v>
      </c>
      <c r="EZ115" s="122" t="s">
        <v>6431</v>
      </c>
      <c r="FA115" s="122" t="s">
        <v>6431</v>
      </c>
      <c r="FB115" s="122" t="s">
        <v>6431</v>
      </c>
      <c r="FC115" s="122" t="s">
        <v>6431</v>
      </c>
      <c r="FD115" s="122" t="s">
        <v>6431</v>
      </c>
      <c r="FE115" s="122" t="s">
        <v>6431</v>
      </c>
      <c r="FF115" s="122" t="s">
        <v>6431</v>
      </c>
      <c r="FG115" s="122" t="s">
        <v>6431</v>
      </c>
      <c r="FH115" s="122" t="s">
        <v>6431</v>
      </c>
      <c r="FI115" s="122" t="s">
        <v>6431</v>
      </c>
      <c r="FJ115" s="122" t="s">
        <v>6431</v>
      </c>
      <c r="FK115" s="122" t="s">
        <v>6431</v>
      </c>
      <c r="FL115" s="122" t="s">
        <v>6431</v>
      </c>
      <c r="FM115" s="122" t="s">
        <v>6431</v>
      </c>
      <c r="FN115" s="122" t="s">
        <v>6431</v>
      </c>
      <c r="FO115" s="122" t="s">
        <v>6431</v>
      </c>
      <c r="FP115" s="122" t="s">
        <v>6431</v>
      </c>
      <c r="FQ115" s="122" t="s">
        <v>6431</v>
      </c>
      <c r="FR115" s="122" t="s">
        <v>6431</v>
      </c>
      <c r="FS115" s="122" t="s">
        <v>6431</v>
      </c>
      <c r="FT115" s="122" t="s">
        <v>6431</v>
      </c>
      <c r="FU115" s="122" t="s">
        <v>6431</v>
      </c>
      <c r="FV115" s="122" t="s">
        <v>6431</v>
      </c>
      <c r="FW115" s="122" t="s">
        <v>6431</v>
      </c>
      <c r="FX115" s="122" t="s">
        <v>6431</v>
      </c>
      <c r="FY115" s="122" t="s">
        <v>6431</v>
      </c>
      <c r="FZ115" s="122" t="s">
        <v>6431</v>
      </c>
      <c r="GA115" s="122" t="s">
        <v>6431</v>
      </c>
      <c r="GB115" s="122" t="s">
        <v>6431</v>
      </c>
      <c r="GC115" s="122" t="s">
        <v>6431</v>
      </c>
      <c r="GD115" s="122" t="s">
        <v>6431</v>
      </c>
      <c r="GE115" s="122" t="s">
        <v>6431</v>
      </c>
      <c r="GF115" s="122" t="s">
        <v>6431</v>
      </c>
      <c r="GG115" s="122" t="s">
        <v>6431</v>
      </c>
      <c r="GH115" s="122" t="s">
        <v>6431</v>
      </c>
      <c r="GI115" s="122" t="s">
        <v>6431</v>
      </c>
      <c r="GJ115" s="122" t="s">
        <v>6431</v>
      </c>
      <c r="GK115" s="122" t="s">
        <v>6431</v>
      </c>
      <c r="GL115" s="122" t="s">
        <v>6431</v>
      </c>
      <c r="GM115" s="122" t="s">
        <v>6431</v>
      </c>
      <c r="GN115" s="122" t="s">
        <v>6431</v>
      </c>
      <c r="GO115" s="122" t="s">
        <v>6431</v>
      </c>
      <c r="GP115" s="122" t="s">
        <v>6431</v>
      </c>
      <c r="GQ115" s="122" t="s">
        <v>6431</v>
      </c>
      <c r="GR115" s="122" t="s">
        <v>6431</v>
      </c>
      <c r="GS115" s="122" t="s">
        <v>6431</v>
      </c>
      <c r="GT115" s="122" t="s">
        <v>6431</v>
      </c>
      <c r="GU115" s="122" t="s">
        <v>6431</v>
      </c>
      <c r="GV115" s="122" t="s">
        <v>6431</v>
      </c>
      <c r="GW115" s="122" t="s">
        <v>6431</v>
      </c>
      <c r="GX115" s="122" t="s">
        <v>6431</v>
      </c>
      <c r="GY115" s="122" t="s">
        <v>6431</v>
      </c>
      <c r="GZ115" s="122" t="s">
        <v>6431</v>
      </c>
      <c r="HA115" s="122" t="s">
        <v>6431</v>
      </c>
      <c r="HB115" s="122" t="s">
        <v>6431</v>
      </c>
      <c r="HC115" s="122" t="s">
        <v>6431</v>
      </c>
      <c r="HD115" s="122" t="s">
        <v>6431</v>
      </c>
      <c r="HE115" s="122" t="s">
        <v>6431</v>
      </c>
      <c r="HF115" s="122" t="s">
        <v>6431</v>
      </c>
      <c r="HG115" s="122" t="s">
        <v>6431</v>
      </c>
      <c r="HH115" s="122" t="s">
        <v>6431</v>
      </c>
      <c r="HI115" s="122" t="s">
        <v>6431</v>
      </c>
      <c r="HJ115" s="122" t="s">
        <v>6431</v>
      </c>
      <c r="HK115" s="122" t="s">
        <v>6431</v>
      </c>
      <c r="HL115" s="122" t="s">
        <v>6431</v>
      </c>
      <c r="HM115" s="122" t="s">
        <v>6431</v>
      </c>
      <c r="HN115" s="122" t="s">
        <v>6431</v>
      </c>
      <c r="HO115" s="122" t="s">
        <v>6431</v>
      </c>
      <c r="HP115" s="122" t="s">
        <v>6431</v>
      </c>
      <c r="HQ115" s="122">
        <v>87.916300000000007</v>
      </c>
      <c r="HR115" s="122">
        <v>87.916300000000007</v>
      </c>
      <c r="HS115" s="122">
        <v>87.448400000000007</v>
      </c>
      <c r="HT115" s="122">
        <v>87.448400000000007</v>
      </c>
      <c r="HU115" s="122">
        <v>87.448400000000007</v>
      </c>
      <c r="HV115" s="122">
        <v>94.562899999999999</v>
      </c>
      <c r="HW115" s="122">
        <v>94.562899999999999</v>
      </c>
      <c r="HX115" s="122">
        <v>94.562899999999999</v>
      </c>
      <c r="HY115" s="122">
        <v>98.9268</v>
      </c>
      <c r="HZ115" s="122">
        <v>98.9268</v>
      </c>
      <c r="IA115" s="122">
        <v>98.9268</v>
      </c>
      <c r="IB115" s="122">
        <v>114.13930000000001</v>
      </c>
      <c r="IC115" s="122">
        <v>114.13930000000001</v>
      </c>
      <c r="ID115" s="122">
        <v>114.13930000000001</v>
      </c>
      <c r="IE115" s="122">
        <v>129.77330000000001</v>
      </c>
      <c r="IF115" s="122">
        <v>129.77330000000001</v>
      </c>
      <c r="IG115" s="122">
        <v>129.77330000000001</v>
      </c>
      <c r="IH115" s="122">
        <v>139.8767</v>
      </c>
      <c r="II115" s="122">
        <v>139.8767</v>
      </c>
      <c r="IJ115" s="122">
        <v>139.8767</v>
      </c>
      <c r="IK115" s="122">
        <v>156.36089999999999</v>
      </c>
      <c r="IL115" s="122">
        <v>156.36089999999999</v>
      </c>
      <c r="IM115" s="122">
        <v>156.36089999999999</v>
      </c>
      <c r="IN115" s="122">
        <v>157.74590000000001</v>
      </c>
      <c r="IO115" s="122">
        <v>157.74590000000001</v>
      </c>
      <c r="IP115" s="122">
        <v>157.74590000000001</v>
      </c>
      <c r="IQ115" s="122">
        <v>160.1876</v>
      </c>
      <c r="IR115" s="122">
        <v>160.1876</v>
      </c>
      <c r="IS115" s="122">
        <v>160.1876</v>
      </c>
      <c r="IT115" s="122">
        <v>148.1052</v>
      </c>
      <c r="IU115" s="122">
        <v>148.1052</v>
      </c>
      <c r="IV115" s="122">
        <v>148.1052</v>
      </c>
      <c r="IW115" s="122">
        <v>123.0489</v>
      </c>
      <c r="IX115" s="122">
        <v>123.0489</v>
      </c>
      <c r="IY115" s="122">
        <v>123.0489</v>
      </c>
      <c r="IZ115" s="122">
        <v>112.4581</v>
      </c>
      <c r="JA115" s="122">
        <v>112.4581</v>
      </c>
      <c r="JB115" s="122">
        <v>112.4581</v>
      </c>
      <c r="JC115" s="122">
        <v>106.8181</v>
      </c>
      <c r="JD115" s="122">
        <v>106.8181</v>
      </c>
      <c r="JE115" s="122">
        <v>106.8181</v>
      </c>
      <c r="JF115" s="122">
        <v>104.8365</v>
      </c>
      <c r="JG115" s="122">
        <v>104.8365</v>
      </c>
      <c r="JH115" s="122">
        <v>104.8365</v>
      </c>
      <c r="JI115" s="122">
        <v>104.2719</v>
      </c>
      <c r="JJ115" s="122">
        <v>104.2719</v>
      </c>
      <c r="JK115" s="122">
        <v>104.2719</v>
      </c>
      <c r="JL115" s="122">
        <v>104.3531</v>
      </c>
      <c r="JM115" s="122">
        <v>104.3531</v>
      </c>
      <c r="JN115" s="122">
        <v>104.3531</v>
      </c>
      <c r="JO115" s="122">
        <v>105.4345</v>
      </c>
      <c r="JP115" s="122">
        <v>105.4345</v>
      </c>
      <c r="JQ115" s="122">
        <v>105.4345</v>
      </c>
      <c r="JR115" s="122">
        <v>105.38720000000001</v>
      </c>
      <c r="JS115" s="122">
        <v>105.38720000000001</v>
      </c>
      <c r="JT115" s="122">
        <v>105.38720000000001</v>
      </c>
      <c r="JU115" s="122">
        <v>101.0758</v>
      </c>
      <c r="JV115" s="122">
        <v>101.0758</v>
      </c>
      <c r="JW115" s="122">
        <v>101.0758</v>
      </c>
      <c r="JX115" s="122">
        <v>100</v>
      </c>
      <c r="JY115" s="122">
        <v>100</v>
      </c>
      <c r="JZ115" s="122">
        <v>100</v>
      </c>
      <c r="KA115" s="122">
        <v>102.2585</v>
      </c>
      <c r="KB115" s="122">
        <v>102.2585</v>
      </c>
      <c r="KC115" s="122">
        <v>102.2585</v>
      </c>
      <c r="KD115" s="118">
        <v>107.21129999999999</v>
      </c>
    </row>
    <row r="116" spans="1:290" s="8" customFormat="1" ht="11.1" customHeight="1" x14ac:dyDescent="0.2">
      <c r="A116" s="8" t="s">
        <v>2397</v>
      </c>
      <c r="B116"/>
      <c r="C116" s="141" t="s">
        <v>5126</v>
      </c>
      <c r="D116" s="35" t="s">
        <v>69</v>
      </c>
      <c r="E116" s="37"/>
      <c r="F116" s="22"/>
      <c r="G116" s="22"/>
      <c r="H116" s="22"/>
      <c r="I116" s="22" t="str">
        <f>IF(LEFT($I$1,1)="1",VLOOKUP($A116,PPI_IPI_PGA_PGAI!$A:$I,2,FALSE),IF(LEFT($I$1,1)="2",VLOOKUP($A116,PPI_IPI_PGA_PGAI!$A:$I,3,FALSE),IF(LEFT($I$1,1)="3",VLOOKUP($A116,PPI_IPI_PGA_PGAI!$A:$I,4,FALSE),VLOOKUP($A116,PPI_IPI_PGA_PGAI!$A:$I,5,FALSE))))</f>
        <v>Kunststoffe in Primärformen</v>
      </c>
      <c r="J116" s="22"/>
      <c r="K116" s="22"/>
      <c r="L116" s="22"/>
      <c r="M116" s="10">
        <v>1.1372</v>
      </c>
      <c r="N116" s="122" t="s">
        <v>6431</v>
      </c>
      <c r="O116" s="122" t="s">
        <v>6431</v>
      </c>
      <c r="P116" s="122" t="s">
        <v>6431</v>
      </c>
      <c r="Q116" s="122" t="s">
        <v>6431</v>
      </c>
      <c r="R116" s="122" t="s">
        <v>6431</v>
      </c>
      <c r="S116" s="122" t="s">
        <v>6431</v>
      </c>
      <c r="T116" s="122" t="s">
        <v>6431</v>
      </c>
      <c r="U116" s="122" t="s">
        <v>6431</v>
      </c>
      <c r="V116" s="122" t="s">
        <v>6431</v>
      </c>
      <c r="W116" s="122" t="s">
        <v>6431</v>
      </c>
      <c r="X116" s="122" t="s">
        <v>6431</v>
      </c>
      <c r="Y116" s="122" t="s">
        <v>6431</v>
      </c>
      <c r="Z116" s="122" t="s">
        <v>6431</v>
      </c>
      <c r="AA116" s="122" t="s">
        <v>6431</v>
      </c>
      <c r="AB116" s="122" t="s">
        <v>6431</v>
      </c>
      <c r="AC116" s="122" t="s">
        <v>6431</v>
      </c>
      <c r="AD116" s="122" t="s">
        <v>6431</v>
      </c>
      <c r="AE116" s="122" t="s">
        <v>6431</v>
      </c>
      <c r="AF116" s="122" t="s">
        <v>6431</v>
      </c>
      <c r="AG116" s="122" t="s">
        <v>6431</v>
      </c>
      <c r="AH116" s="122" t="s">
        <v>6431</v>
      </c>
      <c r="AI116" s="122" t="s">
        <v>6431</v>
      </c>
      <c r="AJ116" s="122" t="s">
        <v>6431</v>
      </c>
      <c r="AK116" s="122" t="s">
        <v>6431</v>
      </c>
      <c r="AL116" s="122" t="s">
        <v>6431</v>
      </c>
      <c r="AM116" s="122" t="s">
        <v>6431</v>
      </c>
      <c r="AN116" s="122" t="s">
        <v>6431</v>
      </c>
      <c r="AO116" s="122" t="s">
        <v>6431</v>
      </c>
      <c r="AP116" s="122" t="s">
        <v>6431</v>
      </c>
      <c r="AQ116" s="122" t="s">
        <v>6431</v>
      </c>
      <c r="AR116" s="122" t="s">
        <v>6431</v>
      </c>
      <c r="AS116" s="122" t="s">
        <v>6431</v>
      </c>
      <c r="AT116" s="122" t="s">
        <v>6431</v>
      </c>
      <c r="AU116" s="122" t="s">
        <v>6431</v>
      </c>
      <c r="AV116" s="122" t="s">
        <v>6431</v>
      </c>
      <c r="AW116" s="122" t="s">
        <v>6431</v>
      </c>
      <c r="AX116" s="122" t="s">
        <v>6431</v>
      </c>
      <c r="AY116" s="122" t="s">
        <v>6431</v>
      </c>
      <c r="AZ116" s="122" t="s">
        <v>6431</v>
      </c>
      <c r="BA116" s="122" t="s">
        <v>6431</v>
      </c>
      <c r="BB116" s="122" t="s">
        <v>6431</v>
      </c>
      <c r="BC116" s="122" t="s">
        <v>6431</v>
      </c>
      <c r="BD116" s="122" t="s">
        <v>6431</v>
      </c>
      <c r="BE116" s="122" t="s">
        <v>6431</v>
      </c>
      <c r="BF116" s="122" t="s">
        <v>6431</v>
      </c>
      <c r="BG116" s="122" t="s">
        <v>6431</v>
      </c>
      <c r="BH116" s="122" t="s">
        <v>6431</v>
      </c>
      <c r="BI116" s="122" t="s">
        <v>6431</v>
      </c>
      <c r="BJ116" s="122" t="s">
        <v>6431</v>
      </c>
      <c r="BK116" s="122" t="s">
        <v>6431</v>
      </c>
      <c r="BL116" s="122" t="s">
        <v>6431</v>
      </c>
      <c r="BM116" s="122" t="s">
        <v>6431</v>
      </c>
      <c r="BN116" s="122" t="s">
        <v>6431</v>
      </c>
      <c r="BO116" s="122" t="s">
        <v>6431</v>
      </c>
      <c r="BP116" s="122" t="s">
        <v>6431</v>
      </c>
      <c r="BQ116" s="122" t="s">
        <v>6431</v>
      </c>
      <c r="BR116" s="122" t="s">
        <v>6431</v>
      </c>
      <c r="BS116" s="122" t="s">
        <v>6431</v>
      </c>
      <c r="BT116" s="122" t="s">
        <v>6431</v>
      </c>
      <c r="BU116" s="122" t="s">
        <v>6431</v>
      </c>
      <c r="BV116" s="122" t="s">
        <v>6431</v>
      </c>
      <c r="BW116" s="122" t="s">
        <v>6431</v>
      </c>
      <c r="BX116" s="122" t="s">
        <v>6431</v>
      </c>
      <c r="BY116" s="122" t="s">
        <v>6431</v>
      </c>
      <c r="BZ116" s="122" t="s">
        <v>6431</v>
      </c>
      <c r="CA116" s="122" t="s">
        <v>6431</v>
      </c>
      <c r="CB116" s="122" t="s">
        <v>6431</v>
      </c>
      <c r="CC116" s="122" t="s">
        <v>6431</v>
      </c>
      <c r="CD116" s="122" t="s">
        <v>6431</v>
      </c>
      <c r="CE116" s="122" t="s">
        <v>6431</v>
      </c>
      <c r="CF116" s="122" t="s">
        <v>6431</v>
      </c>
      <c r="CG116" s="122" t="s">
        <v>6431</v>
      </c>
      <c r="CH116" s="122" t="s">
        <v>6431</v>
      </c>
      <c r="CI116" s="122" t="s">
        <v>6431</v>
      </c>
      <c r="CJ116" s="122" t="s">
        <v>6431</v>
      </c>
      <c r="CK116" s="122" t="s">
        <v>6431</v>
      </c>
      <c r="CL116" s="122" t="s">
        <v>6431</v>
      </c>
      <c r="CM116" s="122" t="s">
        <v>6431</v>
      </c>
      <c r="CN116" s="122" t="s">
        <v>6431</v>
      </c>
      <c r="CO116" s="122" t="s">
        <v>6431</v>
      </c>
      <c r="CP116" s="122" t="s">
        <v>6431</v>
      </c>
      <c r="CQ116" s="122" t="s">
        <v>6431</v>
      </c>
      <c r="CR116" s="122" t="s">
        <v>6431</v>
      </c>
      <c r="CS116" s="122" t="s">
        <v>6431</v>
      </c>
      <c r="CT116" s="122" t="s">
        <v>6431</v>
      </c>
      <c r="CU116" s="122" t="s">
        <v>6431</v>
      </c>
      <c r="CV116" s="122" t="s">
        <v>6431</v>
      </c>
      <c r="CW116" s="122" t="s">
        <v>6431</v>
      </c>
      <c r="CX116" s="122" t="s">
        <v>6431</v>
      </c>
      <c r="CY116" s="122" t="s">
        <v>6431</v>
      </c>
      <c r="CZ116" s="122" t="s">
        <v>6431</v>
      </c>
      <c r="DA116" s="122">
        <v>109.18470000000001</v>
      </c>
      <c r="DB116" s="122">
        <v>109.18470000000001</v>
      </c>
      <c r="DC116" s="122">
        <v>113.30540000000001</v>
      </c>
      <c r="DD116" s="122">
        <v>113.30540000000001</v>
      </c>
      <c r="DE116" s="122">
        <v>113.30540000000001</v>
      </c>
      <c r="DF116" s="122">
        <v>116.6298</v>
      </c>
      <c r="DG116" s="122">
        <v>116.6298</v>
      </c>
      <c r="DH116" s="122">
        <v>116.6298</v>
      </c>
      <c r="DI116" s="122">
        <v>106.7479</v>
      </c>
      <c r="DJ116" s="122">
        <v>106.7479</v>
      </c>
      <c r="DK116" s="122">
        <v>106.7479</v>
      </c>
      <c r="DL116" s="122">
        <v>108.3257</v>
      </c>
      <c r="DM116" s="122">
        <v>108.3257</v>
      </c>
      <c r="DN116" s="122">
        <v>108.3257</v>
      </c>
      <c r="DO116" s="122">
        <v>105.56789999999999</v>
      </c>
      <c r="DP116" s="122">
        <v>105.56789999999999</v>
      </c>
      <c r="DQ116" s="122">
        <v>105.56789999999999</v>
      </c>
      <c r="DR116" s="122">
        <v>108.51439999999999</v>
      </c>
      <c r="DS116" s="122">
        <v>108.51439999999999</v>
      </c>
      <c r="DT116" s="122">
        <v>108.51439999999999</v>
      </c>
      <c r="DU116" s="122">
        <v>105.23560000000001</v>
      </c>
      <c r="DV116" s="122">
        <v>105.23560000000001</v>
      </c>
      <c r="DW116" s="122">
        <v>105.23560000000001</v>
      </c>
      <c r="DX116" s="122">
        <v>108.5331</v>
      </c>
      <c r="DY116" s="122">
        <v>108.5331</v>
      </c>
      <c r="DZ116" s="122">
        <v>108.5331</v>
      </c>
      <c r="EA116" s="122">
        <v>111.1168</v>
      </c>
      <c r="EB116" s="122">
        <v>111.1168</v>
      </c>
      <c r="EC116" s="122">
        <v>111.1168</v>
      </c>
      <c r="ED116" s="122">
        <v>109.9028</v>
      </c>
      <c r="EE116" s="122">
        <v>109.9028</v>
      </c>
      <c r="EF116" s="122">
        <v>109.9028</v>
      </c>
      <c r="EG116" s="122">
        <v>110.68810000000001</v>
      </c>
      <c r="EH116" s="122">
        <v>110.68810000000001</v>
      </c>
      <c r="EI116" s="122">
        <v>110.68810000000001</v>
      </c>
      <c r="EJ116" s="122">
        <v>110.5444</v>
      </c>
      <c r="EK116" s="122">
        <v>110.5444</v>
      </c>
      <c r="EL116" s="122">
        <v>110.5444</v>
      </c>
      <c r="EM116" s="122">
        <v>109.3412</v>
      </c>
      <c r="EN116" s="122">
        <v>109.3412</v>
      </c>
      <c r="EO116" s="122">
        <v>109.3412</v>
      </c>
      <c r="EP116" s="122">
        <v>108.4759</v>
      </c>
      <c r="EQ116" s="122">
        <v>108.4759</v>
      </c>
      <c r="ER116" s="122">
        <v>108.4759</v>
      </c>
      <c r="ES116" s="122">
        <v>109.4922</v>
      </c>
      <c r="ET116" s="122">
        <v>109.4922</v>
      </c>
      <c r="EU116" s="122">
        <v>109.4922</v>
      </c>
      <c r="EV116" s="122">
        <v>107.83459999999999</v>
      </c>
      <c r="EW116" s="122">
        <v>107.83459999999999</v>
      </c>
      <c r="EX116" s="122">
        <v>107.83459999999999</v>
      </c>
      <c r="EY116" s="122">
        <v>92.518199999999993</v>
      </c>
      <c r="EZ116" s="122">
        <v>92.518199999999993</v>
      </c>
      <c r="FA116" s="122">
        <v>92.518199999999993</v>
      </c>
      <c r="FB116" s="122">
        <v>94.366900000000001</v>
      </c>
      <c r="FC116" s="122">
        <v>94.366900000000001</v>
      </c>
      <c r="FD116" s="122">
        <v>94.366900000000001</v>
      </c>
      <c r="FE116" s="122">
        <v>95.371099999999998</v>
      </c>
      <c r="FF116" s="122">
        <v>95.371099999999998</v>
      </c>
      <c r="FG116" s="122">
        <v>95.371099999999998</v>
      </c>
      <c r="FH116" s="122">
        <v>94.205799999999996</v>
      </c>
      <c r="FI116" s="122">
        <v>94.205799999999996</v>
      </c>
      <c r="FJ116" s="122">
        <v>94.205799999999996</v>
      </c>
      <c r="FK116" s="122">
        <v>94.433700000000002</v>
      </c>
      <c r="FL116" s="122">
        <v>94.433700000000002</v>
      </c>
      <c r="FM116" s="122">
        <v>94.433700000000002</v>
      </c>
      <c r="FN116" s="122">
        <v>89.964299999999994</v>
      </c>
      <c r="FO116" s="122">
        <v>89.964299999999994</v>
      </c>
      <c r="FP116" s="122">
        <v>89.964299999999994</v>
      </c>
      <c r="FQ116" s="122">
        <v>91.863900000000001</v>
      </c>
      <c r="FR116" s="122">
        <v>91.863900000000001</v>
      </c>
      <c r="FS116" s="122">
        <v>91.863900000000001</v>
      </c>
      <c r="FT116" s="122">
        <v>90.420599999999993</v>
      </c>
      <c r="FU116" s="122">
        <v>90.420599999999993</v>
      </c>
      <c r="FV116" s="122">
        <v>90.420599999999993</v>
      </c>
      <c r="FW116" s="122">
        <v>90.530500000000004</v>
      </c>
      <c r="FX116" s="122">
        <v>90.530500000000004</v>
      </c>
      <c r="FY116" s="122">
        <v>90.530500000000004</v>
      </c>
      <c r="FZ116" s="122">
        <v>93.411299999999997</v>
      </c>
      <c r="GA116" s="122">
        <v>93.411299999999997</v>
      </c>
      <c r="GB116" s="122">
        <v>93.411299999999997</v>
      </c>
      <c r="GC116" s="122">
        <v>95.559600000000003</v>
      </c>
      <c r="GD116" s="122">
        <v>95.559600000000003</v>
      </c>
      <c r="GE116" s="122">
        <v>95.559600000000003</v>
      </c>
      <c r="GF116" s="122">
        <v>99.255300000000005</v>
      </c>
      <c r="GG116" s="122">
        <v>99.255300000000005</v>
      </c>
      <c r="GH116" s="122">
        <v>99.255300000000005</v>
      </c>
      <c r="GI116" s="122">
        <v>102.2561</v>
      </c>
      <c r="GJ116" s="122">
        <v>102.2561</v>
      </c>
      <c r="GK116" s="122">
        <v>102.2561</v>
      </c>
      <c r="GL116" s="122">
        <v>104.5009</v>
      </c>
      <c r="GM116" s="122">
        <v>104.5009</v>
      </c>
      <c r="GN116" s="122">
        <v>104.5009</v>
      </c>
      <c r="GO116" s="122">
        <v>107.0712</v>
      </c>
      <c r="GP116" s="122">
        <v>107.0712</v>
      </c>
      <c r="GQ116" s="122">
        <v>107.0712</v>
      </c>
      <c r="GR116" s="122">
        <v>106.69499999999999</v>
      </c>
      <c r="GS116" s="122">
        <v>106.69499999999999</v>
      </c>
      <c r="GT116" s="122">
        <v>106.69499999999999</v>
      </c>
      <c r="GU116" s="122">
        <v>106.5652</v>
      </c>
      <c r="GV116" s="122">
        <v>106.5652</v>
      </c>
      <c r="GW116" s="122">
        <v>106.5652</v>
      </c>
      <c r="GX116" s="122">
        <v>101.3994</v>
      </c>
      <c r="GY116" s="122">
        <v>101.3994</v>
      </c>
      <c r="GZ116" s="122">
        <v>101.3994</v>
      </c>
      <c r="HA116" s="122">
        <v>99.957099999999997</v>
      </c>
      <c r="HB116" s="122">
        <v>99.957099999999997</v>
      </c>
      <c r="HC116" s="122">
        <v>99.957099999999997</v>
      </c>
      <c r="HD116" s="122">
        <v>94.405199999999994</v>
      </c>
      <c r="HE116" s="122">
        <v>94.405199999999994</v>
      </c>
      <c r="HF116" s="122">
        <v>94.405199999999994</v>
      </c>
      <c r="HG116" s="122">
        <v>92.306200000000004</v>
      </c>
      <c r="HH116" s="122">
        <v>92.306200000000004</v>
      </c>
      <c r="HI116" s="122">
        <v>92.306200000000004</v>
      </c>
      <c r="HJ116" s="122">
        <v>88.956500000000005</v>
      </c>
      <c r="HK116" s="122">
        <v>88.956500000000005</v>
      </c>
      <c r="HL116" s="122">
        <v>88.956500000000005</v>
      </c>
      <c r="HM116" s="122">
        <v>81.673699999999997</v>
      </c>
      <c r="HN116" s="122">
        <v>81.673699999999997</v>
      </c>
      <c r="HO116" s="122">
        <v>81.673699999999997</v>
      </c>
      <c r="HP116" s="122">
        <v>84.502399999999994</v>
      </c>
      <c r="HQ116" s="122">
        <v>84.502399999999994</v>
      </c>
      <c r="HR116" s="122">
        <v>84.502399999999994</v>
      </c>
      <c r="HS116" s="122">
        <v>88.341300000000004</v>
      </c>
      <c r="HT116" s="122">
        <v>88.341300000000004</v>
      </c>
      <c r="HU116" s="122">
        <v>88.341300000000004</v>
      </c>
      <c r="HV116" s="122">
        <v>106.6413</v>
      </c>
      <c r="HW116" s="122">
        <v>106.6413</v>
      </c>
      <c r="HX116" s="122">
        <v>106.6413</v>
      </c>
      <c r="HY116" s="122">
        <v>124.7479</v>
      </c>
      <c r="HZ116" s="122">
        <v>124.7479</v>
      </c>
      <c r="IA116" s="122">
        <v>124.7479</v>
      </c>
      <c r="IB116" s="122">
        <v>127.61239999999999</v>
      </c>
      <c r="IC116" s="122">
        <v>127.61239999999999</v>
      </c>
      <c r="ID116" s="122">
        <v>127.61239999999999</v>
      </c>
      <c r="IE116" s="122">
        <v>133.09379999999999</v>
      </c>
      <c r="IF116" s="122">
        <v>133.09379999999999</v>
      </c>
      <c r="IG116" s="122">
        <v>133.09379999999999</v>
      </c>
      <c r="IH116" s="122">
        <v>145.66650000000001</v>
      </c>
      <c r="II116" s="122">
        <v>145.66650000000001</v>
      </c>
      <c r="IJ116" s="122">
        <v>145.66650000000001</v>
      </c>
      <c r="IK116" s="122">
        <v>145.72110000000001</v>
      </c>
      <c r="IL116" s="122">
        <v>145.72110000000001</v>
      </c>
      <c r="IM116" s="122">
        <v>145.72110000000001</v>
      </c>
      <c r="IN116" s="122">
        <v>131.88939999999999</v>
      </c>
      <c r="IO116" s="122">
        <v>131.88939999999999</v>
      </c>
      <c r="IP116" s="122">
        <v>131.88939999999999</v>
      </c>
      <c r="IQ116" s="122">
        <v>125.229</v>
      </c>
      <c r="IR116" s="122">
        <v>125.229</v>
      </c>
      <c r="IS116" s="122">
        <v>125.229</v>
      </c>
      <c r="IT116" s="122">
        <v>122.0367</v>
      </c>
      <c r="IU116" s="122">
        <v>122.0367</v>
      </c>
      <c r="IV116" s="122">
        <v>122.0367</v>
      </c>
      <c r="IW116" s="122">
        <v>110.1178</v>
      </c>
      <c r="IX116" s="122">
        <v>110.1178</v>
      </c>
      <c r="IY116" s="122">
        <v>110.1178</v>
      </c>
      <c r="IZ116" s="122">
        <v>108.5877</v>
      </c>
      <c r="JA116" s="122">
        <v>108.5877</v>
      </c>
      <c r="JB116" s="122">
        <v>108.5877</v>
      </c>
      <c r="JC116" s="122">
        <v>103.822</v>
      </c>
      <c r="JD116" s="122">
        <v>103.822</v>
      </c>
      <c r="JE116" s="122">
        <v>103.822</v>
      </c>
      <c r="JF116" s="122">
        <v>110.0545</v>
      </c>
      <c r="JG116" s="122">
        <v>110.0545</v>
      </c>
      <c r="JH116" s="122">
        <v>110.0545</v>
      </c>
      <c r="JI116" s="122">
        <v>108.7856</v>
      </c>
      <c r="JJ116" s="122">
        <v>108.7856</v>
      </c>
      <c r="JK116" s="122">
        <v>108.7856</v>
      </c>
      <c r="JL116" s="122">
        <v>107.2385</v>
      </c>
      <c r="JM116" s="122">
        <v>107.2385</v>
      </c>
      <c r="JN116" s="122">
        <v>107.2385</v>
      </c>
      <c r="JO116" s="122">
        <v>105.1268</v>
      </c>
      <c r="JP116" s="122">
        <v>105.1268</v>
      </c>
      <c r="JQ116" s="122">
        <v>105.1268</v>
      </c>
      <c r="JR116" s="122">
        <v>103.91719999999999</v>
      </c>
      <c r="JS116" s="122">
        <v>103.91719999999999</v>
      </c>
      <c r="JT116" s="122">
        <v>103.91719999999999</v>
      </c>
      <c r="JU116" s="122">
        <v>101.5698</v>
      </c>
      <c r="JV116" s="122">
        <v>101.5698</v>
      </c>
      <c r="JW116" s="122">
        <v>101.5698</v>
      </c>
      <c r="JX116" s="122">
        <v>100</v>
      </c>
      <c r="JY116" s="122">
        <v>100</v>
      </c>
      <c r="JZ116" s="122">
        <v>100</v>
      </c>
      <c r="KA116" s="122">
        <v>97.1096</v>
      </c>
      <c r="KB116" s="122">
        <v>97.1096</v>
      </c>
      <c r="KC116" s="122">
        <v>97.1096</v>
      </c>
      <c r="KD116" s="118">
        <v>113.06189999999999</v>
      </c>
    </row>
    <row r="117" spans="1:290" s="8" customFormat="1" ht="11.1" customHeight="1" x14ac:dyDescent="0.2">
      <c r="A117" s="8" t="s">
        <v>2402</v>
      </c>
      <c r="B117"/>
      <c r="C117" s="141" t="s">
        <v>5127</v>
      </c>
      <c r="D117" s="60" t="s">
        <v>70</v>
      </c>
      <c r="E117" s="61"/>
      <c r="F117" s="22"/>
      <c r="G117" s="22"/>
      <c r="H117" s="22" t="str">
        <f>IF(LEFT($I$1,1)="1",VLOOKUP($A117,PPI_IPI_PGA_PGAI!$A:$I,2,FALSE),IF(LEFT($I$1,1)="2",VLOOKUP($A117,PPI_IPI_PGA_PGAI!$A:$I,3,FALSE),IF(LEFT($I$1,1)="3",VLOOKUP($A117,PPI_IPI_PGA_PGAI!$A:$I,4,FALSE),VLOOKUP($A117,PPI_IPI_PGA_PGAI!$A:$I,5,FALSE))))</f>
        <v>Schädlingsbekämpfungs-, Pflanzenschutz- und Desinfektionsmittel</v>
      </c>
      <c r="I117" s="22"/>
      <c r="J117" s="22"/>
      <c r="K117" s="22"/>
      <c r="L117" s="22"/>
      <c r="M117" s="10">
        <v>8.1900000000000001E-2</v>
      </c>
      <c r="N117" s="122" t="s">
        <v>6431</v>
      </c>
      <c r="O117" s="122" t="s">
        <v>6431</v>
      </c>
      <c r="P117" s="122" t="s">
        <v>6431</v>
      </c>
      <c r="Q117" s="122" t="s">
        <v>6431</v>
      </c>
      <c r="R117" s="122" t="s">
        <v>6431</v>
      </c>
      <c r="S117" s="122" t="s">
        <v>6431</v>
      </c>
      <c r="T117" s="122" t="s">
        <v>6431</v>
      </c>
      <c r="U117" s="122" t="s">
        <v>6431</v>
      </c>
      <c r="V117" s="122" t="s">
        <v>6431</v>
      </c>
      <c r="W117" s="122" t="s">
        <v>6431</v>
      </c>
      <c r="X117" s="122" t="s">
        <v>6431</v>
      </c>
      <c r="Y117" s="122" t="s">
        <v>6431</v>
      </c>
      <c r="Z117" s="122" t="s">
        <v>6431</v>
      </c>
      <c r="AA117" s="122" t="s">
        <v>6431</v>
      </c>
      <c r="AB117" s="122" t="s">
        <v>6431</v>
      </c>
      <c r="AC117" s="122" t="s">
        <v>6431</v>
      </c>
      <c r="AD117" s="122" t="s">
        <v>6431</v>
      </c>
      <c r="AE117" s="122" t="s">
        <v>6431</v>
      </c>
      <c r="AF117" s="122" t="s">
        <v>6431</v>
      </c>
      <c r="AG117" s="122" t="s">
        <v>6431</v>
      </c>
      <c r="AH117" s="122" t="s">
        <v>6431</v>
      </c>
      <c r="AI117" s="122" t="s">
        <v>6431</v>
      </c>
      <c r="AJ117" s="122" t="s">
        <v>6431</v>
      </c>
      <c r="AK117" s="122" t="s">
        <v>6431</v>
      </c>
      <c r="AL117" s="122" t="s">
        <v>6431</v>
      </c>
      <c r="AM117" s="122" t="s">
        <v>6431</v>
      </c>
      <c r="AN117" s="122" t="s">
        <v>6431</v>
      </c>
      <c r="AO117" s="122" t="s">
        <v>6431</v>
      </c>
      <c r="AP117" s="122" t="s">
        <v>6431</v>
      </c>
      <c r="AQ117" s="122" t="s">
        <v>6431</v>
      </c>
      <c r="AR117" s="122" t="s">
        <v>6431</v>
      </c>
      <c r="AS117" s="122" t="s">
        <v>6431</v>
      </c>
      <c r="AT117" s="122" t="s">
        <v>6431</v>
      </c>
      <c r="AU117" s="122" t="s">
        <v>6431</v>
      </c>
      <c r="AV117" s="122" t="s">
        <v>6431</v>
      </c>
      <c r="AW117" s="122" t="s">
        <v>6431</v>
      </c>
      <c r="AX117" s="122" t="s">
        <v>6431</v>
      </c>
      <c r="AY117" s="122" t="s">
        <v>6431</v>
      </c>
      <c r="AZ117" s="122" t="s">
        <v>6431</v>
      </c>
      <c r="BA117" s="122" t="s">
        <v>6431</v>
      </c>
      <c r="BB117" s="122" t="s">
        <v>6431</v>
      </c>
      <c r="BC117" s="122" t="s">
        <v>6431</v>
      </c>
      <c r="BD117" s="122" t="s">
        <v>6431</v>
      </c>
      <c r="BE117" s="122" t="s">
        <v>6431</v>
      </c>
      <c r="BF117" s="122" t="s">
        <v>6431</v>
      </c>
      <c r="BG117" s="122" t="s">
        <v>6431</v>
      </c>
      <c r="BH117" s="122" t="s">
        <v>6431</v>
      </c>
      <c r="BI117" s="122" t="s">
        <v>6431</v>
      </c>
      <c r="BJ117" s="122" t="s">
        <v>6431</v>
      </c>
      <c r="BK117" s="122" t="s">
        <v>6431</v>
      </c>
      <c r="BL117" s="122" t="s">
        <v>6431</v>
      </c>
      <c r="BM117" s="122" t="s">
        <v>6431</v>
      </c>
      <c r="BN117" s="122" t="s">
        <v>6431</v>
      </c>
      <c r="BO117" s="122" t="s">
        <v>6431</v>
      </c>
      <c r="BP117" s="122" t="s">
        <v>6431</v>
      </c>
      <c r="BQ117" s="122" t="s">
        <v>6431</v>
      </c>
      <c r="BR117" s="122" t="s">
        <v>6431</v>
      </c>
      <c r="BS117" s="122" t="s">
        <v>6431</v>
      </c>
      <c r="BT117" s="122" t="s">
        <v>6431</v>
      </c>
      <c r="BU117" s="122" t="s">
        <v>6431</v>
      </c>
      <c r="BV117" s="122" t="s">
        <v>6431</v>
      </c>
      <c r="BW117" s="122" t="s">
        <v>6431</v>
      </c>
      <c r="BX117" s="122" t="s">
        <v>6431</v>
      </c>
      <c r="BY117" s="122" t="s">
        <v>6431</v>
      </c>
      <c r="BZ117" s="122" t="s">
        <v>6431</v>
      </c>
      <c r="CA117" s="122" t="s">
        <v>6431</v>
      </c>
      <c r="CB117" s="122" t="s">
        <v>6431</v>
      </c>
      <c r="CC117" s="122" t="s">
        <v>6431</v>
      </c>
      <c r="CD117" s="122" t="s">
        <v>6431</v>
      </c>
      <c r="CE117" s="122" t="s">
        <v>6431</v>
      </c>
      <c r="CF117" s="122" t="s">
        <v>6431</v>
      </c>
      <c r="CG117" s="122" t="s">
        <v>6431</v>
      </c>
      <c r="CH117" s="122" t="s">
        <v>6431</v>
      </c>
      <c r="CI117" s="122" t="s">
        <v>6431</v>
      </c>
      <c r="CJ117" s="122" t="s">
        <v>6431</v>
      </c>
      <c r="CK117" s="122" t="s">
        <v>6431</v>
      </c>
      <c r="CL117" s="122" t="s">
        <v>6431</v>
      </c>
      <c r="CM117" s="122" t="s">
        <v>6431</v>
      </c>
      <c r="CN117" s="122" t="s">
        <v>6431</v>
      </c>
      <c r="CO117" s="122" t="s">
        <v>6431</v>
      </c>
      <c r="CP117" s="122" t="s">
        <v>6431</v>
      </c>
      <c r="CQ117" s="122" t="s">
        <v>6431</v>
      </c>
      <c r="CR117" s="122" t="s">
        <v>6431</v>
      </c>
      <c r="CS117" s="122" t="s">
        <v>6431</v>
      </c>
      <c r="CT117" s="122" t="s">
        <v>6431</v>
      </c>
      <c r="CU117" s="122" t="s">
        <v>6431</v>
      </c>
      <c r="CV117" s="122" t="s">
        <v>6431</v>
      </c>
      <c r="CW117" s="122" t="s">
        <v>6431</v>
      </c>
      <c r="CX117" s="122" t="s">
        <v>6431</v>
      </c>
      <c r="CY117" s="122" t="s">
        <v>6431</v>
      </c>
      <c r="CZ117" s="122" t="s">
        <v>6431</v>
      </c>
      <c r="DA117" s="122">
        <v>129.29859999999999</v>
      </c>
      <c r="DB117" s="122">
        <v>129.29859999999999</v>
      </c>
      <c r="DC117" s="122">
        <v>126.51860000000001</v>
      </c>
      <c r="DD117" s="122">
        <v>126.51860000000001</v>
      </c>
      <c r="DE117" s="122">
        <v>126.51860000000001</v>
      </c>
      <c r="DF117" s="122">
        <v>121.8479</v>
      </c>
      <c r="DG117" s="122">
        <v>121.8479</v>
      </c>
      <c r="DH117" s="122">
        <v>121.8479</v>
      </c>
      <c r="DI117" s="122">
        <v>119.58750000000001</v>
      </c>
      <c r="DJ117" s="122">
        <v>119.58750000000001</v>
      </c>
      <c r="DK117" s="122">
        <v>119.58750000000001</v>
      </c>
      <c r="DL117" s="122">
        <v>108.6862</v>
      </c>
      <c r="DM117" s="122">
        <v>108.6862</v>
      </c>
      <c r="DN117" s="122">
        <v>108.6862</v>
      </c>
      <c r="DO117" s="122">
        <v>111.6461</v>
      </c>
      <c r="DP117" s="122">
        <v>111.6461</v>
      </c>
      <c r="DQ117" s="122">
        <v>111.6461</v>
      </c>
      <c r="DR117" s="122">
        <v>110.11620000000001</v>
      </c>
      <c r="DS117" s="122">
        <v>110.11620000000001</v>
      </c>
      <c r="DT117" s="122">
        <v>110.11620000000001</v>
      </c>
      <c r="DU117" s="122">
        <v>112.6728</v>
      </c>
      <c r="DV117" s="122">
        <v>112.6728</v>
      </c>
      <c r="DW117" s="122">
        <v>112.6728</v>
      </c>
      <c r="DX117" s="122">
        <v>113.69370000000001</v>
      </c>
      <c r="DY117" s="122">
        <v>113.69370000000001</v>
      </c>
      <c r="DZ117" s="122">
        <v>113.69370000000001</v>
      </c>
      <c r="EA117" s="122">
        <v>114.6305</v>
      </c>
      <c r="EB117" s="122">
        <v>114.6305</v>
      </c>
      <c r="EC117" s="122">
        <v>114.6305</v>
      </c>
      <c r="ED117" s="122">
        <v>113.8212</v>
      </c>
      <c r="EE117" s="122">
        <v>113.8212</v>
      </c>
      <c r="EF117" s="122">
        <v>113.8212</v>
      </c>
      <c r="EG117" s="122">
        <v>114.35120000000001</v>
      </c>
      <c r="EH117" s="122">
        <v>114.35120000000001</v>
      </c>
      <c r="EI117" s="122">
        <v>114.35120000000001</v>
      </c>
      <c r="EJ117" s="122">
        <v>114.98090000000001</v>
      </c>
      <c r="EK117" s="122">
        <v>114.98090000000001</v>
      </c>
      <c r="EL117" s="122">
        <v>114.98090000000001</v>
      </c>
      <c r="EM117" s="122">
        <v>115.45229999999999</v>
      </c>
      <c r="EN117" s="122">
        <v>115.45229999999999</v>
      </c>
      <c r="EO117" s="122">
        <v>115.45229999999999</v>
      </c>
      <c r="EP117" s="122">
        <v>114.40949999999999</v>
      </c>
      <c r="EQ117" s="122">
        <v>114.40949999999999</v>
      </c>
      <c r="ER117" s="122">
        <v>114.40949999999999</v>
      </c>
      <c r="ES117" s="122">
        <v>114.1678</v>
      </c>
      <c r="ET117" s="122">
        <v>114.1678</v>
      </c>
      <c r="EU117" s="122">
        <v>114.1678</v>
      </c>
      <c r="EV117" s="122">
        <v>113.82429999999999</v>
      </c>
      <c r="EW117" s="122">
        <v>113.82429999999999</v>
      </c>
      <c r="EX117" s="122">
        <v>113.82429999999999</v>
      </c>
      <c r="EY117" s="122">
        <v>109.42529999999999</v>
      </c>
      <c r="EZ117" s="122">
        <v>109.42529999999999</v>
      </c>
      <c r="FA117" s="122">
        <v>109.42529999999999</v>
      </c>
      <c r="FB117" s="122">
        <v>103.18089999999999</v>
      </c>
      <c r="FC117" s="122">
        <v>103.18089999999999</v>
      </c>
      <c r="FD117" s="122">
        <v>103.18089999999999</v>
      </c>
      <c r="FE117" s="122">
        <v>99.1751</v>
      </c>
      <c r="FF117" s="122">
        <v>99.1751</v>
      </c>
      <c r="FG117" s="122">
        <v>99.1751</v>
      </c>
      <c r="FH117" s="122">
        <v>100.3959</v>
      </c>
      <c r="FI117" s="122">
        <v>100.3959</v>
      </c>
      <c r="FJ117" s="122">
        <v>100.3959</v>
      </c>
      <c r="FK117" s="122">
        <v>101.2901</v>
      </c>
      <c r="FL117" s="122">
        <v>101.2901</v>
      </c>
      <c r="FM117" s="122">
        <v>101.2901</v>
      </c>
      <c r="FN117" s="122">
        <v>104.119</v>
      </c>
      <c r="FO117" s="122">
        <v>104.119</v>
      </c>
      <c r="FP117" s="122">
        <v>104.119</v>
      </c>
      <c r="FQ117" s="122">
        <v>104.0873</v>
      </c>
      <c r="FR117" s="122">
        <v>104.0873</v>
      </c>
      <c r="FS117" s="122">
        <v>104.0873</v>
      </c>
      <c r="FT117" s="122">
        <v>103.1374</v>
      </c>
      <c r="FU117" s="122">
        <v>103.1374</v>
      </c>
      <c r="FV117" s="122">
        <v>103.1374</v>
      </c>
      <c r="FW117" s="122">
        <v>102.9115</v>
      </c>
      <c r="FX117" s="122">
        <v>102.9115</v>
      </c>
      <c r="FY117" s="122">
        <v>102.9115</v>
      </c>
      <c r="FZ117" s="122">
        <v>101.899</v>
      </c>
      <c r="GA117" s="122">
        <v>101.899</v>
      </c>
      <c r="GB117" s="122">
        <v>101.899</v>
      </c>
      <c r="GC117" s="122">
        <v>102.70699999999999</v>
      </c>
      <c r="GD117" s="122">
        <v>102.70699999999999</v>
      </c>
      <c r="GE117" s="122">
        <v>102.70699999999999</v>
      </c>
      <c r="GF117" s="122">
        <v>106.11499999999999</v>
      </c>
      <c r="GG117" s="122">
        <v>106.11499999999999</v>
      </c>
      <c r="GH117" s="122">
        <v>106.11499999999999</v>
      </c>
      <c r="GI117" s="122">
        <v>107.87179999999999</v>
      </c>
      <c r="GJ117" s="122">
        <v>107.87179999999999</v>
      </c>
      <c r="GK117" s="122">
        <v>107.87179999999999</v>
      </c>
      <c r="GL117" s="122">
        <v>108.9008</v>
      </c>
      <c r="GM117" s="122">
        <v>108.9008</v>
      </c>
      <c r="GN117" s="122">
        <v>108.9008</v>
      </c>
      <c r="GO117" s="122">
        <v>109.6113</v>
      </c>
      <c r="GP117" s="122">
        <v>109.6113</v>
      </c>
      <c r="GQ117" s="122">
        <v>109.6113</v>
      </c>
      <c r="GR117" s="122">
        <v>108.3001</v>
      </c>
      <c r="GS117" s="122">
        <v>108.3001</v>
      </c>
      <c r="GT117" s="122">
        <v>108.3001</v>
      </c>
      <c r="GU117" s="122">
        <v>108.139</v>
      </c>
      <c r="GV117" s="122">
        <v>108.139</v>
      </c>
      <c r="GW117" s="122">
        <v>108.139</v>
      </c>
      <c r="GX117" s="122">
        <v>107.9072</v>
      </c>
      <c r="GY117" s="122">
        <v>107.9072</v>
      </c>
      <c r="GZ117" s="122">
        <v>107.9072</v>
      </c>
      <c r="HA117" s="122">
        <v>108.2577</v>
      </c>
      <c r="HB117" s="122">
        <v>108.2577</v>
      </c>
      <c r="HC117" s="122">
        <v>108.2577</v>
      </c>
      <c r="HD117" s="122">
        <v>106.673</v>
      </c>
      <c r="HE117" s="122">
        <v>106.673</v>
      </c>
      <c r="HF117" s="122">
        <v>106.673</v>
      </c>
      <c r="HG117" s="122">
        <v>104.89449999999999</v>
      </c>
      <c r="HH117" s="122">
        <v>104.89449999999999</v>
      </c>
      <c r="HI117" s="122">
        <v>104.89449999999999</v>
      </c>
      <c r="HJ117" s="122">
        <v>102.65300000000001</v>
      </c>
      <c r="HK117" s="122">
        <v>102.65300000000001</v>
      </c>
      <c r="HL117" s="122">
        <v>102.65300000000001</v>
      </c>
      <c r="HM117" s="122">
        <v>102.5731</v>
      </c>
      <c r="HN117" s="122">
        <v>102.5731</v>
      </c>
      <c r="HO117" s="122">
        <v>102.5731</v>
      </c>
      <c r="HP117" s="122">
        <v>103.2295</v>
      </c>
      <c r="HQ117" s="122">
        <v>103.2295</v>
      </c>
      <c r="HR117" s="122">
        <v>103.2295</v>
      </c>
      <c r="HS117" s="122">
        <v>103.38639999999999</v>
      </c>
      <c r="HT117" s="122">
        <v>103.38639999999999</v>
      </c>
      <c r="HU117" s="122">
        <v>103.38639999999999</v>
      </c>
      <c r="HV117" s="122">
        <v>103.9474</v>
      </c>
      <c r="HW117" s="122">
        <v>103.9474</v>
      </c>
      <c r="HX117" s="122">
        <v>103.9474</v>
      </c>
      <c r="HY117" s="122">
        <v>105.4824</v>
      </c>
      <c r="HZ117" s="122">
        <v>105.4824</v>
      </c>
      <c r="IA117" s="122">
        <v>105.4824</v>
      </c>
      <c r="IB117" s="122">
        <v>104.38039999999999</v>
      </c>
      <c r="IC117" s="122">
        <v>104.38039999999999</v>
      </c>
      <c r="ID117" s="122">
        <v>104.38039999999999</v>
      </c>
      <c r="IE117" s="122">
        <v>105.7256</v>
      </c>
      <c r="IF117" s="122">
        <v>105.7256</v>
      </c>
      <c r="IG117" s="122">
        <v>105.7256</v>
      </c>
      <c r="IH117" s="122">
        <v>108.2604</v>
      </c>
      <c r="II117" s="122">
        <v>108.2604</v>
      </c>
      <c r="IJ117" s="122">
        <v>108.2604</v>
      </c>
      <c r="IK117" s="122">
        <v>107.0213</v>
      </c>
      <c r="IL117" s="122">
        <v>107.0213</v>
      </c>
      <c r="IM117" s="122">
        <v>107.0213</v>
      </c>
      <c r="IN117" s="122">
        <v>105.0966</v>
      </c>
      <c r="IO117" s="122">
        <v>105.0966</v>
      </c>
      <c r="IP117" s="122">
        <v>105.0966</v>
      </c>
      <c r="IQ117" s="122">
        <v>107.4119</v>
      </c>
      <c r="IR117" s="122">
        <v>107.4119</v>
      </c>
      <c r="IS117" s="122">
        <v>107.4119</v>
      </c>
      <c r="IT117" s="122">
        <v>111.6373</v>
      </c>
      <c r="IU117" s="122">
        <v>111.6373</v>
      </c>
      <c r="IV117" s="122">
        <v>111.6373</v>
      </c>
      <c r="IW117" s="122">
        <v>107.5688</v>
      </c>
      <c r="IX117" s="122">
        <v>107.5688</v>
      </c>
      <c r="IY117" s="122">
        <v>107.5688</v>
      </c>
      <c r="IZ117" s="122">
        <v>105.7522</v>
      </c>
      <c r="JA117" s="122">
        <v>105.7522</v>
      </c>
      <c r="JB117" s="122">
        <v>105.7522</v>
      </c>
      <c r="JC117" s="122">
        <v>105.7364</v>
      </c>
      <c r="JD117" s="122">
        <v>105.7364</v>
      </c>
      <c r="JE117" s="122">
        <v>105.7364</v>
      </c>
      <c r="JF117" s="122">
        <v>105.32299999999999</v>
      </c>
      <c r="JG117" s="122">
        <v>105.32299999999999</v>
      </c>
      <c r="JH117" s="122">
        <v>105.32299999999999</v>
      </c>
      <c r="JI117" s="122">
        <v>103.1651</v>
      </c>
      <c r="JJ117" s="122">
        <v>103.1651</v>
      </c>
      <c r="JK117" s="122">
        <v>103.1651</v>
      </c>
      <c r="JL117" s="122">
        <v>101.7319</v>
      </c>
      <c r="JM117" s="122">
        <v>101.7319</v>
      </c>
      <c r="JN117" s="122">
        <v>101.7319</v>
      </c>
      <c r="JO117" s="122">
        <v>101.0805</v>
      </c>
      <c r="JP117" s="122">
        <v>101.0805</v>
      </c>
      <c r="JQ117" s="122">
        <v>101.0805</v>
      </c>
      <c r="JR117" s="122">
        <v>98.752499999999998</v>
      </c>
      <c r="JS117" s="122">
        <v>98.752499999999998</v>
      </c>
      <c r="JT117" s="122">
        <v>98.752499999999998</v>
      </c>
      <c r="JU117" s="122">
        <v>100.6016</v>
      </c>
      <c r="JV117" s="122">
        <v>100.6016</v>
      </c>
      <c r="JW117" s="122">
        <v>100.6016</v>
      </c>
      <c r="JX117" s="122">
        <v>100</v>
      </c>
      <c r="JY117" s="122">
        <v>100</v>
      </c>
      <c r="JZ117" s="122">
        <v>100</v>
      </c>
      <c r="KA117" s="122">
        <v>99.298299999999998</v>
      </c>
      <c r="KB117" s="122">
        <v>99.298299999999998</v>
      </c>
      <c r="KC117" s="122">
        <v>99.298299999999998</v>
      </c>
      <c r="KD117" s="118">
        <v>96.945599999999999</v>
      </c>
    </row>
    <row r="118" spans="1:290" s="8" customFormat="1" ht="11.1" customHeight="1" x14ac:dyDescent="0.2">
      <c r="A118" s="8" t="s">
        <v>2403</v>
      </c>
      <c r="B118"/>
      <c r="C118" s="141" t="s">
        <v>5128</v>
      </c>
      <c r="D118" s="60" t="s">
        <v>5019</v>
      </c>
      <c r="E118" s="61"/>
      <c r="F118" s="22"/>
      <c r="G118" s="22"/>
      <c r="H118" s="22" t="str">
        <f>IF(LEFT($I$1,1)="1",VLOOKUP($A118,PPI_IPI_PGA_PGAI!$A:$I,2,FALSE),IF(LEFT($I$1,1)="2",VLOOKUP($A118,PPI_IPI_PGA_PGAI!$A:$I,3,FALSE),IF(LEFT($I$1,1)="3",VLOOKUP($A118,PPI_IPI_PGA_PGAI!$A:$I,4,FALSE),VLOOKUP($A118,PPI_IPI_PGA_PGAI!$A:$I,5,FALSE))))</f>
        <v>Anstrichmittel, Druckfarben und Kitte</v>
      </c>
      <c r="I118" s="22"/>
      <c r="J118" s="22"/>
      <c r="K118" s="22"/>
      <c r="L118" s="22"/>
      <c r="M118" s="10">
        <v>0.26469999999999999</v>
      </c>
      <c r="N118" s="122" t="s">
        <v>6431</v>
      </c>
      <c r="O118" s="122" t="s">
        <v>6431</v>
      </c>
      <c r="P118" s="122" t="s">
        <v>6431</v>
      </c>
      <c r="Q118" s="122" t="s">
        <v>6431</v>
      </c>
      <c r="R118" s="122" t="s">
        <v>6431</v>
      </c>
      <c r="S118" s="122" t="s">
        <v>6431</v>
      </c>
      <c r="T118" s="122" t="s">
        <v>6431</v>
      </c>
      <c r="U118" s="122" t="s">
        <v>6431</v>
      </c>
      <c r="V118" s="122" t="s">
        <v>6431</v>
      </c>
      <c r="W118" s="122" t="s">
        <v>6431</v>
      </c>
      <c r="X118" s="122" t="s">
        <v>6431</v>
      </c>
      <c r="Y118" s="122" t="s">
        <v>6431</v>
      </c>
      <c r="Z118" s="122" t="s">
        <v>6431</v>
      </c>
      <c r="AA118" s="122" t="s">
        <v>6431</v>
      </c>
      <c r="AB118" s="122" t="s">
        <v>6431</v>
      </c>
      <c r="AC118" s="122" t="s">
        <v>6431</v>
      </c>
      <c r="AD118" s="122" t="s">
        <v>6431</v>
      </c>
      <c r="AE118" s="122" t="s">
        <v>6431</v>
      </c>
      <c r="AF118" s="122" t="s">
        <v>6431</v>
      </c>
      <c r="AG118" s="122" t="s">
        <v>6431</v>
      </c>
      <c r="AH118" s="122" t="s">
        <v>6431</v>
      </c>
      <c r="AI118" s="122" t="s">
        <v>6431</v>
      </c>
      <c r="AJ118" s="122" t="s">
        <v>6431</v>
      </c>
      <c r="AK118" s="122" t="s">
        <v>6431</v>
      </c>
      <c r="AL118" s="122" t="s">
        <v>6431</v>
      </c>
      <c r="AM118" s="122" t="s">
        <v>6431</v>
      </c>
      <c r="AN118" s="122" t="s">
        <v>6431</v>
      </c>
      <c r="AO118" s="122" t="s">
        <v>6431</v>
      </c>
      <c r="AP118" s="122" t="s">
        <v>6431</v>
      </c>
      <c r="AQ118" s="122" t="s">
        <v>6431</v>
      </c>
      <c r="AR118" s="122" t="s">
        <v>6431</v>
      </c>
      <c r="AS118" s="122" t="s">
        <v>6431</v>
      </c>
      <c r="AT118" s="122" t="s">
        <v>6431</v>
      </c>
      <c r="AU118" s="122" t="s">
        <v>6431</v>
      </c>
      <c r="AV118" s="122" t="s">
        <v>6431</v>
      </c>
      <c r="AW118" s="122" t="s">
        <v>6431</v>
      </c>
      <c r="AX118" s="122" t="s">
        <v>6431</v>
      </c>
      <c r="AY118" s="122" t="s">
        <v>6431</v>
      </c>
      <c r="AZ118" s="122" t="s">
        <v>6431</v>
      </c>
      <c r="BA118" s="122" t="s">
        <v>6431</v>
      </c>
      <c r="BB118" s="122" t="s">
        <v>6431</v>
      </c>
      <c r="BC118" s="122" t="s">
        <v>6431</v>
      </c>
      <c r="BD118" s="122" t="s">
        <v>6431</v>
      </c>
      <c r="BE118" s="122" t="s">
        <v>6431</v>
      </c>
      <c r="BF118" s="122" t="s">
        <v>6431</v>
      </c>
      <c r="BG118" s="122" t="s">
        <v>6431</v>
      </c>
      <c r="BH118" s="122" t="s">
        <v>6431</v>
      </c>
      <c r="BI118" s="122" t="s">
        <v>6431</v>
      </c>
      <c r="BJ118" s="122" t="s">
        <v>6431</v>
      </c>
      <c r="BK118" s="122" t="s">
        <v>6431</v>
      </c>
      <c r="BL118" s="122" t="s">
        <v>6431</v>
      </c>
      <c r="BM118" s="122" t="s">
        <v>6431</v>
      </c>
      <c r="BN118" s="122" t="s">
        <v>6431</v>
      </c>
      <c r="BO118" s="122" t="s">
        <v>6431</v>
      </c>
      <c r="BP118" s="122" t="s">
        <v>6431</v>
      </c>
      <c r="BQ118" s="122" t="s">
        <v>6431</v>
      </c>
      <c r="BR118" s="122" t="s">
        <v>6431</v>
      </c>
      <c r="BS118" s="122" t="s">
        <v>6431</v>
      </c>
      <c r="BT118" s="122" t="s">
        <v>6431</v>
      </c>
      <c r="BU118" s="122" t="s">
        <v>6431</v>
      </c>
      <c r="BV118" s="122" t="s">
        <v>6431</v>
      </c>
      <c r="BW118" s="122" t="s">
        <v>6431</v>
      </c>
      <c r="BX118" s="122" t="s">
        <v>6431</v>
      </c>
      <c r="BY118" s="122" t="s">
        <v>6431</v>
      </c>
      <c r="BZ118" s="122" t="s">
        <v>6431</v>
      </c>
      <c r="CA118" s="122" t="s">
        <v>6431</v>
      </c>
      <c r="CB118" s="122" t="s">
        <v>6431</v>
      </c>
      <c r="CC118" s="122" t="s">
        <v>6431</v>
      </c>
      <c r="CD118" s="122" t="s">
        <v>6431</v>
      </c>
      <c r="CE118" s="122" t="s">
        <v>6431</v>
      </c>
      <c r="CF118" s="122" t="s">
        <v>6431</v>
      </c>
      <c r="CG118" s="122" t="s">
        <v>6431</v>
      </c>
      <c r="CH118" s="122" t="s">
        <v>6431</v>
      </c>
      <c r="CI118" s="122" t="s">
        <v>6431</v>
      </c>
      <c r="CJ118" s="122" t="s">
        <v>6431</v>
      </c>
      <c r="CK118" s="122" t="s">
        <v>6431</v>
      </c>
      <c r="CL118" s="122" t="s">
        <v>6431</v>
      </c>
      <c r="CM118" s="122" t="s">
        <v>6431</v>
      </c>
      <c r="CN118" s="122" t="s">
        <v>6431</v>
      </c>
      <c r="CO118" s="122" t="s">
        <v>6431</v>
      </c>
      <c r="CP118" s="122" t="s">
        <v>6431</v>
      </c>
      <c r="CQ118" s="122" t="s">
        <v>6431</v>
      </c>
      <c r="CR118" s="122" t="s">
        <v>6431</v>
      </c>
      <c r="CS118" s="122" t="s">
        <v>6431</v>
      </c>
      <c r="CT118" s="122" t="s">
        <v>6431</v>
      </c>
      <c r="CU118" s="122" t="s">
        <v>6431</v>
      </c>
      <c r="CV118" s="122" t="s">
        <v>6431</v>
      </c>
      <c r="CW118" s="122" t="s">
        <v>6431</v>
      </c>
      <c r="CX118" s="122" t="s">
        <v>6431</v>
      </c>
      <c r="CY118" s="122" t="s">
        <v>6431</v>
      </c>
      <c r="CZ118" s="122" t="s">
        <v>6431</v>
      </c>
      <c r="DA118" s="122" t="s">
        <v>6431</v>
      </c>
      <c r="DB118" s="122" t="s">
        <v>6431</v>
      </c>
      <c r="DC118" s="122" t="s">
        <v>6431</v>
      </c>
      <c r="DD118" s="122" t="s">
        <v>6431</v>
      </c>
      <c r="DE118" s="122" t="s">
        <v>6431</v>
      </c>
      <c r="DF118" s="122" t="s">
        <v>6431</v>
      </c>
      <c r="DG118" s="122" t="s">
        <v>6431</v>
      </c>
      <c r="DH118" s="122" t="s">
        <v>6431</v>
      </c>
      <c r="DI118" s="122" t="s">
        <v>6431</v>
      </c>
      <c r="DJ118" s="122" t="s">
        <v>6431</v>
      </c>
      <c r="DK118" s="122" t="s">
        <v>6431</v>
      </c>
      <c r="DL118" s="122" t="s">
        <v>6431</v>
      </c>
      <c r="DM118" s="122" t="s">
        <v>6431</v>
      </c>
      <c r="DN118" s="122" t="s">
        <v>6431</v>
      </c>
      <c r="DO118" s="122" t="s">
        <v>6431</v>
      </c>
      <c r="DP118" s="122" t="s">
        <v>6431</v>
      </c>
      <c r="DQ118" s="122" t="s">
        <v>6431</v>
      </c>
      <c r="DR118" s="122" t="s">
        <v>6431</v>
      </c>
      <c r="DS118" s="122" t="s">
        <v>6431</v>
      </c>
      <c r="DT118" s="122" t="s">
        <v>6431</v>
      </c>
      <c r="DU118" s="122" t="s">
        <v>6431</v>
      </c>
      <c r="DV118" s="122" t="s">
        <v>6431</v>
      </c>
      <c r="DW118" s="122" t="s">
        <v>6431</v>
      </c>
      <c r="DX118" s="122" t="s">
        <v>6431</v>
      </c>
      <c r="DY118" s="122" t="s">
        <v>6431</v>
      </c>
      <c r="DZ118" s="122" t="s">
        <v>6431</v>
      </c>
      <c r="EA118" s="122" t="s">
        <v>6431</v>
      </c>
      <c r="EB118" s="122" t="s">
        <v>6431</v>
      </c>
      <c r="EC118" s="122" t="s">
        <v>6431</v>
      </c>
      <c r="ED118" s="122" t="s">
        <v>6431</v>
      </c>
      <c r="EE118" s="122" t="s">
        <v>6431</v>
      </c>
      <c r="EF118" s="122" t="s">
        <v>6431</v>
      </c>
      <c r="EG118" s="122" t="s">
        <v>6431</v>
      </c>
      <c r="EH118" s="122" t="s">
        <v>6431</v>
      </c>
      <c r="EI118" s="122" t="s">
        <v>6431</v>
      </c>
      <c r="EJ118" s="122" t="s">
        <v>6431</v>
      </c>
      <c r="EK118" s="122" t="s">
        <v>6431</v>
      </c>
      <c r="EL118" s="122" t="s">
        <v>6431</v>
      </c>
      <c r="EM118" s="122" t="s">
        <v>6431</v>
      </c>
      <c r="EN118" s="122" t="s">
        <v>6431</v>
      </c>
      <c r="EO118" s="122" t="s">
        <v>6431</v>
      </c>
      <c r="EP118" s="122" t="s">
        <v>6431</v>
      </c>
      <c r="EQ118" s="122" t="s">
        <v>6431</v>
      </c>
      <c r="ER118" s="122" t="s">
        <v>6431</v>
      </c>
      <c r="ES118" s="122" t="s">
        <v>6431</v>
      </c>
      <c r="ET118" s="122" t="s">
        <v>6431</v>
      </c>
      <c r="EU118" s="122" t="s">
        <v>6431</v>
      </c>
      <c r="EV118" s="122" t="s">
        <v>6431</v>
      </c>
      <c r="EW118" s="122" t="s">
        <v>6431</v>
      </c>
      <c r="EX118" s="122" t="s">
        <v>6431</v>
      </c>
      <c r="EY118" s="122" t="s">
        <v>6431</v>
      </c>
      <c r="EZ118" s="122" t="s">
        <v>6431</v>
      </c>
      <c r="FA118" s="122" t="s">
        <v>6431</v>
      </c>
      <c r="FB118" s="122" t="s">
        <v>6431</v>
      </c>
      <c r="FC118" s="122" t="s">
        <v>6431</v>
      </c>
      <c r="FD118" s="122" t="s">
        <v>6431</v>
      </c>
      <c r="FE118" s="122" t="s">
        <v>6431</v>
      </c>
      <c r="FF118" s="122" t="s">
        <v>6431</v>
      </c>
      <c r="FG118" s="122" t="s">
        <v>6431</v>
      </c>
      <c r="FH118" s="122" t="s">
        <v>6431</v>
      </c>
      <c r="FI118" s="122" t="s">
        <v>6431</v>
      </c>
      <c r="FJ118" s="122" t="s">
        <v>6431</v>
      </c>
      <c r="FK118" s="122" t="s">
        <v>6431</v>
      </c>
      <c r="FL118" s="122" t="s">
        <v>6431</v>
      </c>
      <c r="FM118" s="122" t="s">
        <v>6431</v>
      </c>
      <c r="FN118" s="122" t="s">
        <v>6431</v>
      </c>
      <c r="FO118" s="122" t="s">
        <v>6431</v>
      </c>
      <c r="FP118" s="122" t="s">
        <v>6431</v>
      </c>
      <c r="FQ118" s="122" t="s">
        <v>6431</v>
      </c>
      <c r="FR118" s="122" t="s">
        <v>6431</v>
      </c>
      <c r="FS118" s="122" t="s">
        <v>6431</v>
      </c>
      <c r="FT118" s="122" t="s">
        <v>6431</v>
      </c>
      <c r="FU118" s="122" t="s">
        <v>6431</v>
      </c>
      <c r="FV118" s="122" t="s">
        <v>6431</v>
      </c>
      <c r="FW118" s="122" t="s">
        <v>6431</v>
      </c>
      <c r="FX118" s="122" t="s">
        <v>6431</v>
      </c>
      <c r="FY118" s="122" t="s">
        <v>6431</v>
      </c>
      <c r="FZ118" s="122" t="s">
        <v>6431</v>
      </c>
      <c r="GA118" s="122" t="s">
        <v>6431</v>
      </c>
      <c r="GB118" s="122" t="s">
        <v>6431</v>
      </c>
      <c r="GC118" s="122" t="s">
        <v>6431</v>
      </c>
      <c r="GD118" s="122" t="s">
        <v>6431</v>
      </c>
      <c r="GE118" s="122" t="s">
        <v>6431</v>
      </c>
      <c r="GF118" s="122" t="s">
        <v>6431</v>
      </c>
      <c r="GG118" s="122" t="s">
        <v>6431</v>
      </c>
      <c r="GH118" s="122" t="s">
        <v>6431</v>
      </c>
      <c r="GI118" s="122" t="s">
        <v>6431</v>
      </c>
      <c r="GJ118" s="122" t="s">
        <v>6431</v>
      </c>
      <c r="GK118" s="122" t="s">
        <v>6431</v>
      </c>
      <c r="GL118" s="122" t="s">
        <v>6431</v>
      </c>
      <c r="GM118" s="122" t="s">
        <v>6431</v>
      </c>
      <c r="GN118" s="122" t="s">
        <v>6431</v>
      </c>
      <c r="GO118" s="122" t="s">
        <v>6431</v>
      </c>
      <c r="GP118" s="122" t="s">
        <v>6431</v>
      </c>
      <c r="GQ118" s="122" t="s">
        <v>6431</v>
      </c>
      <c r="GR118" s="122" t="s">
        <v>6431</v>
      </c>
      <c r="GS118" s="122" t="s">
        <v>6431</v>
      </c>
      <c r="GT118" s="122" t="s">
        <v>6431</v>
      </c>
      <c r="GU118" s="122" t="s">
        <v>6431</v>
      </c>
      <c r="GV118" s="122" t="s">
        <v>6431</v>
      </c>
      <c r="GW118" s="122" t="s">
        <v>6431</v>
      </c>
      <c r="GX118" s="122" t="s">
        <v>6431</v>
      </c>
      <c r="GY118" s="122" t="s">
        <v>6431</v>
      </c>
      <c r="GZ118" s="122" t="s">
        <v>6431</v>
      </c>
      <c r="HA118" s="122" t="s">
        <v>6431</v>
      </c>
      <c r="HB118" s="122" t="s">
        <v>6431</v>
      </c>
      <c r="HC118" s="122" t="s">
        <v>6431</v>
      </c>
      <c r="HD118" s="122" t="s">
        <v>6431</v>
      </c>
      <c r="HE118" s="122" t="s">
        <v>6431</v>
      </c>
      <c r="HF118" s="122" t="s">
        <v>6431</v>
      </c>
      <c r="HG118" s="122" t="s">
        <v>6431</v>
      </c>
      <c r="HH118" s="122" t="s">
        <v>6431</v>
      </c>
      <c r="HI118" s="122" t="s">
        <v>6431</v>
      </c>
      <c r="HJ118" s="122" t="s">
        <v>6431</v>
      </c>
      <c r="HK118" s="122" t="s">
        <v>6431</v>
      </c>
      <c r="HL118" s="122" t="s">
        <v>6431</v>
      </c>
      <c r="HM118" s="122" t="s">
        <v>6431</v>
      </c>
      <c r="HN118" s="122" t="s">
        <v>6431</v>
      </c>
      <c r="HO118" s="122" t="s">
        <v>6431</v>
      </c>
      <c r="HP118" s="122" t="s">
        <v>6431</v>
      </c>
      <c r="HQ118" s="122">
        <v>92.624700000000004</v>
      </c>
      <c r="HR118" s="122">
        <v>92.624700000000004</v>
      </c>
      <c r="HS118" s="122">
        <v>92.213999999999999</v>
      </c>
      <c r="HT118" s="122">
        <v>92.213999999999999</v>
      </c>
      <c r="HU118" s="122">
        <v>92.213999999999999</v>
      </c>
      <c r="HV118" s="122">
        <v>93.130899999999997</v>
      </c>
      <c r="HW118" s="122">
        <v>93.130899999999997</v>
      </c>
      <c r="HX118" s="122">
        <v>93.130899999999997</v>
      </c>
      <c r="HY118" s="122">
        <v>97.725899999999996</v>
      </c>
      <c r="HZ118" s="122">
        <v>97.725899999999996</v>
      </c>
      <c r="IA118" s="122">
        <v>97.725899999999996</v>
      </c>
      <c r="IB118" s="122">
        <v>99.2517</v>
      </c>
      <c r="IC118" s="122">
        <v>99.2517</v>
      </c>
      <c r="ID118" s="122">
        <v>99.2517</v>
      </c>
      <c r="IE118" s="122">
        <v>101.5458</v>
      </c>
      <c r="IF118" s="122">
        <v>101.5458</v>
      </c>
      <c r="IG118" s="122">
        <v>101.5458</v>
      </c>
      <c r="IH118" s="122">
        <v>105.764</v>
      </c>
      <c r="II118" s="122">
        <v>105.764</v>
      </c>
      <c r="IJ118" s="122">
        <v>105.764</v>
      </c>
      <c r="IK118" s="122">
        <v>105.8002</v>
      </c>
      <c r="IL118" s="122">
        <v>105.8002</v>
      </c>
      <c r="IM118" s="122">
        <v>105.8002</v>
      </c>
      <c r="IN118" s="122">
        <v>105.31789999999999</v>
      </c>
      <c r="IO118" s="122">
        <v>105.31789999999999</v>
      </c>
      <c r="IP118" s="122">
        <v>105.31789999999999</v>
      </c>
      <c r="IQ118" s="122">
        <v>106.1632</v>
      </c>
      <c r="IR118" s="122">
        <v>106.1632</v>
      </c>
      <c r="IS118" s="122">
        <v>106.1632</v>
      </c>
      <c r="IT118" s="122">
        <v>107.1216</v>
      </c>
      <c r="IU118" s="122">
        <v>107.1216</v>
      </c>
      <c r="IV118" s="122">
        <v>107.1216</v>
      </c>
      <c r="IW118" s="122">
        <v>104.577</v>
      </c>
      <c r="IX118" s="122">
        <v>104.577</v>
      </c>
      <c r="IY118" s="122">
        <v>104.577</v>
      </c>
      <c r="IZ118" s="122">
        <v>101.7311</v>
      </c>
      <c r="JA118" s="122">
        <v>101.7311</v>
      </c>
      <c r="JB118" s="122">
        <v>101.7311</v>
      </c>
      <c r="JC118" s="122">
        <v>100.95310000000001</v>
      </c>
      <c r="JD118" s="122">
        <v>100.95310000000001</v>
      </c>
      <c r="JE118" s="122">
        <v>100.95310000000001</v>
      </c>
      <c r="JF118" s="122">
        <v>100.1163</v>
      </c>
      <c r="JG118" s="122">
        <v>100.1163</v>
      </c>
      <c r="JH118" s="122">
        <v>100.1163</v>
      </c>
      <c r="JI118" s="122">
        <v>104.4066</v>
      </c>
      <c r="JJ118" s="122">
        <v>104.4066</v>
      </c>
      <c r="JK118" s="122">
        <v>104.4066</v>
      </c>
      <c r="JL118" s="122">
        <v>102.044</v>
      </c>
      <c r="JM118" s="122">
        <v>102.044</v>
      </c>
      <c r="JN118" s="122">
        <v>102.044</v>
      </c>
      <c r="JO118" s="122">
        <v>101.5022</v>
      </c>
      <c r="JP118" s="122">
        <v>101.5022</v>
      </c>
      <c r="JQ118" s="122">
        <v>101.5022</v>
      </c>
      <c r="JR118" s="122">
        <v>101.36</v>
      </c>
      <c r="JS118" s="122">
        <v>101.36</v>
      </c>
      <c r="JT118" s="122">
        <v>101.36</v>
      </c>
      <c r="JU118" s="122">
        <v>101.3061</v>
      </c>
      <c r="JV118" s="122">
        <v>101.3061</v>
      </c>
      <c r="JW118" s="122">
        <v>101.3061</v>
      </c>
      <c r="JX118" s="122">
        <v>100</v>
      </c>
      <c r="JY118" s="122">
        <v>100</v>
      </c>
      <c r="JZ118" s="122">
        <v>100</v>
      </c>
      <c r="KA118" s="122">
        <v>99.6083</v>
      </c>
      <c r="KB118" s="122">
        <v>99.6083</v>
      </c>
      <c r="KC118" s="122">
        <v>99.6083</v>
      </c>
      <c r="KD118" s="118">
        <v>98.764300000000006</v>
      </c>
    </row>
    <row r="119" spans="1:290" s="8" customFormat="1" ht="11.25" customHeight="1" x14ac:dyDescent="0.2">
      <c r="A119" s="8" t="s">
        <v>2404</v>
      </c>
      <c r="B119"/>
      <c r="C119" s="141" t="s">
        <v>5129</v>
      </c>
      <c r="D119" s="60" t="s">
        <v>71</v>
      </c>
      <c r="E119" s="61"/>
      <c r="F119" s="22"/>
      <c r="G119" s="22"/>
      <c r="H119" s="22" t="str">
        <f>IF(LEFT($I$1,1)="1",VLOOKUP($A119,PPI_IPI_PGA_PGAI!$A:$I,2,FALSE),IF(LEFT($I$1,1)="2",VLOOKUP($A119,PPI_IPI_PGA_PGAI!$A:$I,3,FALSE),IF(LEFT($I$1,1)="3",VLOOKUP($A119,PPI_IPI_PGA_PGAI!$A:$I,4,FALSE),VLOOKUP($A119,PPI_IPI_PGA_PGAI!$A:$I,5,FALSE))))</f>
        <v>Seifen, Wasch-, Reinigungs-, Körperpflegemittel und Duftstoffe</v>
      </c>
      <c r="I119" s="22"/>
      <c r="J119" s="22"/>
      <c r="K119" s="22"/>
      <c r="L119" s="22"/>
      <c r="M119" s="10">
        <v>0.86</v>
      </c>
      <c r="N119" s="122" t="s">
        <v>6431</v>
      </c>
      <c r="O119" s="122" t="s">
        <v>6431</v>
      </c>
      <c r="P119" s="122" t="s">
        <v>6431</v>
      </c>
      <c r="Q119" s="122" t="s">
        <v>6431</v>
      </c>
      <c r="R119" s="122" t="s">
        <v>6431</v>
      </c>
      <c r="S119" s="122" t="s">
        <v>6431</v>
      </c>
      <c r="T119" s="122" t="s">
        <v>6431</v>
      </c>
      <c r="U119" s="122" t="s">
        <v>6431</v>
      </c>
      <c r="V119" s="122" t="s">
        <v>6431</v>
      </c>
      <c r="W119" s="122" t="s">
        <v>6431</v>
      </c>
      <c r="X119" s="122" t="s">
        <v>6431</v>
      </c>
      <c r="Y119" s="122" t="s">
        <v>6431</v>
      </c>
      <c r="Z119" s="122" t="s">
        <v>6431</v>
      </c>
      <c r="AA119" s="122" t="s">
        <v>6431</v>
      </c>
      <c r="AB119" s="122" t="s">
        <v>6431</v>
      </c>
      <c r="AC119" s="122" t="s">
        <v>6431</v>
      </c>
      <c r="AD119" s="122" t="s">
        <v>6431</v>
      </c>
      <c r="AE119" s="122" t="s">
        <v>6431</v>
      </c>
      <c r="AF119" s="122" t="s">
        <v>6431</v>
      </c>
      <c r="AG119" s="122" t="s">
        <v>6431</v>
      </c>
      <c r="AH119" s="122" t="s">
        <v>6431</v>
      </c>
      <c r="AI119" s="122" t="s">
        <v>6431</v>
      </c>
      <c r="AJ119" s="122" t="s">
        <v>6431</v>
      </c>
      <c r="AK119" s="122" t="s">
        <v>6431</v>
      </c>
      <c r="AL119" s="122" t="s">
        <v>6431</v>
      </c>
      <c r="AM119" s="122" t="s">
        <v>6431</v>
      </c>
      <c r="AN119" s="122" t="s">
        <v>6431</v>
      </c>
      <c r="AO119" s="122" t="s">
        <v>6431</v>
      </c>
      <c r="AP119" s="122" t="s">
        <v>6431</v>
      </c>
      <c r="AQ119" s="122" t="s">
        <v>6431</v>
      </c>
      <c r="AR119" s="122" t="s">
        <v>6431</v>
      </c>
      <c r="AS119" s="122" t="s">
        <v>6431</v>
      </c>
      <c r="AT119" s="122" t="s">
        <v>6431</v>
      </c>
      <c r="AU119" s="122" t="s">
        <v>6431</v>
      </c>
      <c r="AV119" s="122" t="s">
        <v>6431</v>
      </c>
      <c r="AW119" s="122" t="s">
        <v>6431</v>
      </c>
      <c r="AX119" s="122" t="s">
        <v>6431</v>
      </c>
      <c r="AY119" s="122" t="s">
        <v>6431</v>
      </c>
      <c r="AZ119" s="122" t="s">
        <v>6431</v>
      </c>
      <c r="BA119" s="122" t="s">
        <v>6431</v>
      </c>
      <c r="BB119" s="122" t="s">
        <v>6431</v>
      </c>
      <c r="BC119" s="122" t="s">
        <v>6431</v>
      </c>
      <c r="BD119" s="122" t="s">
        <v>6431</v>
      </c>
      <c r="BE119" s="122" t="s">
        <v>6431</v>
      </c>
      <c r="BF119" s="122" t="s">
        <v>6431</v>
      </c>
      <c r="BG119" s="122" t="s">
        <v>6431</v>
      </c>
      <c r="BH119" s="122" t="s">
        <v>6431</v>
      </c>
      <c r="BI119" s="122" t="s">
        <v>6431</v>
      </c>
      <c r="BJ119" s="122" t="s">
        <v>6431</v>
      </c>
      <c r="BK119" s="122" t="s">
        <v>6431</v>
      </c>
      <c r="BL119" s="122" t="s">
        <v>6431</v>
      </c>
      <c r="BM119" s="122" t="s">
        <v>6431</v>
      </c>
      <c r="BN119" s="122" t="s">
        <v>6431</v>
      </c>
      <c r="BO119" s="122" t="s">
        <v>6431</v>
      </c>
      <c r="BP119" s="122" t="s">
        <v>6431</v>
      </c>
      <c r="BQ119" s="122" t="s">
        <v>6431</v>
      </c>
      <c r="BR119" s="122" t="s">
        <v>6431</v>
      </c>
      <c r="BS119" s="122" t="s">
        <v>6431</v>
      </c>
      <c r="BT119" s="122" t="s">
        <v>6431</v>
      </c>
      <c r="BU119" s="122" t="s">
        <v>6431</v>
      </c>
      <c r="BV119" s="122" t="s">
        <v>6431</v>
      </c>
      <c r="BW119" s="122" t="s">
        <v>6431</v>
      </c>
      <c r="BX119" s="122" t="s">
        <v>6431</v>
      </c>
      <c r="BY119" s="122" t="s">
        <v>6431</v>
      </c>
      <c r="BZ119" s="122" t="s">
        <v>6431</v>
      </c>
      <c r="CA119" s="122" t="s">
        <v>6431</v>
      </c>
      <c r="CB119" s="122" t="s">
        <v>6431</v>
      </c>
      <c r="CC119" s="122" t="s">
        <v>6431</v>
      </c>
      <c r="CD119" s="122" t="s">
        <v>6431</v>
      </c>
      <c r="CE119" s="122" t="s">
        <v>6431</v>
      </c>
      <c r="CF119" s="122" t="s">
        <v>6431</v>
      </c>
      <c r="CG119" s="122" t="s">
        <v>6431</v>
      </c>
      <c r="CH119" s="122" t="s">
        <v>6431</v>
      </c>
      <c r="CI119" s="122" t="s">
        <v>6431</v>
      </c>
      <c r="CJ119" s="122" t="s">
        <v>6431</v>
      </c>
      <c r="CK119" s="122" t="s">
        <v>6431</v>
      </c>
      <c r="CL119" s="122" t="s">
        <v>6431</v>
      </c>
      <c r="CM119" s="122" t="s">
        <v>6431</v>
      </c>
      <c r="CN119" s="122" t="s">
        <v>6431</v>
      </c>
      <c r="CO119" s="122" t="s">
        <v>6431</v>
      </c>
      <c r="CP119" s="122" t="s">
        <v>6431</v>
      </c>
      <c r="CQ119" s="122" t="s">
        <v>6431</v>
      </c>
      <c r="CR119" s="122" t="s">
        <v>6431</v>
      </c>
      <c r="CS119" s="122" t="s">
        <v>6431</v>
      </c>
      <c r="CT119" s="122" t="s">
        <v>6431</v>
      </c>
      <c r="CU119" s="122" t="s">
        <v>6431</v>
      </c>
      <c r="CV119" s="122" t="s">
        <v>6431</v>
      </c>
      <c r="CW119" s="122" t="s">
        <v>6431</v>
      </c>
      <c r="CX119" s="122" t="s">
        <v>6431</v>
      </c>
      <c r="CY119" s="122" t="s">
        <v>6431</v>
      </c>
      <c r="CZ119" s="122" t="s">
        <v>6431</v>
      </c>
      <c r="DA119" s="122">
        <v>111.7379</v>
      </c>
      <c r="DB119" s="122">
        <v>111.7379</v>
      </c>
      <c r="DC119" s="122">
        <v>113.30029999999999</v>
      </c>
      <c r="DD119" s="122">
        <v>113.30029999999999</v>
      </c>
      <c r="DE119" s="122">
        <v>113.30029999999999</v>
      </c>
      <c r="DF119" s="122">
        <v>112.4346</v>
      </c>
      <c r="DG119" s="122">
        <v>112.4346</v>
      </c>
      <c r="DH119" s="122">
        <v>112.4346</v>
      </c>
      <c r="DI119" s="122">
        <v>111.33280000000001</v>
      </c>
      <c r="DJ119" s="122">
        <v>111.33280000000001</v>
      </c>
      <c r="DK119" s="122">
        <v>111.33280000000001</v>
      </c>
      <c r="DL119" s="122">
        <v>101.431</v>
      </c>
      <c r="DM119" s="122">
        <v>101.431</v>
      </c>
      <c r="DN119" s="122">
        <v>101.431</v>
      </c>
      <c r="DO119" s="122">
        <v>106.4821</v>
      </c>
      <c r="DP119" s="122">
        <v>106.4821</v>
      </c>
      <c r="DQ119" s="122">
        <v>106.4821</v>
      </c>
      <c r="DR119" s="122">
        <v>105.6758</v>
      </c>
      <c r="DS119" s="122">
        <v>105.6758</v>
      </c>
      <c r="DT119" s="122">
        <v>105.6758</v>
      </c>
      <c r="DU119" s="122">
        <v>107.5866</v>
      </c>
      <c r="DV119" s="122">
        <v>107.5866</v>
      </c>
      <c r="DW119" s="122">
        <v>107.5866</v>
      </c>
      <c r="DX119" s="122">
        <v>106.03440000000001</v>
      </c>
      <c r="DY119" s="122">
        <v>106.03440000000001</v>
      </c>
      <c r="DZ119" s="122">
        <v>106.03440000000001</v>
      </c>
      <c r="EA119" s="122">
        <v>105.52160000000001</v>
      </c>
      <c r="EB119" s="122">
        <v>105.52160000000001</v>
      </c>
      <c r="EC119" s="122">
        <v>105.52160000000001</v>
      </c>
      <c r="ED119" s="122">
        <v>106.50790000000001</v>
      </c>
      <c r="EE119" s="122">
        <v>106.50790000000001</v>
      </c>
      <c r="EF119" s="122">
        <v>106.50790000000001</v>
      </c>
      <c r="EG119" s="122">
        <v>107.0458</v>
      </c>
      <c r="EH119" s="122">
        <v>107.0458</v>
      </c>
      <c r="EI119" s="122">
        <v>107.0458</v>
      </c>
      <c r="EJ119" s="122">
        <v>106.66549999999999</v>
      </c>
      <c r="EK119" s="122">
        <v>106.66549999999999</v>
      </c>
      <c r="EL119" s="122">
        <v>106.66549999999999</v>
      </c>
      <c r="EM119" s="122">
        <v>105.70829999999999</v>
      </c>
      <c r="EN119" s="122">
        <v>105.70829999999999</v>
      </c>
      <c r="EO119" s="122">
        <v>105.70829999999999</v>
      </c>
      <c r="EP119" s="122">
        <v>105.1371</v>
      </c>
      <c r="EQ119" s="122">
        <v>105.1371</v>
      </c>
      <c r="ER119" s="122">
        <v>105.1371</v>
      </c>
      <c r="ES119" s="122">
        <v>105.16160000000001</v>
      </c>
      <c r="ET119" s="122">
        <v>105.16160000000001</v>
      </c>
      <c r="EU119" s="122">
        <v>105.16160000000001</v>
      </c>
      <c r="EV119" s="122">
        <v>104.45480000000001</v>
      </c>
      <c r="EW119" s="122">
        <v>104.45480000000001</v>
      </c>
      <c r="EX119" s="122">
        <v>104.45480000000001</v>
      </c>
      <c r="EY119" s="122">
        <v>104.4727</v>
      </c>
      <c r="EZ119" s="122">
        <v>104.4727</v>
      </c>
      <c r="FA119" s="122">
        <v>104.4727</v>
      </c>
      <c r="FB119" s="122">
        <v>99.944699999999997</v>
      </c>
      <c r="FC119" s="122">
        <v>99.944699999999997</v>
      </c>
      <c r="FD119" s="122">
        <v>99.944699999999997</v>
      </c>
      <c r="FE119" s="122">
        <v>96.404600000000002</v>
      </c>
      <c r="FF119" s="122">
        <v>96.404600000000002</v>
      </c>
      <c r="FG119" s="122">
        <v>96.404600000000002</v>
      </c>
      <c r="FH119" s="122">
        <v>96.127099999999999</v>
      </c>
      <c r="FI119" s="122">
        <v>96.127099999999999</v>
      </c>
      <c r="FJ119" s="122">
        <v>96.127099999999999</v>
      </c>
      <c r="FK119" s="122">
        <v>96.512799999999999</v>
      </c>
      <c r="FL119" s="122">
        <v>96.512799999999999</v>
      </c>
      <c r="FM119" s="122">
        <v>96.512799999999999</v>
      </c>
      <c r="FN119" s="122">
        <v>97.375200000000007</v>
      </c>
      <c r="FO119" s="122">
        <v>97.375200000000007</v>
      </c>
      <c r="FP119" s="122">
        <v>97.375200000000007</v>
      </c>
      <c r="FQ119" s="122">
        <v>96.854100000000003</v>
      </c>
      <c r="FR119" s="122">
        <v>96.854100000000003</v>
      </c>
      <c r="FS119" s="122">
        <v>96.854100000000003</v>
      </c>
      <c r="FT119" s="122">
        <v>97.249700000000004</v>
      </c>
      <c r="FU119" s="122">
        <v>97.249700000000004</v>
      </c>
      <c r="FV119" s="122">
        <v>97.249700000000004</v>
      </c>
      <c r="FW119" s="122">
        <v>97.500500000000002</v>
      </c>
      <c r="FX119" s="122">
        <v>97.500500000000002</v>
      </c>
      <c r="FY119" s="122">
        <v>97.500500000000002</v>
      </c>
      <c r="FZ119" s="122">
        <v>99.626300000000001</v>
      </c>
      <c r="GA119" s="122">
        <v>99.626300000000001</v>
      </c>
      <c r="GB119" s="122">
        <v>99.626300000000001</v>
      </c>
      <c r="GC119" s="122">
        <v>99.633099999999999</v>
      </c>
      <c r="GD119" s="122">
        <v>99.633099999999999</v>
      </c>
      <c r="GE119" s="122">
        <v>99.633099999999999</v>
      </c>
      <c r="GF119" s="122">
        <v>101.3746</v>
      </c>
      <c r="GG119" s="122">
        <v>101.3746</v>
      </c>
      <c r="GH119" s="122">
        <v>101.3746</v>
      </c>
      <c r="GI119" s="122">
        <v>102.8854</v>
      </c>
      <c r="GJ119" s="122">
        <v>102.8854</v>
      </c>
      <c r="GK119" s="122">
        <v>102.8854</v>
      </c>
      <c r="GL119" s="122">
        <v>103.4633</v>
      </c>
      <c r="GM119" s="122">
        <v>103.4633</v>
      </c>
      <c r="GN119" s="122">
        <v>103.4633</v>
      </c>
      <c r="GO119" s="122">
        <v>104.2555</v>
      </c>
      <c r="GP119" s="122">
        <v>104.2555</v>
      </c>
      <c r="GQ119" s="122">
        <v>104.2555</v>
      </c>
      <c r="GR119" s="122">
        <v>102.4464</v>
      </c>
      <c r="GS119" s="122">
        <v>102.4464</v>
      </c>
      <c r="GT119" s="122">
        <v>102.4464</v>
      </c>
      <c r="GU119" s="122">
        <v>102.2269</v>
      </c>
      <c r="GV119" s="122">
        <v>102.2269</v>
      </c>
      <c r="GW119" s="122">
        <v>102.2269</v>
      </c>
      <c r="GX119" s="122">
        <v>102.3897</v>
      </c>
      <c r="GY119" s="122">
        <v>102.3897</v>
      </c>
      <c r="GZ119" s="122">
        <v>102.3897</v>
      </c>
      <c r="HA119" s="122">
        <v>101.81270000000001</v>
      </c>
      <c r="HB119" s="122">
        <v>101.81270000000001</v>
      </c>
      <c r="HC119" s="122">
        <v>101.81270000000001</v>
      </c>
      <c r="HD119" s="122">
        <v>100.5077</v>
      </c>
      <c r="HE119" s="122">
        <v>100.5077</v>
      </c>
      <c r="HF119" s="122">
        <v>100.5077</v>
      </c>
      <c r="HG119" s="122">
        <v>100.2084</v>
      </c>
      <c r="HH119" s="122">
        <v>100.2084</v>
      </c>
      <c r="HI119" s="122">
        <v>100.2084</v>
      </c>
      <c r="HJ119" s="122">
        <v>97.889300000000006</v>
      </c>
      <c r="HK119" s="122">
        <v>97.889300000000006</v>
      </c>
      <c r="HL119" s="122">
        <v>97.889300000000006</v>
      </c>
      <c r="HM119" s="122">
        <v>97.043599999999998</v>
      </c>
      <c r="HN119" s="122">
        <v>97.043599999999998</v>
      </c>
      <c r="HO119" s="122">
        <v>97.043599999999998</v>
      </c>
      <c r="HP119" s="122">
        <v>98.257400000000004</v>
      </c>
      <c r="HQ119" s="122">
        <v>98.257400000000004</v>
      </c>
      <c r="HR119" s="122">
        <v>98.257400000000004</v>
      </c>
      <c r="HS119" s="122">
        <v>97.968400000000003</v>
      </c>
      <c r="HT119" s="122">
        <v>97.968400000000003</v>
      </c>
      <c r="HU119" s="122">
        <v>97.968400000000003</v>
      </c>
      <c r="HV119" s="122">
        <v>98.430199999999999</v>
      </c>
      <c r="HW119" s="122">
        <v>98.430199999999999</v>
      </c>
      <c r="HX119" s="122">
        <v>98.430199999999999</v>
      </c>
      <c r="HY119" s="122">
        <v>99.438000000000002</v>
      </c>
      <c r="HZ119" s="122">
        <v>99.438000000000002</v>
      </c>
      <c r="IA119" s="122">
        <v>99.438000000000002</v>
      </c>
      <c r="IB119" s="122">
        <v>99.826499999999996</v>
      </c>
      <c r="IC119" s="122">
        <v>99.826499999999996</v>
      </c>
      <c r="ID119" s="122">
        <v>99.826499999999996</v>
      </c>
      <c r="IE119" s="122">
        <v>99.448899999999995</v>
      </c>
      <c r="IF119" s="122">
        <v>99.448899999999995</v>
      </c>
      <c r="IG119" s="122">
        <v>99.448899999999995</v>
      </c>
      <c r="IH119" s="122">
        <v>101.22790000000001</v>
      </c>
      <c r="II119" s="122">
        <v>101.22790000000001</v>
      </c>
      <c r="IJ119" s="122">
        <v>101.22790000000001</v>
      </c>
      <c r="IK119" s="122">
        <v>101.43980000000001</v>
      </c>
      <c r="IL119" s="122">
        <v>101.43980000000001</v>
      </c>
      <c r="IM119" s="122">
        <v>101.43980000000001</v>
      </c>
      <c r="IN119" s="122">
        <v>99.453500000000005</v>
      </c>
      <c r="IO119" s="122">
        <v>99.453500000000005</v>
      </c>
      <c r="IP119" s="122">
        <v>99.453500000000005</v>
      </c>
      <c r="IQ119" s="122">
        <v>99.929000000000002</v>
      </c>
      <c r="IR119" s="122">
        <v>99.929000000000002</v>
      </c>
      <c r="IS119" s="122">
        <v>99.929000000000002</v>
      </c>
      <c r="IT119" s="122">
        <v>99.711299999999994</v>
      </c>
      <c r="IU119" s="122">
        <v>99.711299999999994</v>
      </c>
      <c r="IV119" s="122">
        <v>99.711299999999994</v>
      </c>
      <c r="IW119" s="122">
        <v>100.2276</v>
      </c>
      <c r="IX119" s="122">
        <v>100.2276</v>
      </c>
      <c r="IY119" s="122">
        <v>100.2276</v>
      </c>
      <c r="IZ119" s="122">
        <v>98.650499999999994</v>
      </c>
      <c r="JA119" s="122">
        <v>98.650499999999994</v>
      </c>
      <c r="JB119" s="122">
        <v>98.650499999999994</v>
      </c>
      <c r="JC119" s="122">
        <v>98.047600000000003</v>
      </c>
      <c r="JD119" s="122">
        <v>98.047600000000003</v>
      </c>
      <c r="JE119" s="122">
        <v>98.047600000000003</v>
      </c>
      <c r="JF119" s="122">
        <v>96.743200000000002</v>
      </c>
      <c r="JG119" s="122">
        <v>96.743200000000002</v>
      </c>
      <c r="JH119" s="122">
        <v>96.743200000000002</v>
      </c>
      <c r="JI119" s="122">
        <v>98.238</v>
      </c>
      <c r="JJ119" s="122">
        <v>98.238</v>
      </c>
      <c r="JK119" s="122">
        <v>98.238</v>
      </c>
      <c r="JL119" s="122">
        <v>98.408199999999994</v>
      </c>
      <c r="JM119" s="122">
        <v>98.408199999999994</v>
      </c>
      <c r="JN119" s="122">
        <v>98.408199999999994</v>
      </c>
      <c r="JO119" s="122">
        <v>98.658199999999994</v>
      </c>
      <c r="JP119" s="122">
        <v>98.658199999999994</v>
      </c>
      <c r="JQ119" s="122">
        <v>98.658199999999994</v>
      </c>
      <c r="JR119" s="122">
        <v>99.570499999999996</v>
      </c>
      <c r="JS119" s="122">
        <v>99.570499999999996</v>
      </c>
      <c r="JT119" s="122">
        <v>99.570499999999996</v>
      </c>
      <c r="JU119" s="122">
        <v>99.276600000000002</v>
      </c>
      <c r="JV119" s="122">
        <v>99.276600000000002</v>
      </c>
      <c r="JW119" s="122">
        <v>99.276600000000002</v>
      </c>
      <c r="JX119" s="122">
        <v>100</v>
      </c>
      <c r="JY119" s="122">
        <v>100</v>
      </c>
      <c r="JZ119" s="122">
        <v>100</v>
      </c>
      <c r="KA119" s="122">
        <v>99.121799999999993</v>
      </c>
      <c r="KB119" s="122">
        <v>99.121799999999993</v>
      </c>
      <c r="KC119" s="122">
        <v>99.121799999999993</v>
      </c>
      <c r="KD119" s="118">
        <v>99.266599999999997</v>
      </c>
    </row>
    <row r="120" spans="1:290" s="8" customFormat="1" ht="11.1" customHeight="1" x14ac:dyDescent="0.2">
      <c r="A120" s="8" t="s">
        <v>2405</v>
      </c>
      <c r="B120"/>
      <c r="C120" s="141" t="s">
        <v>5130</v>
      </c>
      <c r="D120" s="60" t="s">
        <v>72</v>
      </c>
      <c r="E120" s="61"/>
      <c r="F120" s="22"/>
      <c r="G120" s="22"/>
      <c r="H120" s="22"/>
      <c r="I120" s="22" t="str">
        <f>IF(LEFT($I$1,1)="1",VLOOKUP($A120,PPI_IPI_PGA_PGAI!$A:$I,2,FALSE),IF(LEFT($I$1,1)="2",VLOOKUP($A120,PPI_IPI_PGA_PGAI!$A:$I,3,FALSE),IF(LEFT($I$1,1)="3",VLOOKUP($A120,PPI_IPI_PGA_PGAI!$A:$I,4,FALSE),VLOOKUP($A120,PPI_IPI_PGA_PGAI!$A:$I,5,FALSE))))</f>
        <v>Seifen, Wasch-, Reinigungsmittel</v>
      </c>
      <c r="J120" s="22"/>
      <c r="K120" s="22"/>
      <c r="L120" s="22"/>
      <c r="M120" s="10">
        <v>0.24909999999999999</v>
      </c>
      <c r="N120" s="122" t="s">
        <v>6431</v>
      </c>
      <c r="O120" s="122" t="s">
        <v>6431</v>
      </c>
      <c r="P120" s="122" t="s">
        <v>6431</v>
      </c>
      <c r="Q120" s="122" t="s">
        <v>6431</v>
      </c>
      <c r="R120" s="122" t="s">
        <v>6431</v>
      </c>
      <c r="S120" s="122" t="s">
        <v>6431</v>
      </c>
      <c r="T120" s="122" t="s">
        <v>6431</v>
      </c>
      <c r="U120" s="122" t="s">
        <v>6431</v>
      </c>
      <c r="V120" s="122" t="s">
        <v>6431</v>
      </c>
      <c r="W120" s="122" t="s">
        <v>6431</v>
      </c>
      <c r="X120" s="122" t="s">
        <v>6431</v>
      </c>
      <c r="Y120" s="122" t="s">
        <v>6431</v>
      </c>
      <c r="Z120" s="122" t="s">
        <v>6431</v>
      </c>
      <c r="AA120" s="122" t="s">
        <v>6431</v>
      </c>
      <c r="AB120" s="122" t="s">
        <v>6431</v>
      </c>
      <c r="AC120" s="122" t="s">
        <v>6431</v>
      </c>
      <c r="AD120" s="122" t="s">
        <v>6431</v>
      </c>
      <c r="AE120" s="122" t="s">
        <v>6431</v>
      </c>
      <c r="AF120" s="122" t="s">
        <v>6431</v>
      </c>
      <c r="AG120" s="122" t="s">
        <v>6431</v>
      </c>
      <c r="AH120" s="122" t="s">
        <v>6431</v>
      </c>
      <c r="AI120" s="122" t="s">
        <v>6431</v>
      </c>
      <c r="AJ120" s="122" t="s">
        <v>6431</v>
      </c>
      <c r="AK120" s="122" t="s">
        <v>6431</v>
      </c>
      <c r="AL120" s="122" t="s">
        <v>6431</v>
      </c>
      <c r="AM120" s="122" t="s">
        <v>6431</v>
      </c>
      <c r="AN120" s="122" t="s">
        <v>6431</v>
      </c>
      <c r="AO120" s="122" t="s">
        <v>6431</v>
      </c>
      <c r="AP120" s="122" t="s">
        <v>6431</v>
      </c>
      <c r="AQ120" s="122" t="s">
        <v>6431</v>
      </c>
      <c r="AR120" s="122" t="s">
        <v>6431</v>
      </c>
      <c r="AS120" s="122" t="s">
        <v>6431</v>
      </c>
      <c r="AT120" s="122" t="s">
        <v>6431</v>
      </c>
      <c r="AU120" s="122" t="s">
        <v>6431</v>
      </c>
      <c r="AV120" s="122" t="s">
        <v>6431</v>
      </c>
      <c r="AW120" s="122" t="s">
        <v>6431</v>
      </c>
      <c r="AX120" s="122" t="s">
        <v>6431</v>
      </c>
      <c r="AY120" s="122" t="s">
        <v>6431</v>
      </c>
      <c r="AZ120" s="122" t="s">
        <v>6431</v>
      </c>
      <c r="BA120" s="122" t="s">
        <v>6431</v>
      </c>
      <c r="BB120" s="122" t="s">
        <v>6431</v>
      </c>
      <c r="BC120" s="122" t="s">
        <v>6431</v>
      </c>
      <c r="BD120" s="122" t="s">
        <v>6431</v>
      </c>
      <c r="BE120" s="122" t="s">
        <v>6431</v>
      </c>
      <c r="BF120" s="122" t="s">
        <v>6431</v>
      </c>
      <c r="BG120" s="122" t="s">
        <v>6431</v>
      </c>
      <c r="BH120" s="122" t="s">
        <v>6431</v>
      </c>
      <c r="BI120" s="122" t="s">
        <v>6431</v>
      </c>
      <c r="BJ120" s="122" t="s">
        <v>6431</v>
      </c>
      <c r="BK120" s="122" t="s">
        <v>6431</v>
      </c>
      <c r="BL120" s="122" t="s">
        <v>6431</v>
      </c>
      <c r="BM120" s="122" t="s">
        <v>6431</v>
      </c>
      <c r="BN120" s="122" t="s">
        <v>6431</v>
      </c>
      <c r="BO120" s="122" t="s">
        <v>6431</v>
      </c>
      <c r="BP120" s="122" t="s">
        <v>6431</v>
      </c>
      <c r="BQ120" s="122" t="s">
        <v>6431</v>
      </c>
      <c r="BR120" s="122" t="s">
        <v>6431</v>
      </c>
      <c r="BS120" s="122" t="s">
        <v>6431</v>
      </c>
      <c r="BT120" s="122" t="s">
        <v>6431</v>
      </c>
      <c r="BU120" s="122" t="s">
        <v>6431</v>
      </c>
      <c r="BV120" s="122" t="s">
        <v>6431</v>
      </c>
      <c r="BW120" s="122" t="s">
        <v>6431</v>
      </c>
      <c r="BX120" s="122" t="s">
        <v>6431</v>
      </c>
      <c r="BY120" s="122" t="s">
        <v>6431</v>
      </c>
      <c r="BZ120" s="122" t="s">
        <v>6431</v>
      </c>
      <c r="CA120" s="122" t="s">
        <v>6431</v>
      </c>
      <c r="CB120" s="122" t="s">
        <v>6431</v>
      </c>
      <c r="CC120" s="122" t="s">
        <v>6431</v>
      </c>
      <c r="CD120" s="122" t="s">
        <v>6431</v>
      </c>
      <c r="CE120" s="122" t="s">
        <v>6431</v>
      </c>
      <c r="CF120" s="122" t="s">
        <v>6431</v>
      </c>
      <c r="CG120" s="122" t="s">
        <v>6431</v>
      </c>
      <c r="CH120" s="122" t="s">
        <v>6431</v>
      </c>
      <c r="CI120" s="122" t="s">
        <v>6431</v>
      </c>
      <c r="CJ120" s="122" t="s">
        <v>6431</v>
      </c>
      <c r="CK120" s="122" t="s">
        <v>6431</v>
      </c>
      <c r="CL120" s="122" t="s">
        <v>6431</v>
      </c>
      <c r="CM120" s="122" t="s">
        <v>6431</v>
      </c>
      <c r="CN120" s="122" t="s">
        <v>6431</v>
      </c>
      <c r="CO120" s="122" t="s">
        <v>6431</v>
      </c>
      <c r="CP120" s="122" t="s">
        <v>6431</v>
      </c>
      <c r="CQ120" s="122" t="s">
        <v>6431</v>
      </c>
      <c r="CR120" s="122" t="s">
        <v>6431</v>
      </c>
      <c r="CS120" s="122" t="s">
        <v>6431</v>
      </c>
      <c r="CT120" s="122" t="s">
        <v>6431</v>
      </c>
      <c r="CU120" s="122" t="s">
        <v>6431</v>
      </c>
      <c r="CV120" s="122" t="s">
        <v>6431</v>
      </c>
      <c r="CW120" s="122" t="s">
        <v>6431</v>
      </c>
      <c r="CX120" s="122" t="s">
        <v>6431</v>
      </c>
      <c r="CY120" s="122" t="s">
        <v>6431</v>
      </c>
      <c r="CZ120" s="122" t="s">
        <v>6431</v>
      </c>
      <c r="DA120" s="122">
        <v>103.5121</v>
      </c>
      <c r="DB120" s="122">
        <v>103.5121</v>
      </c>
      <c r="DC120" s="122">
        <v>108.3242</v>
      </c>
      <c r="DD120" s="122">
        <v>108.3242</v>
      </c>
      <c r="DE120" s="122">
        <v>108.3242</v>
      </c>
      <c r="DF120" s="122">
        <v>114.13120000000001</v>
      </c>
      <c r="DG120" s="122">
        <v>114.13120000000001</v>
      </c>
      <c r="DH120" s="122">
        <v>114.13120000000001</v>
      </c>
      <c r="DI120" s="122">
        <v>112.5908</v>
      </c>
      <c r="DJ120" s="122">
        <v>112.5908</v>
      </c>
      <c r="DK120" s="122">
        <v>112.5908</v>
      </c>
      <c r="DL120" s="122">
        <v>105.0091</v>
      </c>
      <c r="DM120" s="122">
        <v>105.0091</v>
      </c>
      <c r="DN120" s="122">
        <v>105.0091</v>
      </c>
      <c r="DO120" s="122">
        <v>109.0018</v>
      </c>
      <c r="DP120" s="122">
        <v>109.0018</v>
      </c>
      <c r="DQ120" s="122">
        <v>109.0018</v>
      </c>
      <c r="DR120" s="122">
        <v>105.3998</v>
      </c>
      <c r="DS120" s="122">
        <v>105.3998</v>
      </c>
      <c r="DT120" s="122">
        <v>105.3998</v>
      </c>
      <c r="DU120" s="122">
        <v>105.864</v>
      </c>
      <c r="DV120" s="122">
        <v>105.864</v>
      </c>
      <c r="DW120" s="122">
        <v>105.864</v>
      </c>
      <c r="DX120" s="122">
        <v>106.075</v>
      </c>
      <c r="DY120" s="122">
        <v>106.075</v>
      </c>
      <c r="DZ120" s="122">
        <v>106.075</v>
      </c>
      <c r="EA120" s="122">
        <v>105.2569</v>
      </c>
      <c r="EB120" s="122">
        <v>105.2569</v>
      </c>
      <c r="EC120" s="122">
        <v>105.2569</v>
      </c>
      <c r="ED120" s="122">
        <v>105.1416</v>
      </c>
      <c r="EE120" s="122">
        <v>105.1416</v>
      </c>
      <c r="EF120" s="122">
        <v>105.1416</v>
      </c>
      <c r="EG120" s="122">
        <v>103.97750000000001</v>
      </c>
      <c r="EH120" s="122">
        <v>103.97750000000001</v>
      </c>
      <c r="EI120" s="122">
        <v>103.97750000000001</v>
      </c>
      <c r="EJ120" s="122">
        <v>103.73699999999999</v>
      </c>
      <c r="EK120" s="122">
        <v>103.73699999999999</v>
      </c>
      <c r="EL120" s="122">
        <v>103.73699999999999</v>
      </c>
      <c r="EM120" s="122">
        <v>103.0971</v>
      </c>
      <c r="EN120" s="122">
        <v>103.0971</v>
      </c>
      <c r="EO120" s="122">
        <v>103.0971</v>
      </c>
      <c r="EP120" s="122">
        <v>104.0628</v>
      </c>
      <c r="EQ120" s="122">
        <v>104.0628</v>
      </c>
      <c r="ER120" s="122">
        <v>104.0628</v>
      </c>
      <c r="ES120" s="122">
        <v>104.4943</v>
      </c>
      <c r="ET120" s="122">
        <v>104.4943</v>
      </c>
      <c r="EU120" s="122">
        <v>104.4943</v>
      </c>
      <c r="EV120" s="122">
        <v>102.672</v>
      </c>
      <c r="EW120" s="122">
        <v>102.672</v>
      </c>
      <c r="EX120" s="122">
        <v>102.672</v>
      </c>
      <c r="EY120" s="122">
        <v>102.1756</v>
      </c>
      <c r="EZ120" s="122">
        <v>102.1756</v>
      </c>
      <c r="FA120" s="122">
        <v>102.1756</v>
      </c>
      <c r="FB120" s="122">
        <v>95.619500000000002</v>
      </c>
      <c r="FC120" s="122">
        <v>95.619500000000002</v>
      </c>
      <c r="FD120" s="122">
        <v>95.619500000000002</v>
      </c>
      <c r="FE120" s="122">
        <v>92.142399999999995</v>
      </c>
      <c r="FF120" s="122">
        <v>92.142399999999995</v>
      </c>
      <c r="FG120" s="122">
        <v>92.142399999999995</v>
      </c>
      <c r="FH120" s="122">
        <v>92.121300000000005</v>
      </c>
      <c r="FI120" s="122">
        <v>92.121300000000005</v>
      </c>
      <c r="FJ120" s="122">
        <v>92.121300000000005</v>
      </c>
      <c r="FK120" s="122">
        <v>92.9114</v>
      </c>
      <c r="FL120" s="122">
        <v>92.9114</v>
      </c>
      <c r="FM120" s="122">
        <v>92.9114</v>
      </c>
      <c r="FN120" s="122">
        <v>92.586299999999994</v>
      </c>
      <c r="FO120" s="122">
        <v>92.586299999999994</v>
      </c>
      <c r="FP120" s="122">
        <v>92.586299999999994</v>
      </c>
      <c r="FQ120" s="122">
        <v>92.424499999999995</v>
      </c>
      <c r="FR120" s="122">
        <v>92.424499999999995</v>
      </c>
      <c r="FS120" s="122">
        <v>92.424499999999995</v>
      </c>
      <c r="FT120" s="122">
        <v>92.569800000000001</v>
      </c>
      <c r="FU120" s="122">
        <v>92.569800000000001</v>
      </c>
      <c r="FV120" s="122">
        <v>92.569800000000001</v>
      </c>
      <c r="FW120" s="122">
        <v>94.0655</v>
      </c>
      <c r="FX120" s="122">
        <v>94.0655</v>
      </c>
      <c r="FY120" s="122">
        <v>94.0655</v>
      </c>
      <c r="FZ120" s="122">
        <v>94.645799999999994</v>
      </c>
      <c r="GA120" s="122">
        <v>94.645799999999994</v>
      </c>
      <c r="GB120" s="122">
        <v>94.645799999999994</v>
      </c>
      <c r="GC120" s="122">
        <v>92.858000000000004</v>
      </c>
      <c r="GD120" s="122">
        <v>92.858000000000004</v>
      </c>
      <c r="GE120" s="122">
        <v>92.858000000000004</v>
      </c>
      <c r="GF120" s="122">
        <v>94.458699999999993</v>
      </c>
      <c r="GG120" s="122">
        <v>94.458699999999993</v>
      </c>
      <c r="GH120" s="122">
        <v>94.458699999999993</v>
      </c>
      <c r="GI120" s="122">
        <v>94.955600000000004</v>
      </c>
      <c r="GJ120" s="122">
        <v>94.955600000000004</v>
      </c>
      <c r="GK120" s="122">
        <v>94.955600000000004</v>
      </c>
      <c r="GL120" s="122">
        <v>95.546700000000001</v>
      </c>
      <c r="GM120" s="122">
        <v>95.546700000000001</v>
      </c>
      <c r="GN120" s="122">
        <v>95.546700000000001</v>
      </c>
      <c r="GO120" s="122">
        <v>96.505399999999995</v>
      </c>
      <c r="GP120" s="122">
        <v>96.505399999999995</v>
      </c>
      <c r="GQ120" s="122">
        <v>96.505399999999995</v>
      </c>
      <c r="GR120" s="122">
        <v>94.233800000000002</v>
      </c>
      <c r="GS120" s="122">
        <v>94.233800000000002</v>
      </c>
      <c r="GT120" s="122">
        <v>94.233800000000002</v>
      </c>
      <c r="GU120" s="122">
        <v>94.404799999999994</v>
      </c>
      <c r="GV120" s="122">
        <v>94.404799999999994</v>
      </c>
      <c r="GW120" s="122">
        <v>94.404799999999994</v>
      </c>
      <c r="GX120" s="122">
        <v>94.340999999999994</v>
      </c>
      <c r="GY120" s="122">
        <v>94.340999999999994</v>
      </c>
      <c r="GZ120" s="122">
        <v>94.340999999999994</v>
      </c>
      <c r="HA120" s="122">
        <v>93.648899999999998</v>
      </c>
      <c r="HB120" s="122">
        <v>93.648899999999998</v>
      </c>
      <c r="HC120" s="122">
        <v>93.648899999999998</v>
      </c>
      <c r="HD120" s="122">
        <v>93.000600000000006</v>
      </c>
      <c r="HE120" s="122">
        <v>93.000600000000006</v>
      </c>
      <c r="HF120" s="122">
        <v>93.000600000000006</v>
      </c>
      <c r="HG120" s="122">
        <v>92.076800000000006</v>
      </c>
      <c r="HH120" s="122">
        <v>92.076800000000006</v>
      </c>
      <c r="HI120" s="122">
        <v>92.076800000000006</v>
      </c>
      <c r="HJ120" s="122">
        <v>91.498800000000003</v>
      </c>
      <c r="HK120" s="122">
        <v>91.498800000000003</v>
      </c>
      <c r="HL120" s="122">
        <v>91.498800000000003</v>
      </c>
      <c r="HM120" s="122">
        <v>91.649100000000004</v>
      </c>
      <c r="HN120" s="122">
        <v>91.649100000000004</v>
      </c>
      <c r="HO120" s="122">
        <v>91.649100000000004</v>
      </c>
      <c r="HP120" s="122">
        <v>92.494699999999995</v>
      </c>
      <c r="HQ120" s="122">
        <v>92.494699999999995</v>
      </c>
      <c r="HR120" s="122">
        <v>92.494699999999995</v>
      </c>
      <c r="HS120" s="122">
        <v>92.451400000000007</v>
      </c>
      <c r="HT120" s="122">
        <v>92.451400000000007</v>
      </c>
      <c r="HU120" s="122">
        <v>92.451400000000007</v>
      </c>
      <c r="HV120" s="122">
        <v>93.273899999999998</v>
      </c>
      <c r="HW120" s="122">
        <v>93.273899999999998</v>
      </c>
      <c r="HX120" s="122">
        <v>93.273899999999998</v>
      </c>
      <c r="HY120" s="122">
        <v>93.232600000000005</v>
      </c>
      <c r="HZ120" s="122">
        <v>93.232600000000005</v>
      </c>
      <c r="IA120" s="122">
        <v>93.232600000000005</v>
      </c>
      <c r="IB120" s="122">
        <v>97.133799999999994</v>
      </c>
      <c r="IC120" s="122">
        <v>97.133799999999994</v>
      </c>
      <c r="ID120" s="122">
        <v>97.133799999999994</v>
      </c>
      <c r="IE120" s="122">
        <v>95.834599999999995</v>
      </c>
      <c r="IF120" s="122">
        <v>95.834599999999995</v>
      </c>
      <c r="IG120" s="122">
        <v>95.834599999999995</v>
      </c>
      <c r="IH120" s="122">
        <v>102.6378</v>
      </c>
      <c r="II120" s="122">
        <v>102.6378</v>
      </c>
      <c r="IJ120" s="122">
        <v>102.6378</v>
      </c>
      <c r="IK120" s="122">
        <v>101.91459999999999</v>
      </c>
      <c r="IL120" s="122">
        <v>101.91459999999999</v>
      </c>
      <c r="IM120" s="122">
        <v>101.91459999999999</v>
      </c>
      <c r="IN120" s="122">
        <v>98.299899999999994</v>
      </c>
      <c r="IO120" s="122">
        <v>98.299899999999994</v>
      </c>
      <c r="IP120" s="122">
        <v>98.299899999999994</v>
      </c>
      <c r="IQ120" s="122">
        <v>99.372299999999996</v>
      </c>
      <c r="IR120" s="122">
        <v>99.372299999999996</v>
      </c>
      <c r="IS120" s="122">
        <v>99.372299999999996</v>
      </c>
      <c r="IT120" s="122">
        <v>97.459400000000002</v>
      </c>
      <c r="IU120" s="122">
        <v>97.459400000000002</v>
      </c>
      <c r="IV120" s="122">
        <v>97.459400000000002</v>
      </c>
      <c r="IW120" s="122">
        <v>99.882400000000004</v>
      </c>
      <c r="IX120" s="122">
        <v>99.882400000000004</v>
      </c>
      <c r="IY120" s="122">
        <v>99.882400000000004</v>
      </c>
      <c r="IZ120" s="122">
        <v>95.825199999999995</v>
      </c>
      <c r="JA120" s="122">
        <v>95.825199999999995</v>
      </c>
      <c r="JB120" s="122">
        <v>95.825199999999995</v>
      </c>
      <c r="JC120" s="122">
        <v>94.2483</v>
      </c>
      <c r="JD120" s="122">
        <v>94.2483</v>
      </c>
      <c r="JE120" s="122">
        <v>94.2483</v>
      </c>
      <c r="JF120" s="122">
        <v>91.7744</v>
      </c>
      <c r="JG120" s="122">
        <v>91.7744</v>
      </c>
      <c r="JH120" s="122">
        <v>91.7744</v>
      </c>
      <c r="JI120" s="122">
        <v>94.221299999999999</v>
      </c>
      <c r="JJ120" s="122">
        <v>94.221299999999999</v>
      </c>
      <c r="JK120" s="122">
        <v>94.221299999999999</v>
      </c>
      <c r="JL120" s="122">
        <v>95.236099999999993</v>
      </c>
      <c r="JM120" s="122">
        <v>95.236099999999993</v>
      </c>
      <c r="JN120" s="122">
        <v>95.236099999999993</v>
      </c>
      <c r="JO120" s="122">
        <v>96.66</v>
      </c>
      <c r="JP120" s="122">
        <v>96.66</v>
      </c>
      <c r="JQ120" s="122">
        <v>96.66</v>
      </c>
      <c r="JR120" s="122">
        <v>99.117500000000007</v>
      </c>
      <c r="JS120" s="122">
        <v>99.117500000000007</v>
      </c>
      <c r="JT120" s="122">
        <v>99.117500000000007</v>
      </c>
      <c r="JU120" s="122">
        <v>98.5197</v>
      </c>
      <c r="JV120" s="122">
        <v>98.5197</v>
      </c>
      <c r="JW120" s="122">
        <v>98.5197</v>
      </c>
      <c r="JX120" s="122">
        <v>100</v>
      </c>
      <c r="JY120" s="122">
        <v>100</v>
      </c>
      <c r="JZ120" s="122">
        <v>100</v>
      </c>
      <c r="KA120" s="122">
        <v>97.778499999999994</v>
      </c>
      <c r="KB120" s="122">
        <v>97.778499999999994</v>
      </c>
      <c r="KC120" s="122">
        <v>97.778499999999994</v>
      </c>
      <c r="KD120" s="118">
        <v>97.625399999999999</v>
      </c>
    </row>
    <row r="121" spans="1:290" s="8" customFormat="1" ht="11.1" customHeight="1" x14ac:dyDescent="0.2">
      <c r="A121" s="8" t="s">
        <v>2406</v>
      </c>
      <c r="B121"/>
      <c r="C121" s="141" t="s">
        <v>5131</v>
      </c>
      <c r="D121" s="60" t="s">
        <v>73</v>
      </c>
      <c r="E121" s="61"/>
      <c r="F121" s="22"/>
      <c r="G121" s="22"/>
      <c r="H121" s="22"/>
      <c r="I121" s="22" t="str">
        <f>IF(LEFT($I$1,1)="1",VLOOKUP($A121,PPI_IPI_PGA_PGAI!$A:$I,2,FALSE),IF(LEFT($I$1,1)="2",VLOOKUP($A121,PPI_IPI_PGA_PGAI!$A:$I,3,FALSE),IF(LEFT($I$1,1)="3",VLOOKUP($A121,PPI_IPI_PGA_PGAI!$A:$I,4,FALSE),VLOOKUP($A121,PPI_IPI_PGA_PGAI!$A:$I,5,FALSE))))</f>
        <v>Körperpflegemittel und Duftstoffe</v>
      </c>
      <c r="J121" s="22"/>
      <c r="K121" s="22"/>
      <c r="L121" s="22"/>
      <c r="M121" s="10">
        <v>0.6109</v>
      </c>
      <c r="N121" s="122" t="s">
        <v>6431</v>
      </c>
      <c r="O121" s="122" t="s">
        <v>6431</v>
      </c>
      <c r="P121" s="122" t="s">
        <v>6431</v>
      </c>
      <c r="Q121" s="122" t="s">
        <v>6431</v>
      </c>
      <c r="R121" s="122" t="s">
        <v>6431</v>
      </c>
      <c r="S121" s="122" t="s">
        <v>6431</v>
      </c>
      <c r="T121" s="122" t="s">
        <v>6431</v>
      </c>
      <c r="U121" s="122" t="s">
        <v>6431</v>
      </c>
      <c r="V121" s="122" t="s">
        <v>6431</v>
      </c>
      <c r="W121" s="122" t="s">
        <v>6431</v>
      </c>
      <c r="X121" s="122" t="s">
        <v>6431</v>
      </c>
      <c r="Y121" s="122" t="s">
        <v>6431</v>
      </c>
      <c r="Z121" s="122" t="s">
        <v>6431</v>
      </c>
      <c r="AA121" s="122" t="s">
        <v>6431</v>
      </c>
      <c r="AB121" s="122" t="s">
        <v>6431</v>
      </c>
      <c r="AC121" s="122" t="s">
        <v>6431</v>
      </c>
      <c r="AD121" s="122" t="s">
        <v>6431</v>
      </c>
      <c r="AE121" s="122" t="s">
        <v>6431</v>
      </c>
      <c r="AF121" s="122" t="s">
        <v>6431</v>
      </c>
      <c r="AG121" s="122" t="s">
        <v>6431</v>
      </c>
      <c r="AH121" s="122" t="s">
        <v>6431</v>
      </c>
      <c r="AI121" s="122" t="s">
        <v>6431</v>
      </c>
      <c r="AJ121" s="122" t="s">
        <v>6431</v>
      </c>
      <c r="AK121" s="122" t="s">
        <v>6431</v>
      </c>
      <c r="AL121" s="122" t="s">
        <v>6431</v>
      </c>
      <c r="AM121" s="122" t="s">
        <v>6431</v>
      </c>
      <c r="AN121" s="122" t="s">
        <v>6431</v>
      </c>
      <c r="AO121" s="122" t="s">
        <v>6431</v>
      </c>
      <c r="AP121" s="122" t="s">
        <v>6431</v>
      </c>
      <c r="AQ121" s="122" t="s">
        <v>6431</v>
      </c>
      <c r="AR121" s="122" t="s">
        <v>6431</v>
      </c>
      <c r="AS121" s="122" t="s">
        <v>6431</v>
      </c>
      <c r="AT121" s="122" t="s">
        <v>6431</v>
      </c>
      <c r="AU121" s="122" t="s">
        <v>6431</v>
      </c>
      <c r="AV121" s="122" t="s">
        <v>6431</v>
      </c>
      <c r="AW121" s="122" t="s">
        <v>6431</v>
      </c>
      <c r="AX121" s="122" t="s">
        <v>6431</v>
      </c>
      <c r="AY121" s="122" t="s">
        <v>6431</v>
      </c>
      <c r="AZ121" s="122" t="s">
        <v>6431</v>
      </c>
      <c r="BA121" s="122" t="s">
        <v>6431</v>
      </c>
      <c r="BB121" s="122" t="s">
        <v>6431</v>
      </c>
      <c r="BC121" s="122" t="s">
        <v>6431</v>
      </c>
      <c r="BD121" s="122" t="s">
        <v>6431</v>
      </c>
      <c r="BE121" s="122" t="s">
        <v>6431</v>
      </c>
      <c r="BF121" s="122" t="s">
        <v>6431</v>
      </c>
      <c r="BG121" s="122" t="s">
        <v>6431</v>
      </c>
      <c r="BH121" s="122" t="s">
        <v>6431</v>
      </c>
      <c r="BI121" s="122" t="s">
        <v>6431</v>
      </c>
      <c r="BJ121" s="122" t="s">
        <v>6431</v>
      </c>
      <c r="BK121" s="122" t="s">
        <v>6431</v>
      </c>
      <c r="BL121" s="122" t="s">
        <v>6431</v>
      </c>
      <c r="BM121" s="122" t="s">
        <v>6431</v>
      </c>
      <c r="BN121" s="122" t="s">
        <v>6431</v>
      </c>
      <c r="BO121" s="122" t="s">
        <v>6431</v>
      </c>
      <c r="BP121" s="122" t="s">
        <v>6431</v>
      </c>
      <c r="BQ121" s="122" t="s">
        <v>6431</v>
      </c>
      <c r="BR121" s="122" t="s">
        <v>6431</v>
      </c>
      <c r="BS121" s="122" t="s">
        <v>6431</v>
      </c>
      <c r="BT121" s="122" t="s">
        <v>6431</v>
      </c>
      <c r="BU121" s="122" t="s">
        <v>6431</v>
      </c>
      <c r="BV121" s="122" t="s">
        <v>6431</v>
      </c>
      <c r="BW121" s="122" t="s">
        <v>6431</v>
      </c>
      <c r="BX121" s="122" t="s">
        <v>6431</v>
      </c>
      <c r="BY121" s="122" t="s">
        <v>6431</v>
      </c>
      <c r="BZ121" s="122" t="s">
        <v>6431</v>
      </c>
      <c r="CA121" s="122" t="s">
        <v>6431</v>
      </c>
      <c r="CB121" s="122" t="s">
        <v>6431</v>
      </c>
      <c r="CC121" s="122" t="s">
        <v>6431</v>
      </c>
      <c r="CD121" s="122" t="s">
        <v>6431</v>
      </c>
      <c r="CE121" s="122" t="s">
        <v>6431</v>
      </c>
      <c r="CF121" s="122" t="s">
        <v>6431</v>
      </c>
      <c r="CG121" s="122" t="s">
        <v>6431</v>
      </c>
      <c r="CH121" s="122" t="s">
        <v>6431</v>
      </c>
      <c r="CI121" s="122" t="s">
        <v>6431</v>
      </c>
      <c r="CJ121" s="122" t="s">
        <v>6431</v>
      </c>
      <c r="CK121" s="122" t="s">
        <v>6431</v>
      </c>
      <c r="CL121" s="122" t="s">
        <v>6431</v>
      </c>
      <c r="CM121" s="122" t="s">
        <v>6431</v>
      </c>
      <c r="CN121" s="122" t="s">
        <v>6431</v>
      </c>
      <c r="CO121" s="122" t="s">
        <v>6431</v>
      </c>
      <c r="CP121" s="122" t="s">
        <v>6431</v>
      </c>
      <c r="CQ121" s="122" t="s">
        <v>6431</v>
      </c>
      <c r="CR121" s="122" t="s">
        <v>6431</v>
      </c>
      <c r="CS121" s="122" t="s">
        <v>6431</v>
      </c>
      <c r="CT121" s="122" t="s">
        <v>6431</v>
      </c>
      <c r="CU121" s="122" t="s">
        <v>6431</v>
      </c>
      <c r="CV121" s="122" t="s">
        <v>6431</v>
      </c>
      <c r="CW121" s="122" t="s">
        <v>6431</v>
      </c>
      <c r="CX121" s="122" t="s">
        <v>6431</v>
      </c>
      <c r="CY121" s="122" t="s">
        <v>6431</v>
      </c>
      <c r="CZ121" s="122" t="s">
        <v>6431</v>
      </c>
      <c r="DA121" s="122">
        <v>115.8031</v>
      </c>
      <c r="DB121" s="122">
        <v>115.8031</v>
      </c>
      <c r="DC121" s="122">
        <v>115.687</v>
      </c>
      <c r="DD121" s="122">
        <v>115.687</v>
      </c>
      <c r="DE121" s="122">
        <v>115.687</v>
      </c>
      <c r="DF121" s="122">
        <v>111.38120000000001</v>
      </c>
      <c r="DG121" s="122">
        <v>111.38120000000001</v>
      </c>
      <c r="DH121" s="122">
        <v>111.38120000000001</v>
      </c>
      <c r="DI121" s="122">
        <v>110.50709999999999</v>
      </c>
      <c r="DJ121" s="122">
        <v>110.50709999999999</v>
      </c>
      <c r="DK121" s="122">
        <v>110.50709999999999</v>
      </c>
      <c r="DL121" s="122">
        <v>99.424400000000006</v>
      </c>
      <c r="DM121" s="122">
        <v>99.424400000000006</v>
      </c>
      <c r="DN121" s="122">
        <v>99.424400000000006</v>
      </c>
      <c r="DO121" s="122">
        <v>105.01349999999999</v>
      </c>
      <c r="DP121" s="122">
        <v>105.01349999999999</v>
      </c>
      <c r="DQ121" s="122">
        <v>105.01349999999999</v>
      </c>
      <c r="DR121" s="122">
        <v>105.65049999999999</v>
      </c>
      <c r="DS121" s="122">
        <v>105.65049999999999</v>
      </c>
      <c r="DT121" s="122">
        <v>105.65049999999999</v>
      </c>
      <c r="DU121" s="122">
        <v>108.30419999999999</v>
      </c>
      <c r="DV121" s="122">
        <v>108.30419999999999</v>
      </c>
      <c r="DW121" s="122">
        <v>108.30419999999999</v>
      </c>
      <c r="DX121" s="122">
        <v>105.8451</v>
      </c>
      <c r="DY121" s="122">
        <v>105.8451</v>
      </c>
      <c r="DZ121" s="122">
        <v>105.8451</v>
      </c>
      <c r="EA121" s="122">
        <v>105.49039999999999</v>
      </c>
      <c r="EB121" s="122">
        <v>105.49039999999999</v>
      </c>
      <c r="EC121" s="122">
        <v>105.49039999999999</v>
      </c>
      <c r="ED121" s="122">
        <v>107.04349999999999</v>
      </c>
      <c r="EE121" s="122">
        <v>107.04349999999999</v>
      </c>
      <c r="EF121" s="122">
        <v>107.04349999999999</v>
      </c>
      <c r="EG121" s="122">
        <v>108.4585</v>
      </c>
      <c r="EH121" s="122">
        <v>108.4585</v>
      </c>
      <c r="EI121" s="122">
        <v>108.4585</v>
      </c>
      <c r="EJ121" s="122">
        <v>108.00660000000001</v>
      </c>
      <c r="EK121" s="122">
        <v>108.00660000000001</v>
      </c>
      <c r="EL121" s="122">
        <v>108.00660000000001</v>
      </c>
      <c r="EM121" s="122">
        <v>106.88720000000001</v>
      </c>
      <c r="EN121" s="122">
        <v>106.88720000000001</v>
      </c>
      <c r="EO121" s="122">
        <v>106.88720000000001</v>
      </c>
      <c r="EP121" s="122">
        <v>105.5243</v>
      </c>
      <c r="EQ121" s="122">
        <v>105.5243</v>
      </c>
      <c r="ER121" s="122">
        <v>105.5243</v>
      </c>
      <c r="ES121" s="122">
        <v>105.33880000000001</v>
      </c>
      <c r="ET121" s="122">
        <v>105.33880000000001</v>
      </c>
      <c r="EU121" s="122">
        <v>105.33880000000001</v>
      </c>
      <c r="EV121" s="122">
        <v>105.2086</v>
      </c>
      <c r="EW121" s="122">
        <v>105.2086</v>
      </c>
      <c r="EX121" s="122">
        <v>105.2086</v>
      </c>
      <c r="EY121" s="122">
        <v>105.49160000000001</v>
      </c>
      <c r="EZ121" s="122">
        <v>105.49160000000001</v>
      </c>
      <c r="FA121" s="122">
        <v>105.49160000000001</v>
      </c>
      <c r="FB121" s="122">
        <v>102.017</v>
      </c>
      <c r="FC121" s="122">
        <v>102.017</v>
      </c>
      <c r="FD121" s="122">
        <v>102.017</v>
      </c>
      <c r="FE121" s="122">
        <v>98.449799999999996</v>
      </c>
      <c r="FF121" s="122">
        <v>98.449799999999996</v>
      </c>
      <c r="FG121" s="122">
        <v>98.449799999999996</v>
      </c>
      <c r="FH121" s="122">
        <v>98.040499999999994</v>
      </c>
      <c r="FI121" s="122">
        <v>98.040499999999994</v>
      </c>
      <c r="FJ121" s="122">
        <v>98.040499999999994</v>
      </c>
      <c r="FK121" s="122">
        <v>98.249200000000002</v>
      </c>
      <c r="FL121" s="122">
        <v>98.249200000000002</v>
      </c>
      <c r="FM121" s="122">
        <v>98.249200000000002</v>
      </c>
      <c r="FN121" s="122">
        <v>99.635099999999994</v>
      </c>
      <c r="FO121" s="122">
        <v>99.635099999999994</v>
      </c>
      <c r="FP121" s="122">
        <v>99.635099999999994</v>
      </c>
      <c r="FQ121" s="122">
        <v>98.955100000000002</v>
      </c>
      <c r="FR121" s="122">
        <v>98.955100000000002</v>
      </c>
      <c r="FS121" s="122">
        <v>98.955100000000002</v>
      </c>
      <c r="FT121" s="122">
        <v>99.461200000000005</v>
      </c>
      <c r="FU121" s="122">
        <v>99.461200000000005</v>
      </c>
      <c r="FV121" s="122">
        <v>99.461200000000005</v>
      </c>
      <c r="FW121" s="122">
        <v>99.165099999999995</v>
      </c>
      <c r="FX121" s="122">
        <v>99.165099999999995</v>
      </c>
      <c r="FY121" s="122">
        <v>99.165099999999995</v>
      </c>
      <c r="FZ121" s="122">
        <v>101.9739</v>
      </c>
      <c r="GA121" s="122">
        <v>101.9739</v>
      </c>
      <c r="GB121" s="122">
        <v>101.9739</v>
      </c>
      <c r="GC121" s="122">
        <v>102.7697</v>
      </c>
      <c r="GD121" s="122">
        <v>102.7697</v>
      </c>
      <c r="GE121" s="122">
        <v>102.7697</v>
      </c>
      <c r="GF121" s="122">
        <v>104.5759</v>
      </c>
      <c r="GG121" s="122">
        <v>104.5759</v>
      </c>
      <c r="GH121" s="122">
        <v>104.5759</v>
      </c>
      <c r="GI121" s="122">
        <v>106.535</v>
      </c>
      <c r="GJ121" s="122">
        <v>106.535</v>
      </c>
      <c r="GK121" s="122">
        <v>106.535</v>
      </c>
      <c r="GL121" s="122">
        <v>107.1079</v>
      </c>
      <c r="GM121" s="122">
        <v>107.1079</v>
      </c>
      <c r="GN121" s="122">
        <v>107.1079</v>
      </c>
      <c r="GO121" s="122">
        <v>107.82810000000001</v>
      </c>
      <c r="GP121" s="122">
        <v>107.82810000000001</v>
      </c>
      <c r="GQ121" s="122">
        <v>107.82810000000001</v>
      </c>
      <c r="GR121" s="122">
        <v>106.2196</v>
      </c>
      <c r="GS121" s="122">
        <v>106.2196</v>
      </c>
      <c r="GT121" s="122">
        <v>106.2196</v>
      </c>
      <c r="GU121" s="122">
        <v>105.828</v>
      </c>
      <c r="GV121" s="122">
        <v>105.828</v>
      </c>
      <c r="GW121" s="122">
        <v>105.828</v>
      </c>
      <c r="GX121" s="122">
        <v>106.09059999999999</v>
      </c>
      <c r="GY121" s="122">
        <v>106.09059999999999</v>
      </c>
      <c r="GZ121" s="122">
        <v>106.09059999999999</v>
      </c>
      <c r="HA121" s="122">
        <v>105.56319999999999</v>
      </c>
      <c r="HB121" s="122">
        <v>105.56319999999999</v>
      </c>
      <c r="HC121" s="122">
        <v>105.56319999999999</v>
      </c>
      <c r="HD121" s="122">
        <v>103.9676</v>
      </c>
      <c r="HE121" s="122">
        <v>103.9676</v>
      </c>
      <c r="HF121" s="122">
        <v>103.9676</v>
      </c>
      <c r="HG121" s="122">
        <v>103.9423</v>
      </c>
      <c r="HH121" s="122">
        <v>103.9423</v>
      </c>
      <c r="HI121" s="122">
        <v>103.9423</v>
      </c>
      <c r="HJ121" s="122">
        <v>100.8541</v>
      </c>
      <c r="HK121" s="122">
        <v>100.8541</v>
      </c>
      <c r="HL121" s="122">
        <v>100.8541</v>
      </c>
      <c r="HM121" s="122">
        <v>99.569199999999995</v>
      </c>
      <c r="HN121" s="122">
        <v>99.569199999999995</v>
      </c>
      <c r="HO121" s="122">
        <v>99.569199999999995</v>
      </c>
      <c r="HP121" s="122">
        <v>100.9468</v>
      </c>
      <c r="HQ121" s="122">
        <v>100.9468</v>
      </c>
      <c r="HR121" s="122">
        <v>100.9468</v>
      </c>
      <c r="HS121" s="122">
        <v>100.5432</v>
      </c>
      <c r="HT121" s="122">
        <v>100.5432</v>
      </c>
      <c r="HU121" s="122">
        <v>100.5432</v>
      </c>
      <c r="HV121" s="122">
        <v>100.8366</v>
      </c>
      <c r="HW121" s="122">
        <v>100.8366</v>
      </c>
      <c r="HX121" s="122">
        <v>100.8366</v>
      </c>
      <c r="HY121" s="122">
        <v>102.3339</v>
      </c>
      <c r="HZ121" s="122">
        <v>102.3339</v>
      </c>
      <c r="IA121" s="122">
        <v>102.3339</v>
      </c>
      <c r="IB121" s="122">
        <v>101.08320000000001</v>
      </c>
      <c r="IC121" s="122">
        <v>101.08320000000001</v>
      </c>
      <c r="ID121" s="122">
        <v>101.08320000000001</v>
      </c>
      <c r="IE121" s="122">
        <v>101.1356</v>
      </c>
      <c r="IF121" s="122">
        <v>101.1356</v>
      </c>
      <c r="IG121" s="122">
        <v>101.1356</v>
      </c>
      <c r="IH121" s="122">
        <v>100.57</v>
      </c>
      <c r="II121" s="122">
        <v>100.57</v>
      </c>
      <c r="IJ121" s="122">
        <v>100.57</v>
      </c>
      <c r="IK121" s="122">
        <v>101.21810000000001</v>
      </c>
      <c r="IL121" s="122">
        <v>101.21810000000001</v>
      </c>
      <c r="IM121" s="122">
        <v>101.21810000000001</v>
      </c>
      <c r="IN121" s="122">
        <v>99.991799999999998</v>
      </c>
      <c r="IO121" s="122">
        <v>99.991799999999998</v>
      </c>
      <c r="IP121" s="122">
        <v>99.991799999999998</v>
      </c>
      <c r="IQ121" s="122">
        <v>100.1887</v>
      </c>
      <c r="IR121" s="122">
        <v>100.1887</v>
      </c>
      <c r="IS121" s="122">
        <v>100.1887</v>
      </c>
      <c r="IT121" s="122">
        <v>100.76220000000001</v>
      </c>
      <c r="IU121" s="122">
        <v>100.76220000000001</v>
      </c>
      <c r="IV121" s="122">
        <v>100.76220000000001</v>
      </c>
      <c r="IW121" s="122">
        <v>100.3886</v>
      </c>
      <c r="IX121" s="122">
        <v>100.3886</v>
      </c>
      <c r="IY121" s="122">
        <v>100.3886</v>
      </c>
      <c r="IZ121" s="122">
        <v>99.969099999999997</v>
      </c>
      <c r="JA121" s="122">
        <v>99.969099999999997</v>
      </c>
      <c r="JB121" s="122">
        <v>99.969099999999997</v>
      </c>
      <c r="JC121" s="122">
        <v>99.820700000000002</v>
      </c>
      <c r="JD121" s="122">
        <v>99.820700000000002</v>
      </c>
      <c r="JE121" s="122">
        <v>99.820700000000002</v>
      </c>
      <c r="JF121" s="122">
        <v>99.061999999999998</v>
      </c>
      <c r="JG121" s="122">
        <v>99.061999999999998</v>
      </c>
      <c r="JH121" s="122">
        <v>99.061999999999998</v>
      </c>
      <c r="JI121" s="122">
        <v>100.1126</v>
      </c>
      <c r="JJ121" s="122">
        <v>100.1126</v>
      </c>
      <c r="JK121" s="122">
        <v>100.1126</v>
      </c>
      <c r="JL121" s="122">
        <v>99.8887</v>
      </c>
      <c r="JM121" s="122">
        <v>99.8887</v>
      </c>
      <c r="JN121" s="122">
        <v>99.8887</v>
      </c>
      <c r="JO121" s="122">
        <v>99.590699999999998</v>
      </c>
      <c r="JP121" s="122">
        <v>99.590699999999998</v>
      </c>
      <c r="JQ121" s="122">
        <v>99.590699999999998</v>
      </c>
      <c r="JR121" s="122">
        <v>99.781999999999996</v>
      </c>
      <c r="JS121" s="122">
        <v>99.781999999999996</v>
      </c>
      <c r="JT121" s="122">
        <v>99.781999999999996</v>
      </c>
      <c r="JU121" s="122">
        <v>99.629900000000006</v>
      </c>
      <c r="JV121" s="122">
        <v>99.629900000000006</v>
      </c>
      <c r="JW121" s="122">
        <v>99.629900000000006</v>
      </c>
      <c r="JX121" s="122">
        <v>100</v>
      </c>
      <c r="JY121" s="122">
        <v>100</v>
      </c>
      <c r="JZ121" s="122">
        <v>100</v>
      </c>
      <c r="KA121" s="122">
        <v>99.669499999999999</v>
      </c>
      <c r="KB121" s="122">
        <v>99.669499999999999</v>
      </c>
      <c r="KC121" s="122">
        <v>99.669499999999999</v>
      </c>
      <c r="KD121" s="118">
        <v>99.9358</v>
      </c>
    </row>
    <row r="122" spans="1:290" s="8" customFormat="1" ht="11.1" customHeight="1" x14ac:dyDescent="0.2">
      <c r="A122" s="8" t="s">
        <v>2407</v>
      </c>
      <c r="B122"/>
      <c r="C122" s="141" t="s">
        <v>5132</v>
      </c>
      <c r="D122" s="60" t="s">
        <v>74</v>
      </c>
      <c r="E122" s="61"/>
      <c r="F122" s="22"/>
      <c r="G122" s="22"/>
      <c r="H122" s="22" t="str">
        <f>IF(LEFT($I$1,1)="1",VLOOKUP($A122,PPI_IPI_PGA_PGAI!$A:$I,2,FALSE),IF(LEFT($I$1,1)="2",VLOOKUP($A122,PPI_IPI_PGA_PGAI!$A:$I,3,FALSE),IF(LEFT($I$1,1)="3",VLOOKUP($A122,PPI_IPI_PGA_PGAI!$A:$I,4,FALSE),VLOOKUP($A122,PPI_IPI_PGA_PGAI!$A:$I,5,FALSE))))</f>
        <v>Sonstige chemische Produkte</v>
      </c>
      <c r="I122" s="22"/>
      <c r="J122" s="22"/>
      <c r="K122" s="22"/>
      <c r="L122" s="22"/>
      <c r="M122" s="10">
        <v>1.2633000000000001</v>
      </c>
      <c r="N122" s="122" t="s">
        <v>6431</v>
      </c>
      <c r="O122" s="122" t="s">
        <v>6431</v>
      </c>
      <c r="P122" s="122" t="s">
        <v>6431</v>
      </c>
      <c r="Q122" s="122" t="s">
        <v>6431</v>
      </c>
      <c r="R122" s="122" t="s">
        <v>6431</v>
      </c>
      <c r="S122" s="122" t="s">
        <v>6431</v>
      </c>
      <c r="T122" s="122" t="s">
        <v>6431</v>
      </c>
      <c r="U122" s="122" t="s">
        <v>6431</v>
      </c>
      <c r="V122" s="122" t="s">
        <v>6431</v>
      </c>
      <c r="W122" s="122" t="s">
        <v>6431</v>
      </c>
      <c r="X122" s="122" t="s">
        <v>6431</v>
      </c>
      <c r="Y122" s="122" t="s">
        <v>6431</v>
      </c>
      <c r="Z122" s="122" t="s">
        <v>6431</v>
      </c>
      <c r="AA122" s="122" t="s">
        <v>6431</v>
      </c>
      <c r="AB122" s="122" t="s">
        <v>6431</v>
      </c>
      <c r="AC122" s="122" t="s">
        <v>6431</v>
      </c>
      <c r="AD122" s="122" t="s">
        <v>6431</v>
      </c>
      <c r="AE122" s="122" t="s">
        <v>6431</v>
      </c>
      <c r="AF122" s="122" t="s">
        <v>6431</v>
      </c>
      <c r="AG122" s="122" t="s">
        <v>6431</v>
      </c>
      <c r="AH122" s="122" t="s">
        <v>6431</v>
      </c>
      <c r="AI122" s="122" t="s">
        <v>6431</v>
      </c>
      <c r="AJ122" s="122" t="s">
        <v>6431</v>
      </c>
      <c r="AK122" s="122" t="s">
        <v>6431</v>
      </c>
      <c r="AL122" s="122" t="s">
        <v>6431</v>
      </c>
      <c r="AM122" s="122" t="s">
        <v>6431</v>
      </c>
      <c r="AN122" s="122" t="s">
        <v>6431</v>
      </c>
      <c r="AO122" s="122" t="s">
        <v>6431</v>
      </c>
      <c r="AP122" s="122" t="s">
        <v>6431</v>
      </c>
      <c r="AQ122" s="122" t="s">
        <v>6431</v>
      </c>
      <c r="AR122" s="122" t="s">
        <v>6431</v>
      </c>
      <c r="AS122" s="122" t="s">
        <v>6431</v>
      </c>
      <c r="AT122" s="122" t="s">
        <v>6431</v>
      </c>
      <c r="AU122" s="122" t="s">
        <v>6431</v>
      </c>
      <c r="AV122" s="122" t="s">
        <v>6431</v>
      </c>
      <c r="AW122" s="122" t="s">
        <v>6431</v>
      </c>
      <c r="AX122" s="122" t="s">
        <v>6431</v>
      </c>
      <c r="AY122" s="122" t="s">
        <v>6431</v>
      </c>
      <c r="AZ122" s="122" t="s">
        <v>6431</v>
      </c>
      <c r="BA122" s="122" t="s">
        <v>6431</v>
      </c>
      <c r="BB122" s="122" t="s">
        <v>6431</v>
      </c>
      <c r="BC122" s="122" t="s">
        <v>6431</v>
      </c>
      <c r="BD122" s="122" t="s">
        <v>6431</v>
      </c>
      <c r="BE122" s="122" t="s">
        <v>6431</v>
      </c>
      <c r="BF122" s="122" t="s">
        <v>6431</v>
      </c>
      <c r="BG122" s="122" t="s">
        <v>6431</v>
      </c>
      <c r="BH122" s="122" t="s">
        <v>6431</v>
      </c>
      <c r="BI122" s="122" t="s">
        <v>6431</v>
      </c>
      <c r="BJ122" s="122" t="s">
        <v>6431</v>
      </c>
      <c r="BK122" s="122" t="s">
        <v>6431</v>
      </c>
      <c r="BL122" s="122" t="s">
        <v>6431</v>
      </c>
      <c r="BM122" s="122" t="s">
        <v>6431</v>
      </c>
      <c r="BN122" s="122" t="s">
        <v>6431</v>
      </c>
      <c r="BO122" s="122" t="s">
        <v>6431</v>
      </c>
      <c r="BP122" s="122" t="s">
        <v>6431</v>
      </c>
      <c r="BQ122" s="122" t="s">
        <v>6431</v>
      </c>
      <c r="BR122" s="122" t="s">
        <v>6431</v>
      </c>
      <c r="BS122" s="122" t="s">
        <v>6431</v>
      </c>
      <c r="BT122" s="122" t="s">
        <v>6431</v>
      </c>
      <c r="BU122" s="122" t="s">
        <v>6431</v>
      </c>
      <c r="BV122" s="122" t="s">
        <v>6431</v>
      </c>
      <c r="BW122" s="122" t="s">
        <v>6431</v>
      </c>
      <c r="BX122" s="122" t="s">
        <v>6431</v>
      </c>
      <c r="BY122" s="122" t="s">
        <v>6431</v>
      </c>
      <c r="BZ122" s="122" t="s">
        <v>6431</v>
      </c>
      <c r="CA122" s="122" t="s">
        <v>6431</v>
      </c>
      <c r="CB122" s="122" t="s">
        <v>6431</v>
      </c>
      <c r="CC122" s="122" t="s">
        <v>6431</v>
      </c>
      <c r="CD122" s="122" t="s">
        <v>6431</v>
      </c>
      <c r="CE122" s="122" t="s">
        <v>6431</v>
      </c>
      <c r="CF122" s="122" t="s">
        <v>6431</v>
      </c>
      <c r="CG122" s="122" t="s">
        <v>6431</v>
      </c>
      <c r="CH122" s="122" t="s">
        <v>6431</v>
      </c>
      <c r="CI122" s="122" t="s">
        <v>6431</v>
      </c>
      <c r="CJ122" s="122" t="s">
        <v>6431</v>
      </c>
      <c r="CK122" s="122" t="s">
        <v>6431</v>
      </c>
      <c r="CL122" s="122" t="s">
        <v>6431</v>
      </c>
      <c r="CM122" s="122" t="s">
        <v>6431</v>
      </c>
      <c r="CN122" s="122" t="s">
        <v>6431</v>
      </c>
      <c r="CO122" s="122" t="s">
        <v>6431</v>
      </c>
      <c r="CP122" s="122" t="s">
        <v>6431</v>
      </c>
      <c r="CQ122" s="122" t="s">
        <v>6431</v>
      </c>
      <c r="CR122" s="122" t="s">
        <v>6431</v>
      </c>
      <c r="CS122" s="122" t="s">
        <v>6431</v>
      </c>
      <c r="CT122" s="122" t="s">
        <v>6431</v>
      </c>
      <c r="CU122" s="122" t="s">
        <v>6431</v>
      </c>
      <c r="CV122" s="122" t="s">
        <v>6431</v>
      </c>
      <c r="CW122" s="122" t="s">
        <v>6431</v>
      </c>
      <c r="CX122" s="122" t="s">
        <v>6431</v>
      </c>
      <c r="CY122" s="122" t="s">
        <v>6431</v>
      </c>
      <c r="CZ122" s="122" t="s">
        <v>6431</v>
      </c>
      <c r="DA122" s="122">
        <v>105.2893</v>
      </c>
      <c r="DB122" s="122">
        <v>105.2893</v>
      </c>
      <c r="DC122" s="122">
        <v>105.2283</v>
      </c>
      <c r="DD122" s="122">
        <v>105.2283</v>
      </c>
      <c r="DE122" s="122">
        <v>105.2283</v>
      </c>
      <c r="DF122" s="122">
        <v>105.2627</v>
      </c>
      <c r="DG122" s="122">
        <v>105.2627</v>
      </c>
      <c r="DH122" s="122">
        <v>105.2627</v>
      </c>
      <c r="DI122" s="122">
        <v>104.0688</v>
      </c>
      <c r="DJ122" s="122">
        <v>104.0688</v>
      </c>
      <c r="DK122" s="122">
        <v>104.0688</v>
      </c>
      <c r="DL122" s="122">
        <v>102.4499</v>
      </c>
      <c r="DM122" s="122">
        <v>102.4499</v>
      </c>
      <c r="DN122" s="122">
        <v>102.4499</v>
      </c>
      <c r="DO122" s="122">
        <v>106.4041</v>
      </c>
      <c r="DP122" s="122">
        <v>106.4041</v>
      </c>
      <c r="DQ122" s="122">
        <v>106.4041</v>
      </c>
      <c r="DR122" s="122">
        <v>105.8314</v>
      </c>
      <c r="DS122" s="122">
        <v>105.8314</v>
      </c>
      <c r="DT122" s="122">
        <v>105.8314</v>
      </c>
      <c r="DU122" s="122">
        <v>107.70399999999999</v>
      </c>
      <c r="DV122" s="122">
        <v>107.70399999999999</v>
      </c>
      <c r="DW122" s="122">
        <v>107.70399999999999</v>
      </c>
      <c r="DX122" s="122">
        <v>108.22190000000001</v>
      </c>
      <c r="DY122" s="122">
        <v>108.22190000000001</v>
      </c>
      <c r="DZ122" s="122">
        <v>108.22190000000001</v>
      </c>
      <c r="EA122" s="122">
        <v>111.04470000000001</v>
      </c>
      <c r="EB122" s="122">
        <v>111.04470000000001</v>
      </c>
      <c r="EC122" s="122">
        <v>111.04470000000001</v>
      </c>
      <c r="ED122" s="122">
        <v>112.5253</v>
      </c>
      <c r="EE122" s="122">
        <v>112.5253</v>
      </c>
      <c r="EF122" s="122">
        <v>112.5253</v>
      </c>
      <c r="EG122" s="122">
        <v>112.3291</v>
      </c>
      <c r="EH122" s="122">
        <v>112.3291</v>
      </c>
      <c r="EI122" s="122">
        <v>112.3291</v>
      </c>
      <c r="EJ122" s="122">
        <v>112.37260000000001</v>
      </c>
      <c r="EK122" s="122">
        <v>112.37260000000001</v>
      </c>
      <c r="EL122" s="122">
        <v>112.37260000000001</v>
      </c>
      <c r="EM122" s="122">
        <v>112.09310000000001</v>
      </c>
      <c r="EN122" s="122">
        <v>112.09310000000001</v>
      </c>
      <c r="EO122" s="122">
        <v>112.09310000000001</v>
      </c>
      <c r="EP122" s="122">
        <v>113.6918</v>
      </c>
      <c r="EQ122" s="122">
        <v>113.6918</v>
      </c>
      <c r="ER122" s="122">
        <v>113.6918</v>
      </c>
      <c r="ES122" s="122">
        <v>112.94280000000001</v>
      </c>
      <c r="ET122" s="122">
        <v>112.94280000000001</v>
      </c>
      <c r="EU122" s="122">
        <v>112.94280000000001</v>
      </c>
      <c r="EV122" s="122">
        <v>112.3241</v>
      </c>
      <c r="EW122" s="122">
        <v>112.3241</v>
      </c>
      <c r="EX122" s="122">
        <v>112.3241</v>
      </c>
      <c r="EY122" s="122">
        <v>110.1532</v>
      </c>
      <c r="EZ122" s="122">
        <v>110.1532</v>
      </c>
      <c r="FA122" s="122">
        <v>110.1532</v>
      </c>
      <c r="FB122" s="122">
        <v>101.64230000000001</v>
      </c>
      <c r="FC122" s="122">
        <v>101.64230000000001</v>
      </c>
      <c r="FD122" s="122">
        <v>101.64230000000001</v>
      </c>
      <c r="FE122" s="122">
        <v>98.175299999999993</v>
      </c>
      <c r="FF122" s="122">
        <v>98.175299999999993</v>
      </c>
      <c r="FG122" s="122">
        <v>98.175299999999993</v>
      </c>
      <c r="FH122" s="122">
        <v>98.555300000000003</v>
      </c>
      <c r="FI122" s="122">
        <v>98.555300000000003</v>
      </c>
      <c r="FJ122" s="122">
        <v>98.555300000000003</v>
      </c>
      <c r="FK122" s="122">
        <v>100.2861</v>
      </c>
      <c r="FL122" s="122">
        <v>100.2861</v>
      </c>
      <c r="FM122" s="122">
        <v>100.2861</v>
      </c>
      <c r="FN122" s="122">
        <v>99.693100000000001</v>
      </c>
      <c r="FO122" s="122">
        <v>99.693100000000001</v>
      </c>
      <c r="FP122" s="122">
        <v>99.693100000000001</v>
      </c>
      <c r="FQ122" s="122">
        <v>99.281599999999997</v>
      </c>
      <c r="FR122" s="122">
        <v>99.281599999999997</v>
      </c>
      <c r="FS122" s="122">
        <v>99.281599999999997</v>
      </c>
      <c r="FT122" s="122">
        <v>99.043999999999997</v>
      </c>
      <c r="FU122" s="122">
        <v>99.043999999999997</v>
      </c>
      <c r="FV122" s="122">
        <v>99.043999999999997</v>
      </c>
      <c r="FW122" s="122">
        <v>99.340100000000007</v>
      </c>
      <c r="FX122" s="122">
        <v>99.340100000000007</v>
      </c>
      <c r="FY122" s="122">
        <v>99.340100000000007</v>
      </c>
      <c r="FZ122" s="122">
        <v>98.811999999999998</v>
      </c>
      <c r="GA122" s="122">
        <v>98.811999999999998</v>
      </c>
      <c r="GB122" s="122">
        <v>98.811999999999998</v>
      </c>
      <c r="GC122" s="122">
        <v>99.975399999999993</v>
      </c>
      <c r="GD122" s="122">
        <v>99.975399999999993</v>
      </c>
      <c r="GE122" s="122">
        <v>99.975399999999993</v>
      </c>
      <c r="GF122" s="122">
        <v>104.57089999999999</v>
      </c>
      <c r="GG122" s="122">
        <v>104.57089999999999</v>
      </c>
      <c r="GH122" s="122">
        <v>104.57089999999999</v>
      </c>
      <c r="GI122" s="122">
        <v>107.3544</v>
      </c>
      <c r="GJ122" s="122">
        <v>107.3544</v>
      </c>
      <c r="GK122" s="122">
        <v>107.3544</v>
      </c>
      <c r="GL122" s="122">
        <v>109.8807</v>
      </c>
      <c r="GM122" s="122">
        <v>109.8807</v>
      </c>
      <c r="GN122" s="122">
        <v>109.8807</v>
      </c>
      <c r="GO122" s="122">
        <v>112.0634</v>
      </c>
      <c r="GP122" s="122">
        <v>112.0634</v>
      </c>
      <c r="GQ122" s="122">
        <v>112.0634</v>
      </c>
      <c r="GR122" s="122">
        <v>110.73779999999999</v>
      </c>
      <c r="GS122" s="122">
        <v>110.73779999999999</v>
      </c>
      <c r="GT122" s="122">
        <v>110.73779999999999</v>
      </c>
      <c r="GU122" s="122">
        <v>110.6938</v>
      </c>
      <c r="GV122" s="122">
        <v>110.6938</v>
      </c>
      <c r="GW122" s="122">
        <v>110.6938</v>
      </c>
      <c r="GX122" s="122">
        <v>108.029</v>
      </c>
      <c r="GY122" s="122">
        <v>108.029</v>
      </c>
      <c r="GZ122" s="122">
        <v>108.029</v>
      </c>
      <c r="HA122" s="122">
        <v>107.84350000000001</v>
      </c>
      <c r="HB122" s="122">
        <v>107.84350000000001</v>
      </c>
      <c r="HC122" s="122">
        <v>107.84350000000001</v>
      </c>
      <c r="HD122" s="122">
        <v>104.6906</v>
      </c>
      <c r="HE122" s="122">
        <v>104.6906</v>
      </c>
      <c r="HF122" s="122">
        <v>104.6906</v>
      </c>
      <c r="HG122" s="122">
        <v>104.64360000000001</v>
      </c>
      <c r="HH122" s="122">
        <v>104.64360000000001</v>
      </c>
      <c r="HI122" s="122">
        <v>104.64360000000001</v>
      </c>
      <c r="HJ122" s="122">
        <v>101.22199999999999</v>
      </c>
      <c r="HK122" s="122">
        <v>101.22199999999999</v>
      </c>
      <c r="HL122" s="122">
        <v>101.22199999999999</v>
      </c>
      <c r="HM122" s="122">
        <v>97.587699999999998</v>
      </c>
      <c r="HN122" s="122">
        <v>97.587699999999998</v>
      </c>
      <c r="HO122" s="122">
        <v>97.587699999999998</v>
      </c>
      <c r="HP122" s="122">
        <v>100.9799</v>
      </c>
      <c r="HQ122" s="122">
        <v>100.9799</v>
      </c>
      <c r="HR122" s="122">
        <v>100.9799</v>
      </c>
      <c r="HS122" s="122">
        <v>100.9295</v>
      </c>
      <c r="HT122" s="122">
        <v>100.9295</v>
      </c>
      <c r="HU122" s="122">
        <v>100.9295</v>
      </c>
      <c r="HV122" s="122">
        <v>103.0346</v>
      </c>
      <c r="HW122" s="122">
        <v>103.0346</v>
      </c>
      <c r="HX122" s="122">
        <v>103.0346</v>
      </c>
      <c r="HY122" s="122">
        <v>107.8396</v>
      </c>
      <c r="HZ122" s="122">
        <v>107.8396</v>
      </c>
      <c r="IA122" s="122">
        <v>107.8396</v>
      </c>
      <c r="IB122" s="122">
        <v>109.65479999999999</v>
      </c>
      <c r="IC122" s="122">
        <v>109.65479999999999</v>
      </c>
      <c r="ID122" s="122">
        <v>109.65479999999999</v>
      </c>
      <c r="IE122" s="122">
        <v>111.6824</v>
      </c>
      <c r="IF122" s="122">
        <v>111.6824</v>
      </c>
      <c r="IG122" s="122">
        <v>111.6824</v>
      </c>
      <c r="IH122" s="122">
        <v>115.10769999999999</v>
      </c>
      <c r="II122" s="122">
        <v>115.10769999999999</v>
      </c>
      <c r="IJ122" s="122">
        <v>115.10769999999999</v>
      </c>
      <c r="IK122" s="122">
        <v>123.05500000000001</v>
      </c>
      <c r="IL122" s="122">
        <v>123.05500000000001</v>
      </c>
      <c r="IM122" s="122">
        <v>123.05500000000001</v>
      </c>
      <c r="IN122" s="122">
        <v>117.7625</v>
      </c>
      <c r="IO122" s="122">
        <v>117.7625</v>
      </c>
      <c r="IP122" s="122">
        <v>117.7625</v>
      </c>
      <c r="IQ122" s="122">
        <v>118.3382</v>
      </c>
      <c r="IR122" s="122">
        <v>118.3382</v>
      </c>
      <c r="IS122" s="122">
        <v>118.3382</v>
      </c>
      <c r="IT122" s="122">
        <v>116.89960000000001</v>
      </c>
      <c r="IU122" s="122">
        <v>116.89960000000001</v>
      </c>
      <c r="IV122" s="122">
        <v>116.89960000000001</v>
      </c>
      <c r="IW122" s="122">
        <v>114.4541</v>
      </c>
      <c r="IX122" s="122">
        <v>114.4541</v>
      </c>
      <c r="IY122" s="122">
        <v>114.4541</v>
      </c>
      <c r="IZ122" s="122">
        <v>110.5853</v>
      </c>
      <c r="JA122" s="122">
        <v>110.5853</v>
      </c>
      <c r="JB122" s="122">
        <v>110.5853</v>
      </c>
      <c r="JC122" s="122">
        <v>106.6245</v>
      </c>
      <c r="JD122" s="122">
        <v>106.6245</v>
      </c>
      <c r="JE122" s="122">
        <v>106.6245</v>
      </c>
      <c r="JF122" s="122">
        <v>105.12909999999999</v>
      </c>
      <c r="JG122" s="122">
        <v>105.12909999999999</v>
      </c>
      <c r="JH122" s="122">
        <v>105.12909999999999</v>
      </c>
      <c r="JI122" s="122">
        <v>106.79819999999999</v>
      </c>
      <c r="JJ122" s="122">
        <v>106.79819999999999</v>
      </c>
      <c r="JK122" s="122">
        <v>106.79819999999999</v>
      </c>
      <c r="JL122" s="122">
        <v>103.73699999999999</v>
      </c>
      <c r="JM122" s="122">
        <v>103.73699999999999</v>
      </c>
      <c r="JN122" s="122">
        <v>103.73699999999999</v>
      </c>
      <c r="JO122" s="122">
        <v>102.08450000000001</v>
      </c>
      <c r="JP122" s="122">
        <v>102.08450000000001</v>
      </c>
      <c r="JQ122" s="122">
        <v>102.08450000000001</v>
      </c>
      <c r="JR122" s="122">
        <v>100.2773</v>
      </c>
      <c r="JS122" s="122">
        <v>100.2773</v>
      </c>
      <c r="JT122" s="122">
        <v>100.2773</v>
      </c>
      <c r="JU122" s="122">
        <v>100.72199999999999</v>
      </c>
      <c r="JV122" s="122">
        <v>100.72199999999999</v>
      </c>
      <c r="JW122" s="122">
        <v>100.72199999999999</v>
      </c>
      <c r="JX122" s="122">
        <v>100</v>
      </c>
      <c r="JY122" s="122">
        <v>100</v>
      </c>
      <c r="JZ122" s="122">
        <v>100</v>
      </c>
      <c r="KA122" s="122">
        <v>100.41800000000001</v>
      </c>
      <c r="KB122" s="122">
        <v>100.41800000000001</v>
      </c>
      <c r="KC122" s="122">
        <v>100.41800000000001</v>
      </c>
      <c r="KD122" s="118">
        <v>98.355000000000004</v>
      </c>
    </row>
    <row r="123" spans="1:290" s="8" customFormat="1" ht="11.1" customHeight="1" x14ac:dyDescent="0.2">
      <c r="A123" s="8" t="s">
        <v>2408</v>
      </c>
      <c r="B123"/>
      <c r="C123" s="141" t="s">
        <v>5133</v>
      </c>
      <c r="D123" s="60" t="s">
        <v>75</v>
      </c>
      <c r="E123" s="61"/>
      <c r="F123" s="22"/>
      <c r="G123" s="22"/>
      <c r="H123" s="22"/>
      <c r="I123" s="22" t="str">
        <f>IF(LEFT($I$1,1)="1",VLOOKUP($A123,PPI_IPI_PGA_PGAI!$A:$I,2,FALSE),IF(LEFT($I$1,1)="2",VLOOKUP($A123,PPI_IPI_PGA_PGAI!$A:$I,3,FALSE),IF(LEFT($I$1,1)="3",VLOOKUP($A123,PPI_IPI_PGA_PGAI!$A:$I,4,FALSE),VLOOKUP($A123,PPI_IPI_PGA_PGAI!$A:$I,5,FALSE))))</f>
        <v>Sprengstoffe und Zündemittel</v>
      </c>
      <c r="J123" s="22"/>
      <c r="K123" s="22"/>
      <c r="L123" s="22"/>
      <c r="M123" s="10">
        <v>2.2200000000000001E-2</v>
      </c>
      <c r="N123" s="122" t="s">
        <v>6431</v>
      </c>
      <c r="O123" s="122" t="s">
        <v>6431</v>
      </c>
      <c r="P123" s="122" t="s">
        <v>6431</v>
      </c>
      <c r="Q123" s="122" t="s">
        <v>6431</v>
      </c>
      <c r="R123" s="122" t="s">
        <v>6431</v>
      </c>
      <c r="S123" s="122" t="s">
        <v>6431</v>
      </c>
      <c r="T123" s="122" t="s">
        <v>6431</v>
      </c>
      <c r="U123" s="122" t="s">
        <v>6431</v>
      </c>
      <c r="V123" s="122" t="s">
        <v>6431</v>
      </c>
      <c r="W123" s="122" t="s">
        <v>6431</v>
      </c>
      <c r="X123" s="122" t="s">
        <v>6431</v>
      </c>
      <c r="Y123" s="122" t="s">
        <v>6431</v>
      </c>
      <c r="Z123" s="122" t="s">
        <v>6431</v>
      </c>
      <c r="AA123" s="122" t="s">
        <v>6431</v>
      </c>
      <c r="AB123" s="122" t="s">
        <v>6431</v>
      </c>
      <c r="AC123" s="122" t="s">
        <v>6431</v>
      </c>
      <c r="AD123" s="122" t="s">
        <v>6431</v>
      </c>
      <c r="AE123" s="122" t="s">
        <v>6431</v>
      </c>
      <c r="AF123" s="122" t="s">
        <v>6431</v>
      </c>
      <c r="AG123" s="122" t="s">
        <v>6431</v>
      </c>
      <c r="AH123" s="122" t="s">
        <v>6431</v>
      </c>
      <c r="AI123" s="122" t="s">
        <v>6431</v>
      </c>
      <c r="AJ123" s="122" t="s">
        <v>6431</v>
      </c>
      <c r="AK123" s="122" t="s">
        <v>6431</v>
      </c>
      <c r="AL123" s="122" t="s">
        <v>6431</v>
      </c>
      <c r="AM123" s="122" t="s">
        <v>6431</v>
      </c>
      <c r="AN123" s="122" t="s">
        <v>6431</v>
      </c>
      <c r="AO123" s="122" t="s">
        <v>6431</v>
      </c>
      <c r="AP123" s="122" t="s">
        <v>6431</v>
      </c>
      <c r="AQ123" s="122" t="s">
        <v>6431</v>
      </c>
      <c r="AR123" s="122" t="s">
        <v>6431</v>
      </c>
      <c r="AS123" s="122" t="s">
        <v>6431</v>
      </c>
      <c r="AT123" s="122" t="s">
        <v>6431</v>
      </c>
      <c r="AU123" s="122" t="s">
        <v>6431</v>
      </c>
      <c r="AV123" s="122" t="s">
        <v>6431</v>
      </c>
      <c r="AW123" s="122" t="s">
        <v>6431</v>
      </c>
      <c r="AX123" s="122" t="s">
        <v>6431</v>
      </c>
      <c r="AY123" s="122" t="s">
        <v>6431</v>
      </c>
      <c r="AZ123" s="122" t="s">
        <v>6431</v>
      </c>
      <c r="BA123" s="122" t="s">
        <v>6431</v>
      </c>
      <c r="BB123" s="122" t="s">
        <v>6431</v>
      </c>
      <c r="BC123" s="122" t="s">
        <v>6431</v>
      </c>
      <c r="BD123" s="122" t="s">
        <v>6431</v>
      </c>
      <c r="BE123" s="122" t="s">
        <v>6431</v>
      </c>
      <c r="BF123" s="122" t="s">
        <v>6431</v>
      </c>
      <c r="BG123" s="122" t="s">
        <v>6431</v>
      </c>
      <c r="BH123" s="122" t="s">
        <v>6431</v>
      </c>
      <c r="BI123" s="122" t="s">
        <v>6431</v>
      </c>
      <c r="BJ123" s="122" t="s">
        <v>6431</v>
      </c>
      <c r="BK123" s="122" t="s">
        <v>6431</v>
      </c>
      <c r="BL123" s="122" t="s">
        <v>6431</v>
      </c>
      <c r="BM123" s="122" t="s">
        <v>6431</v>
      </c>
      <c r="BN123" s="122" t="s">
        <v>6431</v>
      </c>
      <c r="BO123" s="122" t="s">
        <v>6431</v>
      </c>
      <c r="BP123" s="122" t="s">
        <v>6431</v>
      </c>
      <c r="BQ123" s="122" t="s">
        <v>6431</v>
      </c>
      <c r="BR123" s="122" t="s">
        <v>6431</v>
      </c>
      <c r="BS123" s="122" t="s">
        <v>6431</v>
      </c>
      <c r="BT123" s="122" t="s">
        <v>6431</v>
      </c>
      <c r="BU123" s="122" t="s">
        <v>6431</v>
      </c>
      <c r="BV123" s="122" t="s">
        <v>6431</v>
      </c>
      <c r="BW123" s="122" t="s">
        <v>6431</v>
      </c>
      <c r="BX123" s="122" t="s">
        <v>6431</v>
      </c>
      <c r="BY123" s="122" t="s">
        <v>6431</v>
      </c>
      <c r="BZ123" s="122" t="s">
        <v>6431</v>
      </c>
      <c r="CA123" s="122" t="s">
        <v>6431</v>
      </c>
      <c r="CB123" s="122" t="s">
        <v>6431</v>
      </c>
      <c r="CC123" s="122" t="s">
        <v>6431</v>
      </c>
      <c r="CD123" s="122" t="s">
        <v>6431</v>
      </c>
      <c r="CE123" s="122" t="s">
        <v>6431</v>
      </c>
      <c r="CF123" s="122" t="s">
        <v>6431</v>
      </c>
      <c r="CG123" s="122" t="s">
        <v>6431</v>
      </c>
      <c r="CH123" s="122" t="s">
        <v>6431</v>
      </c>
      <c r="CI123" s="122" t="s">
        <v>6431</v>
      </c>
      <c r="CJ123" s="122" t="s">
        <v>6431</v>
      </c>
      <c r="CK123" s="122" t="s">
        <v>6431</v>
      </c>
      <c r="CL123" s="122" t="s">
        <v>6431</v>
      </c>
      <c r="CM123" s="122" t="s">
        <v>6431</v>
      </c>
      <c r="CN123" s="122" t="s">
        <v>6431</v>
      </c>
      <c r="CO123" s="122" t="s">
        <v>6431</v>
      </c>
      <c r="CP123" s="122" t="s">
        <v>6431</v>
      </c>
      <c r="CQ123" s="122" t="s">
        <v>6431</v>
      </c>
      <c r="CR123" s="122" t="s">
        <v>6431</v>
      </c>
      <c r="CS123" s="122" t="s">
        <v>6431</v>
      </c>
      <c r="CT123" s="122" t="s">
        <v>6431</v>
      </c>
      <c r="CU123" s="122" t="s">
        <v>6431</v>
      </c>
      <c r="CV123" s="122" t="s">
        <v>6431</v>
      </c>
      <c r="CW123" s="122" t="s">
        <v>6431</v>
      </c>
      <c r="CX123" s="122" t="s">
        <v>6431</v>
      </c>
      <c r="CY123" s="122" t="s">
        <v>6431</v>
      </c>
      <c r="CZ123" s="122" t="s">
        <v>6431</v>
      </c>
      <c r="DA123" s="122">
        <v>76.102000000000004</v>
      </c>
      <c r="DB123" s="122">
        <v>76.102000000000004</v>
      </c>
      <c r="DC123" s="122">
        <v>77.730500000000006</v>
      </c>
      <c r="DD123" s="122">
        <v>77.730500000000006</v>
      </c>
      <c r="DE123" s="122">
        <v>77.730500000000006</v>
      </c>
      <c r="DF123" s="122">
        <v>77.687799999999996</v>
      </c>
      <c r="DG123" s="122">
        <v>77.687799999999996</v>
      </c>
      <c r="DH123" s="122">
        <v>77.687799999999996</v>
      </c>
      <c r="DI123" s="122">
        <v>75.303600000000003</v>
      </c>
      <c r="DJ123" s="122">
        <v>75.303600000000003</v>
      </c>
      <c r="DK123" s="122">
        <v>75.303600000000003</v>
      </c>
      <c r="DL123" s="122">
        <v>76.918300000000002</v>
      </c>
      <c r="DM123" s="122">
        <v>76.918300000000002</v>
      </c>
      <c r="DN123" s="122">
        <v>76.918300000000002</v>
      </c>
      <c r="DO123" s="122">
        <v>76.987499999999997</v>
      </c>
      <c r="DP123" s="122">
        <v>76.987499999999997</v>
      </c>
      <c r="DQ123" s="122">
        <v>76.987499999999997</v>
      </c>
      <c r="DR123" s="122">
        <v>76.937799999999996</v>
      </c>
      <c r="DS123" s="122">
        <v>76.937799999999996</v>
      </c>
      <c r="DT123" s="122">
        <v>76.937799999999996</v>
      </c>
      <c r="DU123" s="122">
        <v>76.974699999999999</v>
      </c>
      <c r="DV123" s="122">
        <v>76.974699999999999</v>
      </c>
      <c r="DW123" s="122">
        <v>76.974699999999999</v>
      </c>
      <c r="DX123" s="122">
        <v>77.012799999999999</v>
      </c>
      <c r="DY123" s="122">
        <v>77.012799999999999</v>
      </c>
      <c r="DZ123" s="122">
        <v>77.012799999999999</v>
      </c>
      <c r="EA123" s="122">
        <v>77.261600000000001</v>
      </c>
      <c r="EB123" s="122">
        <v>77.261600000000001</v>
      </c>
      <c r="EC123" s="122">
        <v>77.261600000000001</v>
      </c>
      <c r="ED123" s="122">
        <v>77.156099999999995</v>
      </c>
      <c r="EE123" s="122">
        <v>77.156099999999995</v>
      </c>
      <c r="EF123" s="122">
        <v>77.156099999999995</v>
      </c>
      <c r="EG123" s="122">
        <v>77.494399999999999</v>
      </c>
      <c r="EH123" s="122">
        <v>77.494399999999999</v>
      </c>
      <c r="EI123" s="122">
        <v>77.494399999999999</v>
      </c>
      <c r="EJ123" s="122">
        <v>77.737700000000004</v>
      </c>
      <c r="EK123" s="122">
        <v>77.737700000000004</v>
      </c>
      <c r="EL123" s="122">
        <v>77.737700000000004</v>
      </c>
      <c r="EM123" s="122">
        <v>80.2928</v>
      </c>
      <c r="EN123" s="122">
        <v>80.2928</v>
      </c>
      <c r="EO123" s="122">
        <v>80.2928</v>
      </c>
      <c r="EP123" s="122">
        <v>80.320300000000003</v>
      </c>
      <c r="EQ123" s="122">
        <v>80.320300000000003</v>
      </c>
      <c r="ER123" s="122">
        <v>80.320300000000003</v>
      </c>
      <c r="ES123" s="122">
        <v>80.315700000000007</v>
      </c>
      <c r="ET123" s="122">
        <v>80.315700000000007</v>
      </c>
      <c r="EU123" s="122">
        <v>80.315700000000007</v>
      </c>
      <c r="EV123" s="122">
        <v>80.245999999999995</v>
      </c>
      <c r="EW123" s="122">
        <v>80.245999999999995</v>
      </c>
      <c r="EX123" s="122">
        <v>80.245999999999995</v>
      </c>
      <c r="EY123" s="122">
        <v>80.995000000000005</v>
      </c>
      <c r="EZ123" s="122">
        <v>80.995000000000005</v>
      </c>
      <c r="FA123" s="122">
        <v>80.995000000000005</v>
      </c>
      <c r="FB123" s="122">
        <v>80.5899</v>
      </c>
      <c r="FC123" s="122">
        <v>80.5899</v>
      </c>
      <c r="FD123" s="122">
        <v>80.5899</v>
      </c>
      <c r="FE123" s="122">
        <v>80.562100000000001</v>
      </c>
      <c r="FF123" s="122">
        <v>80.562100000000001</v>
      </c>
      <c r="FG123" s="122">
        <v>80.562100000000001</v>
      </c>
      <c r="FH123" s="122">
        <v>80.993700000000004</v>
      </c>
      <c r="FI123" s="122">
        <v>80.993700000000004</v>
      </c>
      <c r="FJ123" s="122">
        <v>80.993700000000004</v>
      </c>
      <c r="FK123" s="122">
        <v>80.989800000000002</v>
      </c>
      <c r="FL123" s="122">
        <v>80.989800000000002</v>
      </c>
      <c r="FM123" s="122">
        <v>80.989800000000002</v>
      </c>
      <c r="FN123" s="122">
        <v>81.037999999999997</v>
      </c>
      <c r="FO123" s="122">
        <v>81.037999999999997</v>
      </c>
      <c r="FP123" s="122">
        <v>81.037999999999997</v>
      </c>
      <c r="FQ123" s="122">
        <v>81.0167</v>
      </c>
      <c r="FR123" s="122">
        <v>81.0167</v>
      </c>
      <c r="FS123" s="122">
        <v>81.0167</v>
      </c>
      <c r="FT123" s="122">
        <v>81.0167</v>
      </c>
      <c r="FU123" s="122">
        <v>81.0167</v>
      </c>
      <c r="FV123" s="122">
        <v>81.0167</v>
      </c>
      <c r="FW123" s="122">
        <v>81.010599999999997</v>
      </c>
      <c r="FX123" s="122">
        <v>81.010599999999997</v>
      </c>
      <c r="FY123" s="122">
        <v>81.010599999999997</v>
      </c>
      <c r="FZ123" s="122">
        <v>81.010599999999997</v>
      </c>
      <c r="GA123" s="122">
        <v>81.010599999999997</v>
      </c>
      <c r="GB123" s="122">
        <v>81.010599999999997</v>
      </c>
      <c r="GC123" s="122">
        <v>81.010599999999997</v>
      </c>
      <c r="GD123" s="122">
        <v>81.010599999999997</v>
      </c>
      <c r="GE123" s="122">
        <v>81.010599999999997</v>
      </c>
      <c r="GF123" s="122">
        <v>81.582300000000004</v>
      </c>
      <c r="GG123" s="122">
        <v>81.582300000000004</v>
      </c>
      <c r="GH123" s="122">
        <v>81.582300000000004</v>
      </c>
      <c r="GI123" s="122">
        <v>82.203400000000002</v>
      </c>
      <c r="GJ123" s="122">
        <v>82.203400000000002</v>
      </c>
      <c r="GK123" s="122">
        <v>82.203400000000002</v>
      </c>
      <c r="GL123" s="122">
        <v>82.203400000000002</v>
      </c>
      <c r="GM123" s="122">
        <v>82.203400000000002</v>
      </c>
      <c r="GN123" s="122">
        <v>82.203400000000002</v>
      </c>
      <c r="GO123" s="122">
        <v>82.712299999999999</v>
      </c>
      <c r="GP123" s="122">
        <v>82.712299999999999</v>
      </c>
      <c r="GQ123" s="122">
        <v>82.712299999999999</v>
      </c>
      <c r="GR123" s="122">
        <v>82.712299999999999</v>
      </c>
      <c r="GS123" s="122">
        <v>82.712299999999999</v>
      </c>
      <c r="GT123" s="122">
        <v>82.712299999999999</v>
      </c>
      <c r="GU123" s="122">
        <v>83.003799999999998</v>
      </c>
      <c r="GV123" s="122">
        <v>83.003799999999998</v>
      </c>
      <c r="GW123" s="122">
        <v>83.003799999999998</v>
      </c>
      <c r="GX123" s="122">
        <v>83.003799999999998</v>
      </c>
      <c r="GY123" s="122">
        <v>83.003799999999998</v>
      </c>
      <c r="GZ123" s="122">
        <v>83.003799999999998</v>
      </c>
      <c r="HA123" s="122">
        <v>82.960300000000004</v>
      </c>
      <c r="HB123" s="122">
        <v>82.960300000000004</v>
      </c>
      <c r="HC123" s="122">
        <v>82.960300000000004</v>
      </c>
      <c r="HD123" s="122">
        <v>82.870199999999997</v>
      </c>
      <c r="HE123" s="122">
        <v>82.870199999999997</v>
      </c>
      <c r="HF123" s="122">
        <v>82.870199999999997</v>
      </c>
      <c r="HG123" s="122">
        <v>82.917400000000001</v>
      </c>
      <c r="HH123" s="122">
        <v>82.917400000000001</v>
      </c>
      <c r="HI123" s="122">
        <v>82.917400000000001</v>
      </c>
      <c r="HJ123" s="122">
        <v>82.917400000000001</v>
      </c>
      <c r="HK123" s="122">
        <v>82.917400000000001</v>
      </c>
      <c r="HL123" s="122">
        <v>82.917400000000001</v>
      </c>
      <c r="HM123" s="122">
        <v>82.917400000000001</v>
      </c>
      <c r="HN123" s="122">
        <v>82.917400000000001</v>
      </c>
      <c r="HO123" s="122">
        <v>82.917400000000001</v>
      </c>
      <c r="HP123" s="122">
        <v>82.917400000000001</v>
      </c>
      <c r="HQ123" s="122">
        <v>82.917400000000001</v>
      </c>
      <c r="HR123" s="122">
        <v>82.917400000000001</v>
      </c>
      <c r="HS123" s="122">
        <v>82.917400000000001</v>
      </c>
      <c r="HT123" s="122">
        <v>82.917400000000001</v>
      </c>
      <c r="HU123" s="122">
        <v>82.917400000000001</v>
      </c>
      <c r="HV123" s="122">
        <v>83.826400000000007</v>
      </c>
      <c r="HW123" s="122">
        <v>83.826400000000007</v>
      </c>
      <c r="HX123" s="122">
        <v>83.826400000000007</v>
      </c>
      <c r="HY123" s="122">
        <v>84.252899999999997</v>
      </c>
      <c r="HZ123" s="122">
        <v>84.252899999999997</v>
      </c>
      <c r="IA123" s="122">
        <v>84.252899999999997</v>
      </c>
      <c r="IB123" s="122">
        <v>84.800200000000004</v>
      </c>
      <c r="IC123" s="122">
        <v>84.800200000000004</v>
      </c>
      <c r="ID123" s="122">
        <v>84.800200000000004</v>
      </c>
      <c r="IE123" s="122">
        <v>86.773799999999994</v>
      </c>
      <c r="IF123" s="122">
        <v>86.773799999999994</v>
      </c>
      <c r="IG123" s="122">
        <v>86.773799999999994</v>
      </c>
      <c r="IH123" s="122">
        <v>88.278099999999995</v>
      </c>
      <c r="II123" s="122">
        <v>88.278099999999995</v>
      </c>
      <c r="IJ123" s="122">
        <v>88.278099999999995</v>
      </c>
      <c r="IK123" s="122">
        <v>88.626999999999995</v>
      </c>
      <c r="IL123" s="122">
        <v>88.626999999999995</v>
      </c>
      <c r="IM123" s="122">
        <v>88.626999999999995</v>
      </c>
      <c r="IN123" s="122">
        <v>89.126400000000004</v>
      </c>
      <c r="IO123" s="122">
        <v>89.126400000000004</v>
      </c>
      <c r="IP123" s="122">
        <v>89.126400000000004</v>
      </c>
      <c r="IQ123" s="122">
        <v>90.978700000000003</v>
      </c>
      <c r="IR123" s="122">
        <v>90.978700000000003</v>
      </c>
      <c r="IS123" s="122">
        <v>90.978700000000003</v>
      </c>
      <c r="IT123" s="122">
        <v>90.854699999999994</v>
      </c>
      <c r="IU123" s="122">
        <v>90.854699999999994</v>
      </c>
      <c r="IV123" s="122">
        <v>90.854699999999994</v>
      </c>
      <c r="IW123" s="122">
        <v>92.358599999999996</v>
      </c>
      <c r="IX123" s="122">
        <v>92.358599999999996</v>
      </c>
      <c r="IY123" s="122">
        <v>92.358599999999996</v>
      </c>
      <c r="IZ123" s="122">
        <v>91.447599999999994</v>
      </c>
      <c r="JA123" s="122">
        <v>91.447599999999994</v>
      </c>
      <c r="JB123" s="122">
        <v>91.447599999999994</v>
      </c>
      <c r="JC123" s="122">
        <v>96.946799999999996</v>
      </c>
      <c r="JD123" s="122">
        <v>96.946799999999996</v>
      </c>
      <c r="JE123" s="122">
        <v>96.946799999999996</v>
      </c>
      <c r="JF123" s="122">
        <v>93.646500000000003</v>
      </c>
      <c r="JG123" s="122">
        <v>93.646500000000003</v>
      </c>
      <c r="JH123" s="122">
        <v>93.646500000000003</v>
      </c>
      <c r="JI123" s="122">
        <v>95.132499999999993</v>
      </c>
      <c r="JJ123" s="122">
        <v>95.132499999999993</v>
      </c>
      <c r="JK123" s="122">
        <v>95.132499999999993</v>
      </c>
      <c r="JL123" s="122">
        <v>94.437600000000003</v>
      </c>
      <c r="JM123" s="122">
        <v>94.437600000000003</v>
      </c>
      <c r="JN123" s="122">
        <v>94.437600000000003</v>
      </c>
      <c r="JO123" s="122">
        <v>100.21599999999999</v>
      </c>
      <c r="JP123" s="122">
        <v>100.21599999999999</v>
      </c>
      <c r="JQ123" s="122">
        <v>100.21599999999999</v>
      </c>
      <c r="JR123" s="122">
        <v>100.6858</v>
      </c>
      <c r="JS123" s="122">
        <v>100.6858</v>
      </c>
      <c r="JT123" s="122">
        <v>100.6858</v>
      </c>
      <c r="JU123" s="122">
        <v>100.28579999999999</v>
      </c>
      <c r="JV123" s="122">
        <v>100.28579999999999</v>
      </c>
      <c r="JW123" s="122">
        <v>100.28579999999999</v>
      </c>
      <c r="JX123" s="122">
        <v>100</v>
      </c>
      <c r="JY123" s="122">
        <v>100</v>
      </c>
      <c r="JZ123" s="122">
        <v>100</v>
      </c>
      <c r="KA123" s="122">
        <v>100.3968</v>
      </c>
      <c r="KB123" s="122">
        <v>100.3968</v>
      </c>
      <c r="KC123" s="122">
        <v>100.3968</v>
      </c>
      <c r="KD123" s="118">
        <v>104.2106</v>
      </c>
    </row>
    <row r="124" spans="1:290" s="8" customFormat="1" ht="11.1" customHeight="1" x14ac:dyDescent="0.2">
      <c r="A124" s="8" t="s">
        <v>2409</v>
      </c>
      <c r="B124"/>
      <c r="C124" s="141" t="s">
        <v>5134</v>
      </c>
      <c r="D124" s="60" t="s">
        <v>76</v>
      </c>
      <c r="E124" s="61"/>
      <c r="F124" s="22"/>
      <c r="G124" s="22"/>
      <c r="H124" s="22"/>
      <c r="I124" s="22" t="str">
        <f>IF(LEFT($I$1,1)="1",VLOOKUP($A124,PPI_IPI_PGA_PGAI!$A:$I,2,FALSE),IF(LEFT($I$1,1)="2",VLOOKUP($A124,PPI_IPI_PGA_PGAI!$A:$I,3,FALSE),IF(LEFT($I$1,1)="3",VLOOKUP($A124,PPI_IPI_PGA_PGAI!$A:$I,4,FALSE),VLOOKUP($A124,PPI_IPI_PGA_PGAI!$A:$I,5,FALSE))))</f>
        <v>Klebstoffe</v>
      </c>
      <c r="J124" s="22"/>
      <c r="K124" s="22"/>
      <c r="L124" s="22"/>
      <c r="M124" s="10">
        <v>4.9399999999999999E-2</v>
      </c>
      <c r="N124" s="122" t="s">
        <v>6431</v>
      </c>
      <c r="O124" s="122" t="s">
        <v>6431</v>
      </c>
      <c r="P124" s="122" t="s">
        <v>6431</v>
      </c>
      <c r="Q124" s="122" t="s">
        <v>6431</v>
      </c>
      <c r="R124" s="122" t="s">
        <v>6431</v>
      </c>
      <c r="S124" s="122" t="s">
        <v>6431</v>
      </c>
      <c r="T124" s="122" t="s">
        <v>6431</v>
      </c>
      <c r="U124" s="122" t="s">
        <v>6431</v>
      </c>
      <c r="V124" s="122" t="s">
        <v>6431</v>
      </c>
      <c r="W124" s="122" t="s">
        <v>6431</v>
      </c>
      <c r="X124" s="122" t="s">
        <v>6431</v>
      </c>
      <c r="Y124" s="122" t="s">
        <v>6431</v>
      </c>
      <c r="Z124" s="122" t="s">
        <v>6431</v>
      </c>
      <c r="AA124" s="122" t="s">
        <v>6431</v>
      </c>
      <c r="AB124" s="122" t="s">
        <v>6431</v>
      </c>
      <c r="AC124" s="122" t="s">
        <v>6431</v>
      </c>
      <c r="AD124" s="122" t="s">
        <v>6431</v>
      </c>
      <c r="AE124" s="122" t="s">
        <v>6431</v>
      </c>
      <c r="AF124" s="122" t="s">
        <v>6431</v>
      </c>
      <c r="AG124" s="122" t="s">
        <v>6431</v>
      </c>
      <c r="AH124" s="122" t="s">
        <v>6431</v>
      </c>
      <c r="AI124" s="122" t="s">
        <v>6431</v>
      </c>
      <c r="AJ124" s="122" t="s">
        <v>6431</v>
      </c>
      <c r="AK124" s="122" t="s">
        <v>6431</v>
      </c>
      <c r="AL124" s="122" t="s">
        <v>6431</v>
      </c>
      <c r="AM124" s="122" t="s">
        <v>6431</v>
      </c>
      <c r="AN124" s="122" t="s">
        <v>6431</v>
      </c>
      <c r="AO124" s="122" t="s">
        <v>6431</v>
      </c>
      <c r="AP124" s="122" t="s">
        <v>6431</v>
      </c>
      <c r="AQ124" s="122" t="s">
        <v>6431</v>
      </c>
      <c r="AR124" s="122" t="s">
        <v>6431</v>
      </c>
      <c r="AS124" s="122" t="s">
        <v>6431</v>
      </c>
      <c r="AT124" s="122" t="s">
        <v>6431</v>
      </c>
      <c r="AU124" s="122" t="s">
        <v>6431</v>
      </c>
      <c r="AV124" s="122" t="s">
        <v>6431</v>
      </c>
      <c r="AW124" s="122" t="s">
        <v>6431</v>
      </c>
      <c r="AX124" s="122" t="s">
        <v>6431</v>
      </c>
      <c r="AY124" s="122" t="s">
        <v>6431</v>
      </c>
      <c r="AZ124" s="122" t="s">
        <v>6431</v>
      </c>
      <c r="BA124" s="122" t="s">
        <v>6431</v>
      </c>
      <c r="BB124" s="122" t="s">
        <v>6431</v>
      </c>
      <c r="BC124" s="122" t="s">
        <v>6431</v>
      </c>
      <c r="BD124" s="122" t="s">
        <v>6431</v>
      </c>
      <c r="BE124" s="122" t="s">
        <v>6431</v>
      </c>
      <c r="BF124" s="122" t="s">
        <v>6431</v>
      </c>
      <c r="BG124" s="122" t="s">
        <v>6431</v>
      </c>
      <c r="BH124" s="122" t="s">
        <v>6431</v>
      </c>
      <c r="BI124" s="122" t="s">
        <v>6431</v>
      </c>
      <c r="BJ124" s="122" t="s">
        <v>6431</v>
      </c>
      <c r="BK124" s="122" t="s">
        <v>6431</v>
      </c>
      <c r="BL124" s="122" t="s">
        <v>6431</v>
      </c>
      <c r="BM124" s="122" t="s">
        <v>6431</v>
      </c>
      <c r="BN124" s="122" t="s">
        <v>6431</v>
      </c>
      <c r="BO124" s="122" t="s">
        <v>6431</v>
      </c>
      <c r="BP124" s="122" t="s">
        <v>6431</v>
      </c>
      <c r="BQ124" s="122" t="s">
        <v>6431</v>
      </c>
      <c r="BR124" s="122" t="s">
        <v>6431</v>
      </c>
      <c r="BS124" s="122" t="s">
        <v>6431</v>
      </c>
      <c r="BT124" s="122" t="s">
        <v>6431</v>
      </c>
      <c r="BU124" s="122" t="s">
        <v>6431</v>
      </c>
      <c r="BV124" s="122" t="s">
        <v>6431</v>
      </c>
      <c r="BW124" s="122" t="s">
        <v>6431</v>
      </c>
      <c r="BX124" s="122" t="s">
        <v>6431</v>
      </c>
      <c r="BY124" s="122" t="s">
        <v>6431</v>
      </c>
      <c r="BZ124" s="122" t="s">
        <v>6431</v>
      </c>
      <c r="CA124" s="122" t="s">
        <v>6431</v>
      </c>
      <c r="CB124" s="122" t="s">
        <v>6431</v>
      </c>
      <c r="CC124" s="122" t="s">
        <v>6431</v>
      </c>
      <c r="CD124" s="122" t="s">
        <v>6431</v>
      </c>
      <c r="CE124" s="122" t="s">
        <v>6431</v>
      </c>
      <c r="CF124" s="122" t="s">
        <v>6431</v>
      </c>
      <c r="CG124" s="122" t="s">
        <v>6431</v>
      </c>
      <c r="CH124" s="122" t="s">
        <v>6431</v>
      </c>
      <c r="CI124" s="122" t="s">
        <v>6431</v>
      </c>
      <c r="CJ124" s="122" t="s">
        <v>6431</v>
      </c>
      <c r="CK124" s="122" t="s">
        <v>6431</v>
      </c>
      <c r="CL124" s="122" t="s">
        <v>6431</v>
      </c>
      <c r="CM124" s="122" t="s">
        <v>6431</v>
      </c>
      <c r="CN124" s="122" t="s">
        <v>6431</v>
      </c>
      <c r="CO124" s="122" t="s">
        <v>6431</v>
      </c>
      <c r="CP124" s="122" t="s">
        <v>6431</v>
      </c>
      <c r="CQ124" s="122" t="s">
        <v>6431</v>
      </c>
      <c r="CR124" s="122" t="s">
        <v>6431</v>
      </c>
      <c r="CS124" s="122" t="s">
        <v>6431</v>
      </c>
      <c r="CT124" s="122" t="s">
        <v>6431</v>
      </c>
      <c r="CU124" s="122" t="s">
        <v>6431</v>
      </c>
      <c r="CV124" s="122" t="s">
        <v>6431</v>
      </c>
      <c r="CW124" s="122" t="s">
        <v>6431</v>
      </c>
      <c r="CX124" s="122" t="s">
        <v>6431</v>
      </c>
      <c r="CY124" s="122" t="s">
        <v>6431</v>
      </c>
      <c r="CZ124" s="122" t="s">
        <v>6431</v>
      </c>
      <c r="DA124" s="122">
        <v>111.6709</v>
      </c>
      <c r="DB124" s="122">
        <v>111.6709</v>
      </c>
      <c r="DC124" s="122">
        <v>109.977</v>
      </c>
      <c r="DD124" s="122">
        <v>109.977</v>
      </c>
      <c r="DE124" s="122">
        <v>109.977</v>
      </c>
      <c r="DF124" s="122">
        <v>112.62130000000001</v>
      </c>
      <c r="DG124" s="122">
        <v>112.62130000000001</v>
      </c>
      <c r="DH124" s="122">
        <v>112.62130000000001</v>
      </c>
      <c r="DI124" s="122">
        <v>112.0617</v>
      </c>
      <c r="DJ124" s="122">
        <v>112.0617</v>
      </c>
      <c r="DK124" s="122">
        <v>112.0617</v>
      </c>
      <c r="DL124" s="122">
        <v>107.21599999999999</v>
      </c>
      <c r="DM124" s="122">
        <v>107.21599999999999</v>
      </c>
      <c r="DN124" s="122">
        <v>107.21599999999999</v>
      </c>
      <c r="DO124" s="122">
        <v>106.5831</v>
      </c>
      <c r="DP124" s="122">
        <v>106.5831</v>
      </c>
      <c r="DQ124" s="122">
        <v>106.5831</v>
      </c>
      <c r="DR124" s="122">
        <v>106.435</v>
      </c>
      <c r="DS124" s="122">
        <v>106.435</v>
      </c>
      <c r="DT124" s="122">
        <v>106.435</v>
      </c>
      <c r="DU124" s="122">
        <v>104.8336</v>
      </c>
      <c r="DV124" s="122">
        <v>104.8336</v>
      </c>
      <c r="DW124" s="122">
        <v>104.8336</v>
      </c>
      <c r="DX124" s="122">
        <v>104.74760000000001</v>
      </c>
      <c r="DY124" s="122">
        <v>104.74760000000001</v>
      </c>
      <c r="DZ124" s="122">
        <v>104.74760000000001</v>
      </c>
      <c r="EA124" s="122">
        <v>105.4141</v>
      </c>
      <c r="EB124" s="122">
        <v>105.4141</v>
      </c>
      <c r="EC124" s="122">
        <v>105.4141</v>
      </c>
      <c r="ED124" s="122">
        <v>105.4141</v>
      </c>
      <c r="EE124" s="122">
        <v>105.4141</v>
      </c>
      <c r="EF124" s="122">
        <v>105.4141</v>
      </c>
      <c r="EG124" s="122">
        <v>106.2102</v>
      </c>
      <c r="EH124" s="122">
        <v>106.2102</v>
      </c>
      <c r="EI124" s="122">
        <v>106.2102</v>
      </c>
      <c r="EJ124" s="122">
        <v>105.617</v>
      </c>
      <c r="EK124" s="122">
        <v>105.617</v>
      </c>
      <c r="EL124" s="122">
        <v>105.617</v>
      </c>
      <c r="EM124" s="122">
        <v>104.87309999999999</v>
      </c>
      <c r="EN124" s="122">
        <v>104.87309999999999</v>
      </c>
      <c r="EO124" s="122">
        <v>104.87309999999999</v>
      </c>
      <c r="EP124" s="122">
        <v>104.19410000000001</v>
      </c>
      <c r="EQ124" s="122">
        <v>104.19410000000001</v>
      </c>
      <c r="ER124" s="122">
        <v>104.19410000000001</v>
      </c>
      <c r="ES124" s="122">
        <v>104.19410000000001</v>
      </c>
      <c r="ET124" s="122">
        <v>104.19410000000001</v>
      </c>
      <c r="EU124" s="122">
        <v>104.19410000000001</v>
      </c>
      <c r="EV124" s="122">
        <v>104.26439999999999</v>
      </c>
      <c r="EW124" s="122">
        <v>104.26439999999999</v>
      </c>
      <c r="EX124" s="122">
        <v>104.26439999999999</v>
      </c>
      <c r="EY124" s="122">
        <v>104.2919</v>
      </c>
      <c r="EZ124" s="122">
        <v>104.2919</v>
      </c>
      <c r="FA124" s="122">
        <v>104.2919</v>
      </c>
      <c r="FB124" s="122">
        <v>100.5583</v>
      </c>
      <c r="FC124" s="122">
        <v>100.5583</v>
      </c>
      <c r="FD124" s="122">
        <v>100.5583</v>
      </c>
      <c r="FE124" s="122">
        <v>96.410600000000002</v>
      </c>
      <c r="FF124" s="122">
        <v>96.410600000000002</v>
      </c>
      <c r="FG124" s="122">
        <v>96.410600000000002</v>
      </c>
      <c r="FH124" s="122">
        <v>96.481200000000001</v>
      </c>
      <c r="FI124" s="122">
        <v>96.481200000000001</v>
      </c>
      <c r="FJ124" s="122">
        <v>96.481200000000001</v>
      </c>
      <c r="FK124" s="122">
        <v>97.598799999999997</v>
      </c>
      <c r="FL124" s="122">
        <v>97.598799999999997</v>
      </c>
      <c r="FM124" s="122">
        <v>97.598799999999997</v>
      </c>
      <c r="FN124" s="122">
        <v>97.232399999999998</v>
      </c>
      <c r="FO124" s="122">
        <v>97.232399999999998</v>
      </c>
      <c r="FP124" s="122">
        <v>97.232399999999998</v>
      </c>
      <c r="FQ124" s="122">
        <v>97.369500000000002</v>
      </c>
      <c r="FR124" s="122">
        <v>97.369500000000002</v>
      </c>
      <c r="FS124" s="122">
        <v>97.369500000000002</v>
      </c>
      <c r="FT124" s="122">
        <v>98.518900000000002</v>
      </c>
      <c r="FU124" s="122">
        <v>98.518900000000002</v>
      </c>
      <c r="FV124" s="122">
        <v>98.518900000000002</v>
      </c>
      <c r="FW124" s="122">
        <v>97.011499999999998</v>
      </c>
      <c r="FX124" s="122">
        <v>97.011499999999998</v>
      </c>
      <c r="FY124" s="122">
        <v>97.011499999999998</v>
      </c>
      <c r="FZ124" s="122">
        <v>98.688400000000001</v>
      </c>
      <c r="GA124" s="122">
        <v>98.688400000000001</v>
      </c>
      <c r="GB124" s="122">
        <v>98.688400000000001</v>
      </c>
      <c r="GC124" s="122">
        <v>97.725700000000003</v>
      </c>
      <c r="GD124" s="122">
        <v>97.725700000000003</v>
      </c>
      <c r="GE124" s="122">
        <v>97.725700000000003</v>
      </c>
      <c r="GF124" s="122">
        <v>101.3618</v>
      </c>
      <c r="GG124" s="122">
        <v>101.3618</v>
      </c>
      <c r="GH124" s="122">
        <v>101.3618</v>
      </c>
      <c r="GI124" s="122">
        <v>102.69670000000001</v>
      </c>
      <c r="GJ124" s="122">
        <v>102.69670000000001</v>
      </c>
      <c r="GK124" s="122">
        <v>102.69670000000001</v>
      </c>
      <c r="GL124" s="122">
        <v>102.9408</v>
      </c>
      <c r="GM124" s="122">
        <v>102.9408</v>
      </c>
      <c r="GN124" s="122">
        <v>102.9408</v>
      </c>
      <c r="GO124" s="122">
        <v>103.7032</v>
      </c>
      <c r="GP124" s="122">
        <v>103.7032</v>
      </c>
      <c r="GQ124" s="122">
        <v>103.7032</v>
      </c>
      <c r="GR124" s="122">
        <v>103.0067</v>
      </c>
      <c r="GS124" s="122">
        <v>103.0067</v>
      </c>
      <c r="GT124" s="122">
        <v>103.0067</v>
      </c>
      <c r="GU124" s="122">
        <v>102.8824</v>
      </c>
      <c r="GV124" s="122">
        <v>102.8824</v>
      </c>
      <c r="GW124" s="122">
        <v>102.8824</v>
      </c>
      <c r="GX124" s="122">
        <v>102.7766</v>
      </c>
      <c r="GY124" s="122">
        <v>102.7766</v>
      </c>
      <c r="GZ124" s="122">
        <v>102.7766</v>
      </c>
      <c r="HA124" s="122">
        <v>102.7208</v>
      </c>
      <c r="HB124" s="122">
        <v>102.7208</v>
      </c>
      <c r="HC124" s="122">
        <v>102.7208</v>
      </c>
      <c r="HD124" s="122">
        <v>100.3074</v>
      </c>
      <c r="HE124" s="122">
        <v>100.3074</v>
      </c>
      <c r="HF124" s="122">
        <v>100.3074</v>
      </c>
      <c r="HG124" s="122">
        <v>100.57559999999999</v>
      </c>
      <c r="HH124" s="122">
        <v>100.57559999999999</v>
      </c>
      <c r="HI124" s="122">
        <v>100.57559999999999</v>
      </c>
      <c r="HJ124" s="122">
        <v>100.9599</v>
      </c>
      <c r="HK124" s="122">
        <v>100.9599</v>
      </c>
      <c r="HL124" s="122">
        <v>100.9599</v>
      </c>
      <c r="HM124" s="122">
        <v>99.598299999999995</v>
      </c>
      <c r="HN124" s="122">
        <v>99.598299999999995</v>
      </c>
      <c r="HO124" s="122">
        <v>99.598299999999995</v>
      </c>
      <c r="HP124" s="122">
        <v>99.626000000000005</v>
      </c>
      <c r="HQ124" s="122">
        <v>99.626000000000005</v>
      </c>
      <c r="HR124" s="122">
        <v>99.626000000000005</v>
      </c>
      <c r="HS124" s="122">
        <v>99.490899999999996</v>
      </c>
      <c r="HT124" s="122">
        <v>99.490899999999996</v>
      </c>
      <c r="HU124" s="122">
        <v>99.490899999999996</v>
      </c>
      <c r="HV124" s="122">
        <v>100.5688</v>
      </c>
      <c r="HW124" s="122">
        <v>100.5688</v>
      </c>
      <c r="HX124" s="122">
        <v>100.5688</v>
      </c>
      <c r="HY124" s="122">
        <v>106.07389999999999</v>
      </c>
      <c r="HZ124" s="122">
        <v>106.07389999999999</v>
      </c>
      <c r="IA124" s="122">
        <v>106.07389999999999</v>
      </c>
      <c r="IB124" s="122">
        <v>108.392</v>
      </c>
      <c r="IC124" s="122">
        <v>108.392</v>
      </c>
      <c r="ID124" s="122">
        <v>108.392</v>
      </c>
      <c r="IE124" s="122">
        <v>106.605</v>
      </c>
      <c r="IF124" s="122">
        <v>106.605</v>
      </c>
      <c r="IG124" s="122">
        <v>106.605</v>
      </c>
      <c r="IH124" s="122">
        <v>105.4786</v>
      </c>
      <c r="II124" s="122">
        <v>105.4786</v>
      </c>
      <c r="IJ124" s="122">
        <v>105.4786</v>
      </c>
      <c r="IK124" s="122">
        <v>107.7461</v>
      </c>
      <c r="IL124" s="122">
        <v>107.7461</v>
      </c>
      <c r="IM124" s="122">
        <v>107.7461</v>
      </c>
      <c r="IN124" s="122">
        <v>109.1009</v>
      </c>
      <c r="IO124" s="122">
        <v>109.1009</v>
      </c>
      <c r="IP124" s="122">
        <v>109.1009</v>
      </c>
      <c r="IQ124" s="122">
        <v>107.62869999999999</v>
      </c>
      <c r="IR124" s="122">
        <v>107.62869999999999</v>
      </c>
      <c r="IS124" s="122">
        <v>107.62869999999999</v>
      </c>
      <c r="IT124" s="122">
        <v>107.03879999999999</v>
      </c>
      <c r="IU124" s="122">
        <v>107.03879999999999</v>
      </c>
      <c r="IV124" s="122">
        <v>107.03879999999999</v>
      </c>
      <c r="IW124" s="122">
        <v>103.1202</v>
      </c>
      <c r="IX124" s="122">
        <v>103.1202</v>
      </c>
      <c r="IY124" s="122">
        <v>103.1202</v>
      </c>
      <c r="IZ124" s="122">
        <v>100.889</v>
      </c>
      <c r="JA124" s="122">
        <v>100.889</v>
      </c>
      <c r="JB124" s="122">
        <v>100.889</v>
      </c>
      <c r="JC124" s="122">
        <v>99.933700000000002</v>
      </c>
      <c r="JD124" s="122">
        <v>99.933700000000002</v>
      </c>
      <c r="JE124" s="122">
        <v>99.933700000000002</v>
      </c>
      <c r="JF124" s="122">
        <v>99.005899999999997</v>
      </c>
      <c r="JG124" s="122">
        <v>99.005899999999997</v>
      </c>
      <c r="JH124" s="122">
        <v>99.005899999999997</v>
      </c>
      <c r="JI124" s="122">
        <v>102.3593</v>
      </c>
      <c r="JJ124" s="122">
        <v>102.3593</v>
      </c>
      <c r="JK124" s="122">
        <v>102.3593</v>
      </c>
      <c r="JL124" s="122">
        <v>98.239599999999996</v>
      </c>
      <c r="JM124" s="122">
        <v>98.239599999999996</v>
      </c>
      <c r="JN124" s="122">
        <v>98.239599999999996</v>
      </c>
      <c r="JO124" s="122">
        <v>98.1404</v>
      </c>
      <c r="JP124" s="122">
        <v>98.1404</v>
      </c>
      <c r="JQ124" s="122">
        <v>98.1404</v>
      </c>
      <c r="JR124" s="122">
        <v>102.5227</v>
      </c>
      <c r="JS124" s="122">
        <v>102.5227</v>
      </c>
      <c r="JT124" s="122">
        <v>102.5227</v>
      </c>
      <c r="JU124" s="122">
        <v>98.8369</v>
      </c>
      <c r="JV124" s="122">
        <v>98.8369</v>
      </c>
      <c r="JW124" s="122">
        <v>98.8369</v>
      </c>
      <c r="JX124" s="122">
        <v>100</v>
      </c>
      <c r="JY124" s="122">
        <v>100</v>
      </c>
      <c r="JZ124" s="122">
        <v>100</v>
      </c>
      <c r="KA124" s="122">
        <v>97.263400000000004</v>
      </c>
      <c r="KB124" s="122">
        <v>97.263400000000004</v>
      </c>
      <c r="KC124" s="122">
        <v>97.263400000000004</v>
      </c>
      <c r="KD124" s="118">
        <v>97.484499999999997</v>
      </c>
    </row>
    <row r="125" spans="1:290" s="8" customFormat="1" ht="11.1" customHeight="1" x14ac:dyDescent="0.2">
      <c r="A125" s="8" t="s">
        <v>2410</v>
      </c>
      <c r="B125"/>
      <c r="C125" s="141" t="s">
        <v>5135</v>
      </c>
      <c r="D125" s="60" t="s">
        <v>77</v>
      </c>
      <c r="E125" s="61"/>
      <c r="F125" s="22"/>
      <c r="G125" s="22"/>
      <c r="H125" s="22"/>
      <c r="I125" s="22" t="str">
        <f>IF(LEFT($I$1,1)="1",VLOOKUP($A125,PPI_IPI_PGA_PGAI!$A:$I,2,FALSE),IF(LEFT($I$1,1)="2",VLOOKUP($A125,PPI_IPI_PGA_PGAI!$A:$I,3,FALSE),IF(LEFT($I$1,1)="3",VLOOKUP($A125,PPI_IPI_PGA_PGAI!$A:$I,4,FALSE),VLOOKUP($A125,PPI_IPI_PGA_PGAI!$A:$I,5,FALSE))))</f>
        <v>Ätherische Öle</v>
      </c>
      <c r="J125" s="22"/>
      <c r="K125" s="22"/>
      <c r="L125" s="22"/>
      <c r="M125" s="10">
        <v>0.1956</v>
      </c>
      <c r="N125" s="122" t="s">
        <v>6431</v>
      </c>
      <c r="O125" s="122" t="s">
        <v>6431</v>
      </c>
      <c r="P125" s="122" t="s">
        <v>6431</v>
      </c>
      <c r="Q125" s="122" t="s">
        <v>6431</v>
      </c>
      <c r="R125" s="122" t="s">
        <v>6431</v>
      </c>
      <c r="S125" s="122" t="s">
        <v>6431</v>
      </c>
      <c r="T125" s="122" t="s">
        <v>6431</v>
      </c>
      <c r="U125" s="122" t="s">
        <v>6431</v>
      </c>
      <c r="V125" s="122" t="s">
        <v>6431</v>
      </c>
      <c r="W125" s="122" t="s">
        <v>6431</v>
      </c>
      <c r="X125" s="122" t="s">
        <v>6431</v>
      </c>
      <c r="Y125" s="122" t="s">
        <v>6431</v>
      </c>
      <c r="Z125" s="122" t="s">
        <v>6431</v>
      </c>
      <c r="AA125" s="122" t="s">
        <v>6431</v>
      </c>
      <c r="AB125" s="122" t="s">
        <v>6431</v>
      </c>
      <c r="AC125" s="122" t="s">
        <v>6431</v>
      </c>
      <c r="AD125" s="122" t="s">
        <v>6431</v>
      </c>
      <c r="AE125" s="122" t="s">
        <v>6431</v>
      </c>
      <c r="AF125" s="122" t="s">
        <v>6431</v>
      </c>
      <c r="AG125" s="122" t="s">
        <v>6431</v>
      </c>
      <c r="AH125" s="122" t="s">
        <v>6431</v>
      </c>
      <c r="AI125" s="122" t="s">
        <v>6431</v>
      </c>
      <c r="AJ125" s="122" t="s">
        <v>6431</v>
      </c>
      <c r="AK125" s="122" t="s">
        <v>6431</v>
      </c>
      <c r="AL125" s="122" t="s">
        <v>6431</v>
      </c>
      <c r="AM125" s="122" t="s">
        <v>6431</v>
      </c>
      <c r="AN125" s="122" t="s">
        <v>6431</v>
      </c>
      <c r="AO125" s="122" t="s">
        <v>6431</v>
      </c>
      <c r="AP125" s="122" t="s">
        <v>6431</v>
      </c>
      <c r="AQ125" s="122" t="s">
        <v>6431</v>
      </c>
      <c r="AR125" s="122" t="s">
        <v>6431</v>
      </c>
      <c r="AS125" s="122" t="s">
        <v>6431</v>
      </c>
      <c r="AT125" s="122" t="s">
        <v>6431</v>
      </c>
      <c r="AU125" s="122" t="s">
        <v>6431</v>
      </c>
      <c r="AV125" s="122" t="s">
        <v>6431</v>
      </c>
      <c r="AW125" s="122" t="s">
        <v>6431</v>
      </c>
      <c r="AX125" s="122" t="s">
        <v>6431</v>
      </c>
      <c r="AY125" s="122" t="s">
        <v>6431</v>
      </c>
      <c r="AZ125" s="122" t="s">
        <v>6431</v>
      </c>
      <c r="BA125" s="122" t="s">
        <v>6431</v>
      </c>
      <c r="BB125" s="122" t="s">
        <v>6431</v>
      </c>
      <c r="BC125" s="122" t="s">
        <v>6431</v>
      </c>
      <c r="BD125" s="122" t="s">
        <v>6431</v>
      </c>
      <c r="BE125" s="122" t="s">
        <v>6431</v>
      </c>
      <c r="BF125" s="122" t="s">
        <v>6431</v>
      </c>
      <c r="BG125" s="122" t="s">
        <v>6431</v>
      </c>
      <c r="BH125" s="122" t="s">
        <v>6431</v>
      </c>
      <c r="BI125" s="122" t="s">
        <v>6431</v>
      </c>
      <c r="BJ125" s="122" t="s">
        <v>6431</v>
      </c>
      <c r="BK125" s="122" t="s">
        <v>6431</v>
      </c>
      <c r="BL125" s="122" t="s">
        <v>6431</v>
      </c>
      <c r="BM125" s="122" t="s">
        <v>6431</v>
      </c>
      <c r="BN125" s="122" t="s">
        <v>6431</v>
      </c>
      <c r="BO125" s="122" t="s">
        <v>6431</v>
      </c>
      <c r="BP125" s="122" t="s">
        <v>6431</v>
      </c>
      <c r="BQ125" s="122" t="s">
        <v>6431</v>
      </c>
      <c r="BR125" s="122" t="s">
        <v>6431</v>
      </c>
      <c r="BS125" s="122" t="s">
        <v>6431</v>
      </c>
      <c r="BT125" s="122" t="s">
        <v>6431</v>
      </c>
      <c r="BU125" s="122" t="s">
        <v>6431</v>
      </c>
      <c r="BV125" s="122" t="s">
        <v>6431</v>
      </c>
      <c r="BW125" s="122" t="s">
        <v>6431</v>
      </c>
      <c r="BX125" s="122" t="s">
        <v>6431</v>
      </c>
      <c r="BY125" s="122" t="s">
        <v>6431</v>
      </c>
      <c r="BZ125" s="122" t="s">
        <v>6431</v>
      </c>
      <c r="CA125" s="122" t="s">
        <v>6431</v>
      </c>
      <c r="CB125" s="122" t="s">
        <v>6431</v>
      </c>
      <c r="CC125" s="122" t="s">
        <v>6431</v>
      </c>
      <c r="CD125" s="122" t="s">
        <v>6431</v>
      </c>
      <c r="CE125" s="122" t="s">
        <v>6431</v>
      </c>
      <c r="CF125" s="122" t="s">
        <v>6431</v>
      </c>
      <c r="CG125" s="122" t="s">
        <v>6431</v>
      </c>
      <c r="CH125" s="122" t="s">
        <v>6431</v>
      </c>
      <c r="CI125" s="122" t="s">
        <v>6431</v>
      </c>
      <c r="CJ125" s="122" t="s">
        <v>6431</v>
      </c>
      <c r="CK125" s="122" t="s">
        <v>6431</v>
      </c>
      <c r="CL125" s="122" t="s">
        <v>6431</v>
      </c>
      <c r="CM125" s="122" t="s">
        <v>6431</v>
      </c>
      <c r="CN125" s="122" t="s">
        <v>6431</v>
      </c>
      <c r="CO125" s="122" t="s">
        <v>6431</v>
      </c>
      <c r="CP125" s="122" t="s">
        <v>6431</v>
      </c>
      <c r="CQ125" s="122" t="s">
        <v>6431</v>
      </c>
      <c r="CR125" s="122" t="s">
        <v>6431</v>
      </c>
      <c r="CS125" s="122" t="s">
        <v>6431</v>
      </c>
      <c r="CT125" s="122" t="s">
        <v>6431</v>
      </c>
      <c r="CU125" s="122" t="s">
        <v>6431</v>
      </c>
      <c r="CV125" s="122" t="s">
        <v>6431</v>
      </c>
      <c r="CW125" s="122" t="s">
        <v>6431</v>
      </c>
      <c r="CX125" s="122" t="s">
        <v>6431</v>
      </c>
      <c r="CY125" s="122" t="s">
        <v>6431</v>
      </c>
      <c r="CZ125" s="122" t="s">
        <v>6431</v>
      </c>
      <c r="DA125" s="122">
        <v>119.3437</v>
      </c>
      <c r="DB125" s="122">
        <v>119.3437</v>
      </c>
      <c r="DC125" s="122">
        <v>119.1191</v>
      </c>
      <c r="DD125" s="122">
        <v>119.1191</v>
      </c>
      <c r="DE125" s="122">
        <v>119.1191</v>
      </c>
      <c r="DF125" s="122">
        <v>114.5335</v>
      </c>
      <c r="DG125" s="122">
        <v>114.5335</v>
      </c>
      <c r="DH125" s="122">
        <v>114.5335</v>
      </c>
      <c r="DI125" s="122">
        <v>110.5304</v>
      </c>
      <c r="DJ125" s="122">
        <v>110.5304</v>
      </c>
      <c r="DK125" s="122">
        <v>110.5304</v>
      </c>
      <c r="DL125" s="122">
        <v>109.2668</v>
      </c>
      <c r="DM125" s="122">
        <v>109.2668</v>
      </c>
      <c r="DN125" s="122">
        <v>109.2668</v>
      </c>
      <c r="DO125" s="122">
        <v>119.2299</v>
      </c>
      <c r="DP125" s="122">
        <v>119.2299</v>
      </c>
      <c r="DQ125" s="122">
        <v>119.2299</v>
      </c>
      <c r="DR125" s="122">
        <v>117.5085</v>
      </c>
      <c r="DS125" s="122">
        <v>117.5085</v>
      </c>
      <c r="DT125" s="122">
        <v>117.5085</v>
      </c>
      <c r="DU125" s="122">
        <v>116.78789999999999</v>
      </c>
      <c r="DV125" s="122">
        <v>116.78789999999999</v>
      </c>
      <c r="DW125" s="122">
        <v>116.78789999999999</v>
      </c>
      <c r="DX125" s="122">
        <v>117.73099999999999</v>
      </c>
      <c r="DY125" s="122">
        <v>117.73099999999999</v>
      </c>
      <c r="DZ125" s="122">
        <v>117.73099999999999</v>
      </c>
      <c r="EA125" s="122">
        <v>115.1785</v>
      </c>
      <c r="EB125" s="122">
        <v>115.1785</v>
      </c>
      <c r="EC125" s="122">
        <v>115.1785</v>
      </c>
      <c r="ED125" s="122">
        <v>117.1888</v>
      </c>
      <c r="EE125" s="122">
        <v>117.1888</v>
      </c>
      <c r="EF125" s="122">
        <v>117.1888</v>
      </c>
      <c r="EG125" s="122">
        <v>118.2109</v>
      </c>
      <c r="EH125" s="122">
        <v>118.2109</v>
      </c>
      <c r="EI125" s="122">
        <v>118.2109</v>
      </c>
      <c r="EJ125" s="122">
        <v>116.0069</v>
      </c>
      <c r="EK125" s="122">
        <v>116.0069</v>
      </c>
      <c r="EL125" s="122">
        <v>116.0069</v>
      </c>
      <c r="EM125" s="122">
        <v>116.1739</v>
      </c>
      <c r="EN125" s="122">
        <v>116.1739</v>
      </c>
      <c r="EO125" s="122">
        <v>116.1739</v>
      </c>
      <c r="EP125" s="122">
        <v>117.8766</v>
      </c>
      <c r="EQ125" s="122">
        <v>117.8766</v>
      </c>
      <c r="ER125" s="122">
        <v>117.8766</v>
      </c>
      <c r="ES125" s="122">
        <v>114.61490000000001</v>
      </c>
      <c r="ET125" s="122">
        <v>114.61490000000001</v>
      </c>
      <c r="EU125" s="122">
        <v>114.61490000000001</v>
      </c>
      <c r="EV125" s="122">
        <v>114.21899999999999</v>
      </c>
      <c r="EW125" s="122">
        <v>114.21899999999999</v>
      </c>
      <c r="EX125" s="122">
        <v>114.21899999999999</v>
      </c>
      <c r="EY125" s="122">
        <v>111.90860000000001</v>
      </c>
      <c r="EZ125" s="122">
        <v>111.90860000000001</v>
      </c>
      <c r="FA125" s="122">
        <v>111.90860000000001</v>
      </c>
      <c r="FB125" s="122">
        <v>98.835499999999996</v>
      </c>
      <c r="FC125" s="122">
        <v>98.835499999999996</v>
      </c>
      <c r="FD125" s="122">
        <v>98.835499999999996</v>
      </c>
      <c r="FE125" s="122">
        <v>98.680800000000005</v>
      </c>
      <c r="FF125" s="122">
        <v>98.680800000000005</v>
      </c>
      <c r="FG125" s="122">
        <v>98.680800000000005</v>
      </c>
      <c r="FH125" s="122">
        <v>99.251000000000005</v>
      </c>
      <c r="FI125" s="122">
        <v>99.251000000000005</v>
      </c>
      <c r="FJ125" s="122">
        <v>99.251000000000005</v>
      </c>
      <c r="FK125" s="122">
        <v>101.2282</v>
      </c>
      <c r="FL125" s="122">
        <v>101.2282</v>
      </c>
      <c r="FM125" s="122">
        <v>101.2282</v>
      </c>
      <c r="FN125" s="122">
        <v>104.86669999999999</v>
      </c>
      <c r="FO125" s="122">
        <v>104.86669999999999</v>
      </c>
      <c r="FP125" s="122">
        <v>104.86669999999999</v>
      </c>
      <c r="FQ125" s="122">
        <v>105.0179</v>
      </c>
      <c r="FR125" s="122">
        <v>105.0179</v>
      </c>
      <c r="FS125" s="122">
        <v>105.0179</v>
      </c>
      <c r="FT125" s="122">
        <v>105.2436</v>
      </c>
      <c r="FU125" s="122">
        <v>105.2436</v>
      </c>
      <c r="FV125" s="122">
        <v>105.2436</v>
      </c>
      <c r="FW125" s="122">
        <v>105.46639999999999</v>
      </c>
      <c r="FX125" s="122">
        <v>105.46639999999999</v>
      </c>
      <c r="FY125" s="122">
        <v>105.46639999999999</v>
      </c>
      <c r="FZ125" s="122">
        <v>106.06010000000001</v>
      </c>
      <c r="GA125" s="122">
        <v>106.06010000000001</v>
      </c>
      <c r="GB125" s="122">
        <v>106.06010000000001</v>
      </c>
      <c r="GC125" s="122">
        <v>106.4699</v>
      </c>
      <c r="GD125" s="122">
        <v>106.4699</v>
      </c>
      <c r="GE125" s="122">
        <v>106.4699</v>
      </c>
      <c r="GF125" s="122">
        <v>109.1609</v>
      </c>
      <c r="GG125" s="122">
        <v>109.1609</v>
      </c>
      <c r="GH125" s="122">
        <v>109.1609</v>
      </c>
      <c r="GI125" s="122">
        <v>109.36239999999999</v>
      </c>
      <c r="GJ125" s="122">
        <v>109.36239999999999</v>
      </c>
      <c r="GK125" s="122">
        <v>109.36239999999999</v>
      </c>
      <c r="GL125" s="122">
        <v>109.3145</v>
      </c>
      <c r="GM125" s="122">
        <v>109.3145</v>
      </c>
      <c r="GN125" s="122">
        <v>109.3145</v>
      </c>
      <c r="GO125" s="122">
        <v>110.09439999999999</v>
      </c>
      <c r="GP125" s="122">
        <v>110.09439999999999</v>
      </c>
      <c r="GQ125" s="122">
        <v>110.09439999999999</v>
      </c>
      <c r="GR125" s="122">
        <v>110.6116</v>
      </c>
      <c r="GS125" s="122">
        <v>110.6116</v>
      </c>
      <c r="GT125" s="122">
        <v>110.6116</v>
      </c>
      <c r="GU125" s="122">
        <v>110.471</v>
      </c>
      <c r="GV125" s="122">
        <v>110.471</v>
      </c>
      <c r="GW125" s="122">
        <v>110.471</v>
      </c>
      <c r="GX125" s="122">
        <v>109.7166</v>
      </c>
      <c r="GY125" s="122">
        <v>109.7166</v>
      </c>
      <c r="GZ125" s="122">
        <v>109.7166</v>
      </c>
      <c r="HA125" s="122">
        <v>109.42059999999999</v>
      </c>
      <c r="HB125" s="122">
        <v>109.42059999999999</v>
      </c>
      <c r="HC125" s="122">
        <v>109.42059999999999</v>
      </c>
      <c r="HD125" s="122">
        <v>108.68470000000001</v>
      </c>
      <c r="HE125" s="122">
        <v>108.68470000000001</v>
      </c>
      <c r="HF125" s="122">
        <v>108.68470000000001</v>
      </c>
      <c r="HG125" s="122">
        <v>107.4423</v>
      </c>
      <c r="HH125" s="122">
        <v>107.4423</v>
      </c>
      <c r="HI125" s="122">
        <v>107.4423</v>
      </c>
      <c r="HJ125" s="122">
        <v>108.2764</v>
      </c>
      <c r="HK125" s="122">
        <v>108.2764</v>
      </c>
      <c r="HL125" s="122">
        <v>108.2764</v>
      </c>
      <c r="HM125" s="122">
        <v>108.36660000000001</v>
      </c>
      <c r="HN125" s="122">
        <v>108.36660000000001</v>
      </c>
      <c r="HO125" s="122">
        <v>108.36660000000001</v>
      </c>
      <c r="HP125" s="122">
        <v>107.3574</v>
      </c>
      <c r="HQ125" s="122">
        <v>107.3574</v>
      </c>
      <c r="HR125" s="122">
        <v>107.3574</v>
      </c>
      <c r="HS125" s="122">
        <v>107.9265</v>
      </c>
      <c r="HT125" s="122">
        <v>107.9265</v>
      </c>
      <c r="HU125" s="122">
        <v>107.9265</v>
      </c>
      <c r="HV125" s="122">
        <v>108.3366</v>
      </c>
      <c r="HW125" s="122">
        <v>108.3366</v>
      </c>
      <c r="HX125" s="122">
        <v>108.3366</v>
      </c>
      <c r="HY125" s="122">
        <v>108.42059999999999</v>
      </c>
      <c r="HZ125" s="122">
        <v>108.42059999999999</v>
      </c>
      <c r="IA125" s="122">
        <v>108.42059999999999</v>
      </c>
      <c r="IB125" s="122">
        <v>107.9276</v>
      </c>
      <c r="IC125" s="122">
        <v>107.9276</v>
      </c>
      <c r="ID125" s="122">
        <v>107.9276</v>
      </c>
      <c r="IE125" s="122">
        <v>107.7645</v>
      </c>
      <c r="IF125" s="122">
        <v>107.7645</v>
      </c>
      <c r="IG125" s="122">
        <v>107.7645</v>
      </c>
      <c r="IH125" s="122">
        <v>107.7473</v>
      </c>
      <c r="II125" s="122">
        <v>107.7473</v>
      </c>
      <c r="IJ125" s="122">
        <v>107.7473</v>
      </c>
      <c r="IK125" s="122">
        <v>108.2848</v>
      </c>
      <c r="IL125" s="122">
        <v>108.2848</v>
      </c>
      <c r="IM125" s="122">
        <v>108.2848</v>
      </c>
      <c r="IN125" s="122">
        <v>108.88760000000001</v>
      </c>
      <c r="IO125" s="122">
        <v>108.88760000000001</v>
      </c>
      <c r="IP125" s="122">
        <v>108.88760000000001</v>
      </c>
      <c r="IQ125" s="122">
        <v>108.9739</v>
      </c>
      <c r="IR125" s="122">
        <v>108.9739</v>
      </c>
      <c r="IS125" s="122">
        <v>108.9739</v>
      </c>
      <c r="IT125" s="122">
        <v>108.4524</v>
      </c>
      <c r="IU125" s="122">
        <v>108.4524</v>
      </c>
      <c r="IV125" s="122">
        <v>108.4524</v>
      </c>
      <c r="IW125" s="122">
        <v>108.2059</v>
      </c>
      <c r="IX125" s="122">
        <v>108.2059</v>
      </c>
      <c r="IY125" s="122">
        <v>108.2059</v>
      </c>
      <c r="IZ125" s="122">
        <v>108.0428</v>
      </c>
      <c r="JA125" s="122">
        <v>108.0428</v>
      </c>
      <c r="JB125" s="122">
        <v>108.0428</v>
      </c>
      <c r="JC125" s="122">
        <v>108.3875</v>
      </c>
      <c r="JD125" s="122">
        <v>108.3875</v>
      </c>
      <c r="JE125" s="122">
        <v>108.3875</v>
      </c>
      <c r="JF125" s="122">
        <v>108.80240000000001</v>
      </c>
      <c r="JG125" s="122">
        <v>108.80240000000001</v>
      </c>
      <c r="JH125" s="122">
        <v>108.80240000000001</v>
      </c>
      <c r="JI125" s="122">
        <v>110.1066</v>
      </c>
      <c r="JJ125" s="122">
        <v>110.1066</v>
      </c>
      <c r="JK125" s="122">
        <v>110.1066</v>
      </c>
      <c r="JL125" s="122">
        <v>104.6754</v>
      </c>
      <c r="JM125" s="122">
        <v>104.6754</v>
      </c>
      <c r="JN125" s="122">
        <v>104.6754</v>
      </c>
      <c r="JO125" s="122">
        <v>99.946299999999994</v>
      </c>
      <c r="JP125" s="122">
        <v>99.946299999999994</v>
      </c>
      <c r="JQ125" s="122">
        <v>99.946299999999994</v>
      </c>
      <c r="JR125" s="122">
        <v>100.2764</v>
      </c>
      <c r="JS125" s="122">
        <v>100.2764</v>
      </c>
      <c r="JT125" s="122">
        <v>100.2764</v>
      </c>
      <c r="JU125" s="122">
        <v>100.30070000000001</v>
      </c>
      <c r="JV125" s="122">
        <v>100.30070000000001</v>
      </c>
      <c r="JW125" s="122">
        <v>100.30070000000001</v>
      </c>
      <c r="JX125" s="122">
        <v>100</v>
      </c>
      <c r="JY125" s="122">
        <v>100</v>
      </c>
      <c r="JZ125" s="122">
        <v>100</v>
      </c>
      <c r="KA125" s="122">
        <v>102.1037</v>
      </c>
      <c r="KB125" s="122">
        <v>102.1037</v>
      </c>
      <c r="KC125" s="122">
        <v>102.1037</v>
      </c>
      <c r="KD125" s="118">
        <v>102.6862</v>
      </c>
    </row>
    <row r="126" spans="1:290" s="8" customFormat="1" ht="11.1" customHeight="1" x14ac:dyDescent="0.2">
      <c r="A126" s="8" t="s">
        <v>2411</v>
      </c>
      <c r="B126"/>
      <c r="C126" s="141" t="s">
        <v>5136</v>
      </c>
      <c r="D126" s="60" t="s">
        <v>78</v>
      </c>
      <c r="E126" s="61"/>
      <c r="F126" s="22"/>
      <c r="G126" s="22"/>
      <c r="H126" s="22"/>
      <c r="I126" s="22" t="str">
        <f>IF(LEFT($I$1,1)="1",VLOOKUP($A126,PPI_IPI_PGA_PGAI!$A:$I,2,FALSE),IF(LEFT($I$1,1)="2",VLOOKUP($A126,PPI_IPI_PGA_PGAI!$A:$I,3,FALSE),IF(LEFT($I$1,1)="3",VLOOKUP($A126,PPI_IPI_PGA_PGAI!$A:$I,4,FALSE),VLOOKUP($A126,PPI_IPI_PGA_PGAI!$A:$I,5,FALSE))))</f>
        <v>Sonstige chemische Produkte</v>
      </c>
      <c r="J126" s="22"/>
      <c r="K126" s="22"/>
      <c r="L126" s="22"/>
      <c r="M126" s="10">
        <v>0.99609999999999999</v>
      </c>
      <c r="N126" s="122" t="s">
        <v>6431</v>
      </c>
      <c r="O126" s="122" t="s">
        <v>6431</v>
      </c>
      <c r="P126" s="122" t="s">
        <v>6431</v>
      </c>
      <c r="Q126" s="122" t="s">
        <v>6431</v>
      </c>
      <c r="R126" s="122" t="s">
        <v>6431</v>
      </c>
      <c r="S126" s="122" t="s">
        <v>6431</v>
      </c>
      <c r="T126" s="122" t="s">
        <v>6431</v>
      </c>
      <c r="U126" s="122" t="s">
        <v>6431</v>
      </c>
      <c r="V126" s="122" t="s">
        <v>6431</v>
      </c>
      <c r="W126" s="122" t="s">
        <v>6431</v>
      </c>
      <c r="X126" s="122" t="s">
        <v>6431</v>
      </c>
      <c r="Y126" s="122" t="s">
        <v>6431</v>
      </c>
      <c r="Z126" s="122" t="s">
        <v>6431</v>
      </c>
      <c r="AA126" s="122" t="s">
        <v>6431</v>
      </c>
      <c r="AB126" s="122" t="s">
        <v>6431</v>
      </c>
      <c r="AC126" s="122" t="s">
        <v>6431</v>
      </c>
      <c r="AD126" s="122" t="s">
        <v>6431</v>
      </c>
      <c r="AE126" s="122" t="s">
        <v>6431</v>
      </c>
      <c r="AF126" s="122" t="s">
        <v>6431</v>
      </c>
      <c r="AG126" s="122" t="s">
        <v>6431</v>
      </c>
      <c r="AH126" s="122" t="s">
        <v>6431</v>
      </c>
      <c r="AI126" s="122" t="s">
        <v>6431</v>
      </c>
      <c r="AJ126" s="122" t="s">
        <v>6431</v>
      </c>
      <c r="AK126" s="122" t="s">
        <v>6431</v>
      </c>
      <c r="AL126" s="122" t="s">
        <v>6431</v>
      </c>
      <c r="AM126" s="122" t="s">
        <v>6431</v>
      </c>
      <c r="AN126" s="122" t="s">
        <v>6431</v>
      </c>
      <c r="AO126" s="122" t="s">
        <v>6431</v>
      </c>
      <c r="AP126" s="122" t="s">
        <v>6431</v>
      </c>
      <c r="AQ126" s="122" t="s">
        <v>6431</v>
      </c>
      <c r="AR126" s="122" t="s">
        <v>6431</v>
      </c>
      <c r="AS126" s="122" t="s">
        <v>6431</v>
      </c>
      <c r="AT126" s="122" t="s">
        <v>6431</v>
      </c>
      <c r="AU126" s="122" t="s">
        <v>6431</v>
      </c>
      <c r="AV126" s="122" t="s">
        <v>6431</v>
      </c>
      <c r="AW126" s="122" t="s">
        <v>6431</v>
      </c>
      <c r="AX126" s="122" t="s">
        <v>6431</v>
      </c>
      <c r="AY126" s="122" t="s">
        <v>6431</v>
      </c>
      <c r="AZ126" s="122" t="s">
        <v>6431</v>
      </c>
      <c r="BA126" s="122" t="s">
        <v>6431</v>
      </c>
      <c r="BB126" s="122" t="s">
        <v>6431</v>
      </c>
      <c r="BC126" s="122" t="s">
        <v>6431</v>
      </c>
      <c r="BD126" s="122" t="s">
        <v>6431</v>
      </c>
      <c r="BE126" s="122" t="s">
        <v>6431</v>
      </c>
      <c r="BF126" s="122" t="s">
        <v>6431</v>
      </c>
      <c r="BG126" s="122" t="s">
        <v>6431</v>
      </c>
      <c r="BH126" s="122" t="s">
        <v>6431</v>
      </c>
      <c r="BI126" s="122" t="s">
        <v>6431</v>
      </c>
      <c r="BJ126" s="122" t="s">
        <v>6431</v>
      </c>
      <c r="BK126" s="122" t="s">
        <v>6431</v>
      </c>
      <c r="BL126" s="122" t="s">
        <v>6431</v>
      </c>
      <c r="BM126" s="122" t="s">
        <v>6431</v>
      </c>
      <c r="BN126" s="122" t="s">
        <v>6431</v>
      </c>
      <c r="BO126" s="122" t="s">
        <v>6431</v>
      </c>
      <c r="BP126" s="122" t="s">
        <v>6431</v>
      </c>
      <c r="BQ126" s="122" t="s">
        <v>6431</v>
      </c>
      <c r="BR126" s="122" t="s">
        <v>6431</v>
      </c>
      <c r="BS126" s="122" t="s">
        <v>6431</v>
      </c>
      <c r="BT126" s="122" t="s">
        <v>6431</v>
      </c>
      <c r="BU126" s="122" t="s">
        <v>6431</v>
      </c>
      <c r="BV126" s="122" t="s">
        <v>6431</v>
      </c>
      <c r="BW126" s="122" t="s">
        <v>6431</v>
      </c>
      <c r="BX126" s="122" t="s">
        <v>6431</v>
      </c>
      <c r="BY126" s="122" t="s">
        <v>6431</v>
      </c>
      <c r="BZ126" s="122" t="s">
        <v>6431</v>
      </c>
      <c r="CA126" s="122" t="s">
        <v>6431</v>
      </c>
      <c r="CB126" s="122" t="s">
        <v>6431</v>
      </c>
      <c r="CC126" s="122" t="s">
        <v>6431</v>
      </c>
      <c r="CD126" s="122" t="s">
        <v>6431</v>
      </c>
      <c r="CE126" s="122" t="s">
        <v>6431</v>
      </c>
      <c r="CF126" s="122" t="s">
        <v>6431</v>
      </c>
      <c r="CG126" s="122" t="s">
        <v>6431</v>
      </c>
      <c r="CH126" s="122" t="s">
        <v>6431</v>
      </c>
      <c r="CI126" s="122" t="s">
        <v>6431</v>
      </c>
      <c r="CJ126" s="122" t="s">
        <v>6431</v>
      </c>
      <c r="CK126" s="122" t="s">
        <v>6431</v>
      </c>
      <c r="CL126" s="122" t="s">
        <v>6431</v>
      </c>
      <c r="CM126" s="122" t="s">
        <v>6431</v>
      </c>
      <c r="CN126" s="122" t="s">
        <v>6431</v>
      </c>
      <c r="CO126" s="122" t="s">
        <v>6431</v>
      </c>
      <c r="CP126" s="122" t="s">
        <v>6431</v>
      </c>
      <c r="CQ126" s="122" t="s">
        <v>6431</v>
      </c>
      <c r="CR126" s="122" t="s">
        <v>6431</v>
      </c>
      <c r="CS126" s="122" t="s">
        <v>6431</v>
      </c>
      <c r="CT126" s="122" t="s">
        <v>6431</v>
      </c>
      <c r="CU126" s="122" t="s">
        <v>6431</v>
      </c>
      <c r="CV126" s="122" t="s">
        <v>6431</v>
      </c>
      <c r="CW126" s="122" t="s">
        <v>6431</v>
      </c>
      <c r="CX126" s="122" t="s">
        <v>6431</v>
      </c>
      <c r="CY126" s="122" t="s">
        <v>6431</v>
      </c>
      <c r="CZ126" s="122" t="s">
        <v>6431</v>
      </c>
      <c r="DA126" s="122">
        <v>103.32089999999999</v>
      </c>
      <c r="DB126" s="122">
        <v>103.32089999999999</v>
      </c>
      <c r="DC126" s="122">
        <v>103.331</v>
      </c>
      <c r="DD126" s="122">
        <v>103.331</v>
      </c>
      <c r="DE126" s="122">
        <v>103.331</v>
      </c>
      <c r="DF126" s="122">
        <v>104.1285</v>
      </c>
      <c r="DG126" s="122">
        <v>104.1285</v>
      </c>
      <c r="DH126" s="122">
        <v>104.1285</v>
      </c>
      <c r="DI126" s="122">
        <v>103.50069999999999</v>
      </c>
      <c r="DJ126" s="122">
        <v>103.50069999999999</v>
      </c>
      <c r="DK126" s="122">
        <v>103.50069999999999</v>
      </c>
      <c r="DL126" s="122">
        <v>101.8887</v>
      </c>
      <c r="DM126" s="122">
        <v>101.8887</v>
      </c>
      <c r="DN126" s="122">
        <v>101.8887</v>
      </c>
      <c r="DO126" s="122">
        <v>105.0825</v>
      </c>
      <c r="DP126" s="122">
        <v>105.0825</v>
      </c>
      <c r="DQ126" s="122">
        <v>105.0825</v>
      </c>
      <c r="DR126" s="122">
        <v>104.69199999999999</v>
      </c>
      <c r="DS126" s="122">
        <v>104.69199999999999</v>
      </c>
      <c r="DT126" s="122">
        <v>104.69199999999999</v>
      </c>
      <c r="DU126" s="122">
        <v>107.3746</v>
      </c>
      <c r="DV126" s="122">
        <v>107.3746</v>
      </c>
      <c r="DW126" s="122">
        <v>107.3746</v>
      </c>
      <c r="DX126" s="122">
        <v>107.8644</v>
      </c>
      <c r="DY126" s="122">
        <v>107.8644</v>
      </c>
      <c r="DZ126" s="122">
        <v>107.8644</v>
      </c>
      <c r="EA126" s="122">
        <v>112.0003</v>
      </c>
      <c r="EB126" s="122">
        <v>112.0003</v>
      </c>
      <c r="EC126" s="122">
        <v>112.0003</v>
      </c>
      <c r="ED126" s="122">
        <v>113.53060000000001</v>
      </c>
      <c r="EE126" s="122">
        <v>113.53060000000001</v>
      </c>
      <c r="EF126" s="122">
        <v>113.53060000000001</v>
      </c>
      <c r="EG126" s="122">
        <v>113.00749999999999</v>
      </c>
      <c r="EH126" s="122">
        <v>113.00749999999999</v>
      </c>
      <c r="EI126" s="122">
        <v>113.00749999999999</v>
      </c>
      <c r="EJ126" s="122">
        <v>113.53319999999999</v>
      </c>
      <c r="EK126" s="122">
        <v>113.53319999999999</v>
      </c>
      <c r="EL126" s="122">
        <v>113.53319999999999</v>
      </c>
      <c r="EM126" s="122">
        <v>113.08540000000001</v>
      </c>
      <c r="EN126" s="122">
        <v>113.08540000000001</v>
      </c>
      <c r="EO126" s="122">
        <v>113.08540000000001</v>
      </c>
      <c r="EP126" s="122">
        <v>114.8683</v>
      </c>
      <c r="EQ126" s="122">
        <v>114.8683</v>
      </c>
      <c r="ER126" s="122">
        <v>114.8683</v>
      </c>
      <c r="ES126" s="122">
        <v>114.5458</v>
      </c>
      <c r="ET126" s="122">
        <v>114.5458</v>
      </c>
      <c r="EU126" s="122">
        <v>114.5458</v>
      </c>
      <c r="EV126" s="122">
        <v>113.8175</v>
      </c>
      <c r="EW126" s="122">
        <v>113.8175</v>
      </c>
      <c r="EX126" s="122">
        <v>113.8175</v>
      </c>
      <c r="EY126" s="122">
        <v>111.422</v>
      </c>
      <c r="EZ126" s="122">
        <v>111.422</v>
      </c>
      <c r="FA126" s="122">
        <v>111.422</v>
      </c>
      <c r="FB126" s="122">
        <v>103.20350000000001</v>
      </c>
      <c r="FC126" s="122">
        <v>103.20350000000001</v>
      </c>
      <c r="FD126" s="122">
        <v>103.20350000000001</v>
      </c>
      <c r="FE126" s="122">
        <v>98.980999999999995</v>
      </c>
      <c r="FF126" s="122">
        <v>98.980999999999995</v>
      </c>
      <c r="FG126" s="122">
        <v>98.980999999999995</v>
      </c>
      <c r="FH126" s="122">
        <v>99.340699999999998</v>
      </c>
      <c r="FI126" s="122">
        <v>99.340699999999998</v>
      </c>
      <c r="FJ126" s="122">
        <v>99.340699999999998</v>
      </c>
      <c r="FK126" s="122">
        <v>101.13079999999999</v>
      </c>
      <c r="FL126" s="122">
        <v>101.13079999999999</v>
      </c>
      <c r="FM126" s="122">
        <v>101.13079999999999</v>
      </c>
      <c r="FN126" s="122">
        <v>99.406499999999994</v>
      </c>
      <c r="FO126" s="122">
        <v>99.406499999999994</v>
      </c>
      <c r="FP126" s="122">
        <v>99.406499999999994</v>
      </c>
      <c r="FQ126" s="122">
        <v>98.782899999999998</v>
      </c>
      <c r="FR126" s="122">
        <v>98.782899999999998</v>
      </c>
      <c r="FS126" s="122">
        <v>98.782899999999998</v>
      </c>
      <c r="FT126" s="122">
        <v>98.282499999999999</v>
      </c>
      <c r="FU126" s="122">
        <v>98.282499999999999</v>
      </c>
      <c r="FV126" s="122">
        <v>98.282499999999999</v>
      </c>
      <c r="FW126" s="122">
        <v>98.784300000000002</v>
      </c>
      <c r="FX126" s="122">
        <v>98.784300000000002</v>
      </c>
      <c r="FY126" s="122">
        <v>98.784300000000002</v>
      </c>
      <c r="FZ126" s="122">
        <v>97.733999999999995</v>
      </c>
      <c r="GA126" s="122">
        <v>97.733999999999995</v>
      </c>
      <c r="GB126" s="122">
        <v>97.733999999999995</v>
      </c>
      <c r="GC126" s="122">
        <v>99.340100000000007</v>
      </c>
      <c r="GD126" s="122">
        <v>99.340100000000007</v>
      </c>
      <c r="GE126" s="122">
        <v>99.340100000000007</v>
      </c>
      <c r="GF126" s="122">
        <v>104.6643</v>
      </c>
      <c r="GG126" s="122">
        <v>104.6643</v>
      </c>
      <c r="GH126" s="122">
        <v>104.6643</v>
      </c>
      <c r="GI126" s="122">
        <v>108.3308</v>
      </c>
      <c r="GJ126" s="122">
        <v>108.3308</v>
      </c>
      <c r="GK126" s="122">
        <v>108.3308</v>
      </c>
      <c r="GL126" s="122">
        <v>111.83150000000001</v>
      </c>
      <c r="GM126" s="122">
        <v>111.83150000000001</v>
      </c>
      <c r="GN126" s="122">
        <v>111.83150000000001</v>
      </c>
      <c r="GO126" s="122">
        <v>114.5741</v>
      </c>
      <c r="GP126" s="122">
        <v>114.5741</v>
      </c>
      <c r="GQ126" s="122">
        <v>114.5741</v>
      </c>
      <c r="GR126" s="122">
        <v>112.6662</v>
      </c>
      <c r="GS126" s="122">
        <v>112.6662</v>
      </c>
      <c r="GT126" s="122">
        <v>112.6662</v>
      </c>
      <c r="GU126" s="122">
        <v>112.64319999999999</v>
      </c>
      <c r="GV126" s="122">
        <v>112.64319999999999</v>
      </c>
      <c r="GW126" s="122">
        <v>112.64319999999999</v>
      </c>
      <c r="GX126" s="122">
        <v>109.14230000000001</v>
      </c>
      <c r="GY126" s="122">
        <v>109.14230000000001</v>
      </c>
      <c r="GZ126" s="122">
        <v>109.14230000000001</v>
      </c>
      <c r="HA126" s="122">
        <v>108.9674</v>
      </c>
      <c r="HB126" s="122">
        <v>108.9674</v>
      </c>
      <c r="HC126" s="122">
        <v>108.9674</v>
      </c>
      <c r="HD126" s="122">
        <v>105.01130000000001</v>
      </c>
      <c r="HE126" s="122">
        <v>105.01130000000001</v>
      </c>
      <c r="HF126" s="122">
        <v>105.01130000000001</v>
      </c>
      <c r="HG126" s="122">
        <v>105.23699999999999</v>
      </c>
      <c r="HH126" s="122">
        <v>105.23699999999999</v>
      </c>
      <c r="HI126" s="122">
        <v>105.23699999999999</v>
      </c>
      <c r="HJ126" s="122">
        <v>100.2285</v>
      </c>
      <c r="HK126" s="122">
        <v>100.2285</v>
      </c>
      <c r="HL126" s="122">
        <v>100.2285</v>
      </c>
      <c r="HM126" s="122">
        <v>95.285499999999999</v>
      </c>
      <c r="HN126" s="122">
        <v>95.285499999999999</v>
      </c>
      <c r="HO126" s="122">
        <v>95.285499999999999</v>
      </c>
      <c r="HP126" s="122">
        <v>100.258</v>
      </c>
      <c r="HQ126" s="122">
        <v>100.258</v>
      </c>
      <c r="HR126" s="122">
        <v>100.258</v>
      </c>
      <c r="HS126" s="122">
        <v>100.0714</v>
      </c>
      <c r="HT126" s="122">
        <v>100.0714</v>
      </c>
      <c r="HU126" s="122">
        <v>100.0714</v>
      </c>
      <c r="HV126" s="122">
        <v>102.6581</v>
      </c>
      <c r="HW126" s="122">
        <v>102.6581</v>
      </c>
      <c r="HX126" s="122">
        <v>102.6581</v>
      </c>
      <c r="HY126" s="122">
        <v>108.6379</v>
      </c>
      <c r="HZ126" s="122">
        <v>108.6379</v>
      </c>
      <c r="IA126" s="122">
        <v>108.6379</v>
      </c>
      <c r="IB126" s="122">
        <v>110.98779999999999</v>
      </c>
      <c r="IC126" s="122">
        <v>110.98779999999999</v>
      </c>
      <c r="ID126" s="122">
        <v>110.98779999999999</v>
      </c>
      <c r="IE126" s="122">
        <v>113.7272</v>
      </c>
      <c r="IF126" s="122">
        <v>113.7272</v>
      </c>
      <c r="IG126" s="122">
        <v>113.7272</v>
      </c>
      <c r="IH126" s="122">
        <v>118.2534</v>
      </c>
      <c r="II126" s="122">
        <v>118.2534</v>
      </c>
      <c r="IJ126" s="122">
        <v>118.2534</v>
      </c>
      <c r="IK126" s="122">
        <v>128.45689999999999</v>
      </c>
      <c r="IL126" s="122">
        <v>128.45689999999999</v>
      </c>
      <c r="IM126" s="122">
        <v>128.45689999999999</v>
      </c>
      <c r="IN126" s="122">
        <v>121.2569</v>
      </c>
      <c r="IO126" s="122">
        <v>121.2569</v>
      </c>
      <c r="IP126" s="122">
        <v>121.2569</v>
      </c>
      <c r="IQ126" s="122">
        <v>122.0145</v>
      </c>
      <c r="IR126" s="122">
        <v>122.0145</v>
      </c>
      <c r="IS126" s="122">
        <v>122.0145</v>
      </c>
      <c r="IT126" s="122">
        <v>120.2753</v>
      </c>
      <c r="IU126" s="122">
        <v>120.2753</v>
      </c>
      <c r="IV126" s="122">
        <v>120.2753</v>
      </c>
      <c r="IW126" s="122">
        <v>117.2808</v>
      </c>
      <c r="IX126" s="122">
        <v>117.2808</v>
      </c>
      <c r="IY126" s="122">
        <v>117.2808</v>
      </c>
      <c r="IZ126" s="122">
        <v>112.3819</v>
      </c>
      <c r="JA126" s="122">
        <v>112.3819</v>
      </c>
      <c r="JB126" s="122">
        <v>112.3819</v>
      </c>
      <c r="JC126" s="122">
        <v>106.94970000000001</v>
      </c>
      <c r="JD126" s="122">
        <v>106.94970000000001</v>
      </c>
      <c r="JE126" s="122">
        <v>106.94970000000001</v>
      </c>
      <c r="JF126" s="122">
        <v>105.0558</v>
      </c>
      <c r="JG126" s="122">
        <v>105.0558</v>
      </c>
      <c r="JH126" s="122">
        <v>105.0558</v>
      </c>
      <c r="JI126" s="122">
        <v>106.7174</v>
      </c>
      <c r="JJ126" s="122">
        <v>106.7174</v>
      </c>
      <c r="JK126" s="122">
        <v>106.7174</v>
      </c>
      <c r="JL126" s="122">
        <v>104.1662</v>
      </c>
      <c r="JM126" s="122">
        <v>104.1662</v>
      </c>
      <c r="JN126" s="122">
        <v>104.1662</v>
      </c>
      <c r="JO126" s="122">
        <v>102.8556</v>
      </c>
      <c r="JP126" s="122">
        <v>102.8556</v>
      </c>
      <c r="JQ126" s="122">
        <v>102.8556</v>
      </c>
      <c r="JR126" s="122">
        <v>100.1349</v>
      </c>
      <c r="JS126" s="122">
        <v>100.1349</v>
      </c>
      <c r="JT126" s="122">
        <v>100.1349</v>
      </c>
      <c r="JU126" s="122">
        <v>100.9396</v>
      </c>
      <c r="JV126" s="122">
        <v>100.9396</v>
      </c>
      <c r="JW126" s="122">
        <v>100.9396</v>
      </c>
      <c r="JX126" s="122">
        <v>100</v>
      </c>
      <c r="JY126" s="122">
        <v>100</v>
      </c>
      <c r="JZ126" s="122">
        <v>100</v>
      </c>
      <c r="KA126" s="122">
        <v>100.244</v>
      </c>
      <c r="KB126" s="122">
        <v>100.244</v>
      </c>
      <c r="KC126" s="122">
        <v>100.244</v>
      </c>
      <c r="KD126" s="118">
        <v>97.417100000000005</v>
      </c>
    </row>
    <row r="127" spans="1:290" s="8" customFormat="1" ht="11.1" customHeight="1" x14ac:dyDescent="0.2">
      <c r="A127" s="8" t="s">
        <v>2412</v>
      </c>
      <c r="B127"/>
      <c r="C127" s="141" t="s">
        <v>5137</v>
      </c>
      <c r="D127" s="60" t="s">
        <v>79</v>
      </c>
      <c r="E127" s="61"/>
      <c r="F127" s="22"/>
      <c r="G127" s="22"/>
      <c r="H127" s="22" t="str">
        <f>IF(LEFT($I$1,1)="1",VLOOKUP($A127,PPI_IPI_PGA_PGAI!$A:$I,2,FALSE),IF(LEFT($I$1,1)="2",VLOOKUP($A127,PPI_IPI_PGA_PGAI!$A:$I,3,FALSE),IF(LEFT($I$1,1)="3",VLOOKUP($A127,PPI_IPI_PGA_PGAI!$A:$I,4,FALSE),VLOOKUP($A127,PPI_IPI_PGA_PGAI!$A:$I,5,FALSE))))</f>
        <v>Chemiefasern</v>
      </c>
      <c r="I127" s="22"/>
      <c r="J127" s="22"/>
      <c r="K127" s="22"/>
      <c r="L127" s="22"/>
      <c r="M127" s="10">
        <v>4.4200000000000003E-2</v>
      </c>
      <c r="N127" s="122" t="s">
        <v>6431</v>
      </c>
      <c r="O127" s="122" t="s">
        <v>6431</v>
      </c>
      <c r="P127" s="122" t="s">
        <v>6431</v>
      </c>
      <c r="Q127" s="122" t="s">
        <v>6431</v>
      </c>
      <c r="R127" s="122" t="s">
        <v>6431</v>
      </c>
      <c r="S127" s="122" t="s">
        <v>6431</v>
      </c>
      <c r="T127" s="122" t="s">
        <v>6431</v>
      </c>
      <c r="U127" s="122" t="s">
        <v>6431</v>
      </c>
      <c r="V127" s="122" t="s">
        <v>6431</v>
      </c>
      <c r="W127" s="122" t="s">
        <v>6431</v>
      </c>
      <c r="X127" s="122" t="s">
        <v>6431</v>
      </c>
      <c r="Y127" s="122" t="s">
        <v>6431</v>
      </c>
      <c r="Z127" s="122" t="s">
        <v>6431</v>
      </c>
      <c r="AA127" s="122" t="s">
        <v>6431</v>
      </c>
      <c r="AB127" s="122" t="s">
        <v>6431</v>
      </c>
      <c r="AC127" s="122" t="s">
        <v>6431</v>
      </c>
      <c r="AD127" s="122" t="s">
        <v>6431</v>
      </c>
      <c r="AE127" s="122" t="s">
        <v>6431</v>
      </c>
      <c r="AF127" s="122" t="s">
        <v>6431</v>
      </c>
      <c r="AG127" s="122" t="s">
        <v>6431</v>
      </c>
      <c r="AH127" s="122" t="s">
        <v>6431</v>
      </c>
      <c r="AI127" s="122" t="s">
        <v>6431</v>
      </c>
      <c r="AJ127" s="122" t="s">
        <v>6431</v>
      </c>
      <c r="AK127" s="122" t="s">
        <v>6431</v>
      </c>
      <c r="AL127" s="122" t="s">
        <v>6431</v>
      </c>
      <c r="AM127" s="122" t="s">
        <v>6431</v>
      </c>
      <c r="AN127" s="122" t="s">
        <v>6431</v>
      </c>
      <c r="AO127" s="122" t="s">
        <v>6431</v>
      </c>
      <c r="AP127" s="122" t="s">
        <v>6431</v>
      </c>
      <c r="AQ127" s="122" t="s">
        <v>6431</v>
      </c>
      <c r="AR127" s="122" t="s">
        <v>6431</v>
      </c>
      <c r="AS127" s="122" t="s">
        <v>6431</v>
      </c>
      <c r="AT127" s="122" t="s">
        <v>6431</v>
      </c>
      <c r="AU127" s="122" t="s">
        <v>6431</v>
      </c>
      <c r="AV127" s="122" t="s">
        <v>6431</v>
      </c>
      <c r="AW127" s="122" t="s">
        <v>6431</v>
      </c>
      <c r="AX127" s="122" t="s">
        <v>6431</v>
      </c>
      <c r="AY127" s="122" t="s">
        <v>6431</v>
      </c>
      <c r="AZ127" s="122" t="s">
        <v>6431</v>
      </c>
      <c r="BA127" s="122" t="s">
        <v>6431</v>
      </c>
      <c r="BB127" s="122" t="s">
        <v>6431</v>
      </c>
      <c r="BC127" s="122" t="s">
        <v>6431</v>
      </c>
      <c r="BD127" s="122" t="s">
        <v>6431</v>
      </c>
      <c r="BE127" s="122" t="s">
        <v>6431</v>
      </c>
      <c r="BF127" s="122" t="s">
        <v>6431</v>
      </c>
      <c r="BG127" s="122" t="s">
        <v>6431</v>
      </c>
      <c r="BH127" s="122" t="s">
        <v>6431</v>
      </c>
      <c r="BI127" s="122" t="s">
        <v>6431</v>
      </c>
      <c r="BJ127" s="122" t="s">
        <v>6431</v>
      </c>
      <c r="BK127" s="122" t="s">
        <v>6431</v>
      </c>
      <c r="BL127" s="122" t="s">
        <v>6431</v>
      </c>
      <c r="BM127" s="122" t="s">
        <v>6431</v>
      </c>
      <c r="BN127" s="122" t="s">
        <v>6431</v>
      </c>
      <c r="BO127" s="122" t="s">
        <v>6431</v>
      </c>
      <c r="BP127" s="122" t="s">
        <v>6431</v>
      </c>
      <c r="BQ127" s="122" t="s">
        <v>6431</v>
      </c>
      <c r="BR127" s="122" t="s">
        <v>6431</v>
      </c>
      <c r="BS127" s="122" t="s">
        <v>6431</v>
      </c>
      <c r="BT127" s="122" t="s">
        <v>6431</v>
      </c>
      <c r="BU127" s="122" t="s">
        <v>6431</v>
      </c>
      <c r="BV127" s="122" t="s">
        <v>6431</v>
      </c>
      <c r="BW127" s="122" t="s">
        <v>6431</v>
      </c>
      <c r="BX127" s="122" t="s">
        <v>6431</v>
      </c>
      <c r="BY127" s="122" t="s">
        <v>6431</v>
      </c>
      <c r="BZ127" s="122" t="s">
        <v>6431</v>
      </c>
      <c r="CA127" s="122" t="s">
        <v>6431</v>
      </c>
      <c r="CB127" s="122" t="s">
        <v>6431</v>
      </c>
      <c r="CC127" s="122" t="s">
        <v>6431</v>
      </c>
      <c r="CD127" s="122" t="s">
        <v>6431</v>
      </c>
      <c r="CE127" s="122" t="s">
        <v>6431</v>
      </c>
      <c r="CF127" s="122" t="s">
        <v>6431</v>
      </c>
      <c r="CG127" s="122" t="s">
        <v>6431</v>
      </c>
      <c r="CH127" s="122" t="s">
        <v>6431</v>
      </c>
      <c r="CI127" s="122" t="s">
        <v>6431</v>
      </c>
      <c r="CJ127" s="122" t="s">
        <v>6431</v>
      </c>
      <c r="CK127" s="122" t="s">
        <v>6431</v>
      </c>
      <c r="CL127" s="122" t="s">
        <v>6431</v>
      </c>
      <c r="CM127" s="122" t="s">
        <v>6431</v>
      </c>
      <c r="CN127" s="122" t="s">
        <v>6431</v>
      </c>
      <c r="CO127" s="122" t="s">
        <v>6431</v>
      </c>
      <c r="CP127" s="122" t="s">
        <v>6431</v>
      </c>
      <c r="CQ127" s="122" t="s">
        <v>6431</v>
      </c>
      <c r="CR127" s="122" t="s">
        <v>6431</v>
      </c>
      <c r="CS127" s="122" t="s">
        <v>6431</v>
      </c>
      <c r="CT127" s="122" t="s">
        <v>6431</v>
      </c>
      <c r="CU127" s="122" t="s">
        <v>6431</v>
      </c>
      <c r="CV127" s="122" t="s">
        <v>6431</v>
      </c>
      <c r="CW127" s="122" t="s">
        <v>6431</v>
      </c>
      <c r="CX127" s="122" t="s">
        <v>6431</v>
      </c>
      <c r="CY127" s="122" t="s">
        <v>6431</v>
      </c>
      <c r="CZ127" s="122" t="s">
        <v>6431</v>
      </c>
      <c r="DA127" s="122">
        <v>109.36620000000001</v>
      </c>
      <c r="DB127" s="122">
        <v>109.36620000000001</v>
      </c>
      <c r="DC127" s="122">
        <v>109.5779</v>
      </c>
      <c r="DD127" s="122">
        <v>109.5779</v>
      </c>
      <c r="DE127" s="122">
        <v>109.5779</v>
      </c>
      <c r="DF127" s="122">
        <v>110.1871</v>
      </c>
      <c r="DG127" s="122">
        <v>110.1871</v>
      </c>
      <c r="DH127" s="122">
        <v>110.1871</v>
      </c>
      <c r="DI127" s="122">
        <v>108.7552</v>
      </c>
      <c r="DJ127" s="122">
        <v>108.7552</v>
      </c>
      <c r="DK127" s="122">
        <v>108.7552</v>
      </c>
      <c r="DL127" s="122">
        <v>107.361</v>
      </c>
      <c r="DM127" s="122">
        <v>107.361</v>
      </c>
      <c r="DN127" s="122">
        <v>107.361</v>
      </c>
      <c r="DO127" s="122">
        <v>108.2868</v>
      </c>
      <c r="DP127" s="122">
        <v>108.2868</v>
      </c>
      <c r="DQ127" s="122">
        <v>108.2868</v>
      </c>
      <c r="DR127" s="122">
        <v>107.63379999999999</v>
      </c>
      <c r="DS127" s="122">
        <v>107.63379999999999</v>
      </c>
      <c r="DT127" s="122">
        <v>107.63379999999999</v>
      </c>
      <c r="DU127" s="122">
        <v>106.6097</v>
      </c>
      <c r="DV127" s="122">
        <v>106.6097</v>
      </c>
      <c r="DW127" s="122">
        <v>106.6097</v>
      </c>
      <c r="DX127" s="122">
        <v>105.8018</v>
      </c>
      <c r="DY127" s="122">
        <v>105.8018</v>
      </c>
      <c r="DZ127" s="122">
        <v>105.8018</v>
      </c>
      <c r="EA127" s="122">
        <v>105.8571</v>
      </c>
      <c r="EB127" s="122">
        <v>105.8571</v>
      </c>
      <c r="EC127" s="122">
        <v>105.8571</v>
      </c>
      <c r="ED127" s="122">
        <v>107.491</v>
      </c>
      <c r="EE127" s="122">
        <v>107.491</v>
      </c>
      <c r="EF127" s="122">
        <v>107.491</v>
      </c>
      <c r="EG127" s="122">
        <v>107.59990000000001</v>
      </c>
      <c r="EH127" s="122">
        <v>107.59990000000001</v>
      </c>
      <c r="EI127" s="122">
        <v>107.59990000000001</v>
      </c>
      <c r="EJ127" s="122">
        <v>107.626</v>
      </c>
      <c r="EK127" s="122">
        <v>107.626</v>
      </c>
      <c r="EL127" s="122">
        <v>107.626</v>
      </c>
      <c r="EM127" s="122">
        <v>107.6542</v>
      </c>
      <c r="EN127" s="122">
        <v>107.6542</v>
      </c>
      <c r="EO127" s="122">
        <v>107.6542</v>
      </c>
      <c r="EP127" s="122">
        <v>107.30719999999999</v>
      </c>
      <c r="EQ127" s="122">
        <v>107.30719999999999</v>
      </c>
      <c r="ER127" s="122">
        <v>107.30719999999999</v>
      </c>
      <c r="ES127" s="122">
        <v>107.5933</v>
      </c>
      <c r="ET127" s="122">
        <v>107.5933</v>
      </c>
      <c r="EU127" s="122">
        <v>107.5933</v>
      </c>
      <c r="EV127" s="122">
        <v>107.9101</v>
      </c>
      <c r="EW127" s="122">
        <v>107.9101</v>
      </c>
      <c r="EX127" s="122">
        <v>107.9101</v>
      </c>
      <c r="EY127" s="122">
        <v>106.34610000000001</v>
      </c>
      <c r="EZ127" s="122">
        <v>106.34610000000001</v>
      </c>
      <c r="FA127" s="122">
        <v>106.34610000000001</v>
      </c>
      <c r="FB127" s="122">
        <v>103.80929999999999</v>
      </c>
      <c r="FC127" s="122">
        <v>103.80929999999999</v>
      </c>
      <c r="FD127" s="122">
        <v>103.80929999999999</v>
      </c>
      <c r="FE127" s="122">
        <v>102.0718</v>
      </c>
      <c r="FF127" s="122">
        <v>102.0718</v>
      </c>
      <c r="FG127" s="122">
        <v>102.0718</v>
      </c>
      <c r="FH127" s="122">
        <v>102.9207</v>
      </c>
      <c r="FI127" s="122">
        <v>102.9207</v>
      </c>
      <c r="FJ127" s="122">
        <v>102.9207</v>
      </c>
      <c r="FK127" s="122">
        <v>103.7704</v>
      </c>
      <c r="FL127" s="122">
        <v>103.7704</v>
      </c>
      <c r="FM127" s="122">
        <v>103.7704</v>
      </c>
      <c r="FN127" s="122">
        <v>103.38890000000001</v>
      </c>
      <c r="FO127" s="122">
        <v>103.38890000000001</v>
      </c>
      <c r="FP127" s="122">
        <v>103.38890000000001</v>
      </c>
      <c r="FQ127" s="122">
        <v>102.9736</v>
      </c>
      <c r="FR127" s="122">
        <v>102.9736</v>
      </c>
      <c r="FS127" s="122">
        <v>102.9736</v>
      </c>
      <c r="FT127" s="122">
        <v>100.065</v>
      </c>
      <c r="FU127" s="122">
        <v>100.065</v>
      </c>
      <c r="FV127" s="122">
        <v>100.065</v>
      </c>
      <c r="FW127" s="122">
        <v>98.408000000000001</v>
      </c>
      <c r="FX127" s="122">
        <v>98.408000000000001</v>
      </c>
      <c r="FY127" s="122">
        <v>98.408000000000001</v>
      </c>
      <c r="FZ127" s="122">
        <v>97.180199999999999</v>
      </c>
      <c r="GA127" s="122">
        <v>97.180199999999999</v>
      </c>
      <c r="GB127" s="122">
        <v>97.180199999999999</v>
      </c>
      <c r="GC127" s="122">
        <v>100.26860000000001</v>
      </c>
      <c r="GD127" s="122">
        <v>100.26860000000001</v>
      </c>
      <c r="GE127" s="122">
        <v>100.26860000000001</v>
      </c>
      <c r="GF127" s="122">
        <v>100.98990000000001</v>
      </c>
      <c r="GG127" s="122">
        <v>100.98990000000001</v>
      </c>
      <c r="GH127" s="122">
        <v>100.98990000000001</v>
      </c>
      <c r="GI127" s="122">
        <v>103.5386</v>
      </c>
      <c r="GJ127" s="122">
        <v>103.5386</v>
      </c>
      <c r="GK127" s="122">
        <v>103.5386</v>
      </c>
      <c r="GL127" s="122">
        <v>102.2544</v>
      </c>
      <c r="GM127" s="122">
        <v>102.2544</v>
      </c>
      <c r="GN127" s="122">
        <v>102.2544</v>
      </c>
      <c r="GO127" s="122">
        <v>103.3154</v>
      </c>
      <c r="GP127" s="122">
        <v>103.3154</v>
      </c>
      <c r="GQ127" s="122">
        <v>103.3154</v>
      </c>
      <c r="GR127" s="122">
        <v>101.64019999999999</v>
      </c>
      <c r="GS127" s="122">
        <v>101.64019999999999</v>
      </c>
      <c r="GT127" s="122">
        <v>101.64019999999999</v>
      </c>
      <c r="GU127" s="122">
        <v>100.7454</v>
      </c>
      <c r="GV127" s="122">
        <v>100.7454</v>
      </c>
      <c r="GW127" s="122">
        <v>100.7454</v>
      </c>
      <c r="GX127" s="122">
        <v>99.864199999999997</v>
      </c>
      <c r="GY127" s="122">
        <v>99.864199999999997</v>
      </c>
      <c r="GZ127" s="122">
        <v>99.864199999999997</v>
      </c>
      <c r="HA127" s="122">
        <v>100.3267</v>
      </c>
      <c r="HB127" s="122">
        <v>100.3267</v>
      </c>
      <c r="HC127" s="122">
        <v>100.3267</v>
      </c>
      <c r="HD127" s="122">
        <v>98.528099999999995</v>
      </c>
      <c r="HE127" s="122">
        <v>98.528099999999995</v>
      </c>
      <c r="HF127" s="122">
        <v>98.528099999999995</v>
      </c>
      <c r="HG127" s="122">
        <v>97.562200000000004</v>
      </c>
      <c r="HH127" s="122">
        <v>97.562200000000004</v>
      </c>
      <c r="HI127" s="122">
        <v>97.562200000000004</v>
      </c>
      <c r="HJ127" s="122">
        <v>95.724900000000005</v>
      </c>
      <c r="HK127" s="122">
        <v>95.724900000000005</v>
      </c>
      <c r="HL127" s="122">
        <v>95.724900000000005</v>
      </c>
      <c r="HM127" s="122">
        <v>96.298500000000004</v>
      </c>
      <c r="HN127" s="122">
        <v>96.298500000000004</v>
      </c>
      <c r="HO127" s="122">
        <v>96.298500000000004</v>
      </c>
      <c r="HP127" s="122">
        <v>97.019599999999997</v>
      </c>
      <c r="HQ127" s="122">
        <v>97.019599999999997</v>
      </c>
      <c r="HR127" s="122">
        <v>97.019599999999997</v>
      </c>
      <c r="HS127" s="122">
        <v>96.779499999999999</v>
      </c>
      <c r="HT127" s="122">
        <v>96.779499999999999</v>
      </c>
      <c r="HU127" s="122">
        <v>96.779499999999999</v>
      </c>
      <c r="HV127" s="122">
        <v>98.334400000000002</v>
      </c>
      <c r="HW127" s="122">
        <v>98.334400000000002</v>
      </c>
      <c r="HX127" s="122">
        <v>98.334400000000002</v>
      </c>
      <c r="HY127" s="122">
        <v>98.772400000000005</v>
      </c>
      <c r="HZ127" s="122">
        <v>98.772400000000005</v>
      </c>
      <c r="IA127" s="122">
        <v>98.772400000000005</v>
      </c>
      <c r="IB127" s="122">
        <v>98.330100000000002</v>
      </c>
      <c r="IC127" s="122">
        <v>98.330100000000002</v>
      </c>
      <c r="ID127" s="122">
        <v>98.330100000000002</v>
      </c>
      <c r="IE127" s="122">
        <v>97.401300000000006</v>
      </c>
      <c r="IF127" s="122">
        <v>97.401300000000006</v>
      </c>
      <c r="IG127" s="122">
        <v>97.401300000000006</v>
      </c>
      <c r="IH127" s="122">
        <v>97.235900000000001</v>
      </c>
      <c r="II127" s="122">
        <v>97.235900000000001</v>
      </c>
      <c r="IJ127" s="122">
        <v>97.235900000000001</v>
      </c>
      <c r="IK127" s="122">
        <v>97.460499999999996</v>
      </c>
      <c r="IL127" s="122">
        <v>97.460499999999996</v>
      </c>
      <c r="IM127" s="122">
        <v>97.460499999999996</v>
      </c>
      <c r="IN127" s="122">
        <v>99.1267</v>
      </c>
      <c r="IO127" s="122">
        <v>99.1267</v>
      </c>
      <c r="IP127" s="122">
        <v>99.1267</v>
      </c>
      <c r="IQ127" s="122">
        <v>99.929500000000004</v>
      </c>
      <c r="IR127" s="122">
        <v>99.929500000000004</v>
      </c>
      <c r="IS127" s="122">
        <v>99.929500000000004</v>
      </c>
      <c r="IT127" s="122">
        <v>102.93340000000001</v>
      </c>
      <c r="IU127" s="122">
        <v>102.93340000000001</v>
      </c>
      <c r="IV127" s="122">
        <v>102.93340000000001</v>
      </c>
      <c r="IW127" s="122">
        <v>102.6514</v>
      </c>
      <c r="IX127" s="122">
        <v>102.6514</v>
      </c>
      <c r="IY127" s="122">
        <v>102.6514</v>
      </c>
      <c r="IZ127" s="122">
        <v>101.55719999999999</v>
      </c>
      <c r="JA127" s="122">
        <v>101.55719999999999</v>
      </c>
      <c r="JB127" s="122">
        <v>101.55719999999999</v>
      </c>
      <c r="JC127" s="122">
        <v>100.8627</v>
      </c>
      <c r="JD127" s="122">
        <v>100.8627</v>
      </c>
      <c r="JE127" s="122">
        <v>100.8627</v>
      </c>
      <c r="JF127" s="122">
        <v>100.084</v>
      </c>
      <c r="JG127" s="122">
        <v>100.084</v>
      </c>
      <c r="JH127" s="122">
        <v>100.084</v>
      </c>
      <c r="JI127" s="122">
        <v>101.2257</v>
      </c>
      <c r="JJ127" s="122">
        <v>101.2257</v>
      </c>
      <c r="JK127" s="122">
        <v>101.2257</v>
      </c>
      <c r="JL127" s="122">
        <v>101.6717</v>
      </c>
      <c r="JM127" s="122">
        <v>101.6717</v>
      </c>
      <c r="JN127" s="122">
        <v>101.6717</v>
      </c>
      <c r="JO127" s="122">
        <v>101.2081</v>
      </c>
      <c r="JP127" s="122">
        <v>101.2081</v>
      </c>
      <c r="JQ127" s="122">
        <v>101.2081</v>
      </c>
      <c r="JR127" s="122">
        <v>101.3623</v>
      </c>
      <c r="JS127" s="122">
        <v>101.3623</v>
      </c>
      <c r="JT127" s="122">
        <v>101.3623</v>
      </c>
      <c r="JU127" s="122">
        <v>100.5177</v>
      </c>
      <c r="JV127" s="122">
        <v>100.5177</v>
      </c>
      <c r="JW127" s="122">
        <v>100.5177</v>
      </c>
      <c r="JX127" s="122">
        <v>100</v>
      </c>
      <c r="JY127" s="122">
        <v>100</v>
      </c>
      <c r="JZ127" s="122">
        <v>100</v>
      </c>
      <c r="KA127" s="122">
        <v>95.465199999999996</v>
      </c>
      <c r="KB127" s="122">
        <v>95.465199999999996</v>
      </c>
      <c r="KC127" s="122">
        <v>95.465199999999996</v>
      </c>
      <c r="KD127" s="118">
        <v>94.759500000000003</v>
      </c>
    </row>
    <row r="128" spans="1:290" s="8" customFormat="1" ht="11.1" customHeight="1" x14ac:dyDescent="0.2">
      <c r="A128" s="8" t="s">
        <v>2416</v>
      </c>
      <c r="B128"/>
      <c r="C128" s="141" t="s">
        <v>5138</v>
      </c>
      <c r="D128" s="60" t="s">
        <v>80</v>
      </c>
      <c r="E128" s="61"/>
      <c r="F128" s="22"/>
      <c r="G128" s="22" t="str">
        <f>IF(LEFT($I$1,1)="1",VLOOKUP($A128,PPI_IPI_PGA_PGAI!$A:$I,2,FALSE),IF(LEFT($I$1,1)="2",VLOOKUP($A128,PPI_IPI_PGA_PGAI!$A:$I,3,FALSE),IF(LEFT($I$1,1)="3",VLOOKUP($A128,PPI_IPI_PGA_PGAI!$A:$I,4,FALSE),VLOOKUP($A128,PPI_IPI_PGA_PGAI!$A:$I,5,FALSE))))</f>
        <v>Pharmazeutische Produkte</v>
      </c>
      <c r="H128" s="22"/>
      <c r="I128" s="22"/>
      <c r="J128" s="22"/>
      <c r="K128" s="22"/>
      <c r="L128" s="22"/>
      <c r="M128" s="10">
        <v>23.942599999999999</v>
      </c>
      <c r="N128" s="122" t="s">
        <v>6431</v>
      </c>
      <c r="O128" s="122" t="s">
        <v>6431</v>
      </c>
      <c r="P128" s="122" t="s">
        <v>6431</v>
      </c>
      <c r="Q128" s="122" t="s">
        <v>6431</v>
      </c>
      <c r="R128" s="122" t="s">
        <v>6431</v>
      </c>
      <c r="S128" s="122" t="s">
        <v>6431</v>
      </c>
      <c r="T128" s="122" t="s">
        <v>6431</v>
      </c>
      <c r="U128" s="122" t="s">
        <v>6431</v>
      </c>
      <c r="V128" s="122" t="s">
        <v>6431</v>
      </c>
      <c r="W128" s="122" t="s">
        <v>6431</v>
      </c>
      <c r="X128" s="122" t="s">
        <v>6431</v>
      </c>
      <c r="Y128" s="122" t="s">
        <v>6431</v>
      </c>
      <c r="Z128" s="122" t="s">
        <v>6431</v>
      </c>
      <c r="AA128" s="122" t="s">
        <v>6431</v>
      </c>
      <c r="AB128" s="122" t="s">
        <v>6431</v>
      </c>
      <c r="AC128" s="122" t="s">
        <v>6431</v>
      </c>
      <c r="AD128" s="122" t="s">
        <v>6431</v>
      </c>
      <c r="AE128" s="122" t="s">
        <v>6431</v>
      </c>
      <c r="AF128" s="122" t="s">
        <v>6431</v>
      </c>
      <c r="AG128" s="122" t="s">
        <v>6431</v>
      </c>
      <c r="AH128" s="122" t="s">
        <v>6431</v>
      </c>
      <c r="AI128" s="122" t="s">
        <v>6431</v>
      </c>
      <c r="AJ128" s="122" t="s">
        <v>6431</v>
      </c>
      <c r="AK128" s="122" t="s">
        <v>6431</v>
      </c>
      <c r="AL128" s="122" t="s">
        <v>6431</v>
      </c>
      <c r="AM128" s="122" t="s">
        <v>6431</v>
      </c>
      <c r="AN128" s="122" t="s">
        <v>6431</v>
      </c>
      <c r="AO128" s="122" t="s">
        <v>6431</v>
      </c>
      <c r="AP128" s="122" t="s">
        <v>6431</v>
      </c>
      <c r="AQ128" s="122" t="s">
        <v>6431</v>
      </c>
      <c r="AR128" s="122" t="s">
        <v>6431</v>
      </c>
      <c r="AS128" s="122" t="s">
        <v>6431</v>
      </c>
      <c r="AT128" s="122" t="s">
        <v>6431</v>
      </c>
      <c r="AU128" s="122" t="s">
        <v>6431</v>
      </c>
      <c r="AV128" s="122" t="s">
        <v>6431</v>
      </c>
      <c r="AW128" s="122" t="s">
        <v>6431</v>
      </c>
      <c r="AX128" s="122" t="s">
        <v>6431</v>
      </c>
      <c r="AY128" s="122" t="s">
        <v>6431</v>
      </c>
      <c r="AZ128" s="122" t="s">
        <v>6431</v>
      </c>
      <c r="BA128" s="122" t="s">
        <v>6431</v>
      </c>
      <c r="BB128" s="122" t="s">
        <v>6431</v>
      </c>
      <c r="BC128" s="122" t="s">
        <v>6431</v>
      </c>
      <c r="BD128" s="122" t="s">
        <v>6431</v>
      </c>
      <c r="BE128" s="122" t="s">
        <v>6431</v>
      </c>
      <c r="BF128" s="122" t="s">
        <v>6431</v>
      </c>
      <c r="BG128" s="122" t="s">
        <v>6431</v>
      </c>
      <c r="BH128" s="122" t="s">
        <v>6431</v>
      </c>
      <c r="BI128" s="122" t="s">
        <v>6431</v>
      </c>
      <c r="BJ128" s="122" t="s">
        <v>6431</v>
      </c>
      <c r="BK128" s="122" t="s">
        <v>6431</v>
      </c>
      <c r="BL128" s="122" t="s">
        <v>6431</v>
      </c>
      <c r="BM128" s="122" t="s">
        <v>6431</v>
      </c>
      <c r="BN128" s="122" t="s">
        <v>6431</v>
      </c>
      <c r="BO128" s="122" t="s">
        <v>6431</v>
      </c>
      <c r="BP128" s="122" t="s">
        <v>6431</v>
      </c>
      <c r="BQ128" s="122" t="s">
        <v>6431</v>
      </c>
      <c r="BR128" s="122" t="s">
        <v>6431</v>
      </c>
      <c r="BS128" s="122" t="s">
        <v>6431</v>
      </c>
      <c r="BT128" s="122" t="s">
        <v>6431</v>
      </c>
      <c r="BU128" s="122" t="s">
        <v>6431</v>
      </c>
      <c r="BV128" s="122" t="s">
        <v>6431</v>
      </c>
      <c r="BW128" s="122" t="s">
        <v>6431</v>
      </c>
      <c r="BX128" s="122" t="s">
        <v>6431</v>
      </c>
      <c r="BY128" s="122" t="s">
        <v>6431</v>
      </c>
      <c r="BZ128" s="122" t="s">
        <v>6431</v>
      </c>
      <c r="CA128" s="122" t="s">
        <v>6431</v>
      </c>
      <c r="CB128" s="122" t="s">
        <v>6431</v>
      </c>
      <c r="CC128" s="122" t="s">
        <v>6431</v>
      </c>
      <c r="CD128" s="122" t="s">
        <v>6431</v>
      </c>
      <c r="CE128" s="122" t="s">
        <v>6431</v>
      </c>
      <c r="CF128" s="122" t="s">
        <v>6431</v>
      </c>
      <c r="CG128" s="122" t="s">
        <v>6431</v>
      </c>
      <c r="CH128" s="122" t="s">
        <v>6431</v>
      </c>
      <c r="CI128" s="122" t="s">
        <v>6431</v>
      </c>
      <c r="CJ128" s="122" t="s">
        <v>6431</v>
      </c>
      <c r="CK128" s="122" t="s">
        <v>6431</v>
      </c>
      <c r="CL128" s="122" t="s">
        <v>6431</v>
      </c>
      <c r="CM128" s="122" t="s">
        <v>6431</v>
      </c>
      <c r="CN128" s="122" t="s">
        <v>6431</v>
      </c>
      <c r="CO128" s="122" t="s">
        <v>6431</v>
      </c>
      <c r="CP128" s="122" t="s">
        <v>6431</v>
      </c>
      <c r="CQ128" s="122" t="s">
        <v>6431</v>
      </c>
      <c r="CR128" s="122" t="s">
        <v>6431</v>
      </c>
      <c r="CS128" s="122" t="s">
        <v>6431</v>
      </c>
      <c r="CT128" s="122" t="s">
        <v>6431</v>
      </c>
      <c r="CU128" s="122" t="s">
        <v>6431</v>
      </c>
      <c r="CV128" s="122" t="s">
        <v>6431</v>
      </c>
      <c r="CW128" s="122" t="s">
        <v>6431</v>
      </c>
      <c r="CX128" s="122" t="s">
        <v>6431</v>
      </c>
      <c r="CY128" s="122" t="s">
        <v>6431</v>
      </c>
      <c r="CZ128" s="122" t="s">
        <v>6431</v>
      </c>
      <c r="DA128" s="122">
        <v>146.03800000000001</v>
      </c>
      <c r="DB128" s="122">
        <v>146.03800000000001</v>
      </c>
      <c r="DC128" s="122">
        <v>146.7775</v>
      </c>
      <c r="DD128" s="122">
        <v>146.7775</v>
      </c>
      <c r="DE128" s="122">
        <v>146.7775</v>
      </c>
      <c r="DF128" s="122">
        <v>147.05709999999999</v>
      </c>
      <c r="DG128" s="122">
        <v>147.05709999999999</v>
      </c>
      <c r="DH128" s="122">
        <v>147.05709999999999</v>
      </c>
      <c r="DI128" s="122">
        <v>144.04169999999999</v>
      </c>
      <c r="DJ128" s="122">
        <v>144.04169999999999</v>
      </c>
      <c r="DK128" s="122">
        <v>144.04169999999999</v>
      </c>
      <c r="DL128" s="122">
        <v>139.3811</v>
      </c>
      <c r="DM128" s="122">
        <v>139.3811</v>
      </c>
      <c r="DN128" s="122">
        <v>139.3811</v>
      </c>
      <c r="DO128" s="122">
        <v>141.39179999999999</v>
      </c>
      <c r="DP128" s="122">
        <v>141.39179999999999</v>
      </c>
      <c r="DQ128" s="122">
        <v>141.39179999999999</v>
      </c>
      <c r="DR128" s="122">
        <v>139.5889</v>
      </c>
      <c r="DS128" s="122">
        <v>139.5889</v>
      </c>
      <c r="DT128" s="122">
        <v>139.5889</v>
      </c>
      <c r="DU128" s="122">
        <v>139.51429999999999</v>
      </c>
      <c r="DV128" s="122">
        <v>139.51429999999999</v>
      </c>
      <c r="DW128" s="122">
        <v>139.51429999999999</v>
      </c>
      <c r="DX128" s="122">
        <v>138.0333</v>
      </c>
      <c r="DY128" s="122">
        <v>138.0333</v>
      </c>
      <c r="DZ128" s="122">
        <v>138.0333</v>
      </c>
      <c r="EA128" s="122">
        <v>136.17830000000001</v>
      </c>
      <c r="EB128" s="122">
        <v>136.17830000000001</v>
      </c>
      <c r="EC128" s="122">
        <v>136.17830000000001</v>
      </c>
      <c r="ED128" s="122">
        <v>139.2372</v>
      </c>
      <c r="EE128" s="122">
        <v>139.2372</v>
      </c>
      <c r="EF128" s="122">
        <v>139.2372</v>
      </c>
      <c r="EG128" s="122">
        <v>137.9135</v>
      </c>
      <c r="EH128" s="122">
        <v>137.9135</v>
      </c>
      <c r="EI128" s="122">
        <v>137.9135</v>
      </c>
      <c r="EJ128" s="122">
        <v>139.39660000000001</v>
      </c>
      <c r="EK128" s="122">
        <v>139.39660000000001</v>
      </c>
      <c r="EL128" s="122">
        <v>139.39660000000001</v>
      </c>
      <c r="EM128" s="122">
        <v>135.2167</v>
      </c>
      <c r="EN128" s="122">
        <v>135.2167</v>
      </c>
      <c r="EO128" s="122">
        <v>135.2167</v>
      </c>
      <c r="EP128" s="122">
        <v>133.91200000000001</v>
      </c>
      <c r="EQ128" s="122">
        <v>133.91200000000001</v>
      </c>
      <c r="ER128" s="122">
        <v>133.91200000000001</v>
      </c>
      <c r="ES128" s="122">
        <v>133.7046</v>
      </c>
      <c r="ET128" s="122">
        <v>133.7046</v>
      </c>
      <c r="EU128" s="122">
        <v>133.7046</v>
      </c>
      <c r="EV128" s="122">
        <v>135.25110000000001</v>
      </c>
      <c r="EW128" s="122">
        <v>135.25110000000001</v>
      </c>
      <c r="EX128" s="122">
        <v>135.25110000000001</v>
      </c>
      <c r="EY128" s="122">
        <v>131.21530000000001</v>
      </c>
      <c r="EZ128" s="122">
        <v>131.21530000000001</v>
      </c>
      <c r="FA128" s="122">
        <v>131.21530000000001</v>
      </c>
      <c r="FB128" s="122">
        <v>127.9033</v>
      </c>
      <c r="FC128" s="122">
        <v>127.9033</v>
      </c>
      <c r="FD128" s="122">
        <v>127.9033</v>
      </c>
      <c r="FE128" s="122">
        <v>126.3523</v>
      </c>
      <c r="FF128" s="122">
        <v>126.3523</v>
      </c>
      <c r="FG128" s="122">
        <v>126.3523</v>
      </c>
      <c r="FH128" s="122">
        <v>128.5796</v>
      </c>
      <c r="FI128" s="122">
        <v>128.5796</v>
      </c>
      <c r="FJ128" s="122">
        <v>128.44290000000001</v>
      </c>
      <c r="FK128" s="122">
        <v>127.86969999999999</v>
      </c>
      <c r="FL128" s="122">
        <v>127.5461</v>
      </c>
      <c r="FM128" s="122">
        <v>127.6489</v>
      </c>
      <c r="FN128" s="122">
        <v>127.77800000000001</v>
      </c>
      <c r="FO128" s="122">
        <v>128.1456</v>
      </c>
      <c r="FP128" s="122">
        <v>128.20570000000001</v>
      </c>
      <c r="FQ128" s="122">
        <v>127.1438</v>
      </c>
      <c r="FR128" s="122">
        <v>127.8673</v>
      </c>
      <c r="FS128" s="122">
        <v>127.7291</v>
      </c>
      <c r="FT128" s="122">
        <v>127.6837</v>
      </c>
      <c r="FU128" s="122">
        <v>127.7064</v>
      </c>
      <c r="FV128" s="122">
        <v>127.83499999999999</v>
      </c>
      <c r="FW128" s="122">
        <v>127.87430000000001</v>
      </c>
      <c r="FX128" s="122">
        <v>128.07509999999999</v>
      </c>
      <c r="FY128" s="122">
        <v>128.1712</v>
      </c>
      <c r="FZ128" s="122">
        <v>128.41319999999999</v>
      </c>
      <c r="GA128" s="122">
        <v>128.38640000000001</v>
      </c>
      <c r="GB128" s="122">
        <v>128.17439999999999</v>
      </c>
      <c r="GC128" s="122">
        <v>128.1857</v>
      </c>
      <c r="GD128" s="122">
        <v>128.095</v>
      </c>
      <c r="GE128" s="122">
        <v>128.10740000000001</v>
      </c>
      <c r="GF128" s="122">
        <v>128.44929999999999</v>
      </c>
      <c r="GG128" s="122">
        <v>128.45330000000001</v>
      </c>
      <c r="GH128" s="122">
        <v>128.4237</v>
      </c>
      <c r="GI128" s="122">
        <v>128.49299999999999</v>
      </c>
      <c r="GJ128" s="122">
        <v>125.8439</v>
      </c>
      <c r="GK128" s="122">
        <v>125.7163</v>
      </c>
      <c r="GL128" s="122">
        <v>124.33759999999999</v>
      </c>
      <c r="GM128" s="122">
        <v>125.15770000000001</v>
      </c>
      <c r="GN128" s="122">
        <v>125.15430000000001</v>
      </c>
      <c r="GO128" s="122">
        <v>125.7915</v>
      </c>
      <c r="GP128" s="122">
        <v>125.2756</v>
      </c>
      <c r="GQ128" s="122">
        <v>125.29130000000001</v>
      </c>
      <c r="GR128" s="122">
        <v>124.4563</v>
      </c>
      <c r="GS128" s="122">
        <v>124.4747</v>
      </c>
      <c r="GT128" s="122">
        <v>122.3412</v>
      </c>
      <c r="GU128" s="122">
        <v>122.17740000000001</v>
      </c>
      <c r="GV128" s="122">
        <v>121.9982</v>
      </c>
      <c r="GW128" s="122">
        <v>121.9577</v>
      </c>
      <c r="GX128" s="122">
        <v>121.32089999999999</v>
      </c>
      <c r="GY128" s="122">
        <v>121.2099</v>
      </c>
      <c r="GZ128" s="122">
        <v>121.28270000000001</v>
      </c>
      <c r="HA128" s="122">
        <v>121.06189999999999</v>
      </c>
      <c r="HB128" s="122">
        <v>121.0488</v>
      </c>
      <c r="HC128" s="122">
        <v>120.92829999999999</v>
      </c>
      <c r="HD128" s="122">
        <v>120.5273</v>
      </c>
      <c r="HE128" s="122">
        <v>120.51649999999999</v>
      </c>
      <c r="HF128" s="122">
        <v>118.8981</v>
      </c>
      <c r="HG128" s="122">
        <v>118.5719</v>
      </c>
      <c r="HH128" s="122">
        <v>118.54989999999999</v>
      </c>
      <c r="HI128" s="122">
        <v>118.2159</v>
      </c>
      <c r="HJ128" s="122">
        <v>118.066</v>
      </c>
      <c r="HK128" s="122">
        <v>118.0484</v>
      </c>
      <c r="HL128" s="122">
        <v>118.03449999999999</v>
      </c>
      <c r="HM128" s="122">
        <v>117.89619999999999</v>
      </c>
      <c r="HN128" s="122">
        <v>117.81780000000001</v>
      </c>
      <c r="HO128" s="122">
        <v>117.9187</v>
      </c>
      <c r="HP128" s="122">
        <v>117.5241</v>
      </c>
      <c r="HQ128" s="122">
        <v>116.5025</v>
      </c>
      <c r="HR128" s="122">
        <v>116.38930000000001</v>
      </c>
      <c r="HS128" s="122">
        <v>116.19889999999999</v>
      </c>
      <c r="HT128" s="122">
        <v>116.1837</v>
      </c>
      <c r="HU128" s="122">
        <v>116.1889</v>
      </c>
      <c r="HV128" s="122">
        <v>116.27500000000001</v>
      </c>
      <c r="HW128" s="122">
        <v>116.27500000000001</v>
      </c>
      <c r="HX128" s="122">
        <v>116.27500000000001</v>
      </c>
      <c r="HY128" s="122">
        <v>115.622</v>
      </c>
      <c r="HZ128" s="122">
        <v>115.6935</v>
      </c>
      <c r="IA128" s="122">
        <v>115.5595</v>
      </c>
      <c r="IB128" s="122">
        <v>115.21339999999999</v>
      </c>
      <c r="IC128" s="122">
        <v>114.38039999999999</v>
      </c>
      <c r="ID128" s="122">
        <v>114.2724</v>
      </c>
      <c r="IE128" s="122">
        <v>113.8369</v>
      </c>
      <c r="IF128" s="122">
        <v>113.47620000000001</v>
      </c>
      <c r="IG128" s="122">
        <v>113.6478</v>
      </c>
      <c r="IH128" s="122">
        <v>113.8125</v>
      </c>
      <c r="II128" s="122">
        <v>113.7587</v>
      </c>
      <c r="IJ128" s="122">
        <v>113.7877</v>
      </c>
      <c r="IK128" s="122">
        <v>113.3733</v>
      </c>
      <c r="IL128" s="122">
        <v>113.43259999999999</v>
      </c>
      <c r="IM128" s="122">
        <v>113.4229</v>
      </c>
      <c r="IN128" s="122">
        <v>112.5759</v>
      </c>
      <c r="IO128" s="122">
        <v>111.7847</v>
      </c>
      <c r="IP128" s="122">
        <v>111.51560000000001</v>
      </c>
      <c r="IQ128" s="122">
        <v>112.0861</v>
      </c>
      <c r="IR128" s="122">
        <v>111.9924</v>
      </c>
      <c r="IS128" s="122">
        <v>112.1626</v>
      </c>
      <c r="IT128" s="122">
        <v>112.2007</v>
      </c>
      <c r="IU128" s="122">
        <v>112.093</v>
      </c>
      <c r="IV128" s="122">
        <v>111.8561</v>
      </c>
      <c r="IW128" s="122">
        <v>111.2837</v>
      </c>
      <c r="IX128" s="122">
        <v>111.1883</v>
      </c>
      <c r="IY128" s="122">
        <v>111.2077</v>
      </c>
      <c r="IZ128" s="122">
        <v>110.70050000000001</v>
      </c>
      <c r="JA128" s="122">
        <v>109.1593</v>
      </c>
      <c r="JB128" s="122">
        <v>108.84739999999999</v>
      </c>
      <c r="JC128" s="122">
        <v>108.79170000000001</v>
      </c>
      <c r="JD128" s="122">
        <v>108.2565</v>
      </c>
      <c r="JE128" s="122">
        <v>108.0877</v>
      </c>
      <c r="JF128" s="122">
        <v>107.59569999999999</v>
      </c>
      <c r="JG128" s="122">
        <v>107.3222</v>
      </c>
      <c r="JH128" s="122">
        <v>107.30589999999999</v>
      </c>
      <c r="JI128" s="122">
        <v>107.4063</v>
      </c>
      <c r="JJ128" s="122">
        <v>107.35169999999999</v>
      </c>
      <c r="JK128" s="122">
        <v>107.2784</v>
      </c>
      <c r="JL128" s="122">
        <v>106.7375</v>
      </c>
      <c r="JM128" s="122">
        <v>105.4877</v>
      </c>
      <c r="JN128" s="122">
        <v>105.2822</v>
      </c>
      <c r="JO128" s="122">
        <v>105.11660000000001</v>
      </c>
      <c r="JP128" s="122">
        <v>104.9481</v>
      </c>
      <c r="JQ128" s="122">
        <v>104.8922</v>
      </c>
      <c r="JR128" s="122">
        <v>104.694</v>
      </c>
      <c r="JS128" s="122">
        <v>104.3526</v>
      </c>
      <c r="JT128" s="122">
        <v>104.32389999999999</v>
      </c>
      <c r="JU128" s="122">
        <v>102.4393</v>
      </c>
      <c r="JV128" s="122">
        <v>102.27970000000001</v>
      </c>
      <c r="JW128" s="122">
        <v>101.8198</v>
      </c>
      <c r="JX128" s="122">
        <v>101.2526</v>
      </c>
      <c r="JY128" s="122">
        <v>100</v>
      </c>
      <c r="JZ128" s="122">
        <v>99.133399999999995</v>
      </c>
      <c r="KA128" s="122">
        <v>99.019400000000005</v>
      </c>
      <c r="KB128" s="122">
        <v>98.672600000000003</v>
      </c>
      <c r="KC128" s="122">
        <v>98.706900000000005</v>
      </c>
      <c r="KD128" s="118">
        <v>97.897499999999994</v>
      </c>
    </row>
    <row r="129" spans="1:290" s="8" customFormat="1" ht="11.1" customHeight="1" x14ac:dyDescent="0.2">
      <c r="A129" s="8" t="s">
        <v>2417</v>
      </c>
      <c r="B129"/>
      <c r="C129" s="141" t="s">
        <v>5139</v>
      </c>
      <c r="D129" s="60" t="s">
        <v>81</v>
      </c>
      <c r="E129" s="61"/>
      <c r="F129" s="22"/>
      <c r="G129" s="22"/>
      <c r="H129" s="22" t="str">
        <f>IF(LEFT($I$1,1)="1",VLOOKUP($A129,PPI_IPI_PGA_PGAI!$A:$I,2,FALSE),IF(LEFT($I$1,1)="2",VLOOKUP($A129,PPI_IPI_PGA_PGAI!$A:$I,3,FALSE),IF(LEFT($I$1,1)="3",VLOOKUP($A129,PPI_IPI_PGA_PGAI!$A:$I,4,FALSE),VLOOKUP($A129,PPI_IPI_PGA_PGAI!$A:$I,5,FALSE))))</f>
        <v>Pharmazeutische Grundstoffe</v>
      </c>
      <c r="I129" s="22"/>
      <c r="J129" s="22"/>
      <c r="K129" s="22"/>
      <c r="L129" s="22"/>
      <c r="M129" s="10">
        <v>0.93179999999999996</v>
      </c>
      <c r="N129" s="122" t="s">
        <v>6431</v>
      </c>
      <c r="O129" s="122" t="s">
        <v>6431</v>
      </c>
      <c r="P129" s="122" t="s">
        <v>6431</v>
      </c>
      <c r="Q129" s="122" t="s">
        <v>6431</v>
      </c>
      <c r="R129" s="122" t="s">
        <v>6431</v>
      </c>
      <c r="S129" s="122" t="s">
        <v>6431</v>
      </c>
      <c r="T129" s="122" t="s">
        <v>6431</v>
      </c>
      <c r="U129" s="122" t="s">
        <v>6431</v>
      </c>
      <c r="V129" s="122" t="s">
        <v>6431</v>
      </c>
      <c r="W129" s="122" t="s">
        <v>6431</v>
      </c>
      <c r="X129" s="122" t="s">
        <v>6431</v>
      </c>
      <c r="Y129" s="122" t="s">
        <v>6431</v>
      </c>
      <c r="Z129" s="122" t="s">
        <v>6431</v>
      </c>
      <c r="AA129" s="122" t="s">
        <v>6431</v>
      </c>
      <c r="AB129" s="122" t="s">
        <v>6431</v>
      </c>
      <c r="AC129" s="122" t="s">
        <v>6431</v>
      </c>
      <c r="AD129" s="122" t="s">
        <v>6431</v>
      </c>
      <c r="AE129" s="122" t="s">
        <v>6431</v>
      </c>
      <c r="AF129" s="122" t="s">
        <v>6431</v>
      </c>
      <c r="AG129" s="122" t="s">
        <v>6431</v>
      </c>
      <c r="AH129" s="122" t="s">
        <v>6431</v>
      </c>
      <c r="AI129" s="122" t="s">
        <v>6431</v>
      </c>
      <c r="AJ129" s="122" t="s">
        <v>6431</v>
      </c>
      <c r="AK129" s="122" t="s">
        <v>6431</v>
      </c>
      <c r="AL129" s="122" t="s">
        <v>6431</v>
      </c>
      <c r="AM129" s="122" t="s">
        <v>6431</v>
      </c>
      <c r="AN129" s="122" t="s">
        <v>6431</v>
      </c>
      <c r="AO129" s="122" t="s">
        <v>6431</v>
      </c>
      <c r="AP129" s="122" t="s">
        <v>6431</v>
      </c>
      <c r="AQ129" s="122" t="s">
        <v>6431</v>
      </c>
      <c r="AR129" s="122" t="s">
        <v>6431</v>
      </c>
      <c r="AS129" s="122" t="s">
        <v>6431</v>
      </c>
      <c r="AT129" s="122" t="s">
        <v>6431</v>
      </c>
      <c r="AU129" s="122" t="s">
        <v>6431</v>
      </c>
      <c r="AV129" s="122" t="s">
        <v>6431</v>
      </c>
      <c r="AW129" s="122" t="s">
        <v>6431</v>
      </c>
      <c r="AX129" s="122" t="s">
        <v>6431</v>
      </c>
      <c r="AY129" s="122" t="s">
        <v>6431</v>
      </c>
      <c r="AZ129" s="122" t="s">
        <v>6431</v>
      </c>
      <c r="BA129" s="122" t="s">
        <v>6431</v>
      </c>
      <c r="BB129" s="122" t="s">
        <v>6431</v>
      </c>
      <c r="BC129" s="122" t="s">
        <v>6431</v>
      </c>
      <c r="BD129" s="122" t="s">
        <v>6431</v>
      </c>
      <c r="BE129" s="122" t="s">
        <v>6431</v>
      </c>
      <c r="BF129" s="122" t="s">
        <v>6431</v>
      </c>
      <c r="BG129" s="122" t="s">
        <v>6431</v>
      </c>
      <c r="BH129" s="122" t="s">
        <v>6431</v>
      </c>
      <c r="BI129" s="122" t="s">
        <v>6431</v>
      </c>
      <c r="BJ129" s="122" t="s">
        <v>6431</v>
      </c>
      <c r="BK129" s="122" t="s">
        <v>6431</v>
      </c>
      <c r="BL129" s="122" t="s">
        <v>6431</v>
      </c>
      <c r="BM129" s="122" t="s">
        <v>6431</v>
      </c>
      <c r="BN129" s="122" t="s">
        <v>6431</v>
      </c>
      <c r="BO129" s="122" t="s">
        <v>6431</v>
      </c>
      <c r="BP129" s="122" t="s">
        <v>6431</v>
      </c>
      <c r="BQ129" s="122" t="s">
        <v>6431</v>
      </c>
      <c r="BR129" s="122" t="s">
        <v>6431</v>
      </c>
      <c r="BS129" s="122" t="s">
        <v>6431</v>
      </c>
      <c r="BT129" s="122" t="s">
        <v>6431</v>
      </c>
      <c r="BU129" s="122" t="s">
        <v>6431</v>
      </c>
      <c r="BV129" s="122" t="s">
        <v>6431</v>
      </c>
      <c r="BW129" s="122" t="s">
        <v>6431</v>
      </c>
      <c r="BX129" s="122" t="s">
        <v>6431</v>
      </c>
      <c r="BY129" s="122" t="s">
        <v>6431</v>
      </c>
      <c r="BZ129" s="122" t="s">
        <v>6431</v>
      </c>
      <c r="CA129" s="122" t="s">
        <v>6431</v>
      </c>
      <c r="CB129" s="122" t="s">
        <v>6431</v>
      </c>
      <c r="CC129" s="122" t="s">
        <v>6431</v>
      </c>
      <c r="CD129" s="122" t="s">
        <v>6431</v>
      </c>
      <c r="CE129" s="122" t="s">
        <v>6431</v>
      </c>
      <c r="CF129" s="122" t="s">
        <v>6431</v>
      </c>
      <c r="CG129" s="122" t="s">
        <v>6431</v>
      </c>
      <c r="CH129" s="122" t="s">
        <v>6431</v>
      </c>
      <c r="CI129" s="122" t="s">
        <v>6431</v>
      </c>
      <c r="CJ129" s="122" t="s">
        <v>6431</v>
      </c>
      <c r="CK129" s="122" t="s">
        <v>6431</v>
      </c>
      <c r="CL129" s="122" t="s">
        <v>6431</v>
      </c>
      <c r="CM129" s="122" t="s">
        <v>6431</v>
      </c>
      <c r="CN129" s="122" t="s">
        <v>6431</v>
      </c>
      <c r="CO129" s="122" t="s">
        <v>6431</v>
      </c>
      <c r="CP129" s="122" t="s">
        <v>6431</v>
      </c>
      <c r="CQ129" s="122" t="s">
        <v>6431</v>
      </c>
      <c r="CR129" s="122" t="s">
        <v>6431</v>
      </c>
      <c r="CS129" s="122" t="s">
        <v>6431</v>
      </c>
      <c r="CT129" s="122" t="s">
        <v>6431</v>
      </c>
      <c r="CU129" s="122" t="s">
        <v>6431</v>
      </c>
      <c r="CV129" s="122" t="s">
        <v>6431</v>
      </c>
      <c r="CW129" s="122" t="s">
        <v>6431</v>
      </c>
      <c r="CX129" s="122" t="s">
        <v>6431</v>
      </c>
      <c r="CY129" s="122" t="s">
        <v>6431</v>
      </c>
      <c r="CZ129" s="122" t="s">
        <v>6431</v>
      </c>
      <c r="DA129" s="122">
        <v>143.3494</v>
      </c>
      <c r="DB129" s="122">
        <v>143.3494</v>
      </c>
      <c r="DC129" s="122">
        <v>142.06540000000001</v>
      </c>
      <c r="DD129" s="122">
        <v>142.06540000000001</v>
      </c>
      <c r="DE129" s="122">
        <v>142.06540000000001</v>
      </c>
      <c r="DF129" s="122">
        <v>141.5376</v>
      </c>
      <c r="DG129" s="122">
        <v>141.5376</v>
      </c>
      <c r="DH129" s="122">
        <v>141.5376</v>
      </c>
      <c r="DI129" s="122">
        <v>138.45920000000001</v>
      </c>
      <c r="DJ129" s="122">
        <v>138.45920000000001</v>
      </c>
      <c r="DK129" s="122">
        <v>138.45920000000001</v>
      </c>
      <c r="DL129" s="122">
        <v>132.42939999999999</v>
      </c>
      <c r="DM129" s="122">
        <v>132.42939999999999</v>
      </c>
      <c r="DN129" s="122">
        <v>132.42939999999999</v>
      </c>
      <c r="DO129" s="122">
        <v>136.63929999999999</v>
      </c>
      <c r="DP129" s="122">
        <v>136.63929999999999</v>
      </c>
      <c r="DQ129" s="122">
        <v>136.63929999999999</v>
      </c>
      <c r="DR129" s="122">
        <v>127.47329999999999</v>
      </c>
      <c r="DS129" s="122">
        <v>127.47329999999999</v>
      </c>
      <c r="DT129" s="122">
        <v>127.47329999999999</v>
      </c>
      <c r="DU129" s="122">
        <v>129.59030000000001</v>
      </c>
      <c r="DV129" s="122">
        <v>129.59030000000001</v>
      </c>
      <c r="DW129" s="122">
        <v>129.59030000000001</v>
      </c>
      <c r="DX129" s="122">
        <v>128.13239999999999</v>
      </c>
      <c r="DY129" s="122">
        <v>128.13239999999999</v>
      </c>
      <c r="DZ129" s="122">
        <v>128.13239999999999</v>
      </c>
      <c r="EA129" s="122">
        <v>128.86510000000001</v>
      </c>
      <c r="EB129" s="122">
        <v>128.86510000000001</v>
      </c>
      <c r="EC129" s="122">
        <v>128.86510000000001</v>
      </c>
      <c r="ED129" s="122">
        <v>131.4014</v>
      </c>
      <c r="EE129" s="122">
        <v>131.4014</v>
      </c>
      <c r="EF129" s="122">
        <v>131.4014</v>
      </c>
      <c r="EG129" s="122">
        <v>131.52109999999999</v>
      </c>
      <c r="EH129" s="122">
        <v>131.52109999999999</v>
      </c>
      <c r="EI129" s="122">
        <v>131.52109999999999</v>
      </c>
      <c r="EJ129" s="122">
        <v>133.3349</v>
      </c>
      <c r="EK129" s="122">
        <v>133.3349</v>
      </c>
      <c r="EL129" s="122">
        <v>133.3349</v>
      </c>
      <c r="EM129" s="122">
        <v>129.65719999999999</v>
      </c>
      <c r="EN129" s="122">
        <v>129.65719999999999</v>
      </c>
      <c r="EO129" s="122">
        <v>129.65719999999999</v>
      </c>
      <c r="EP129" s="122">
        <v>129.57640000000001</v>
      </c>
      <c r="EQ129" s="122">
        <v>129.57640000000001</v>
      </c>
      <c r="ER129" s="122">
        <v>129.57640000000001</v>
      </c>
      <c r="ES129" s="122">
        <v>130.40700000000001</v>
      </c>
      <c r="ET129" s="122">
        <v>130.40700000000001</v>
      </c>
      <c r="EU129" s="122">
        <v>130.40700000000001</v>
      </c>
      <c r="EV129" s="122">
        <v>130.10939999999999</v>
      </c>
      <c r="EW129" s="122">
        <v>130.10939999999999</v>
      </c>
      <c r="EX129" s="122">
        <v>130.10939999999999</v>
      </c>
      <c r="EY129" s="122">
        <v>128.07820000000001</v>
      </c>
      <c r="EZ129" s="122">
        <v>128.07820000000001</v>
      </c>
      <c r="FA129" s="122">
        <v>128.07820000000001</v>
      </c>
      <c r="FB129" s="122">
        <v>122.0882</v>
      </c>
      <c r="FC129" s="122">
        <v>122.0882</v>
      </c>
      <c r="FD129" s="122">
        <v>122.0882</v>
      </c>
      <c r="FE129" s="122">
        <v>120.6644</v>
      </c>
      <c r="FF129" s="122">
        <v>120.6644</v>
      </c>
      <c r="FG129" s="122">
        <v>120.6644</v>
      </c>
      <c r="FH129" s="122">
        <v>122.4538</v>
      </c>
      <c r="FI129" s="122">
        <v>122.4538</v>
      </c>
      <c r="FJ129" s="122">
        <v>122.4538</v>
      </c>
      <c r="FK129" s="122">
        <v>120.12260000000001</v>
      </c>
      <c r="FL129" s="122">
        <v>120.12260000000001</v>
      </c>
      <c r="FM129" s="122">
        <v>120.12260000000001</v>
      </c>
      <c r="FN129" s="122">
        <v>120.8475</v>
      </c>
      <c r="FO129" s="122">
        <v>120.8475</v>
      </c>
      <c r="FP129" s="122">
        <v>120.8475</v>
      </c>
      <c r="FQ129" s="122">
        <v>118.69159999999999</v>
      </c>
      <c r="FR129" s="122">
        <v>118.69159999999999</v>
      </c>
      <c r="FS129" s="122">
        <v>118.69159999999999</v>
      </c>
      <c r="FT129" s="122">
        <v>117.9123</v>
      </c>
      <c r="FU129" s="122">
        <v>117.9123</v>
      </c>
      <c r="FV129" s="122">
        <v>117.9123</v>
      </c>
      <c r="FW129" s="122">
        <v>118.16370000000001</v>
      </c>
      <c r="FX129" s="122">
        <v>118.16370000000001</v>
      </c>
      <c r="FY129" s="122">
        <v>118.16370000000001</v>
      </c>
      <c r="FZ129" s="122">
        <v>119.4033</v>
      </c>
      <c r="GA129" s="122">
        <v>119.4033</v>
      </c>
      <c r="GB129" s="122">
        <v>119.4033</v>
      </c>
      <c r="GC129" s="122">
        <v>119.67359999999999</v>
      </c>
      <c r="GD129" s="122">
        <v>119.67359999999999</v>
      </c>
      <c r="GE129" s="122">
        <v>119.67359999999999</v>
      </c>
      <c r="GF129" s="122">
        <v>122.0346</v>
      </c>
      <c r="GG129" s="122">
        <v>122.0346</v>
      </c>
      <c r="GH129" s="122">
        <v>122.0346</v>
      </c>
      <c r="GI129" s="122">
        <v>124.2757</v>
      </c>
      <c r="GJ129" s="122">
        <v>124.2757</v>
      </c>
      <c r="GK129" s="122">
        <v>124.2757</v>
      </c>
      <c r="GL129" s="122">
        <v>123.25749999999999</v>
      </c>
      <c r="GM129" s="122">
        <v>123.25749999999999</v>
      </c>
      <c r="GN129" s="122">
        <v>123.25749999999999</v>
      </c>
      <c r="GO129" s="122">
        <v>126.3584</v>
      </c>
      <c r="GP129" s="122">
        <v>126.3584</v>
      </c>
      <c r="GQ129" s="122">
        <v>126.3584</v>
      </c>
      <c r="GR129" s="122">
        <v>122.8582</v>
      </c>
      <c r="GS129" s="122">
        <v>122.8582</v>
      </c>
      <c r="GT129" s="122">
        <v>122.8582</v>
      </c>
      <c r="GU129" s="122">
        <v>122.2551</v>
      </c>
      <c r="GV129" s="122">
        <v>122.2551</v>
      </c>
      <c r="GW129" s="122">
        <v>122.2551</v>
      </c>
      <c r="GX129" s="122">
        <v>120.753</v>
      </c>
      <c r="GY129" s="122">
        <v>120.753</v>
      </c>
      <c r="GZ129" s="122">
        <v>120.753</v>
      </c>
      <c r="HA129" s="122">
        <v>119.83369999999999</v>
      </c>
      <c r="HB129" s="122">
        <v>119.83369999999999</v>
      </c>
      <c r="HC129" s="122">
        <v>119.83369999999999</v>
      </c>
      <c r="HD129" s="122">
        <v>118.0261</v>
      </c>
      <c r="HE129" s="122">
        <v>118.0261</v>
      </c>
      <c r="HF129" s="122">
        <v>118.0261</v>
      </c>
      <c r="HG129" s="122">
        <v>116.68940000000001</v>
      </c>
      <c r="HH129" s="122">
        <v>116.68940000000001</v>
      </c>
      <c r="HI129" s="122">
        <v>116.68940000000001</v>
      </c>
      <c r="HJ129" s="122">
        <v>116.15260000000001</v>
      </c>
      <c r="HK129" s="122">
        <v>116.15260000000001</v>
      </c>
      <c r="HL129" s="122">
        <v>116.15260000000001</v>
      </c>
      <c r="HM129" s="122">
        <v>115.5718</v>
      </c>
      <c r="HN129" s="122">
        <v>115.5718</v>
      </c>
      <c r="HO129" s="122">
        <v>115.5718</v>
      </c>
      <c r="HP129" s="122">
        <v>113.98560000000001</v>
      </c>
      <c r="HQ129" s="122">
        <v>113.98560000000001</v>
      </c>
      <c r="HR129" s="122">
        <v>113.98560000000001</v>
      </c>
      <c r="HS129" s="122">
        <v>113.5042</v>
      </c>
      <c r="HT129" s="122">
        <v>113.5042</v>
      </c>
      <c r="HU129" s="122">
        <v>113.5042</v>
      </c>
      <c r="HV129" s="122">
        <v>113.5531</v>
      </c>
      <c r="HW129" s="122">
        <v>113.5531</v>
      </c>
      <c r="HX129" s="122">
        <v>113.5531</v>
      </c>
      <c r="HY129" s="122">
        <v>113.7556</v>
      </c>
      <c r="HZ129" s="122">
        <v>113.7556</v>
      </c>
      <c r="IA129" s="122">
        <v>113.7556</v>
      </c>
      <c r="IB129" s="122">
        <v>112.1828</v>
      </c>
      <c r="IC129" s="122">
        <v>112.1828</v>
      </c>
      <c r="ID129" s="122">
        <v>112.1828</v>
      </c>
      <c r="IE129" s="122">
        <v>112.7276</v>
      </c>
      <c r="IF129" s="122">
        <v>112.7276</v>
      </c>
      <c r="IG129" s="122">
        <v>112.7276</v>
      </c>
      <c r="IH129" s="122">
        <v>114.2782</v>
      </c>
      <c r="II129" s="122">
        <v>114.2782</v>
      </c>
      <c r="IJ129" s="122">
        <v>114.2782</v>
      </c>
      <c r="IK129" s="122">
        <v>116.49120000000001</v>
      </c>
      <c r="IL129" s="122">
        <v>116.49120000000001</v>
      </c>
      <c r="IM129" s="122">
        <v>116.49120000000001</v>
      </c>
      <c r="IN129" s="122">
        <v>115.925</v>
      </c>
      <c r="IO129" s="122">
        <v>115.925</v>
      </c>
      <c r="IP129" s="122">
        <v>115.925</v>
      </c>
      <c r="IQ129" s="122">
        <v>120.3449</v>
      </c>
      <c r="IR129" s="122">
        <v>120.3449</v>
      </c>
      <c r="IS129" s="122">
        <v>120.3449</v>
      </c>
      <c r="IT129" s="122">
        <v>120.94499999999999</v>
      </c>
      <c r="IU129" s="122">
        <v>120.94499999999999</v>
      </c>
      <c r="IV129" s="122">
        <v>120.94499999999999</v>
      </c>
      <c r="IW129" s="122">
        <v>115.1544</v>
      </c>
      <c r="IX129" s="122">
        <v>115.1544</v>
      </c>
      <c r="IY129" s="122">
        <v>115.1544</v>
      </c>
      <c r="IZ129" s="122">
        <v>111.83580000000001</v>
      </c>
      <c r="JA129" s="122">
        <v>111.83580000000001</v>
      </c>
      <c r="JB129" s="122">
        <v>111.83580000000001</v>
      </c>
      <c r="JC129" s="122">
        <v>111.96510000000001</v>
      </c>
      <c r="JD129" s="122">
        <v>111.96510000000001</v>
      </c>
      <c r="JE129" s="122">
        <v>111.96510000000001</v>
      </c>
      <c r="JF129" s="122">
        <v>107.8762</v>
      </c>
      <c r="JG129" s="122">
        <v>107.8762</v>
      </c>
      <c r="JH129" s="122">
        <v>107.8762</v>
      </c>
      <c r="JI129" s="122">
        <v>108.8984</v>
      </c>
      <c r="JJ129" s="122">
        <v>108.8984</v>
      </c>
      <c r="JK129" s="122">
        <v>108.8984</v>
      </c>
      <c r="JL129" s="122">
        <v>106.1296</v>
      </c>
      <c r="JM129" s="122">
        <v>106.1296</v>
      </c>
      <c r="JN129" s="122">
        <v>106.1296</v>
      </c>
      <c r="JO129" s="122">
        <v>106.18170000000001</v>
      </c>
      <c r="JP129" s="122">
        <v>106.18170000000001</v>
      </c>
      <c r="JQ129" s="122">
        <v>106.18170000000001</v>
      </c>
      <c r="JR129" s="122">
        <v>105.3908</v>
      </c>
      <c r="JS129" s="122">
        <v>105.3908</v>
      </c>
      <c r="JT129" s="122">
        <v>105.3908</v>
      </c>
      <c r="JU129" s="122">
        <v>102.4477</v>
      </c>
      <c r="JV129" s="122">
        <v>102.4477</v>
      </c>
      <c r="JW129" s="122">
        <v>102.4477</v>
      </c>
      <c r="JX129" s="122">
        <v>100</v>
      </c>
      <c r="JY129" s="122">
        <v>100</v>
      </c>
      <c r="JZ129" s="122">
        <v>100</v>
      </c>
      <c r="KA129" s="122">
        <v>99.026200000000003</v>
      </c>
      <c r="KB129" s="122">
        <v>99.026200000000003</v>
      </c>
      <c r="KC129" s="122">
        <v>99.026200000000003</v>
      </c>
      <c r="KD129" s="118">
        <v>99.807299999999998</v>
      </c>
    </row>
    <row r="130" spans="1:290" s="8" customFormat="1" ht="11.1" customHeight="1" x14ac:dyDescent="0.2">
      <c r="A130" s="8" t="s">
        <v>2418</v>
      </c>
      <c r="B130"/>
      <c r="C130" s="141" t="s">
        <v>5140</v>
      </c>
      <c r="D130" s="60" t="s">
        <v>82</v>
      </c>
      <c r="E130" s="61"/>
      <c r="F130" s="22"/>
      <c r="G130" s="22"/>
      <c r="H130" s="22" t="str">
        <f>IF(LEFT($I$1,1)="1",VLOOKUP($A130,PPI_IPI_PGA_PGAI!$A:$I,2,FALSE),IF(LEFT($I$1,1)="2",VLOOKUP($A130,PPI_IPI_PGA_PGAI!$A:$I,3,FALSE),IF(LEFT($I$1,1)="3",VLOOKUP($A130,PPI_IPI_PGA_PGAI!$A:$I,4,FALSE),VLOOKUP($A130,PPI_IPI_PGA_PGAI!$A:$I,5,FALSE))))</f>
        <v>Pharmazeutische Spezialitäten und sonstige pharmazeutische Produkte</v>
      </c>
      <c r="I130" s="22"/>
      <c r="J130" s="22"/>
      <c r="K130" s="22"/>
      <c r="L130" s="22"/>
      <c r="M130" s="10">
        <v>23.0108</v>
      </c>
      <c r="N130" s="122" t="s">
        <v>6431</v>
      </c>
      <c r="O130" s="122" t="s">
        <v>6431</v>
      </c>
      <c r="P130" s="122" t="s">
        <v>6431</v>
      </c>
      <c r="Q130" s="122" t="s">
        <v>6431</v>
      </c>
      <c r="R130" s="122" t="s">
        <v>6431</v>
      </c>
      <c r="S130" s="122" t="s">
        <v>6431</v>
      </c>
      <c r="T130" s="122" t="s">
        <v>6431</v>
      </c>
      <c r="U130" s="122" t="s">
        <v>6431</v>
      </c>
      <c r="V130" s="122" t="s">
        <v>6431</v>
      </c>
      <c r="W130" s="122" t="s">
        <v>6431</v>
      </c>
      <c r="X130" s="122" t="s">
        <v>6431</v>
      </c>
      <c r="Y130" s="122" t="s">
        <v>6431</v>
      </c>
      <c r="Z130" s="122" t="s">
        <v>6431</v>
      </c>
      <c r="AA130" s="122" t="s">
        <v>6431</v>
      </c>
      <c r="AB130" s="122" t="s">
        <v>6431</v>
      </c>
      <c r="AC130" s="122" t="s">
        <v>6431</v>
      </c>
      <c r="AD130" s="122" t="s">
        <v>6431</v>
      </c>
      <c r="AE130" s="122" t="s">
        <v>6431</v>
      </c>
      <c r="AF130" s="122" t="s">
        <v>6431</v>
      </c>
      <c r="AG130" s="122" t="s">
        <v>6431</v>
      </c>
      <c r="AH130" s="122" t="s">
        <v>6431</v>
      </c>
      <c r="AI130" s="122" t="s">
        <v>6431</v>
      </c>
      <c r="AJ130" s="122" t="s">
        <v>6431</v>
      </c>
      <c r="AK130" s="122" t="s">
        <v>6431</v>
      </c>
      <c r="AL130" s="122" t="s">
        <v>6431</v>
      </c>
      <c r="AM130" s="122" t="s">
        <v>6431</v>
      </c>
      <c r="AN130" s="122" t="s">
        <v>6431</v>
      </c>
      <c r="AO130" s="122" t="s">
        <v>6431</v>
      </c>
      <c r="AP130" s="122" t="s">
        <v>6431</v>
      </c>
      <c r="AQ130" s="122" t="s">
        <v>6431</v>
      </c>
      <c r="AR130" s="122" t="s">
        <v>6431</v>
      </c>
      <c r="AS130" s="122" t="s">
        <v>6431</v>
      </c>
      <c r="AT130" s="122" t="s">
        <v>6431</v>
      </c>
      <c r="AU130" s="122" t="s">
        <v>6431</v>
      </c>
      <c r="AV130" s="122" t="s">
        <v>6431</v>
      </c>
      <c r="AW130" s="122" t="s">
        <v>6431</v>
      </c>
      <c r="AX130" s="122" t="s">
        <v>6431</v>
      </c>
      <c r="AY130" s="122" t="s">
        <v>6431</v>
      </c>
      <c r="AZ130" s="122" t="s">
        <v>6431</v>
      </c>
      <c r="BA130" s="122" t="s">
        <v>6431</v>
      </c>
      <c r="BB130" s="122" t="s">
        <v>6431</v>
      </c>
      <c r="BC130" s="122" t="s">
        <v>6431</v>
      </c>
      <c r="BD130" s="122" t="s">
        <v>6431</v>
      </c>
      <c r="BE130" s="122" t="s">
        <v>6431</v>
      </c>
      <c r="BF130" s="122" t="s">
        <v>6431</v>
      </c>
      <c r="BG130" s="122" t="s">
        <v>6431</v>
      </c>
      <c r="BH130" s="122" t="s">
        <v>6431</v>
      </c>
      <c r="BI130" s="122" t="s">
        <v>6431</v>
      </c>
      <c r="BJ130" s="122" t="s">
        <v>6431</v>
      </c>
      <c r="BK130" s="122" t="s">
        <v>6431</v>
      </c>
      <c r="BL130" s="122" t="s">
        <v>6431</v>
      </c>
      <c r="BM130" s="122" t="s">
        <v>6431</v>
      </c>
      <c r="BN130" s="122" t="s">
        <v>6431</v>
      </c>
      <c r="BO130" s="122" t="s">
        <v>6431</v>
      </c>
      <c r="BP130" s="122" t="s">
        <v>6431</v>
      </c>
      <c r="BQ130" s="122" t="s">
        <v>6431</v>
      </c>
      <c r="BR130" s="122" t="s">
        <v>6431</v>
      </c>
      <c r="BS130" s="122" t="s">
        <v>6431</v>
      </c>
      <c r="BT130" s="122" t="s">
        <v>6431</v>
      </c>
      <c r="BU130" s="122" t="s">
        <v>6431</v>
      </c>
      <c r="BV130" s="122" t="s">
        <v>6431</v>
      </c>
      <c r="BW130" s="122" t="s">
        <v>6431</v>
      </c>
      <c r="BX130" s="122" t="s">
        <v>6431</v>
      </c>
      <c r="BY130" s="122" t="s">
        <v>6431</v>
      </c>
      <c r="BZ130" s="122" t="s">
        <v>6431</v>
      </c>
      <c r="CA130" s="122" t="s">
        <v>6431</v>
      </c>
      <c r="CB130" s="122" t="s">
        <v>6431</v>
      </c>
      <c r="CC130" s="122" t="s">
        <v>6431</v>
      </c>
      <c r="CD130" s="122" t="s">
        <v>6431</v>
      </c>
      <c r="CE130" s="122" t="s">
        <v>6431</v>
      </c>
      <c r="CF130" s="122" t="s">
        <v>6431</v>
      </c>
      <c r="CG130" s="122" t="s">
        <v>6431</v>
      </c>
      <c r="CH130" s="122" t="s">
        <v>6431</v>
      </c>
      <c r="CI130" s="122" t="s">
        <v>6431</v>
      </c>
      <c r="CJ130" s="122" t="s">
        <v>6431</v>
      </c>
      <c r="CK130" s="122" t="s">
        <v>6431</v>
      </c>
      <c r="CL130" s="122" t="s">
        <v>6431</v>
      </c>
      <c r="CM130" s="122" t="s">
        <v>6431</v>
      </c>
      <c r="CN130" s="122" t="s">
        <v>6431</v>
      </c>
      <c r="CO130" s="122" t="s">
        <v>6431</v>
      </c>
      <c r="CP130" s="122" t="s">
        <v>6431</v>
      </c>
      <c r="CQ130" s="122" t="s">
        <v>6431</v>
      </c>
      <c r="CR130" s="122" t="s">
        <v>6431</v>
      </c>
      <c r="CS130" s="122" t="s">
        <v>6431</v>
      </c>
      <c r="CT130" s="122" t="s">
        <v>6431</v>
      </c>
      <c r="CU130" s="122" t="s">
        <v>6431</v>
      </c>
      <c r="CV130" s="122" t="s">
        <v>6431</v>
      </c>
      <c r="CW130" s="122" t="s">
        <v>6431</v>
      </c>
      <c r="CX130" s="122" t="s">
        <v>6431</v>
      </c>
      <c r="CY130" s="122" t="s">
        <v>6431</v>
      </c>
      <c r="CZ130" s="122" t="s">
        <v>6431</v>
      </c>
      <c r="DA130" s="122">
        <v>146.5728</v>
      </c>
      <c r="DB130" s="122">
        <v>146.5728</v>
      </c>
      <c r="DC130" s="122">
        <v>147.8999</v>
      </c>
      <c r="DD130" s="122">
        <v>147.8999</v>
      </c>
      <c r="DE130" s="122">
        <v>147.8999</v>
      </c>
      <c r="DF130" s="122">
        <v>148.41409999999999</v>
      </c>
      <c r="DG130" s="122">
        <v>148.41409999999999</v>
      </c>
      <c r="DH130" s="122">
        <v>148.41409999999999</v>
      </c>
      <c r="DI130" s="122">
        <v>145.4221</v>
      </c>
      <c r="DJ130" s="122">
        <v>145.4221</v>
      </c>
      <c r="DK130" s="122">
        <v>145.4221</v>
      </c>
      <c r="DL130" s="122">
        <v>141.16829999999999</v>
      </c>
      <c r="DM130" s="122">
        <v>141.16829999999999</v>
      </c>
      <c r="DN130" s="122">
        <v>141.16829999999999</v>
      </c>
      <c r="DO130" s="122">
        <v>142.53530000000001</v>
      </c>
      <c r="DP130" s="122">
        <v>142.53530000000001</v>
      </c>
      <c r="DQ130" s="122">
        <v>142.53530000000001</v>
      </c>
      <c r="DR130" s="122">
        <v>142.87899999999999</v>
      </c>
      <c r="DS130" s="122">
        <v>142.87899999999999</v>
      </c>
      <c r="DT130" s="122">
        <v>142.87899999999999</v>
      </c>
      <c r="DU130" s="122">
        <v>142.16640000000001</v>
      </c>
      <c r="DV130" s="122">
        <v>142.16640000000001</v>
      </c>
      <c r="DW130" s="122">
        <v>142.16640000000001</v>
      </c>
      <c r="DX130" s="122">
        <v>140.68109999999999</v>
      </c>
      <c r="DY130" s="122">
        <v>140.68109999999999</v>
      </c>
      <c r="DZ130" s="122">
        <v>140.68109999999999</v>
      </c>
      <c r="EA130" s="122">
        <v>138.0761</v>
      </c>
      <c r="EB130" s="122">
        <v>138.0761</v>
      </c>
      <c r="EC130" s="122">
        <v>138.0761</v>
      </c>
      <c r="ED130" s="122">
        <v>141.28200000000001</v>
      </c>
      <c r="EE130" s="122">
        <v>141.28200000000001</v>
      </c>
      <c r="EF130" s="122">
        <v>141.28200000000001</v>
      </c>
      <c r="EG130" s="122">
        <v>139.5403</v>
      </c>
      <c r="EH130" s="122">
        <v>139.5403</v>
      </c>
      <c r="EI130" s="122">
        <v>139.5403</v>
      </c>
      <c r="EJ130" s="122">
        <v>140.9246</v>
      </c>
      <c r="EK130" s="122">
        <v>140.9246</v>
      </c>
      <c r="EL130" s="122">
        <v>140.9246</v>
      </c>
      <c r="EM130" s="122">
        <v>136.60550000000001</v>
      </c>
      <c r="EN130" s="122">
        <v>136.60550000000001</v>
      </c>
      <c r="EO130" s="122">
        <v>136.60550000000001</v>
      </c>
      <c r="EP130" s="122">
        <v>134.9468</v>
      </c>
      <c r="EQ130" s="122">
        <v>134.9468</v>
      </c>
      <c r="ER130" s="122">
        <v>134.9468</v>
      </c>
      <c r="ES130" s="122">
        <v>134.4374</v>
      </c>
      <c r="ET130" s="122">
        <v>134.4374</v>
      </c>
      <c r="EU130" s="122">
        <v>134.4374</v>
      </c>
      <c r="EV130" s="122">
        <v>136.5181</v>
      </c>
      <c r="EW130" s="122">
        <v>136.5181</v>
      </c>
      <c r="EX130" s="122">
        <v>136.5181</v>
      </c>
      <c r="EY130" s="122">
        <v>131.9058</v>
      </c>
      <c r="EZ130" s="122">
        <v>131.9058</v>
      </c>
      <c r="FA130" s="122">
        <v>131.9058</v>
      </c>
      <c r="FB130" s="122">
        <v>129.37899999999999</v>
      </c>
      <c r="FC130" s="122">
        <v>129.37899999999999</v>
      </c>
      <c r="FD130" s="122">
        <v>129.37899999999999</v>
      </c>
      <c r="FE130" s="122">
        <v>127.79389999999999</v>
      </c>
      <c r="FF130" s="122">
        <v>127.79389999999999</v>
      </c>
      <c r="FG130" s="122">
        <v>127.79389999999999</v>
      </c>
      <c r="FH130" s="122">
        <v>130.14449999999999</v>
      </c>
      <c r="FI130" s="122">
        <v>130.14449999999999</v>
      </c>
      <c r="FJ130" s="122">
        <v>129.96709999999999</v>
      </c>
      <c r="FK130" s="122">
        <v>129.92179999999999</v>
      </c>
      <c r="FL130" s="122">
        <v>129.50200000000001</v>
      </c>
      <c r="FM130" s="122">
        <v>129.6354</v>
      </c>
      <c r="FN130" s="122">
        <v>129.58580000000001</v>
      </c>
      <c r="FO130" s="122">
        <v>130.06270000000001</v>
      </c>
      <c r="FP130" s="122">
        <v>130.14080000000001</v>
      </c>
      <c r="FQ130" s="122">
        <v>129.40870000000001</v>
      </c>
      <c r="FR130" s="122">
        <v>130.3475</v>
      </c>
      <c r="FS130" s="122">
        <v>130.16829999999999</v>
      </c>
      <c r="FT130" s="122">
        <v>130.34270000000001</v>
      </c>
      <c r="FU130" s="122">
        <v>130.3723</v>
      </c>
      <c r="FV130" s="122">
        <v>130.53909999999999</v>
      </c>
      <c r="FW130" s="122">
        <v>130.5147</v>
      </c>
      <c r="FX130" s="122">
        <v>130.77539999999999</v>
      </c>
      <c r="FY130" s="122">
        <v>130.8999</v>
      </c>
      <c r="FZ130" s="122">
        <v>130.8426</v>
      </c>
      <c r="GA130" s="122">
        <v>130.80799999999999</v>
      </c>
      <c r="GB130" s="122">
        <v>130.53290000000001</v>
      </c>
      <c r="GC130" s="122">
        <v>130.4665</v>
      </c>
      <c r="GD130" s="122">
        <v>130.34880000000001</v>
      </c>
      <c r="GE130" s="122">
        <v>130.36490000000001</v>
      </c>
      <c r="GF130" s="122">
        <v>130.101</v>
      </c>
      <c r="GG130" s="122">
        <v>130.1062</v>
      </c>
      <c r="GH130" s="122">
        <v>130.06800000000001</v>
      </c>
      <c r="GI130" s="122">
        <v>129.4862</v>
      </c>
      <c r="GJ130" s="122">
        <v>126.04900000000001</v>
      </c>
      <c r="GK130" s="122">
        <v>125.88339999999999</v>
      </c>
      <c r="GL130" s="122">
        <v>124.3997</v>
      </c>
      <c r="GM130" s="122">
        <v>125.4637</v>
      </c>
      <c r="GN130" s="122">
        <v>125.4592</v>
      </c>
      <c r="GO130" s="122">
        <v>125.357</v>
      </c>
      <c r="GP130" s="122">
        <v>124.6876</v>
      </c>
      <c r="GQ130" s="122">
        <v>124.70780000000001</v>
      </c>
      <c r="GR130" s="122">
        <v>124.6733</v>
      </c>
      <c r="GS130" s="122">
        <v>124.6973</v>
      </c>
      <c r="GT130" s="122">
        <v>121.9289</v>
      </c>
      <c r="GU130" s="122">
        <v>121.8969</v>
      </c>
      <c r="GV130" s="122">
        <v>121.6644</v>
      </c>
      <c r="GW130" s="122">
        <v>121.61190000000001</v>
      </c>
      <c r="GX130" s="122">
        <v>121.23569999999999</v>
      </c>
      <c r="GY130" s="122">
        <v>121.0917</v>
      </c>
      <c r="GZ130" s="122">
        <v>121.1861</v>
      </c>
      <c r="HA130" s="122">
        <v>121.1751</v>
      </c>
      <c r="HB130" s="122">
        <v>121.15819999999999</v>
      </c>
      <c r="HC130" s="122">
        <v>121.0018</v>
      </c>
      <c r="HD130" s="122">
        <v>121.0231</v>
      </c>
      <c r="HE130" s="122">
        <v>121.0093</v>
      </c>
      <c r="HF130" s="122">
        <v>118.9093</v>
      </c>
      <c r="HG130" s="122">
        <v>118.8865</v>
      </c>
      <c r="HH130" s="122">
        <v>118.8578</v>
      </c>
      <c r="HI130" s="122">
        <v>118.4246</v>
      </c>
      <c r="HJ130" s="122">
        <v>118.39100000000001</v>
      </c>
      <c r="HK130" s="122">
        <v>118.3682</v>
      </c>
      <c r="HL130" s="122">
        <v>118.35</v>
      </c>
      <c r="HM130" s="122">
        <v>118.3446</v>
      </c>
      <c r="HN130" s="122">
        <v>118.24290000000001</v>
      </c>
      <c r="HO130" s="122">
        <v>118.3737</v>
      </c>
      <c r="HP130" s="122">
        <v>118.337</v>
      </c>
      <c r="HQ130" s="122">
        <v>117.0115</v>
      </c>
      <c r="HR130" s="122">
        <v>116.8755</v>
      </c>
      <c r="HS130" s="122">
        <v>116.74379999999999</v>
      </c>
      <c r="HT130" s="122">
        <v>116.7256</v>
      </c>
      <c r="HU130" s="122">
        <v>116.7319</v>
      </c>
      <c r="HV130" s="122">
        <v>116.82550000000001</v>
      </c>
      <c r="HW130" s="122">
        <v>116.82550000000001</v>
      </c>
      <c r="HX130" s="122">
        <v>116.82550000000001</v>
      </c>
      <c r="HY130" s="122">
        <v>115.9996</v>
      </c>
      <c r="HZ130" s="122">
        <v>116.0853</v>
      </c>
      <c r="IA130" s="122">
        <v>115.9243</v>
      </c>
      <c r="IB130" s="122">
        <v>115.8263</v>
      </c>
      <c r="IC130" s="122">
        <v>114.8249</v>
      </c>
      <c r="ID130" s="122">
        <v>114.69499999999999</v>
      </c>
      <c r="IE130" s="122">
        <v>114.0612</v>
      </c>
      <c r="IF130" s="122">
        <v>113.6275</v>
      </c>
      <c r="IG130" s="122">
        <v>113.8338</v>
      </c>
      <c r="IH130" s="122">
        <v>113.7182</v>
      </c>
      <c r="II130" s="122">
        <v>113.65349999999999</v>
      </c>
      <c r="IJ130" s="122">
        <v>113.6885</v>
      </c>
      <c r="IK130" s="122">
        <v>112.7427</v>
      </c>
      <c r="IL130" s="122">
        <v>112.8139</v>
      </c>
      <c r="IM130" s="122">
        <v>112.8022</v>
      </c>
      <c r="IN130" s="122">
        <v>111.89830000000001</v>
      </c>
      <c r="IO130" s="122">
        <v>110.94710000000001</v>
      </c>
      <c r="IP130" s="122">
        <v>110.6236</v>
      </c>
      <c r="IQ130" s="122">
        <v>110.41540000000001</v>
      </c>
      <c r="IR130" s="122">
        <v>110.30289999999999</v>
      </c>
      <c r="IS130" s="122">
        <v>110.5076</v>
      </c>
      <c r="IT130" s="122">
        <v>110.432</v>
      </c>
      <c r="IU130" s="122">
        <v>110.30249999999999</v>
      </c>
      <c r="IV130" s="122">
        <v>110.0177</v>
      </c>
      <c r="IW130" s="122">
        <v>110.50069999999999</v>
      </c>
      <c r="IX130" s="122">
        <v>110.3861</v>
      </c>
      <c r="IY130" s="122">
        <v>110.4093</v>
      </c>
      <c r="IZ130" s="122">
        <v>110.4708</v>
      </c>
      <c r="JA130" s="122">
        <v>108.61790000000001</v>
      </c>
      <c r="JB130" s="122">
        <v>108.24290000000001</v>
      </c>
      <c r="JC130" s="122">
        <v>108.1498</v>
      </c>
      <c r="JD130" s="122">
        <v>107.5064</v>
      </c>
      <c r="JE130" s="122">
        <v>107.3034</v>
      </c>
      <c r="JF130" s="122">
        <v>107.5389</v>
      </c>
      <c r="JG130" s="122">
        <v>107.21</v>
      </c>
      <c r="JH130" s="122">
        <v>107.1904</v>
      </c>
      <c r="JI130" s="122">
        <v>107.1045</v>
      </c>
      <c r="JJ130" s="122">
        <v>107.03879999999999</v>
      </c>
      <c r="JK130" s="122">
        <v>106.9507</v>
      </c>
      <c r="JL130" s="122">
        <v>106.8604</v>
      </c>
      <c r="JM130" s="122">
        <v>105.3578</v>
      </c>
      <c r="JN130" s="122">
        <v>105.1108</v>
      </c>
      <c r="JO130" s="122">
        <v>104.9011</v>
      </c>
      <c r="JP130" s="122">
        <v>104.6986</v>
      </c>
      <c r="JQ130" s="122">
        <v>104.6313</v>
      </c>
      <c r="JR130" s="122">
        <v>104.55289999999999</v>
      </c>
      <c r="JS130" s="122">
        <v>104.1426</v>
      </c>
      <c r="JT130" s="122">
        <v>104.108</v>
      </c>
      <c r="JU130" s="122">
        <v>102.4376</v>
      </c>
      <c r="JV130" s="122">
        <v>102.2457</v>
      </c>
      <c r="JW130" s="122">
        <v>101.6927</v>
      </c>
      <c r="JX130" s="122">
        <v>101.5059</v>
      </c>
      <c r="JY130" s="122">
        <v>100</v>
      </c>
      <c r="JZ130" s="122">
        <v>99.098299999999995</v>
      </c>
      <c r="KA130" s="122">
        <v>99.019099999999995</v>
      </c>
      <c r="KB130" s="122">
        <v>98.658299999999997</v>
      </c>
      <c r="KC130" s="122">
        <v>98.694000000000003</v>
      </c>
      <c r="KD130" s="118">
        <v>97.8202</v>
      </c>
    </row>
    <row r="131" spans="1:290" s="8" customFormat="1" ht="11.1" customHeight="1" x14ac:dyDescent="0.2">
      <c r="A131" s="8" t="s">
        <v>2419</v>
      </c>
      <c r="B131"/>
      <c r="C131" s="141" t="s">
        <v>5141</v>
      </c>
      <c r="D131" s="60" t="s">
        <v>83</v>
      </c>
      <c r="E131" s="61"/>
      <c r="F131" s="22"/>
      <c r="G131" s="22" t="str">
        <f>IF(LEFT($I$1,1)="1",VLOOKUP($A131,PPI_IPI_PGA_PGAI!$A:$I,2,FALSE),IF(LEFT($I$1,1)="2",VLOOKUP($A131,PPI_IPI_PGA_PGAI!$A:$I,3,FALSE),IF(LEFT($I$1,1)="3",VLOOKUP($A131,PPI_IPI_PGA_PGAI!$A:$I,4,FALSE),VLOOKUP($A131,PPI_IPI_PGA_PGAI!$A:$I,5,FALSE))))</f>
        <v>Gummi- und Kunststoffwaren</v>
      </c>
      <c r="H131" s="22"/>
      <c r="I131" s="22"/>
      <c r="J131" s="22"/>
      <c r="K131" s="22"/>
      <c r="L131" s="22"/>
      <c r="M131" s="10">
        <v>3.0684999999999998</v>
      </c>
      <c r="N131" s="122">
        <v>94.310500000000005</v>
      </c>
      <c r="O131" s="122">
        <v>94.310500000000005</v>
      </c>
      <c r="P131" s="122">
        <v>94.310500000000005</v>
      </c>
      <c r="Q131" s="122">
        <v>94.122799999999998</v>
      </c>
      <c r="R131" s="122">
        <v>94.122799999999998</v>
      </c>
      <c r="S131" s="122">
        <v>94.122799999999998</v>
      </c>
      <c r="T131" s="122">
        <v>94.667599999999993</v>
      </c>
      <c r="U131" s="122">
        <v>94.667599999999993</v>
      </c>
      <c r="V131" s="122">
        <v>94.667599999999993</v>
      </c>
      <c r="W131" s="122">
        <v>94.621399999999994</v>
      </c>
      <c r="X131" s="122">
        <v>94.621399999999994</v>
      </c>
      <c r="Y131" s="122">
        <v>94.621399999999994</v>
      </c>
      <c r="Z131" s="122">
        <v>95.660300000000007</v>
      </c>
      <c r="AA131" s="122">
        <v>95.660300000000007</v>
      </c>
      <c r="AB131" s="122">
        <v>95.660300000000007</v>
      </c>
      <c r="AC131" s="122">
        <v>95.501199999999997</v>
      </c>
      <c r="AD131" s="122">
        <v>95.501199999999997</v>
      </c>
      <c r="AE131" s="122">
        <v>95.501199999999997</v>
      </c>
      <c r="AF131" s="122">
        <v>97.5518</v>
      </c>
      <c r="AG131" s="122">
        <v>97.5518</v>
      </c>
      <c r="AH131" s="122">
        <v>97.5518</v>
      </c>
      <c r="AI131" s="122">
        <v>98.572599999999994</v>
      </c>
      <c r="AJ131" s="122">
        <v>98.572599999999994</v>
      </c>
      <c r="AK131" s="122">
        <v>98.572599999999994</v>
      </c>
      <c r="AL131" s="122">
        <v>98.311199999999999</v>
      </c>
      <c r="AM131" s="122">
        <v>98.311199999999999</v>
      </c>
      <c r="AN131" s="122">
        <v>98.311199999999999</v>
      </c>
      <c r="AO131" s="122">
        <v>98.270399999999995</v>
      </c>
      <c r="AP131" s="122">
        <v>98.270399999999995</v>
      </c>
      <c r="AQ131" s="122">
        <v>98.270399999999995</v>
      </c>
      <c r="AR131" s="122">
        <v>98.593100000000007</v>
      </c>
      <c r="AS131" s="122">
        <v>98.593100000000007</v>
      </c>
      <c r="AT131" s="122">
        <v>98.593100000000007</v>
      </c>
      <c r="AU131" s="122">
        <v>99.112099999999998</v>
      </c>
      <c r="AV131" s="122">
        <v>99.112099999999998</v>
      </c>
      <c r="AW131" s="122">
        <v>99.112099999999998</v>
      </c>
      <c r="AX131" s="122">
        <v>99.368499999999997</v>
      </c>
      <c r="AY131" s="122">
        <v>99.368499999999997</v>
      </c>
      <c r="AZ131" s="122">
        <v>99.368499999999997</v>
      </c>
      <c r="BA131" s="122">
        <v>100.742</v>
      </c>
      <c r="BB131" s="122">
        <v>100.742</v>
      </c>
      <c r="BC131" s="122">
        <v>100.742</v>
      </c>
      <c r="BD131" s="122">
        <v>102.2439</v>
      </c>
      <c r="BE131" s="122">
        <v>102.2439</v>
      </c>
      <c r="BF131" s="122">
        <v>102.2439</v>
      </c>
      <c r="BG131" s="122">
        <v>104.0334</v>
      </c>
      <c r="BH131" s="122">
        <v>104.0334</v>
      </c>
      <c r="BI131" s="122">
        <v>104.0334</v>
      </c>
      <c r="BJ131" s="122">
        <v>104.9853</v>
      </c>
      <c r="BK131" s="122">
        <v>104.9853</v>
      </c>
      <c r="BL131" s="122">
        <v>104.9853</v>
      </c>
      <c r="BM131" s="122">
        <v>105.8524</v>
      </c>
      <c r="BN131" s="122">
        <v>105.8524</v>
      </c>
      <c r="BO131" s="122">
        <v>105.8524</v>
      </c>
      <c r="BP131" s="122">
        <v>106.12269999999999</v>
      </c>
      <c r="BQ131" s="122">
        <v>106.12269999999999</v>
      </c>
      <c r="BR131" s="122">
        <v>106.12269999999999</v>
      </c>
      <c r="BS131" s="122">
        <v>107.5082</v>
      </c>
      <c r="BT131" s="122">
        <v>107.5082</v>
      </c>
      <c r="BU131" s="122">
        <v>107.5082</v>
      </c>
      <c r="BV131" s="122">
        <v>107.545</v>
      </c>
      <c r="BW131" s="122">
        <v>107.545</v>
      </c>
      <c r="BX131" s="122">
        <v>107.545</v>
      </c>
      <c r="BY131" s="122">
        <v>108.8389</v>
      </c>
      <c r="BZ131" s="122">
        <v>108.8389</v>
      </c>
      <c r="CA131" s="122">
        <v>108.8389</v>
      </c>
      <c r="CB131" s="122">
        <v>108.94280000000001</v>
      </c>
      <c r="CC131" s="122">
        <v>108.94280000000001</v>
      </c>
      <c r="CD131" s="122">
        <v>108.94280000000001</v>
      </c>
      <c r="CE131" s="122">
        <v>107.90779999999999</v>
      </c>
      <c r="CF131" s="122">
        <v>107.90779999999999</v>
      </c>
      <c r="CG131" s="122">
        <v>107.90779999999999</v>
      </c>
      <c r="CH131" s="122">
        <v>107.7595</v>
      </c>
      <c r="CI131" s="122">
        <v>107.7595</v>
      </c>
      <c r="CJ131" s="122">
        <v>107.7595</v>
      </c>
      <c r="CK131" s="122">
        <v>105.9007</v>
      </c>
      <c r="CL131" s="122">
        <v>105.9007</v>
      </c>
      <c r="CM131" s="122">
        <v>105.9007</v>
      </c>
      <c r="CN131" s="122">
        <v>106.20180000000001</v>
      </c>
      <c r="CO131" s="122">
        <v>106.20180000000001</v>
      </c>
      <c r="CP131" s="122">
        <v>106.20180000000001</v>
      </c>
      <c r="CQ131" s="122">
        <v>106.4046</v>
      </c>
      <c r="CR131" s="122">
        <v>106.4046</v>
      </c>
      <c r="CS131" s="122">
        <v>106.4046</v>
      </c>
      <c r="CT131" s="122">
        <v>105.62179999999999</v>
      </c>
      <c r="CU131" s="122">
        <v>105.62179999999999</v>
      </c>
      <c r="CV131" s="122">
        <v>105.62179999999999</v>
      </c>
      <c r="CW131" s="122">
        <v>105.4053</v>
      </c>
      <c r="CX131" s="122">
        <v>105.4053</v>
      </c>
      <c r="CY131" s="122">
        <v>105.4053</v>
      </c>
      <c r="CZ131" s="122">
        <v>105.9045</v>
      </c>
      <c r="DA131" s="122">
        <v>105.9045</v>
      </c>
      <c r="DB131" s="122">
        <v>105.9045</v>
      </c>
      <c r="DC131" s="122">
        <v>107.1058</v>
      </c>
      <c r="DD131" s="122">
        <v>107.1058</v>
      </c>
      <c r="DE131" s="122">
        <v>107.1058</v>
      </c>
      <c r="DF131" s="122">
        <v>107.0886</v>
      </c>
      <c r="DG131" s="122">
        <v>107.0886</v>
      </c>
      <c r="DH131" s="122">
        <v>107.0886</v>
      </c>
      <c r="DI131" s="122">
        <v>100.9087</v>
      </c>
      <c r="DJ131" s="122">
        <v>100.9087</v>
      </c>
      <c r="DK131" s="122">
        <v>100.9087</v>
      </c>
      <c r="DL131" s="122">
        <v>103.202</v>
      </c>
      <c r="DM131" s="122">
        <v>103.202</v>
      </c>
      <c r="DN131" s="122">
        <v>103.202</v>
      </c>
      <c r="DO131" s="122">
        <v>102.8492</v>
      </c>
      <c r="DP131" s="122">
        <v>102.8492</v>
      </c>
      <c r="DQ131" s="122">
        <v>102.8492</v>
      </c>
      <c r="DR131" s="122">
        <v>103.0107</v>
      </c>
      <c r="DS131" s="122">
        <v>103.0107</v>
      </c>
      <c r="DT131" s="122">
        <v>103.0107</v>
      </c>
      <c r="DU131" s="122">
        <v>102.8339</v>
      </c>
      <c r="DV131" s="122">
        <v>102.8339</v>
      </c>
      <c r="DW131" s="122">
        <v>102.8339</v>
      </c>
      <c r="DX131" s="122">
        <v>103.2867</v>
      </c>
      <c r="DY131" s="122">
        <v>103.2867</v>
      </c>
      <c r="DZ131" s="122">
        <v>103.2867</v>
      </c>
      <c r="EA131" s="122">
        <v>104.3826</v>
      </c>
      <c r="EB131" s="122">
        <v>104.3826</v>
      </c>
      <c r="EC131" s="122">
        <v>104.3826</v>
      </c>
      <c r="ED131" s="122">
        <v>103.479</v>
      </c>
      <c r="EE131" s="122">
        <v>103.479</v>
      </c>
      <c r="EF131" s="122">
        <v>103.479</v>
      </c>
      <c r="EG131" s="122">
        <v>103.6267</v>
      </c>
      <c r="EH131" s="122">
        <v>103.6267</v>
      </c>
      <c r="EI131" s="122">
        <v>103.6267</v>
      </c>
      <c r="EJ131" s="122">
        <v>103.5688</v>
      </c>
      <c r="EK131" s="122">
        <v>103.5688</v>
      </c>
      <c r="EL131" s="122">
        <v>103.5688</v>
      </c>
      <c r="EM131" s="122">
        <v>102.9061</v>
      </c>
      <c r="EN131" s="122">
        <v>102.9061</v>
      </c>
      <c r="EO131" s="122">
        <v>102.9061</v>
      </c>
      <c r="EP131" s="122">
        <v>102.7458</v>
      </c>
      <c r="EQ131" s="122">
        <v>102.7458</v>
      </c>
      <c r="ER131" s="122">
        <v>102.7458</v>
      </c>
      <c r="ES131" s="122">
        <v>102.70569999999999</v>
      </c>
      <c r="ET131" s="122">
        <v>102.70569999999999</v>
      </c>
      <c r="EU131" s="122">
        <v>102.70569999999999</v>
      </c>
      <c r="EV131" s="122">
        <v>101.9794</v>
      </c>
      <c r="EW131" s="122">
        <v>101.9794</v>
      </c>
      <c r="EX131" s="122">
        <v>101.9794</v>
      </c>
      <c r="EY131" s="122">
        <v>93.386300000000006</v>
      </c>
      <c r="EZ131" s="122">
        <v>93.386300000000006</v>
      </c>
      <c r="FA131" s="122">
        <v>93.386300000000006</v>
      </c>
      <c r="FB131" s="122">
        <v>91.942599999999999</v>
      </c>
      <c r="FC131" s="122">
        <v>91.942599999999999</v>
      </c>
      <c r="FD131" s="122">
        <v>91.942599999999999</v>
      </c>
      <c r="FE131" s="122">
        <v>92.993499999999997</v>
      </c>
      <c r="FF131" s="122">
        <v>92.993499999999997</v>
      </c>
      <c r="FG131" s="122">
        <v>92.993499999999997</v>
      </c>
      <c r="FH131" s="122">
        <v>93.700299999999999</v>
      </c>
      <c r="FI131" s="122">
        <v>93.700299999999999</v>
      </c>
      <c r="FJ131" s="122">
        <v>93.700299999999999</v>
      </c>
      <c r="FK131" s="122">
        <v>93.558599999999998</v>
      </c>
      <c r="FL131" s="122">
        <v>93.558599999999998</v>
      </c>
      <c r="FM131" s="122">
        <v>93.558599999999998</v>
      </c>
      <c r="FN131" s="122">
        <v>93.138800000000003</v>
      </c>
      <c r="FO131" s="122">
        <v>93.138800000000003</v>
      </c>
      <c r="FP131" s="122">
        <v>93.138800000000003</v>
      </c>
      <c r="FQ131" s="122">
        <v>92.161100000000005</v>
      </c>
      <c r="FR131" s="122">
        <v>92.161100000000005</v>
      </c>
      <c r="FS131" s="122">
        <v>92.161100000000005</v>
      </c>
      <c r="FT131" s="122">
        <v>92.386799999999994</v>
      </c>
      <c r="FU131" s="122">
        <v>92.386799999999994</v>
      </c>
      <c r="FV131" s="122">
        <v>92.386799999999994</v>
      </c>
      <c r="FW131" s="122">
        <v>91.808700000000002</v>
      </c>
      <c r="FX131" s="122">
        <v>91.808700000000002</v>
      </c>
      <c r="FY131" s="122">
        <v>91.808700000000002</v>
      </c>
      <c r="FZ131" s="122">
        <v>93.197599999999994</v>
      </c>
      <c r="GA131" s="122">
        <v>93.197599999999994</v>
      </c>
      <c r="GB131" s="122">
        <v>93.197599999999994</v>
      </c>
      <c r="GC131" s="122">
        <v>96.014600000000002</v>
      </c>
      <c r="GD131" s="122">
        <v>96.014600000000002</v>
      </c>
      <c r="GE131" s="122">
        <v>96.014600000000002</v>
      </c>
      <c r="GF131" s="122">
        <v>97.497500000000002</v>
      </c>
      <c r="GG131" s="122">
        <v>97.497500000000002</v>
      </c>
      <c r="GH131" s="122">
        <v>97.497500000000002</v>
      </c>
      <c r="GI131" s="122">
        <v>98.294399999999996</v>
      </c>
      <c r="GJ131" s="122">
        <v>98.294399999999996</v>
      </c>
      <c r="GK131" s="122">
        <v>98.294399999999996</v>
      </c>
      <c r="GL131" s="122">
        <v>100.383</v>
      </c>
      <c r="GM131" s="122">
        <v>100.383</v>
      </c>
      <c r="GN131" s="122">
        <v>100.383</v>
      </c>
      <c r="GO131" s="122">
        <v>99.660399999999996</v>
      </c>
      <c r="GP131" s="122">
        <v>99.660399999999996</v>
      </c>
      <c r="GQ131" s="122">
        <v>99.660399999999996</v>
      </c>
      <c r="GR131" s="122">
        <v>99.293999999999997</v>
      </c>
      <c r="GS131" s="122">
        <v>99.293999999999997</v>
      </c>
      <c r="GT131" s="122">
        <v>99.293999999999997</v>
      </c>
      <c r="GU131" s="122">
        <v>99.5381</v>
      </c>
      <c r="GV131" s="122">
        <v>99.5381</v>
      </c>
      <c r="GW131" s="122">
        <v>99.5381</v>
      </c>
      <c r="GX131" s="122">
        <v>99.794499999999999</v>
      </c>
      <c r="GY131" s="122">
        <v>99.794499999999999</v>
      </c>
      <c r="GZ131" s="122">
        <v>99.794499999999999</v>
      </c>
      <c r="HA131" s="122">
        <v>97.273200000000003</v>
      </c>
      <c r="HB131" s="122">
        <v>97.273200000000003</v>
      </c>
      <c r="HC131" s="122">
        <v>97.273200000000003</v>
      </c>
      <c r="HD131" s="122">
        <v>96.917900000000003</v>
      </c>
      <c r="HE131" s="122">
        <v>96.917900000000003</v>
      </c>
      <c r="HF131" s="122">
        <v>96.917900000000003</v>
      </c>
      <c r="HG131" s="122">
        <v>95.062200000000004</v>
      </c>
      <c r="HH131" s="122">
        <v>95.062200000000004</v>
      </c>
      <c r="HI131" s="122">
        <v>95.062200000000004</v>
      </c>
      <c r="HJ131" s="122">
        <v>93.708399999999997</v>
      </c>
      <c r="HK131" s="122">
        <v>93.708399999999997</v>
      </c>
      <c r="HL131" s="122">
        <v>93.708399999999997</v>
      </c>
      <c r="HM131" s="122">
        <v>94.448099999999997</v>
      </c>
      <c r="HN131" s="122">
        <v>94.448099999999997</v>
      </c>
      <c r="HO131" s="122">
        <v>94.448099999999997</v>
      </c>
      <c r="HP131" s="122">
        <v>93.907200000000003</v>
      </c>
      <c r="HQ131" s="122">
        <v>93.907200000000003</v>
      </c>
      <c r="HR131" s="122">
        <v>93.907200000000003</v>
      </c>
      <c r="HS131" s="122">
        <v>94.491299999999995</v>
      </c>
      <c r="HT131" s="122">
        <v>94.491299999999995</v>
      </c>
      <c r="HU131" s="122">
        <v>94.491299999999995</v>
      </c>
      <c r="HV131" s="122">
        <v>99.328299999999999</v>
      </c>
      <c r="HW131" s="122">
        <v>99.328299999999999</v>
      </c>
      <c r="HX131" s="122">
        <v>99.328299999999999</v>
      </c>
      <c r="HY131" s="122">
        <v>102.0044</v>
      </c>
      <c r="HZ131" s="122">
        <v>102.0044</v>
      </c>
      <c r="IA131" s="122">
        <v>102.0044</v>
      </c>
      <c r="IB131" s="122">
        <v>102.6506</v>
      </c>
      <c r="IC131" s="122">
        <v>102.6506</v>
      </c>
      <c r="ID131" s="122">
        <v>102.6506</v>
      </c>
      <c r="IE131" s="122">
        <v>105.6439</v>
      </c>
      <c r="IF131" s="122">
        <v>105.6439</v>
      </c>
      <c r="IG131" s="122">
        <v>105.6439</v>
      </c>
      <c r="IH131" s="122">
        <v>108.7627</v>
      </c>
      <c r="II131" s="122">
        <v>108.7627</v>
      </c>
      <c r="IJ131" s="122">
        <v>108.7627</v>
      </c>
      <c r="IK131" s="122">
        <v>108.2441</v>
      </c>
      <c r="IL131" s="122">
        <v>108.2441</v>
      </c>
      <c r="IM131" s="122">
        <v>108.2441</v>
      </c>
      <c r="IN131" s="122">
        <v>109.24160000000001</v>
      </c>
      <c r="IO131" s="122">
        <v>109.24160000000001</v>
      </c>
      <c r="IP131" s="122">
        <v>109.24160000000001</v>
      </c>
      <c r="IQ131" s="122">
        <v>110.54430000000001</v>
      </c>
      <c r="IR131" s="122">
        <v>110.54430000000001</v>
      </c>
      <c r="IS131" s="122">
        <v>110.54430000000001</v>
      </c>
      <c r="IT131" s="122">
        <v>109.0277</v>
      </c>
      <c r="IU131" s="122">
        <v>109.0277</v>
      </c>
      <c r="IV131" s="122">
        <v>109.0277</v>
      </c>
      <c r="IW131" s="122">
        <v>105.22969999999999</v>
      </c>
      <c r="IX131" s="122">
        <v>105.22969999999999</v>
      </c>
      <c r="IY131" s="122">
        <v>105.22969999999999</v>
      </c>
      <c r="IZ131" s="122">
        <v>105.367</v>
      </c>
      <c r="JA131" s="122">
        <v>105.367</v>
      </c>
      <c r="JB131" s="122">
        <v>105.367</v>
      </c>
      <c r="JC131" s="122">
        <v>103.05929999999999</v>
      </c>
      <c r="JD131" s="122">
        <v>103.05929999999999</v>
      </c>
      <c r="JE131" s="122">
        <v>103.05929999999999</v>
      </c>
      <c r="JF131" s="122">
        <v>105.5509</v>
      </c>
      <c r="JG131" s="122">
        <v>105.5509</v>
      </c>
      <c r="JH131" s="122">
        <v>105.5509</v>
      </c>
      <c r="JI131" s="122">
        <v>103.8002</v>
      </c>
      <c r="JJ131" s="122">
        <v>103.8002</v>
      </c>
      <c r="JK131" s="122">
        <v>103.8002</v>
      </c>
      <c r="JL131" s="122">
        <v>102.1906</v>
      </c>
      <c r="JM131" s="122">
        <v>102.1906</v>
      </c>
      <c r="JN131" s="122">
        <v>102.1906</v>
      </c>
      <c r="JO131" s="122">
        <v>102.1255</v>
      </c>
      <c r="JP131" s="122">
        <v>102.1255</v>
      </c>
      <c r="JQ131" s="122">
        <v>102.1255</v>
      </c>
      <c r="JR131" s="122">
        <v>100.9302</v>
      </c>
      <c r="JS131" s="122">
        <v>100.9302</v>
      </c>
      <c r="JT131" s="122">
        <v>100.9302</v>
      </c>
      <c r="JU131" s="122">
        <v>100.1651</v>
      </c>
      <c r="JV131" s="122">
        <v>100.1651</v>
      </c>
      <c r="JW131" s="122">
        <v>100.1651</v>
      </c>
      <c r="JX131" s="122">
        <v>100</v>
      </c>
      <c r="JY131" s="122">
        <v>100</v>
      </c>
      <c r="JZ131" s="122">
        <v>100</v>
      </c>
      <c r="KA131" s="122">
        <v>98.444199999999995</v>
      </c>
      <c r="KB131" s="122">
        <v>98.444199999999995</v>
      </c>
      <c r="KC131" s="122">
        <v>98.444199999999995</v>
      </c>
      <c r="KD131" s="118">
        <v>103.6794</v>
      </c>
    </row>
    <row r="132" spans="1:290" s="8" customFormat="1" ht="11.1" customHeight="1" x14ac:dyDescent="0.2">
      <c r="A132" s="8" t="s">
        <v>2420</v>
      </c>
      <c r="B132"/>
      <c r="C132" s="141" t="s">
        <v>5142</v>
      </c>
      <c r="D132" s="60" t="s">
        <v>84</v>
      </c>
      <c r="E132" s="61"/>
      <c r="F132" s="22"/>
      <c r="G132" s="22"/>
      <c r="H132" s="22" t="str">
        <f>IF(LEFT($I$1,1)="1",VLOOKUP($A132,PPI_IPI_PGA_PGAI!$A:$I,2,FALSE),IF(LEFT($I$1,1)="2",VLOOKUP($A132,PPI_IPI_PGA_PGAI!$A:$I,3,FALSE),IF(LEFT($I$1,1)="3",VLOOKUP($A132,PPI_IPI_PGA_PGAI!$A:$I,4,FALSE),VLOOKUP($A132,PPI_IPI_PGA_PGAI!$A:$I,5,FALSE))))</f>
        <v>Gummiwaren</v>
      </c>
      <c r="I132" s="22"/>
      <c r="J132" s="22"/>
      <c r="K132" s="22"/>
      <c r="L132" s="22"/>
      <c r="M132" s="10">
        <v>0.69610000000000005</v>
      </c>
      <c r="N132" s="122" t="s">
        <v>6431</v>
      </c>
      <c r="O132" s="122" t="s">
        <v>6431</v>
      </c>
      <c r="P132" s="122" t="s">
        <v>6431</v>
      </c>
      <c r="Q132" s="122" t="s">
        <v>6431</v>
      </c>
      <c r="R132" s="122" t="s">
        <v>6431</v>
      </c>
      <c r="S132" s="122" t="s">
        <v>6431</v>
      </c>
      <c r="T132" s="122" t="s">
        <v>6431</v>
      </c>
      <c r="U132" s="122" t="s">
        <v>6431</v>
      </c>
      <c r="V132" s="122" t="s">
        <v>6431</v>
      </c>
      <c r="W132" s="122" t="s">
        <v>6431</v>
      </c>
      <c r="X132" s="122" t="s">
        <v>6431</v>
      </c>
      <c r="Y132" s="122" t="s">
        <v>6431</v>
      </c>
      <c r="Z132" s="122" t="s">
        <v>6431</v>
      </c>
      <c r="AA132" s="122" t="s">
        <v>6431</v>
      </c>
      <c r="AB132" s="122" t="s">
        <v>6431</v>
      </c>
      <c r="AC132" s="122" t="s">
        <v>6431</v>
      </c>
      <c r="AD132" s="122" t="s">
        <v>6431</v>
      </c>
      <c r="AE132" s="122" t="s">
        <v>6431</v>
      </c>
      <c r="AF132" s="122" t="s">
        <v>6431</v>
      </c>
      <c r="AG132" s="122" t="s">
        <v>6431</v>
      </c>
      <c r="AH132" s="122" t="s">
        <v>6431</v>
      </c>
      <c r="AI132" s="122" t="s">
        <v>6431</v>
      </c>
      <c r="AJ132" s="122" t="s">
        <v>6431</v>
      </c>
      <c r="AK132" s="122" t="s">
        <v>6431</v>
      </c>
      <c r="AL132" s="122" t="s">
        <v>6431</v>
      </c>
      <c r="AM132" s="122" t="s">
        <v>6431</v>
      </c>
      <c r="AN132" s="122" t="s">
        <v>6431</v>
      </c>
      <c r="AO132" s="122" t="s">
        <v>6431</v>
      </c>
      <c r="AP132" s="122" t="s">
        <v>6431</v>
      </c>
      <c r="AQ132" s="122" t="s">
        <v>6431</v>
      </c>
      <c r="AR132" s="122" t="s">
        <v>6431</v>
      </c>
      <c r="AS132" s="122" t="s">
        <v>6431</v>
      </c>
      <c r="AT132" s="122" t="s">
        <v>6431</v>
      </c>
      <c r="AU132" s="122" t="s">
        <v>6431</v>
      </c>
      <c r="AV132" s="122" t="s">
        <v>6431</v>
      </c>
      <c r="AW132" s="122" t="s">
        <v>6431</v>
      </c>
      <c r="AX132" s="122" t="s">
        <v>6431</v>
      </c>
      <c r="AY132" s="122" t="s">
        <v>6431</v>
      </c>
      <c r="AZ132" s="122" t="s">
        <v>6431</v>
      </c>
      <c r="BA132" s="122" t="s">
        <v>6431</v>
      </c>
      <c r="BB132" s="122" t="s">
        <v>6431</v>
      </c>
      <c r="BC132" s="122" t="s">
        <v>6431</v>
      </c>
      <c r="BD132" s="122" t="s">
        <v>6431</v>
      </c>
      <c r="BE132" s="122" t="s">
        <v>6431</v>
      </c>
      <c r="BF132" s="122" t="s">
        <v>6431</v>
      </c>
      <c r="BG132" s="122" t="s">
        <v>6431</v>
      </c>
      <c r="BH132" s="122" t="s">
        <v>6431</v>
      </c>
      <c r="BI132" s="122" t="s">
        <v>6431</v>
      </c>
      <c r="BJ132" s="122" t="s">
        <v>6431</v>
      </c>
      <c r="BK132" s="122" t="s">
        <v>6431</v>
      </c>
      <c r="BL132" s="122" t="s">
        <v>6431</v>
      </c>
      <c r="BM132" s="122" t="s">
        <v>6431</v>
      </c>
      <c r="BN132" s="122" t="s">
        <v>6431</v>
      </c>
      <c r="BO132" s="122" t="s">
        <v>6431</v>
      </c>
      <c r="BP132" s="122" t="s">
        <v>6431</v>
      </c>
      <c r="BQ132" s="122" t="s">
        <v>6431</v>
      </c>
      <c r="BR132" s="122" t="s">
        <v>6431</v>
      </c>
      <c r="BS132" s="122" t="s">
        <v>6431</v>
      </c>
      <c r="BT132" s="122" t="s">
        <v>6431</v>
      </c>
      <c r="BU132" s="122" t="s">
        <v>6431</v>
      </c>
      <c r="BV132" s="122" t="s">
        <v>6431</v>
      </c>
      <c r="BW132" s="122" t="s">
        <v>6431</v>
      </c>
      <c r="BX132" s="122" t="s">
        <v>6431</v>
      </c>
      <c r="BY132" s="122" t="s">
        <v>6431</v>
      </c>
      <c r="BZ132" s="122" t="s">
        <v>6431</v>
      </c>
      <c r="CA132" s="122" t="s">
        <v>6431</v>
      </c>
      <c r="CB132" s="122" t="s">
        <v>6431</v>
      </c>
      <c r="CC132" s="122" t="s">
        <v>6431</v>
      </c>
      <c r="CD132" s="122" t="s">
        <v>6431</v>
      </c>
      <c r="CE132" s="122" t="s">
        <v>6431</v>
      </c>
      <c r="CF132" s="122" t="s">
        <v>6431</v>
      </c>
      <c r="CG132" s="122" t="s">
        <v>6431</v>
      </c>
      <c r="CH132" s="122" t="s">
        <v>6431</v>
      </c>
      <c r="CI132" s="122" t="s">
        <v>6431</v>
      </c>
      <c r="CJ132" s="122" t="s">
        <v>6431</v>
      </c>
      <c r="CK132" s="122" t="s">
        <v>6431</v>
      </c>
      <c r="CL132" s="122" t="s">
        <v>6431</v>
      </c>
      <c r="CM132" s="122" t="s">
        <v>6431</v>
      </c>
      <c r="CN132" s="122" t="s">
        <v>6431</v>
      </c>
      <c r="CO132" s="122" t="s">
        <v>6431</v>
      </c>
      <c r="CP132" s="122" t="s">
        <v>6431</v>
      </c>
      <c r="CQ132" s="122" t="s">
        <v>6431</v>
      </c>
      <c r="CR132" s="122" t="s">
        <v>6431</v>
      </c>
      <c r="CS132" s="122" t="s">
        <v>6431</v>
      </c>
      <c r="CT132" s="122" t="s">
        <v>6431</v>
      </c>
      <c r="CU132" s="122" t="s">
        <v>6431</v>
      </c>
      <c r="CV132" s="122" t="s">
        <v>6431</v>
      </c>
      <c r="CW132" s="122" t="s">
        <v>6431</v>
      </c>
      <c r="CX132" s="122" t="s">
        <v>6431</v>
      </c>
      <c r="CY132" s="122" t="s">
        <v>6431</v>
      </c>
      <c r="CZ132" s="122" t="s">
        <v>6431</v>
      </c>
      <c r="DA132" s="122">
        <v>105.1567</v>
      </c>
      <c r="DB132" s="122">
        <v>105.1567</v>
      </c>
      <c r="DC132" s="122">
        <v>104.86709999999999</v>
      </c>
      <c r="DD132" s="122">
        <v>104.86709999999999</v>
      </c>
      <c r="DE132" s="122">
        <v>104.86709999999999</v>
      </c>
      <c r="DF132" s="122">
        <v>104.86709999999999</v>
      </c>
      <c r="DG132" s="122">
        <v>104.86709999999999</v>
      </c>
      <c r="DH132" s="122">
        <v>104.86709999999999</v>
      </c>
      <c r="DI132" s="122">
        <v>103.7304</v>
      </c>
      <c r="DJ132" s="122">
        <v>103.7304</v>
      </c>
      <c r="DK132" s="122">
        <v>103.7304</v>
      </c>
      <c r="DL132" s="122">
        <v>103.7304</v>
      </c>
      <c r="DM132" s="122">
        <v>103.7304</v>
      </c>
      <c r="DN132" s="122">
        <v>103.7304</v>
      </c>
      <c r="DO132" s="122">
        <v>104.5438</v>
      </c>
      <c r="DP132" s="122">
        <v>104.5438</v>
      </c>
      <c r="DQ132" s="122">
        <v>104.5438</v>
      </c>
      <c r="DR132" s="122">
        <v>104.5438</v>
      </c>
      <c r="DS132" s="122">
        <v>104.5438</v>
      </c>
      <c r="DT132" s="122">
        <v>104.5438</v>
      </c>
      <c r="DU132" s="122">
        <v>105.1349</v>
      </c>
      <c r="DV132" s="122">
        <v>105.1349</v>
      </c>
      <c r="DW132" s="122">
        <v>105.1349</v>
      </c>
      <c r="DX132" s="122">
        <v>105.1349</v>
      </c>
      <c r="DY132" s="122">
        <v>105.1349</v>
      </c>
      <c r="DZ132" s="122">
        <v>105.1349</v>
      </c>
      <c r="EA132" s="122">
        <v>104.88460000000001</v>
      </c>
      <c r="EB132" s="122">
        <v>104.88460000000001</v>
      </c>
      <c r="EC132" s="122">
        <v>104.88460000000001</v>
      </c>
      <c r="ED132" s="122">
        <v>104.88460000000001</v>
      </c>
      <c r="EE132" s="122">
        <v>104.88460000000001</v>
      </c>
      <c r="EF132" s="122">
        <v>104.88460000000001</v>
      </c>
      <c r="EG132" s="122">
        <v>103.39830000000001</v>
      </c>
      <c r="EH132" s="122">
        <v>103.39830000000001</v>
      </c>
      <c r="EI132" s="122">
        <v>103.39830000000001</v>
      </c>
      <c r="EJ132" s="122">
        <v>103.39830000000001</v>
      </c>
      <c r="EK132" s="122">
        <v>103.39830000000001</v>
      </c>
      <c r="EL132" s="122">
        <v>103.39830000000001</v>
      </c>
      <c r="EM132" s="122">
        <v>102.0116</v>
      </c>
      <c r="EN132" s="122">
        <v>102.0116</v>
      </c>
      <c r="EO132" s="122">
        <v>102.0116</v>
      </c>
      <c r="EP132" s="122">
        <v>102.718</v>
      </c>
      <c r="EQ132" s="122">
        <v>102.718</v>
      </c>
      <c r="ER132" s="122">
        <v>102.718</v>
      </c>
      <c r="ES132" s="122">
        <v>102.3809</v>
      </c>
      <c r="ET132" s="122">
        <v>102.3809</v>
      </c>
      <c r="EU132" s="122">
        <v>102.3809</v>
      </c>
      <c r="EV132" s="122">
        <v>102.22969999999999</v>
      </c>
      <c r="EW132" s="122">
        <v>102.22969999999999</v>
      </c>
      <c r="EX132" s="122">
        <v>102.22969999999999</v>
      </c>
      <c r="EY132" s="122">
        <v>95.078299999999999</v>
      </c>
      <c r="EZ132" s="122">
        <v>95.078299999999999</v>
      </c>
      <c r="FA132" s="122">
        <v>95.078299999999999</v>
      </c>
      <c r="FB132" s="122">
        <v>94.870800000000003</v>
      </c>
      <c r="FC132" s="122">
        <v>94.870800000000003</v>
      </c>
      <c r="FD132" s="122">
        <v>94.870800000000003</v>
      </c>
      <c r="FE132" s="122">
        <v>95.086699999999993</v>
      </c>
      <c r="FF132" s="122">
        <v>95.086699999999993</v>
      </c>
      <c r="FG132" s="122">
        <v>95.086699999999993</v>
      </c>
      <c r="FH132" s="122">
        <v>95.311700000000002</v>
      </c>
      <c r="FI132" s="122">
        <v>95.311700000000002</v>
      </c>
      <c r="FJ132" s="122">
        <v>95.311700000000002</v>
      </c>
      <c r="FK132" s="122">
        <v>92.227999999999994</v>
      </c>
      <c r="FL132" s="122">
        <v>92.227999999999994</v>
      </c>
      <c r="FM132" s="122">
        <v>92.227999999999994</v>
      </c>
      <c r="FN132" s="122">
        <v>91.782399999999996</v>
      </c>
      <c r="FO132" s="122">
        <v>91.782399999999996</v>
      </c>
      <c r="FP132" s="122">
        <v>91.782399999999996</v>
      </c>
      <c r="FQ132" s="122">
        <v>90.8018</v>
      </c>
      <c r="FR132" s="122">
        <v>90.8018</v>
      </c>
      <c r="FS132" s="122">
        <v>90.8018</v>
      </c>
      <c r="FT132" s="122">
        <v>90.873800000000003</v>
      </c>
      <c r="FU132" s="122">
        <v>90.873800000000003</v>
      </c>
      <c r="FV132" s="122">
        <v>90.873800000000003</v>
      </c>
      <c r="FW132" s="122">
        <v>90.762100000000004</v>
      </c>
      <c r="FX132" s="122">
        <v>90.762100000000004</v>
      </c>
      <c r="FY132" s="122">
        <v>90.762100000000004</v>
      </c>
      <c r="FZ132" s="122">
        <v>90.696299999999994</v>
      </c>
      <c r="GA132" s="122">
        <v>90.696299999999994</v>
      </c>
      <c r="GB132" s="122">
        <v>90.696299999999994</v>
      </c>
      <c r="GC132" s="122">
        <v>93.8292</v>
      </c>
      <c r="GD132" s="122">
        <v>93.8292</v>
      </c>
      <c r="GE132" s="122">
        <v>93.8292</v>
      </c>
      <c r="GF132" s="122">
        <v>94.940100000000001</v>
      </c>
      <c r="GG132" s="122">
        <v>94.940100000000001</v>
      </c>
      <c r="GH132" s="122">
        <v>94.940100000000001</v>
      </c>
      <c r="GI132" s="122">
        <v>95.464100000000002</v>
      </c>
      <c r="GJ132" s="122">
        <v>95.464100000000002</v>
      </c>
      <c r="GK132" s="122">
        <v>95.464100000000002</v>
      </c>
      <c r="GL132" s="122">
        <v>96.464799999999997</v>
      </c>
      <c r="GM132" s="122">
        <v>96.464799999999997</v>
      </c>
      <c r="GN132" s="122">
        <v>96.464799999999997</v>
      </c>
      <c r="GO132" s="122">
        <v>95.720699999999994</v>
      </c>
      <c r="GP132" s="122">
        <v>95.720699999999994</v>
      </c>
      <c r="GQ132" s="122">
        <v>95.720699999999994</v>
      </c>
      <c r="GR132" s="122">
        <v>95.275000000000006</v>
      </c>
      <c r="GS132" s="122">
        <v>95.275000000000006</v>
      </c>
      <c r="GT132" s="122">
        <v>95.275000000000006</v>
      </c>
      <c r="GU132" s="122">
        <v>96.323300000000003</v>
      </c>
      <c r="GV132" s="122">
        <v>96.323300000000003</v>
      </c>
      <c r="GW132" s="122">
        <v>96.323300000000003</v>
      </c>
      <c r="GX132" s="122">
        <v>97.023499999999999</v>
      </c>
      <c r="GY132" s="122">
        <v>97.023499999999999</v>
      </c>
      <c r="GZ132" s="122">
        <v>97.023499999999999</v>
      </c>
      <c r="HA132" s="122">
        <v>94.737200000000001</v>
      </c>
      <c r="HB132" s="122">
        <v>94.737200000000001</v>
      </c>
      <c r="HC132" s="122">
        <v>94.737200000000001</v>
      </c>
      <c r="HD132" s="122">
        <v>94.790199999999999</v>
      </c>
      <c r="HE132" s="122">
        <v>94.790199999999999</v>
      </c>
      <c r="HF132" s="122">
        <v>94.790199999999999</v>
      </c>
      <c r="HG132" s="122">
        <v>93.611599999999996</v>
      </c>
      <c r="HH132" s="122">
        <v>93.611599999999996</v>
      </c>
      <c r="HI132" s="122">
        <v>93.611599999999996</v>
      </c>
      <c r="HJ132" s="122">
        <v>93.337199999999996</v>
      </c>
      <c r="HK132" s="122">
        <v>93.337199999999996</v>
      </c>
      <c r="HL132" s="122">
        <v>93.337199999999996</v>
      </c>
      <c r="HM132" s="122">
        <v>93.576999999999998</v>
      </c>
      <c r="HN132" s="122">
        <v>93.576999999999998</v>
      </c>
      <c r="HO132" s="122">
        <v>93.576999999999998</v>
      </c>
      <c r="HP132" s="122">
        <v>93.220100000000002</v>
      </c>
      <c r="HQ132" s="122">
        <v>93.220100000000002</v>
      </c>
      <c r="HR132" s="122">
        <v>93.220100000000002</v>
      </c>
      <c r="HS132" s="122">
        <v>91.964699999999993</v>
      </c>
      <c r="HT132" s="122">
        <v>91.964699999999993</v>
      </c>
      <c r="HU132" s="122">
        <v>91.964699999999993</v>
      </c>
      <c r="HV132" s="122">
        <v>93.488900000000001</v>
      </c>
      <c r="HW132" s="122">
        <v>93.488900000000001</v>
      </c>
      <c r="HX132" s="122">
        <v>93.488900000000001</v>
      </c>
      <c r="HY132" s="122">
        <v>95.666700000000006</v>
      </c>
      <c r="HZ132" s="122">
        <v>95.666700000000006</v>
      </c>
      <c r="IA132" s="122">
        <v>95.666700000000006</v>
      </c>
      <c r="IB132" s="122">
        <v>95.027799999999999</v>
      </c>
      <c r="IC132" s="122">
        <v>95.027799999999999</v>
      </c>
      <c r="ID132" s="122">
        <v>95.027799999999999</v>
      </c>
      <c r="IE132" s="122">
        <v>97.492199999999997</v>
      </c>
      <c r="IF132" s="122">
        <v>97.492199999999997</v>
      </c>
      <c r="IG132" s="122">
        <v>97.492199999999997</v>
      </c>
      <c r="IH132" s="122">
        <v>97.899500000000003</v>
      </c>
      <c r="II132" s="122">
        <v>97.899500000000003</v>
      </c>
      <c r="IJ132" s="122">
        <v>97.899500000000003</v>
      </c>
      <c r="IK132" s="122">
        <v>101.1275</v>
      </c>
      <c r="IL132" s="122">
        <v>101.1275</v>
      </c>
      <c r="IM132" s="122">
        <v>101.1275</v>
      </c>
      <c r="IN132" s="122">
        <v>101.5844</v>
      </c>
      <c r="IO132" s="122">
        <v>101.5844</v>
      </c>
      <c r="IP132" s="122">
        <v>101.5844</v>
      </c>
      <c r="IQ132" s="122">
        <v>105.9652</v>
      </c>
      <c r="IR132" s="122">
        <v>105.9652</v>
      </c>
      <c r="IS132" s="122">
        <v>105.9652</v>
      </c>
      <c r="IT132" s="122">
        <v>106.0573</v>
      </c>
      <c r="IU132" s="122">
        <v>106.0573</v>
      </c>
      <c r="IV132" s="122">
        <v>106.0573</v>
      </c>
      <c r="IW132" s="122">
        <v>102.422</v>
      </c>
      <c r="IX132" s="122">
        <v>102.422</v>
      </c>
      <c r="IY132" s="122">
        <v>102.422</v>
      </c>
      <c r="IZ132" s="122">
        <v>102.65689999999999</v>
      </c>
      <c r="JA132" s="122">
        <v>102.65689999999999</v>
      </c>
      <c r="JB132" s="122">
        <v>102.65689999999999</v>
      </c>
      <c r="JC132" s="122">
        <v>101.02849999999999</v>
      </c>
      <c r="JD132" s="122">
        <v>101.02849999999999</v>
      </c>
      <c r="JE132" s="122">
        <v>101.02849999999999</v>
      </c>
      <c r="JF132" s="122">
        <v>101.89019999999999</v>
      </c>
      <c r="JG132" s="122">
        <v>101.89019999999999</v>
      </c>
      <c r="JH132" s="122">
        <v>101.89019999999999</v>
      </c>
      <c r="JI132" s="122">
        <v>101.9898</v>
      </c>
      <c r="JJ132" s="122">
        <v>101.9898</v>
      </c>
      <c r="JK132" s="122">
        <v>101.9898</v>
      </c>
      <c r="JL132" s="122">
        <v>101.4372</v>
      </c>
      <c r="JM132" s="122">
        <v>101.4372</v>
      </c>
      <c r="JN132" s="122">
        <v>101.4372</v>
      </c>
      <c r="JO132" s="122">
        <v>101.74</v>
      </c>
      <c r="JP132" s="122">
        <v>101.74</v>
      </c>
      <c r="JQ132" s="122">
        <v>101.74</v>
      </c>
      <c r="JR132" s="122">
        <v>100.2701</v>
      </c>
      <c r="JS132" s="122">
        <v>100.2701</v>
      </c>
      <c r="JT132" s="122">
        <v>100.2701</v>
      </c>
      <c r="JU132" s="122">
        <v>99.926400000000001</v>
      </c>
      <c r="JV132" s="122">
        <v>99.926400000000001</v>
      </c>
      <c r="JW132" s="122">
        <v>99.926400000000001</v>
      </c>
      <c r="JX132" s="122">
        <v>100</v>
      </c>
      <c r="JY132" s="122">
        <v>100</v>
      </c>
      <c r="JZ132" s="122">
        <v>100</v>
      </c>
      <c r="KA132" s="122">
        <v>98.980099999999993</v>
      </c>
      <c r="KB132" s="122">
        <v>98.980099999999993</v>
      </c>
      <c r="KC132" s="122">
        <v>98.980099999999993</v>
      </c>
      <c r="KD132" s="118">
        <v>99.309799999999996</v>
      </c>
    </row>
    <row r="133" spans="1:290" s="8" customFormat="1" ht="11.1" customHeight="1" x14ac:dyDescent="0.2">
      <c r="A133" s="8" t="s">
        <v>2421</v>
      </c>
      <c r="B133"/>
      <c r="C133" s="141" t="s">
        <v>5143</v>
      </c>
      <c r="D133" s="60" t="s">
        <v>85</v>
      </c>
      <c r="E133" s="61"/>
      <c r="F133" s="22"/>
      <c r="G133" s="22"/>
      <c r="H133" s="22"/>
      <c r="I133" s="22" t="str">
        <f>IF(LEFT($I$1,1)="1",VLOOKUP($A133,PPI_IPI_PGA_PGAI!$A:$I,2,FALSE),IF(LEFT($I$1,1)="2",VLOOKUP($A133,PPI_IPI_PGA_PGAI!$A:$I,3,FALSE),IF(LEFT($I$1,1)="3",VLOOKUP($A133,PPI_IPI_PGA_PGAI!$A:$I,4,FALSE),VLOOKUP($A133,PPI_IPI_PGA_PGAI!$A:$I,5,FALSE))))</f>
        <v>Fahrzeugreifen</v>
      </c>
      <c r="J133" s="22"/>
      <c r="K133" s="22"/>
      <c r="L133" s="22"/>
      <c r="M133" s="10">
        <v>0.36559999999999998</v>
      </c>
      <c r="N133" s="122">
        <v>99.138400000000004</v>
      </c>
      <c r="O133" s="122">
        <v>99.138400000000004</v>
      </c>
      <c r="P133" s="122">
        <v>99.138400000000004</v>
      </c>
      <c r="Q133" s="122">
        <v>99.106700000000004</v>
      </c>
      <c r="R133" s="122">
        <v>99.106700000000004</v>
      </c>
      <c r="S133" s="122">
        <v>99.106700000000004</v>
      </c>
      <c r="T133" s="122">
        <v>99.106700000000004</v>
      </c>
      <c r="U133" s="122">
        <v>99.106700000000004</v>
      </c>
      <c r="V133" s="122">
        <v>99.106700000000004</v>
      </c>
      <c r="W133" s="122">
        <v>99.562399999999997</v>
      </c>
      <c r="X133" s="122">
        <v>99.562399999999997</v>
      </c>
      <c r="Y133" s="122">
        <v>99.562399999999997</v>
      </c>
      <c r="Z133" s="122">
        <v>99.562399999999997</v>
      </c>
      <c r="AA133" s="122">
        <v>99.562399999999997</v>
      </c>
      <c r="AB133" s="122">
        <v>99.562399999999997</v>
      </c>
      <c r="AC133" s="122">
        <v>97.507099999999994</v>
      </c>
      <c r="AD133" s="122">
        <v>97.507099999999994</v>
      </c>
      <c r="AE133" s="122">
        <v>97.507099999999994</v>
      </c>
      <c r="AF133" s="122">
        <v>97.507099999999994</v>
      </c>
      <c r="AG133" s="122">
        <v>97.507099999999994</v>
      </c>
      <c r="AH133" s="122">
        <v>97.507099999999994</v>
      </c>
      <c r="AI133" s="122">
        <v>99.597300000000004</v>
      </c>
      <c r="AJ133" s="122">
        <v>99.597300000000004</v>
      </c>
      <c r="AK133" s="122">
        <v>99.597300000000004</v>
      </c>
      <c r="AL133" s="122">
        <v>99.597300000000004</v>
      </c>
      <c r="AM133" s="122">
        <v>99.597300000000004</v>
      </c>
      <c r="AN133" s="122">
        <v>99.597300000000004</v>
      </c>
      <c r="AO133" s="122">
        <v>99.274500000000003</v>
      </c>
      <c r="AP133" s="122">
        <v>99.274500000000003</v>
      </c>
      <c r="AQ133" s="122">
        <v>99.274500000000003</v>
      </c>
      <c r="AR133" s="122">
        <v>99.274500000000003</v>
      </c>
      <c r="AS133" s="122">
        <v>99.274500000000003</v>
      </c>
      <c r="AT133" s="122">
        <v>99.274500000000003</v>
      </c>
      <c r="AU133" s="122">
        <v>100.8112</v>
      </c>
      <c r="AV133" s="122">
        <v>100.8112</v>
      </c>
      <c r="AW133" s="122">
        <v>100.8112</v>
      </c>
      <c r="AX133" s="122">
        <v>100.8112</v>
      </c>
      <c r="AY133" s="122">
        <v>100.8112</v>
      </c>
      <c r="AZ133" s="122">
        <v>100.8112</v>
      </c>
      <c r="BA133" s="122">
        <v>101.9568</v>
      </c>
      <c r="BB133" s="122">
        <v>101.9568</v>
      </c>
      <c r="BC133" s="122">
        <v>101.9568</v>
      </c>
      <c r="BD133" s="122">
        <v>101.9568</v>
      </c>
      <c r="BE133" s="122">
        <v>101.9568</v>
      </c>
      <c r="BF133" s="122">
        <v>101.9568</v>
      </c>
      <c r="BG133" s="122">
        <v>104.42310000000001</v>
      </c>
      <c r="BH133" s="122">
        <v>104.42310000000001</v>
      </c>
      <c r="BI133" s="122">
        <v>104.42310000000001</v>
      </c>
      <c r="BJ133" s="122">
        <v>104.42310000000001</v>
      </c>
      <c r="BK133" s="122">
        <v>104.42310000000001</v>
      </c>
      <c r="BL133" s="122">
        <v>104.42310000000001</v>
      </c>
      <c r="BM133" s="122">
        <v>104.8398</v>
      </c>
      <c r="BN133" s="122">
        <v>104.8398</v>
      </c>
      <c r="BO133" s="122">
        <v>104.8398</v>
      </c>
      <c r="BP133" s="122">
        <v>104.8398</v>
      </c>
      <c r="BQ133" s="122">
        <v>104.8398</v>
      </c>
      <c r="BR133" s="122">
        <v>104.8398</v>
      </c>
      <c r="BS133" s="122">
        <v>108.788</v>
      </c>
      <c r="BT133" s="122">
        <v>108.788</v>
      </c>
      <c r="BU133" s="122">
        <v>108.788</v>
      </c>
      <c r="BV133" s="122">
        <v>108.788</v>
      </c>
      <c r="BW133" s="122">
        <v>108.788</v>
      </c>
      <c r="BX133" s="122">
        <v>108.788</v>
      </c>
      <c r="BY133" s="122">
        <v>109.75579999999999</v>
      </c>
      <c r="BZ133" s="122">
        <v>109.75579999999999</v>
      </c>
      <c r="CA133" s="122">
        <v>109.75579999999999</v>
      </c>
      <c r="CB133" s="122">
        <v>109.75579999999999</v>
      </c>
      <c r="CC133" s="122">
        <v>109.75579999999999</v>
      </c>
      <c r="CD133" s="122">
        <v>109.75579999999999</v>
      </c>
      <c r="CE133" s="122">
        <v>110.54600000000001</v>
      </c>
      <c r="CF133" s="122">
        <v>110.54600000000001</v>
      </c>
      <c r="CG133" s="122">
        <v>110.54600000000001</v>
      </c>
      <c r="CH133" s="122">
        <v>110.54600000000001</v>
      </c>
      <c r="CI133" s="122">
        <v>110.54600000000001</v>
      </c>
      <c r="CJ133" s="122">
        <v>110.54600000000001</v>
      </c>
      <c r="CK133" s="122">
        <v>104.8609</v>
      </c>
      <c r="CL133" s="122">
        <v>104.8609</v>
      </c>
      <c r="CM133" s="122">
        <v>104.8609</v>
      </c>
      <c r="CN133" s="122">
        <v>104.8609</v>
      </c>
      <c r="CO133" s="122">
        <v>104.8609</v>
      </c>
      <c r="CP133" s="122">
        <v>104.8609</v>
      </c>
      <c r="CQ133" s="122">
        <v>103.4761</v>
      </c>
      <c r="CR133" s="122">
        <v>103.4761</v>
      </c>
      <c r="CS133" s="122">
        <v>103.4761</v>
      </c>
      <c r="CT133" s="122">
        <v>103.4761</v>
      </c>
      <c r="CU133" s="122">
        <v>103.4761</v>
      </c>
      <c r="CV133" s="122">
        <v>103.4761</v>
      </c>
      <c r="CW133" s="122">
        <v>103.04170000000001</v>
      </c>
      <c r="CX133" s="122">
        <v>103.04170000000001</v>
      </c>
      <c r="CY133" s="122">
        <v>103.04170000000001</v>
      </c>
      <c r="CZ133" s="122">
        <v>103.04170000000001</v>
      </c>
      <c r="DA133" s="122">
        <v>103.04170000000001</v>
      </c>
      <c r="DB133" s="122">
        <v>103.04170000000001</v>
      </c>
      <c r="DC133" s="122">
        <v>102.4962</v>
      </c>
      <c r="DD133" s="122">
        <v>102.4962</v>
      </c>
      <c r="DE133" s="122">
        <v>102.4962</v>
      </c>
      <c r="DF133" s="122">
        <v>102.4962</v>
      </c>
      <c r="DG133" s="122">
        <v>102.4962</v>
      </c>
      <c r="DH133" s="122">
        <v>102.4962</v>
      </c>
      <c r="DI133" s="122">
        <v>100.35429999999999</v>
      </c>
      <c r="DJ133" s="122">
        <v>100.35429999999999</v>
      </c>
      <c r="DK133" s="122">
        <v>100.35429999999999</v>
      </c>
      <c r="DL133" s="122">
        <v>100.35429999999999</v>
      </c>
      <c r="DM133" s="122">
        <v>100.35429999999999</v>
      </c>
      <c r="DN133" s="122">
        <v>100.35429999999999</v>
      </c>
      <c r="DO133" s="122">
        <v>101.887</v>
      </c>
      <c r="DP133" s="122">
        <v>101.887</v>
      </c>
      <c r="DQ133" s="122">
        <v>101.887</v>
      </c>
      <c r="DR133" s="122">
        <v>101.887</v>
      </c>
      <c r="DS133" s="122">
        <v>101.887</v>
      </c>
      <c r="DT133" s="122">
        <v>101.887</v>
      </c>
      <c r="DU133" s="122">
        <v>103.00069999999999</v>
      </c>
      <c r="DV133" s="122">
        <v>103.00069999999999</v>
      </c>
      <c r="DW133" s="122">
        <v>103.00069999999999</v>
      </c>
      <c r="DX133" s="122">
        <v>103.00069999999999</v>
      </c>
      <c r="DY133" s="122">
        <v>103.00069999999999</v>
      </c>
      <c r="DZ133" s="122">
        <v>103.00069999999999</v>
      </c>
      <c r="EA133" s="122">
        <v>102.7555</v>
      </c>
      <c r="EB133" s="122">
        <v>102.7555</v>
      </c>
      <c r="EC133" s="122">
        <v>102.7555</v>
      </c>
      <c r="ED133" s="122">
        <v>102.7555</v>
      </c>
      <c r="EE133" s="122">
        <v>102.7555</v>
      </c>
      <c r="EF133" s="122">
        <v>102.7555</v>
      </c>
      <c r="EG133" s="122">
        <v>101.2993</v>
      </c>
      <c r="EH133" s="122">
        <v>101.2993</v>
      </c>
      <c r="EI133" s="122">
        <v>101.2993</v>
      </c>
      <c r="EJ133" s="122">
        <v>101.2993</v>
      </c>
      <c r="EK133" s="122">
        <v>101.2993</v>
      </c>
      <c r="EL133" s="122">
        <v>101.2993</v>
      </c>
      <c r="EM133" s="122">
        <v>99.940600000000003</v>
      </c>
      <c r="EN133" s="122">
        <v>99.940600000000003</v>
      </c>
      <c r="EO133" s="122">
        <v>99.940600000000003</v>
      </c>
      <c r="EP133" s="122">
        <v>99.940600000000003</v>
      </c>
      <c r="EQ133" s="122">
        <v>99.940600000000003</v>
      </c>
      <c r="ER133" s="122">
        <v>99.940600000000003</v>
      </c>
      <c r="ES133" s="122">
        <v>99.573499999999996</v>
      </c>
      <c r="ET133" s="122">
        <v>99.573499999999996</v>
      </c>
      <c r="EU133" s="122">
        <v>99.573499999999996</v>
      </c>
      <c r="EV133" s="122">
        <v>99.573499999999996</v>
      </c>
      <c r="EW133" s="122">
        <v>99.573499999999996</v>
      </c>
      <c r="EX133" s="122">
        <v>99.573499999999996</v>
      </c>
      <c r="EY133" s="122">
        <v>92.607500000000002</v>
      </c>
      <c r="EZ133" s="122">
        <v>92.607500000000002</v>
      </c>
      <c r="FA133" s="122">
        <v>92.607500000000002</v>
      </c>
      <c r="FB133" s="122">
        <v>92.607500000000002</v>
      </c>
      <c r="FC133" s="122">
        <v>92.607500000000002</v>
      </c>
      <c r="FD133" s="122">
        <v>92.607500000000002</v>
      </c>
      <c r="FE133" s="122">
        <v>92.411699999999996</v>
      </c>
      <c r="FF133" s="122">
        <v>92.411699999999996</v>
      </c>
      <c r="FG133" s="122">
        <v>92.411699999999996</v>
      </c>
      <c r="FH133" s="122">
        <v>92.411699999999996</v>
      </c>
      <c r="FI133" s="122">
        <v>92.411699999999996</v>
      </c>
      <c r="FJ133" s="122">
        <v>92.411699999999996</v>
      </c>
      <c r="FK133" s="122">
        <v>87.312799999999996</v>
      </c>
      <c r="FL133" s="122">
        <v>87.312799999999996</v>
      </c>
      <c r="FM133" s="122">
        <v>87.312799999999996</v>
      </c>
      <c r="FN133" s="122">
        <v>87.312799999999996</v>
      </c>
      <c r="FO133" s="122">
        <v>87.312799999999996</v>
      </c>
      <c r="FP133" s="122">
        <v>87.312799999999996</v>
      </c>
      <c r="FQ133" s="122">
        <v>86.150499999999994</v>
      </c>
      <c r="FR133" s="122">
        <v>86.150499999999994</v>
      </c>
      <c r="FS133" s="122">
        <v>86.150499999999994</v>
      </c>
      <c r="FT133" s="122">
        <v>86.150499999999994</v>
      </c>
      <c r="FU133" s="122">
        <v>86.150499999999994</v>
      </c>
      <c r="FV133" s="122">
        <v>86.150499999999994</v>
      </c>
      <c r="FW133" s="122">
        <v>85.995699999999999</v>
      </c>
      <c r="FX133" s="122">
        <v>85.995699999999999</v>
      </c>
      <c r="FY133" s="122">
        <v>85.995699999999999</v>
      </c>
      <c r="FZ133" s="122">
        <v>85.995699999999999</v>
      </c>
      <c r="GA133" s="122">
        <v>85.995699999999999</v>
      </c>
      <c r="GB133" s="122">
        <v>85.995699999999999</v>
      </c>
      <c r="GC133" s="122">
        <v>90.3048</v>
      </c>
      <c r="GD133" s="122">
        <v>90.3048</v>
      </c>
      <c r="GE133" s="122">
        <v>90.3048</v>
      </c>
      <c r="GF133" s="122">
        <v>90.3048</v>
      </c>
      <c r="GG133" s="122">
        <v>90.3048</v>
      </c>
      <c r="GH133" s="122">
        <v>90.3048</v>
      </c>
      <c r="GI133" s="122">
        <v>90.874399999999994</v>
      </c>
      <c r="GJ133" s="122">
        <v>90.874399999999994</v>
      </c>
      <c r="GK133" s="122">
        <v>90.874399999999994</v>
      </c>
      <c r="GL133" s="122">
        <v>90.874399999999994</v>
      </c>
      <c r="GM133" s="122">
        <v>90.874399999999994</v>
      </c>
      <c r="GN133" s="122">
        <v>90.874399999999994</v>
      </c>
      <c r="GO133" s="122">
        <v>90.914299999999997</v>
      </c>
      <c r="GP133" s="122">
        <v>90.914299999999997</v>
      </c>
      <c r="GQ133" s="122">
        <v>90.914299999999997</v>
      </c>
      <c r="GR133" s="122">
        <v>90.914299999999997</v>
      </c>
      <c r="GS133" s="122">
        <v>90.914299999999997</v>
      </c>
      <c r="GT133" s="122">
        <v>90.914299999999997</v>
      </c>
      <c r="GU133" s="122">
        <v>93.549899999999994</v>
      </c>
      <c r="GV133" s="122">
        <v>93.549899999999994</v>
      </c>
      <c r="GW133" s="122">
        <v>93.549899999999994</v>
      </c>
      <c r="GX133" s="122">
        <v>93.549899999999994</v>
      </c>
      <c r="GY133" s="122">
        <v>93.549899999999994</v>
      </c>
      <c r="GZ133" s="122">
        <v>93.549899999999994</v>
      </c>
      <c r="HA133" s="122">
        <v>91.547700000000006</v>
      </c>
      <c r="HB133" s="122">
        <v>91.547700000000006</v>
      </c>
      <c r="HC133" s="122">
        <v>91.547700000000006</v>
      </c>
      <c r="HD133" s="122">
        <v>91.547700000000006</v>
      </c>
      <c r="HE133" s="122">
        <v>91.547700000000006</v>
      </c>
      <c r="HF133" s="122">
        <v>91.547700000000006</v>
      </c>
      <c r="HG133" s="122">
        <v>90.507499999999993</v>
      </c>
      <c r="HH133" s="122">
        <v>90.507499999999993</v>
      </c>
      <c r="HI133" s="122">
        <v>90.507499999999993</v>
      </c>
      <c r="HJ133" s="122">
        <v>90.507499999999993</v>
      </c>
      <c r="HK133" s="122">
        <v>90.507499999999993</v>
      </c>
      <c r="HL133" s="122">
        <v>90.507499999999993</v>
      </c>
      <c r="HM133" s="122">
        <v>90.141099999999994</v>
      </c>
      <c r="HN133" s="122">
        <v>90.141099999999994</v>
      </c>
      <c r="HO133" s="122">
        <v>90.141099999999994</v>
      </c>
      <c r="HP133" s="122">
        <v>90.141099999999994</v>
      </c>
      <c r="HQ133" s="122">
        <v>90.141099999999994</v>
      </c>
      <c r="HR133" s="122">
        <v>90.141099999999994</v>
      </c>
      <c r="HS133" s="122">
        <v>88.944299999999998</v>
      </c>
      <c r="HT133" s="122">
        <v>88.944299999999998</v>
      </c>
      <c r="HU133" s="122">
        <v>88.944299999999998</v>
      </c>
      <c r="HV133" s="122">
        <v>88.944299999999998</v>
      </c>
      <c r="HW133" s="122">
        <v>88.944299999999998</v>
      </c>
      <c r="HX133" s="122">
        <v>88.944299999999998</v>
      </c>
      <c r="HY133" s="122">
        <v>90.025700000000001</v>
      </c>
      <c r="HZ133" s="122">
        <v>90.025700000000001</v>
      </c>
      <c r="IA133" s="122">
        <v>90.025700000000001</v>
      </c>
      <c r="IB133" s="122">
        <v>90.025700000000001</v>
      </c>
      <c r="IC133" s="122">
        <v>90.025700000000001</v>
      </c>
      <c r="ID133" s="122">
        <v>90.025700000000001</v>
      </c>
      <c r="IE133" s="122">
        <v>93.489699999999999</v>
      </c>
      <c r="IF133" s="122">
        <v>93.489699999999999</v>
      </c>
      <c r="IG133" s="122">
        <v>93.489699999999999</v>
      </c>
      <c r="IH133" s="122">
        <v>93.489699999999999</v>
      </c>
      <c r="II133" s="122">
        <v>93.489699999999999</v>
      </c>
      <c r="IJ133" s="122">
        <v>93.489699999999999</v>
      </c>
      <c r="IK133" s="122">
        <v>98.491</v>
      </c>
      <c r="IL133" s="122">
        <v>98.491</v>
      </c>
      <c r="IM133" s="122">
        <v>98.491</v>
      </c>
      <c r="IN133" s="122">
        <v>98.491</v>
      </c>
      <c r="IO133" s="122">
        <v>98.491</v>
      </c>
      <c r="IP133" s="122">
        <v>98.491</v>
      </c>
      <c r="IQ133" s="122">
        <v>104.8278</v>
      </c>
      <c r="IR133" s="122">
        <v>104.8278</v>
      </c>
      <c r="IS133" s="122">
        <v>104.8278</v>
      </c>
      <c r="IT133" s="122">
        <v>104.8278</v>
      </c>
      <c r="IU133" s="122">
        <v>104.8278</v>
      </c>
      <c r="IV133" s="122">
        <v>104.8278</v>
      </c>
      <c r="IW133" s="122">
        <v>100.7205</v>
      </c>
      <c r="IX133" s="122">
        <v>100.7205</v>
      </c>
      <c r="IY133" s="122">
        <v>100.7205</v>
      </c>
      <c r="IZ133" s="122">
        <v>100.7205</v>
      </c>
      <c r="JA133" s="122">
        <v>100.7205</v>
      </c>
      <c r="JB133" s="122">
        <v>100.7205</v>
      </c>
      <c r="JC133" s="122">
        <v>98.161500000000004</v>
      </c>
      <c r="JD133" s="122">
        <v>98.161500000000004</v>
      </c>
      <c r="JE133" s="122">
        <v>98.161500000000004</v>
      </c>
      <c r="JF133" s="122">
        <v>98.161500000000004</v>
      </c>
      <c r="JG133" s="122">
        <v>98.161500000000004</v>
      </c>
      <c r="JH133" s="122">
        <v>98.161500000000004</v>
      </c>
      <c r="JI133" s="122">
        <v>99.513900000000007</v>
      </c>
      <c r="JJ133" s="122">
        <v>99.513900000000007</v>
      </c>
      <c r="JK133" s="122">
        <v>99.513900000000007</v>
      </c>
      <c r="JL133" s="122">
        <v>99.513900000000007</v>
      </c>
      <c r="JM133" s="122">
        <v>99.513900000000007</v>
      </c>
      <c r="JN133" s="122">
        <v>99.513900000000007</v>
      </c>
      <c r="JO133" s="122">
        <v>101.1126</v>
      </c>
      <c r="JP133" s="122">
        <v>101.1126</v>
      </c>
      <c r="JQ133" s="122">
        <v>101.1126</v>
      </c>
      <c r="JR133" s="122">
        <v>101.1126</v>
      </c>
      <c r="JS133" s="122">
        <v>101.1126</v>
      </c>
      <c r="JT133" s="122">
        <v>101.1126</v>
      </c>
      <c r="JU133" s="122">
        <v>100</v>
      </c>
      <c r="JV133" s="122">
        <v>100</v>
      </c>
      <c r="JW133" s="122">
        <v>100</v>
      </c>
      <c r="JX133" s="122">
        <v>100</v>
      </c>
      <c r="JY133" s="122">
        <v>100</v>
      </c>
      <c r="JZ133" s="122">
        <v>100</v>
      </c>
      <c r="KA133" s="122">
        <v>98.906700000000001</v>
      </c>
      <c r="KB133" s="122">
        <v>98.906700000000001</v>
      </c>
      <c r="KC133" s="122">
        <v>98.906700000000001</v>
      </c>
      <c r="KD133" s="118">
        <v>98.906700000000001</v>
      </c>
    </row>
    <row r="134" spans="1:290" s="8" customFormat="1" ht="11.1" customHeight="1" x14ac:dyDescent="0.2">
      <c r="A134" s="8" t="s">
        <v>4607</v>
      </c>
      <c r="B134"/>
      <c r="C134" s="141" t="s">
        <v>5144</v>
      </c>
      <c r="D134" s="60" t="s">
        <v>5566</v>
      </c>
      <c r="E134" s="61"/>
      <c r="F134" s="22"/>
      <c r="G134" s="22"/>
      <c r="H134" s="22"/>
      <c r="I134" s="22"/>
      <c r="J134" s="22" t="str">
        <f>IF(LEFT($I$1,1)="1",VLOOKUP($A134,PPI_IPI_PGA_PGAI!$A:$I,2,FALSE),IF(LEFT($I$1,1)="2",VLOOKUP($A134,PPI_IPI_PGA_PGAI!$A:$I,3,FALSE),IF(LEFT($I$1,1)="3",VLOOKUP($A134,PPI_IPI_PGA_PGAI!$A:$I,4,FALSE),VLOOKUP($A134,PPI_IPI_PGA_PGAI!$A:$I,5,FALSE))))</f>
        <v>Reifen für Personenwagen und leichte Nutzfahrzeuge</v>
      </c>
      <c r="K134" s="22"/>
      <c r="L134" s="22"/>
      <c r="M134" s="10">
        <v>0.29349999999999998</v>
      </c>
      <c r="N134" s="122" t="s">
        <v>6431</v>
      </c>
      <c r="O134" s="122" t="s">
        <v>6431</v>
      </c>
      <c r="P134" s="122" t="s">
        <v>6431</v>
      </c>
      <c r="Q134" s="122" t="s">
        <v>6431</v>
      </c>
      <c r="R134" s="122" t="s">
        <v>6431</v>
      </c>
      <c r="S134" s="122" t="s">
        <v>6431</v>
      </c>
      <c r="T134" s="122" t="s">
        <v>6431</v>
      </c>
      <c r="U134" s="122" t="s">
        <v>6431</v>
      </c>
      <c r="V134" s="122" t="s">
        <v>6431</v>
      </c>
      <c r="W134" s="122" t="s">
        <v>6431</v>
      </c>
      <c r="X134" s="122" t="s">
        <v>6431</v>
      </c>
      <c r="Y134" s="122" t="s">
        <v>6431</v>
      </c>
      <c r="Z134" s="122" t="s">
        <v>6431</v>
      </c>
      <c r="AA134" s="122" t="s">
        <v>6431</v>
      </c>
      <c r="AB134" s="122" t="s">
        <v>6431</v>
      </c>
      <c r="AC134" s="122" t="s">
        <v>6431</v>
      </c>
      <c r="AD134" s="122" t="s">
        <v>6431</v>
      </c>
      <c r="AE134" s="122" t="s">
        <v>6431</v>
      </c>
      <c r="AF134" s="122" t="s">
        <v>6431</v>
      </c>
      <c r="AG134" s="122" t="s">
        <v>6431</v>
      </c>
      <c r="AH134" s="122" t="s">
        <v>6431</v>
      </c>
      <c r="AI134" s="122" t="s">
        <v>6431</v>
      </c>
      <c r="AJ134" s="122" t="s">
        <v>6431</v>
      </c>
      <c r="AK134" s="122" t="s">
        <v>6431</v>
      </c>
      <c r="AL134" s="122" t="s">
        <v>6431</v>
      </c>
      <c r="AM134" s="122" t="s">
        <v>6431</v>
      </c>
      <c r="AN134" s="122" t="s">
        <v>6431</v>
      </c>
      <c r="AO134" s="122" t="s">
        <v>6431</v>
      </c>
      <c r="AP134" s="122" t="s">
        <v>6431</v>
      </c>
      <c r="AQ134" s="122" t="s">
        <v>6431</v>
      </c>
      <c r="AR134" s="122" t="s">
        <v>6431</v>
      </c>
      <c r="AS134" s="122" t="s">
        <v>6431</v>
      </c>
      <c r="AT134" s="122" t="s">
        <v>6431</v>
      </c>
      <c r="AU134" s="122" t="s">
        <v>6431</v>
      </c>
      <c r="AV134" s="122" t="s">
        <v>6431</v>
      </c>
      <c r="AW134" s="122" t="s">
        <v>6431</v>
      </c>
      <c r="AX134" s="122" t="s">
        <v>6431</v>
      </c>
      <c r="AY134" s="122" t="s">
        <v>6431</v>
      </c>
      <c r="AZ134" s="122" t="s">
        <v>6431</v>
      </c>
      <c r="BA134" s="122" t="s">
        <v>6431</v>
      </c>
      <c r="BB134" s="122" t="s">
        <v>6431</v>
      </c>
      <c r="BC134" s="122" t="s">
        <v>6431</v>
      </c>
      <c r="BD134" s="122" t="s">
        <v>6431</v>
      </c>
      <c r="BE134" s="122" t="s">
        <v>6431</v>
      </c>
      <c r="BF134" s="122" t="s">
        <v>6431</v>
      </c>
      <c r="BG134" s="122" t="s">
        <v>6431</v>
      </c>
      <c r="BH134" s="122" t="s">
        <v>6431</v>
      </c>
      <c r="BI134" s="122" t="s">
        <v>6431</v>
      </c>
      <c r="BJ134" s="122" t="s">
        <v>6431</v>
      </c>
      <c r="BK134" s="122" t="s">
        <v>6431</v>
      </c>
      <c r="BL134" s="122" t="s">
        <v>6431</v>
      </c>
      <c r="BM134" s="122" t="s">
        <v>6431</v>
      </c>
      <c r="BN134" s="122" t="s">
        <v>6431</v>
      </c>
      <c r="BO134" s="122" t="s">
        <v>6431</v>
      </c>
      <c r="BP134" s="122" t="s">
        <v>6431</v>
      </c>
      <c r="BQ134" s="122" t="s">
        <v>6431</v>
      </c>
      <c r="BR134" s="122" t="s">
        <v>6431</v>
      </c>
      <c r="BS134" s="122" t="s">
        <v>6431</v>
      </c>
      <c r="BT134" s="122" t="s">
        <v>6431</v>
      </c>
      <c r="BU134" s="122" t="s">
        <v>6431</v>
      </c>
      <c r="BV134" s="122" t="s">
        <v>6431</v>
      </c>
      <c r="BW134" s="122" t="s">
        <v>6431</v>
      </c>
      <c r="BX134" s="122" t="s">
        <v>6431</v>
      </c>
      <c r="BY134" s="122" t="s">
        <v>6431</v>
      </c>
      <c r="BZ134" s="122" t="s">
        <v>6431</v>
      </c>
      <c r="CA134" s="122" t="s">
        <v>6431</v>
      </c>
      <c r="CB134" s="122" t="s">
        <v>6431</v>
      </c>
      <c r="CC134" s="122" t="s">
        <v>6431</v>
      </c>
      <c r="CD134" s="122" t="s">
        <v>6431</v>
      </c>
      <c r="CE134" s="122" t="s">
        <v>6431</v>
      </c>
      <c r="CF134" s="122" t="s">
        <v>6431</v>
      </c>
      <c r="CG134" s="122" t="s">
        <v>6431</v>
      </c>
      <c r="CH134" s="122" t="s">
        <v>6431</v>
      </c>
      <c r="CI134" s="122" t="s">
        <v>6431</v>
      </c>
      <c r="CJ134" s="122" t="s">
        <v>6431</v>
      </c>
      <c r="CK134" s="122" t="s">
        <v>6431</v>
      </c>
      <c r="CL134" s="122" t="s">
        <v>6431</v>
      </c>
      <c r="CM134" s="122" t="s">
        <v>6431</v>
      </c>
      <c r="CN134" s="122" t="s">
        <v>6431</v>
      </c>
      <c r="CO134" s="122" t="s">
        <v>6431</v>
      </c>
      <c r="CP134" s="122" t="s">
        <v>6431</v>
      </c>
      <c r="CQ134" s="122" t="s">
        <v>6431</v>
      </c>
      <c r="CR134" s="122" t="s">
        <v>6431</v>
      </c>
      <c r="CS134" s="122" t="s">
        <v>6431</v>
      </c>
      <c r="CT134" s="122" t="s">
        <v>6431</v>
      </c>
      <c r="CU134" s="122" t="s">
        <v>6431</v>
      </c>
      <c r="CV134" s="122" t="s">
        <v>6431</v>
      </c>
      <c r="CW134" s="122" t="s">
        <v>6431</v>
      </c>
      <c r="CX134" s="122" t="s">
        <v>6431</v>
      </c>
      <c r="CY134" s="122" t="s">
        <v>6431</v>
      </c>
      <c r="CZ134" s="122" t="s">
        <v>6431</v>
      </c>
      <c r="DA134" s="122" t="s">
        <v>6431</v>
      </c>
      <c r="DB134" s="122" t="s">
        <v>6431</v>
      </c>
      <c r="DC134" s="122" t="s">
        <v>6431</v>
      </c>
      <c r="DD134" s="122" t="s">
        <v>6431</v>
      </c>
      <c r="DE134" s="122" t="s">
        <v>6431</v>
      </c>
      <c r="DF134" s="122" t="s">
        <v>6431</v>
      </c>
      <c r="DG134" s="122" t="s">
        <v>6431</v>
      </c>
      <c r="DH134" s="122" t="s">
        <v>6431</v>
      </c>
      <c r="DI134" s="122" t="s">
        <v>6431</v>
      </c>
      <c r="DJ134" s="122" t="s">
        <v>6431</v>
      </c>
      <c r="DK134" s="122" t="s">
        <v>6431</v>
      </c>
      <c r="DL134" s="122" t="s">
        <v>6431</v>
      </c>
      <c r="DM134" s="122" t="s">
        <v>6431</v>
      </c>
      <c r="DN134" s="122" t="s">
        <v>6431</v>
      </c>
      <c r="DO134" s="122" t="s">
        <v>6431</v>
      </c>
      <c r="DP134" s="122" t="s">
        <v>6431</v>
      </c>
      <c r="DQ134" s="122" t="s">
        <v>6431</v>
      </c>
      <c r="DR134" s="122" t="s">
        <v>6431</v>
      </c>
      <c r="DS134" s="122" t="s">
        <v>6431</v>
      </c>
      <c r="DT134" s="122" t="s">
        <v>6431</v>
      </c>
      <c r="DU134" s="122" t="s">
        <v>6431</v>
      </c>
      <c r="DV134" s="122" t="s">
        <v>6431</v>
      </c>
      <c r="DW134" s="122" t="s">
        <v>6431</v>
      </c>
      <c r="DX134" s="122" t="s">
        <v>6431</v>
      </c>
      <c r="DY134" s="122" t="s">
        <v>6431</v>
      </c>
      <c r="DZ134" s="122" t="s">
        <v>6431</v>
      </c>
      <c r="EA134" s="122" t="s">
        <v>6431</v>
      </c>
      <c r="EB134" s="122" t="s">
        <v>6431</v>
      </c>
      <c r="EC134" s="122" t="s">
        <v>6431</v>
      </c>
      <c r="ED134" s="122" t="s">
        <v>6431</v>
      </c>
      <c r="EE134" s="122" t="s">
        <v>6431</v>
      </c>
      <c r="EF134" s="122" t="s">
        <v>6431</v>
      </c>
      <c r="EG134" s="122" t="s">
        <v>6431</v>
      </c>
      <c r="EH134" s="122" t="s">
        <v>6431</v>
      </c>
      <c r="EI134" s="122" t="s">
        <v>6431</v>
      </c>
      <c r="EJ134" s="122" t="s">
        <v>6431</v>
      </c>
      <c r="EK134" s="122" t="s">
        <v>6431</v>
      </c>
      <c r="EL134" s="122" t="s">
        <v>6431</v>
      </c>
      <c r="EM134" s="122" t="s">
        <v>6431</v>
      </c>
      <c r="EN134" s="122" t="s">
        <v>6431</v>
      </c>
      <c r="EO134" s="122" t="s">
        <v>6431</v>
      </c>
      <c r="EP134" s="122" t="s">
        <v>6431</v>
      </c>
      <c r="EQ134" s="122" t="s">
        <v>6431</v>
      </c>
      <c r="ER134" s="122" t="s">
        <v>6431</v>
      </c>
      <c r="ES134" s="122" t="s">
        <v>6431</v>
      </c>
      <c r="ET134" s="122" t="s">
        <v>6431</v>
      </c>
      <c r="EU134" s="122" t="s">
        <v>6431</v>
      </c>
      <c r="EV134" s="122" t="s">
        <v>6431</v>
      </c>
      <c r="EW134" s="122" t="s">
        <v>6431</v>
      </c>
      <c r="EX134" s="122" t="s">
        <v>6431</v>
      </c>
      <c r="EY134" s="122" t="s">
        <v>6431</v>
      </c>
      <c r="EZ134" s="122" t="s">
        <v>6431</v>
      </c>
      <c r="FA134" s="122" t="s">
        <v>6431</v>
      </c>
      <c r="FB134" s="122" t="s">
        <v>6431</v>
      </c>
      <c r="FC134" s="122" t="s">
        <v>6431</v>
      </c>
      <c r="FD134" s="122" t="s">
        <v>6431</v>
      </c>
      <c r="FE134" s="122" t="s">
        <v>6431</v>
      </c>
      <c r="FF134" s="122" t="s">
        <v>6431</v>
      </c>
      <c r="FG134" s="122" t="s">
        <v>6431</v>
      </c>
      <c r="FH134" s="122" t="s">
        <v>6431</v>
      </c>
      <c r="FI134" s="122">
        <v>95.191500000000005</v>
      </c>
      <c r="FJ134" s="122">
        <v>95.191500000000005</v>
      </c>
      <c r="FK134" s="122">
        <v>88.751400000000004</v>
      </c>
      <c r="FL134" s="122">
        <v>88.751400000000004</v>
      </c>
      <c r="FM134" s="122">
        <v>88.751400000000004</v>
      </c>
      <c r="FN134" s="122">
        <v>88.751400000000004</v>
      </c>
      <c r="FO134" s="122">
        <v>88.751400000000004</v>
      </c>
      <c r="FP134" s="122">
        <v>88.751400000000004</v>
      </c>
      <c r="FQ134" s="122">
        <v>87.5916</v>
      </c>
      <c r="FR134" s="122">
        <v>87.5916</v>
      </c>
      <c r="FS134" s="122">
        <v>87.5916</v>
      </c>
      <c r="FT134" s="122">
        <v>87.5916</v>
      </c>
      <c r="FU134" s="122">
        <v>87.5916</v>
      </c>
      <c r="FV134" s="122">
        <v>87.5916</v>
      </c>
      <c r="FW134" s="122">
        <v>87.245500000000007</v>
      </c>
      <c r="FX134" s="122">
        <v>87.245500000000007</v>
      </c>
      <c r="FY134" s="122">
        <v>87.245500000000007</v>
      </c>
      <c r="FZ134" s="122">
        <v>87.245500000000007</v>
      </c>
      <c r="GA134" s="122">
        <v>87.245500000000007</v>
      </c>
      <c r="GB134" s="122">
        <v>87.245500000000007</v>
      </c>
      <c r="GC134" s="122">
        <v>91.613600000000005</v>
      </c>
      <c r="GD134" s="122">
        <v>91.613600000000005</v>
      </c>
      <c r="GE134" s="122">
        <v>91.613600000000005</v>
      </c>
      <c r="GF134" s="122">
        <v>91.613600000000005</v>
      </c>
      <c r="GG134" s="122">
        <v>91.613600000000005</v>
      </c>
      <c r="GH134" s="122">
        <v>91.613600000000005</v>
      </c>
      <c r="GI134" s="122">
        <v>91.850099999999998</v>
      </c>
      <c r="GJ134" s="122">
        <v>91.850099999999998</v>
      </c>
      <c r="GK134" s="122">
        <v>91.850099999999998</v>
      </c>
      <c r="GL134" s="122">
        <v>91.850099999999998</v>
      </c>
      <c r="GM134" s="122">
        <v>91.850099999999998</v>
      </c>
      <c r="GN134" s="122">
        <v>91.850099999999998</v>
      </c>
      <c r="GO134" s="122">
        <v>92.236199999999997</v>
      </c>
      <c r="GP134" s="122">
        <v>92.236199999999997</v>
      </c>
      <c r="GQ134" s="122">
        <v>92.236199999999997</v>
      </c>
      <c r="GR134" s="122">
        <v>92.236199999999997</v>
      </c>
      <c r="GS134" s="122">
        <v>92.236199999999997</v>
      </c>
      <c r="GT134" s="122">
        <v>92.236199999999997</v>
      </c>
      <c r="GU134" s="122">
        <v>95.587299999999999</v>
      </c>
      <c r="GV134" s="122">
        <v>95.587299999999999</v>
      </c>
      <c r="GW134" s="122">
        <v>95.587299999999999</v>
      </c>
      <c r="GX134" s="122">
        <v>95.587299999999999</v>
      </c>
      <c r="GY134" s="122">
        <v>95.587299999999999</v>
      </c>
      <c r="GZ134" s="122">
        <v>95.587299999999999</v>
      </c>
      <c r="HA134" s="122">
        <v>93.662000000000006</v>
      </c>
      <c r="HB134" s="122">
        <v>93.662000000000006</v>
      </c>
      <c r="HC134" s="122">
        <v>93.662000000000006</v>
      </c>
      <c r="HD134" s="122">
        <v>93.662000000000006</v>
      </c>
      <c r="HE134" s="122">
        <v>93.662000000000006</v>
      </c>
      <c r="HF134" s="122">
        <v>93.662000000000006</v>
      </c>
      <c r="HG134" s="122">
        <v>92.077100000000002</v>
      </c>
      <c r="HH134" s="122">
        <v>92.077100000000002</v>
      </c>
      <c r="HI134" s="122">
        <v>92.077100000000002</v>
      </c>
      <c r="HJ134" s="122">
        <v>92.077100000000002</v>
      </c>
      <c r="HK134" s="122">
        <v>92.077100000000002</v>
      </c>
      <c r="HL134" s="122">
        <v>92.077100000000002</v>
      </c>
      <c r="HM134" s="122">
        <v>91.774500000000003</v>
      </c>
      <c r="HN134" s="122">
        <v>91.774500000000003</v>
      </c>
      <c r="HO134" s="122">
        <v>91.774500000000003</v>
      </c>
      <c r="HP134" s="122">
        <v>91.774500000000003</v>
      </c>
      <c r="HQ134" s="122">
        <v>91.774500000000003</v>
      </c>
      <c r="HR134" s="122">
        <v>91.774500000000003</v>
      </c>
      <c r="HS134" s="122">
        <v>90.3232</v>
      </c>
      <c r="HT134" s="122">
        <v>90.3232</v>
      </c>
      <c r="HU134" s="122">
        <v>90.3232</v>
      </c>
      <c r="HV134" s="122">
        <v>90.3232</v>
      </c>
      <c r="HW134" s="122">
        <v>90.3232</v>
      </c>
      <c r="HX134" s="122">
        <v>90.3232</v>
      </c>
      <c r="HY134" s="122">
        <v>91.199100000000001</v>
      </c>
      <c r="HZ134" s="122">
        <v>91.199100000000001</v>
      </c>
      <c r="IA134" s="122">
        <v>91.199100000000001</v>
      </c>
      <c r="IB134" s="122">
        <v>91.199100000000001</v>
      </c>
      <c r="IC134" s="122">
        <v>91.199100000000001</v>
      </c>
      <c r="ID134" s="122">
        <v>91.199100000000001</v>
      </c>
      <c r="IE134" s="122">
        <v>94.525899999999993</v>
      </c>
      <c r="IF134" s="122">
        <v>94.525899999999993</v>
      </c>
      <c r="IG134" s="122">
        <v>94.525899999999993</v>
      </c>
      <c r="IH134" s="122">
        <v>94.525899999999993</v>
      </c>
      <c r="II134" s="122">
        <v>94.525899999999993</v>
      </c>
      <c r="IJ134" s="122">
        <v>94.525899999999993</v>
      </c>
      <c r="IK134" s="122">
        <v>98.858099999999993</v>
      </c>
      <c r="IL134" s="122">
        <v>98.858099999999993</v>
      </c>
      <c r="IM134" s="122">
        <v>98.858099999999993</v>
      </c>
      <c r="IN134" s="122">
        <v>98.858099999999993</v>
      </c>
      <c r="IO134" s="122">
        <v>98.858099999999993</v>
      </c>
      <c r="IP134" s="122">
        <v>98.858099999999993</v>
      </c>
      <c r="IQ134" s="122">
        <v>104.71429999999999</v>
      </c>
      <c r="IR134" s="122">
        <v>104.71429999999999</v>
      </c>
      <c r="IS134" s="122">
        <v>104.71429999999999</v>
      </c>
      <c r="IT134" s="122">
        <v>104.71429999999999</v>
      </c>
      <c r="IU134" s="122">
        <v>104.71429999999999</v>
      </c>
      <c r="IV134" s="122">
        <v>104.71429999999999</v>
      </c>
      <c r="IW134" s="122">
        <v>100.6802</v>
      </c>
      <c r="IX134" s="122">
        <v>100.6802</v>
      </c>
      <c r="IY134" s="122">
        <v>100.6802</v>
      </c>
      <c r="IZ134" s="122">
        <v>100.6802</v>
      </c>
      <c r="JA134" s="122">
        <v>100.6802</v>
      </c>
      <c r="JB134" s="122">
        <v>100.6802</v>
      </c>
      <c r="JC134" s="122">
        <v>98.260400000000004</v>
      </c>
      <c r="JD134" s="122">
        <v>98.260400000000004</v>
      </c>
      <c r="JE134" s="122">
        <v>98.260400000000004</v>
      </c>
      <c r="JF134" s="122">
        <v>98.260400000000004</v>
      </c>
      <c r="JG134" s="122">
        <v>98.260400000000004</v>
      </c>
      <c r="JH134" s="122">
        <v>98.260400000000004</v>
      </c>
      <c r="JI134" s="122">
        <v>99.707999999999998</v>
      </c>
      <c r="JJ134" s="122">
        <v>99.707999999999998</v>
      </c>
      <c r="JK134" s="122">
        <v>99.707999999999998</v>
      </c>
      <c r="JL134" s="122">
        <v>99.707999999999998</v>
      </c>
      <c r="JM134" s="122">
        <v>99.707999999999998</v>
      </c>
      <c r="JN134" s="122">
        <v>99.707999999999998</v>
      </c>
      <c r="JO134" s="122">
        <v>101.596</v>
      </c>
      <c r="JP134" s="122">
        <v>101.596</v>
      </c>
      <c r="JQ134" s="122">
        <v>101.596</v>
      </c>
      <c r="JR134" s="122">
        <v>101.596</v>
      </c>
      <c r="JS134" s="122">
        <v>101.596</v>
      </c>
      <c r="JT134" s="122">
        <v>101.596</v>
      </c>
      <c r="JU134" s="122">
        <v>100</v>
      </c>
      <c r="JV134" s="122">
        <v>100</v>
      </c>
      <c r="JW134" s="122">
        <v>100</v>
      </c>
      <c r="JX134" s="122">
        <v>100</v>
      </c>
      <c r="JY134" s="122">
        <v>100</v>
      </c>
      <c r="JZ134" s="122">
        <v>100</v>
      </c>
      <c r="KA134" s="122">
        <v>99.938299999999998</v>
      </c>
      <c r="KB134" s="122">
        <v>99.938299999999998</v>
      </c>
      <c r="KC134" s="122">
        <v>99.938299999999998</v>
      </c>
      <c r="KD134" s="118">
        <v>99.938299999999998</v>
      </c>
    </row>
    <row r="135" spans="1:290" s="8" customFormat="1" ht="11.1" customHeight="1" x14ac:dyDescent="0.2">
      <c r="A135" s="8" t="s">
        <v>5565</v>
      </c>
      <c r="B135"/>
      <c r="C135" s="141" t="s">
        <v>5145</v>
      </c>
      <c r="D135" s="60" t="s">
        <v>5564</v>
      </c>
      <c r="E135" s="61"/>
      <c r="F135" s="22"/>
      <c r="G135" s="22"/>
      <c r="H135" s="22"/>
      <c r="I135" s="22"/>
      <c r="J135" s="22" t="str">
        <f>IF(LEFT($I$1,1)="1",VLOOKUP($A135,PPI_IPI_PGA_PGAI!$A:$I,2,FALSE),IF(LEFT($I$1,1)="2",VLOOKUP($A135,PPI_IPI_PGA_PGAI!$A:$I,3,FALSE),IF(LEFT($I$1,1)="3",VLOOKUP($A135,PPI_IPI_PGA_PGAI!$A:$I,4,FALSE),VLOOKUP($A135,PPI_IPI_PGA_PGAI!$A:$I,5,FALSE))))</f>
        <v>Reifen für schwere Nutzfahrzeuge</v>
      </c>
      <c r="K135" s="22"/>
      <c r="L135" s="22"/>
      <c r="M135" s="10">
        <v>7.2099999999999997E-2</v>
      </c>
      <c r="N135" s="122" t="s">
        <v>6431</v>
      </c>
      <c r="O135" s="122" t="s">
        <v>6431</v>
      </c>
      <c r="P135" s="122" t="s">
        <v>6431</v>
      </c>
      <c r="Q135" s="122" t="s">
        <v>6431</v>
      </c>
      <c r="R135" s="122" t="s">
        <v>6431</v>
      </c>
      <c r="S135" s="122" t="s">
        <v>6431</v>
      </c>
      <c r="T135" s="122" t="s">
        <v>6431</v>
      </c>
      <c r="U135" s="122" t="s">
        <v>6431</v>
      </c>
      <c r="V135" s="122" t="s">
        <v>6431</v>
      </c>
      <c r="W135" s="122" t="s">
        <v>6431</v>
      </c>
      <c r="X135" s="122" t="s">
        <v>6431</v>
      </c>
      <c r="Y135" s="122" t="s">
        <v>6431</v>
      </c>
      <c r="Z135" s="122" t="s">
        <v>6431</v>
      </c>
      <c r="AA135" s="122" t="s">
        <v>6431</v>
      </c>
      <c r="AB135" s="122" t="s">
        <v>6431</v>
      </c>
      <c r="AC135" s="122" t="s">
        <v>6431</v>
      </c>
      <c r="AD135" s="122" t="s">
        <v>6431</v>
      </c>
      <c r="AE135" s="122" t="s">
        <v>6431</v>
      </c>
      <c r="AF135" s="122" t="s">
        <v>6431</v>
      </c>
      <c r="AG135" s="122" t="s">
        <v>6431</v>
      </c>
      <c r="AH135" s="122" t="s">
        <v>6431</v>
      </c>
      <c r="AI135" s="122" t="s">
        <v>6431</v>
      </c>
      <c r="AJ135" s="122" t="s">
        <v>6431</v>
      </c>
      <c r="AK135" s="122" t="s">
        <v>6431</v>
      </c>
      <c r="AL135" s="122" t="s">
        <v>6431</v>
      </c>
      <c r="AM135" s="122" t="s">
        <v>6431</v>
      </c>
      <c r="AN135" s="122" t="s">
        <v>6431</v>
      </c>
      <c r="AO135" s="122" t="s">
        <v>6431</v>
      </c>
      <c r="AP135" s="122" t="s">
        <v>6431</v>
      </c>
      <c r="AQ135" s="122" t="s">
        <v>6431</v>
      </c>
      <c r="AR135" s="122" t="s">
        <v>6431</v>
      </c>
      <c r="AS135" s="122" t="s">
        <v>6431</v>
      </c>
      <c r="AT135" s="122" t="s">
        <v>6431</v>
      </c>
      <c r="AU135" s="122" t="s">
        <v>6431</v>
      </c>
      <c r="AV135" s="122" t="s">
        <v>6431</v>
      </c>
      <c r="AW135" s="122" t="s">
        <v>6431</v>
      </c>
      <c r="AX135" s="122" t="s">
        <v>6431</v>
      </c>
      <c r="AY135" s="122" t="s">
        <v>6431</v>
      </c>
      <c r="AZ135" s="122" t="s">
        <v>6431</v>
      </c>
      <c r="BA135" s="122" t="s">
        <v>6431</v>
      </c>
      <c r="BB135" s="122" t="s">
        <v>6431</v>
      </c>
      <c r="BC135" s="122" t="s">
        <v>6431</v>
      </c>
      <c r="BD135" s="122" t="s">
        <v>6431</v>
      </c>
      <c r="BE135" s="122" t="s">
        <v>6431</v>
      </c>
      <c r="BF135" s="122" t="s">
        <v>6431</v>
      </c>
      <c r="BG135" s="122" t="s">
        <v>6431</v>
      </c>
      <c r="BH135" s="122" t="s">
        <v>6431</v>
      </c>
      <c r="BI135" s="122" t="s">
        <v>6431</v>
      </c>
      <c r="BJ135" s="122" t="s">
        <v>6431</v>
      </c>
      <c r="BK135" s="122" t="s">
        <v>6431</v>
      </c>
      <c r="BL135" s="122" t="s">
        <v>6431</v>
      </c>
      <c r="BM135" s="122" t="s">
        <v>6431</v>
      </c>
      <c r="BN135" s="122" t="s">
        <v>6431</v>
      </c>
      <c r="BO135" s="122" t="s">
        <v>6431</v>
      </c>
      <c r="BP135" s="122" t="s">
        <v>6431</v>
      </c>
      <c r="BQ135" s="122" t="s">
        <v>6431</v>
      </c>
      <c r="BR135" s="122" t="s">
        <v>6431</v>
      </c>
      <c r="BS135" s="122" t="s">
        <v>6431</v>
      </c>
      <c r="BT135" s="122" t="s">
        <v>6431</v>
      </c>
      <c r="BU135" s="122" t="s">
        <v>6431</v>
      </c>
      <c r="BV135" s="122" t="s">
        <v>6431</v>
      </c>
      <c r="BW135" s="122" t="s">
        <v>6431</v>
      </c>
      <c r="BX135" s="122" t="s">
        <v>6431</v>
      </c>
      <c r="BY135" s="122" t="s">
        <v>6431</v>
      </c>
      <c r="BZ135" s="122" t="s">
        <v>6431</v>
      </c>
      <c r="CA135" s="122" t="s">
        <v>6431</v>
      </c>
      <c r="CB135" s="122" t="s">
        <v>6431</v>
      </c>
      <c r="CC135" s="122" t="s">
        <v>6431</v>
      </c>
      <c r="CD135" s="122" t="s">
        <v>6431</v>
      </c>
      <c r="CE135" s="122" t="s">
        <v>6431</v>
      </c>
      <c r="CF135" s="122" t="s">
        <v>6431</v>
      </c>
      <c r="CG135" s="122" t="s">
        <v>6431</v>
      </c>
      <c r="CH135" s="122" t="s">
        <v>6431</v>
      </c>
      <c r="CI135" s="122" t="s">
        <v>6431</v>
      </c>
      <c r="CJ135" s="122" t="s">
        <v>6431</v>
      </c>
      <c r="CK135" s="122" t="s">
        <v>6431</v>
      </c>
      <c r="CL135" s="122" t="s">
        <v>6431</v>
      </c>
      <c r="CM135" s="122" t="s">
        <v>6431</v>
      </c>
      <c r="CN135" s="122" t="s">
        <v>6431</v>
      </c>
      <c r="CO135" s="122" t="s">
        <v>6431</v>
      </c>
      <c r="CP135" s="122" t="s">
        <v>6431</v>
      </c>
      <c r="CQ135" s="122" t="s">
        <v>6431</v>
      </c>
      <c r="CR135" s="122" t="s">
        <v>6431</v>
      </c>
      <c r="CS135" s="122" t="s">
        <v>6431</v>
      </c>
      <c r="CT135" s="122" t="s">
        <v>6431</v>
      </c>
      <c r="CU135" s="122" t="s">
        <v>6431</v>
      </c>
      <c r="CV135" s="122" t="s">
        <v>6431</v>
      </c>
      <c r="CW135" s="122" t="s">
        <v>6431</v>
      </c>
      <c r="CX135" s="122" t="s">
        <v>6431</v>
      </c>
      <c r="CY135" s="122" t="s">
        <v>6431</v>
      </c>
      <c r="CZ135" s="122" t="s">
        <v>6431</v>
      </c>
      <c r="DA135" s="122" t="s">
        <v>6431</v>
      </c>
      <c r="DB135" s="122" t="s">
        <v>6431</v>
      </c>
      <c r="DC135" s="122" t="s">
        <v>6431</v>
      </c>
      <c r="DD135" s="122" t="s">
        <v>6431</v>
      </c>
      <c r="DE135" s="122" t="s">
        <v>6431</v>
      </c>
      <c r="DF135" s="122" t="s">
        <v>6431</v>
      </c>
      <c r="DG135" s="122" t="s">
        <v>6431</v>
      </c>
      <c r="DH135" s="122" t="s">
        <v>6431</v>
      </c>
      <c r="DI135" s="122" t="s">
        <v>6431</v>
      </c>
      <c r="DJ135" s="122" t="s">
        <v>6431</v>
      </c>
      <c r="DK135" s="122" t="s">
        <v>6431</v>
      </c>
      <c r="DL135" s="122" t="s">
        <v>6431</v>
      </c>
      <c r="DM135" s="122" t="s">
        <v>6431</v>
      </c>
      <c r="DN135" s="122" t="s">
        <v>6431</v>
      </c>
      <c r="DO135" s="122" t="s">
        <v>6431</v>
      </c>
      <c r="DP135" s="122" t="s">
        <v>6431</v>
      </c>
      <c r="DQ135" s="122" t="s">
        <v>6431</v>
      </c>
      <c r="DR135" s="122" t="s">
        <v>6431</v>
      </c>
      <c r="DS135" s="122" t="s">
        <v>6431</v>
      </c>
      <c r="DT135" s="122" t="s">
        <v>6431</v>
      </c>
      <c r="DU135" s="122" t="s">
        <v>6431</v>
      </c>
      <c r="DV135" s="122" t="s">
        <v>6431</v>
      </c>
      <c r="DW135" s="122" t="s">
        <v>6431</v>
      </c>
      <c r="DX135" s="122" t="s">
        <v>6431</v>
      </c>
      <c r="DY135" s="122" t="s">
        <v>6431</v>
      </c>
      <c r="DZ135" s="122" t="s">
        <v>6431</v>
      </c>
      <c r="EA135" s="122" t="s">
        <v>6431</v>
      </c>
      <c r="EB135" s="122" t="s">
        <v>6431</v>
      </c>
      <c r="EC135" s="122" t="s">
        <v>6431</v>
      </c>
      <c r="ED135" s="122" t="s">
        <v>6431</v>
      </c>
      <c r="EE135" s="122" t="s">
        <v>6431</v>
      </c>
      <c r="EF135" s="122" t="s">
        <v>6431</v>
      </c>
      <c r="EG135" s="122" t="s">
        <v>6431</v>
      </c>
      <c r="EH135" s="122" t="s">
        <v>6431</v>
      </c>
      <c r="EI135" s="122" t="s">
        <v>6431</v>
      </c>
      <c r="EJ135" s="122" t="s">
        <v>6431</v>
      </c>
      <c r="EK135" s="122" t="s">
        <v>6431</v>
      </c>
      <c r="EL135" s="122" t="s">
        <v>6431</v>
      </c>
      <c r="EM135" s="122" t="s">
        <v>6431</v>
      </c>
      <c r="EN135" s="122" t="s">
        <v>6431</v>
      </c>
      <c r="EO135" s="122" t="s">
        <v>6431</v>
      </c>
      <c r="EP135" s="122" t="s">
        <v>6431</v>
      </c>
      <c r="EQ135" s="122" t="s">
        <v>6431</v>
      </c>
      <c r="ER135" s="122" t="s">
        <v>6431</v>
      </c>
      <c r="ES135" s="122" t="s">
        <v>6431</v>
      </c>
      <c r="ET135" s="122" t="s">
        <v>6431</v>
      </c>
      <c r="EU135" s="122" t="s">
        <v>6431</v>
      </c>
      <c r="EV135" s="122" t="s">
        <v>6431</v>
      </c>
      <c r="EW135" s="122" t="s">
        <v>6431</v>
      </c>
      <c r="EX135" s="122" t="s">
        <v>6431</v>
      </c>
      <c r="EY135" s="122" t="s">
        <v>6431</v>
      </c>
      <c r="EZ135" s="122" t="s">
        <v>6431</v>
      </c>
      <c r="FA135" s="122" t="s">
        <v>6431</v>
      </c>
      <c r="FB135" s="122" t="s">
        <v>6431</v>
      </c>
      <c r="FC135" s="122" t="s">
        <v>6431</v>
      </c>
      <c r="FD135" s="122" t="s">
        <v>6431</v>
      </c>
      <c r="FE135" s="122" t="s">
        <v>6431</v>
      </c>
      <c r="FF135" s="122" t="s">
        <v>6431</v>
      </c>
      <c r="FG135" s="122" t="s">
        <v>6431</v>
      </c>
      <c r="FH135" s="122" t="s">
        <v>6431</v>
      </c>
      <c r="FI135" s="122">
        <v>82.203299999999999</v>
      </c>
      <c r="FJ135" s="122">
        <v>82.203299999999999</v>
      </c>
      <c r="FK135" s="122">
        <v>80.748000000000005</v>
      </c>
      <c r="FL135" s="122">
        <v>80.748000000000005</v>
      </c>
      <c r="FM135" s="122">
        <v>80.748000000000005</v>
      </c>
      <c r="FN135" s="122">
        <v>80.748000000000005</v>
      </c>
      <c r="FO135" s="122">
        <v>80.748000000000005</v>
      </c>
      <c r="FP135" s="122">
        <v>80.748000000000005</v>
      </c>
      <c r="FQ135" s="122">
        <v>79.616799999999998</v>
      </c>
      <c r="FR135" s="122">
        <v>79.616799999999998</v>
      </c>
      <c r="FS135" s="122">
        <v>79.616799999999998</v>
      </c>
      <c r="FT135" s="122">
        <v>79.616799999999998</v>
      </c>
      <c r="FU135" s="122">
        <v>79.616799999999998</v>
      </c>
      <c r="FV135" s="122">
        <v>79.616799999999998</v>
      </c>
      <c r="FW135" s="122">
        <v>79.962900000000005</v>
      </c>
      <c r="FX135" s="122">
        <v>79.962900000000005</v>
      </c>
      <c r="FY135" s="122">
        <v>79.962900000000005</v>
      </c>
      <c r="FZ135" s="122">
        <v>79.962900000000005</v>
      </c>
      <c r="GA135" s="122">
        <v>79.962900000000005</v>
      </c>
      <c r="GB135" s="122">
        <v>79.962900000000005</v>
      </c>
      <c r="GC135" s="122">
        <v>83.978899999999996</v>
      </c>
      <c r="GD135" s="122">
        <v>83.978899999999996</v>
      </c>
      <c r="GE135" s="122">
        <v>83.978899999999996</v>
      </c>
      <c r="GF135" s="122">
        <v>83.978899999999996</v>
      </c>
      <c r="GG135" s="122">
        <v>83.978899999999996</v>
      </c>
      <c r="GH135" s="122">
        <v>83.978899999999996</v>
      </c>
      <c r="GI135" s="122">
        <v>85.394300000000001</v>
      </c>
      <c r="GJ135" s="122">
        <v>85.394300000000001</v>
      </c>
      <c r="GK135" s="122">
        <v>85.394300000000001</v>
      </c>
      <c r="GL135" s="122">
        <v>85.394300000000001</v>
      </c>
      <c r="GM135" s="122">
        <v>85.394300000000001</v>
      </c>
      <c r="GN135" s="122">
        <v>85.394300000000001</v>
      </c>
      <c r="GO135" s="122">
        <v>84.535399999999996</v>
      </c>
      <c r="GP135" s="122">
        <v>84.535399999999996</v>
      </c>
      <c r="GQ135" s="122">
        <v>84.535399999999996</v>
      </c>
      <c r="GR135" s="122">
        <v>84.535399999999996</v>
      </c>
      <c r="GS135" s="122">
        <v>84.535399999999996</v>
      </c>
      <c r="GT135" s="122">
        <v>84.535399999999996</v>
      </c>
      <c r="GU135" s="122">
        <v>85.229500000000002</v>
      </c>
      <c r="GV135" s="122">
        <v>85.229500000000002</v>
      </c>
      <c r="GW135" s="122">
        <v>85.229500000000002</v>
      </c>
      <c r="GX135" s="122">
        <v>85.229500000000002</v>
      </c>
      <c r="GY135" s="122">
        <v>85.229500000000002</v>
      </c>
      <c r="GZ135" s="122">
        <v>85.229500000000002</v>
      </c>
      <c r="HA135" s="122">
        <v>83.093400000000003</v>
      </c>
      <c r="HB135" s="122">
        <v>83.093400000000003</v>
      </c>
      <c r="HC135" s="122">
        <v>83.093400000000003</v>
      </c>
      <c r="HD135" s="122">
        <v>83.093400000000003</v>
      </c>
      <c r="HE135" s="122">
        <v>83.093400000000003</v>
      </c>
      <c r="HF135" s="122">
        <v>83.093400000000003</v>
      </c>
      <c r="HG135" s="122">
        <v>83.499200000000002</v>
      </c>
      <c r="HH135" s="122">
        <v>83.499200000000002</v>
      </c>
      <c r="HI135" s="122">
        <v>83.499200000000002</v>
      </c>
      <c r="HJ135" s="122">
        <v>83.499200000000002</v>
      </c>
      <c r="HK135" s="122">
        <v>83.499200000000002</v>
      </c>
      <c r="HL135" s="122">
        <v>83.499200000000002</v>
      </c>
      <c r="HM135" s="122">
        <v>82.979100000000003</v>
      </c>
      <c r="HN135" s="122">
        <v>82.979100000000003</v>
      </c>
      <c r="HO135" s="122">
        <v>82.979100000000003</v>
      </c>
      <c r="HP135" s="122">
        <v>82.979100000000003</v>
      </c>
      <c r="HQ135" s="122">
        <v>82.979100000000003</v>
      </c>
      <c r="HR135" s="122">
        <v>82.979100000000003</v>
      </c>
      <c r="HS135" s="122">
        <v>82.897999999999996</v>
      </c>
      <c r="HT135" s="122">
        <v>82.897999999999996</v>
      </c>
      <c r="HU135" s="122">
        <v>82.897999999999996</v>
      </c>
      <c r="HV135" s="122">
        <v>82.897999999999996</v>
      </c>
      <c r="HW135" s="122">
        <v>82.897999999999996</v>
      </c>
      <c r="HX135" s="122">
        <v>82.897999999999996</v>
      </c>
      <c r="HY135" s="122">
        <v>84.880700000000004</v>
      </c>
      <c r="HZ135" s="122">
        <v>84.880700000000004</v>
      </c>
      <c r="IA135" s="122">
        <v>84.880700000000004</v>
      </c>
      <c r="IB135" s="122">
        <v>84.880700000000004</v>
      </c>
      <c r="IC135" s="122">
        <v>84.880700000000004</v>
      </c>
      <c r="ID135" s="122">
        <v>84.880700000000004</v>
      </c>
      <c r="IE135" s="122">
        <v>88.946600000000004</v>
      </c>
      <c r="IF135" s="122">
        <v>88.946600000000004</v>
      </c>
      <c r="IG135" s="122">
        <v>88.946600000000004</v>
      </c>
      <c r="IH135" s="122">
        <v>88.946600000000004</v>
      </c>
      <c r="II135" s="122">
        <v>88.946600000000004</v>
      </c>
      <c r="IJ135" s="122">
        <v>88.946600000000004</v>
      </c>
      <c r="IK135" s="122">
        <v>96.881900000000002</v>
      </c>
      <c r="IL135" s="122">
        <v>96.881900000000002</v>
      </c>
      <c r="IM135" s="122">
        <v>96.881900000000002</v>
      </c>
      <c r="IN135" s="122">
        <v>96.881900000000002</v>
      </c>
      <c r="IO135" s="122">
        <v>96.881900000000002</v>
      </c>
      <c r="IP135" s="122">
        <v>96.881900000000002</v>
      </c>
      <c r="IQ135" s="122">
        <v>105.3258</v>
      </c>
      <c r="IR135" s="122">
        <v>105.3258</v>
      </c>
      <c r="IS135" s="122">
        <v>105.3258</v>
      </c>
      <c r="IT135" s="122">
        <v>105.3258</v>
      </c>
      <c r="IU135" s="122">
        <v>105.3258</v>
      </c>
      <c r="IV135" s="122">
        <v>105.3258</v>
      </c>
      <c r="IW135" s="122">
        <v>100.89749999999999</v>
      </c>
      <c r="IX135" s="122">
        <v>100.89749999999999</v>
      </c>
      <c r="IY135" s="122">
        <v>100.89749999999999</v>
      </c>
      <c r="IZ135" s="122">
        <v>100.89749999999999</v>
      </c>
      <c r="JA135" s="122">
        <v>100.89749999999999</v>
      </c>
      <c r="JB135" s="122">
        <v>100.89749999999999</v>
      </c>
      <c r="JC135" s="122">
        <v>97.728200000000001</v>
      </c>
      <c r="JD135" s="122">
        <v>97.728200000000001</v>
      </c>
      <c r="JE135" s="122">
        <v>97.728200000000001</v>
      </c>
      <c r="JF135" s="122">
        <v>97.728200000000001</v>
      </c>
      <c r="JG135" s="122">
        <v>97.728200000000001</v>
      </c>
      <c r="JH135" s="122">
        <v>97.728200000000001</v>
      </c>
      <c r="JI135" s="122">
        <v>98.663300000000007</v>
      </c>
      <c r="JJ135" s="122">
        <v>98.663300000000007</v>
      </c>
      <c r="JK135" s="122">
        <v>98.663300000000007</v>
      </c>
      <c r="JL135" s="122">
        <v>98.663300000000007</v>
      </c>
      <c r="JM135" s="122">
        <v>98.663300000000007</v>
      </c>
      <c r="JN135" s="122">
        <v>98.663300000000007</v>
      </c>
      <c r="JO135" s="122">
        <v>98.993799999999993</v>
      </c>
      <c r="JP135" s="122">
        <v>98.993799999999993</v>
      </c>
      <c r="JQ135" s="122">
        <v>98.993799999999993</v>
      </c>
      <c r="JR135" s="122">
        <v>98.993799999999993</v>
      </c>
      <c r="JS135" s="122">
        <v>98.993799999999993</v>
      </c>
      <c r="JT135" s="122">
        <v>98.993799999999993</v>
      </c>
      <c r="JU135" s="122">
        <v>100</v>
      </c>
      <c r="JV135" s="122">
        <v>100</v>
      </c>
      <c r="JW135" s="122">
        <v>100</v>
      </c>
      <c r="JX135" s="122">
        <v>100</v>
      </c>
      <c r="JY135" s="122">
        <v>100</v>
      </c>
      <c r="JZ135" s="122">
        <v>100</v>
      </c>
      <c r="KA135" s="122">
        <v>94.707400000000007</v>
      </c>
      <c r="KB135" s="122">
        <v>94.707400000000007</v>
      </c>
      <c r="KC135" s="122">
        <v>94.707400000000007</v>
      </c>
      <c r="KD135" s="118">
        <v>94.707400000000007</v>
      </c>
    </row>
    <row r="136" spans="1:290" s="8" customFormat="1" ht="11.1" customHeight="1" x14ac:dyDescent="0.2">
      <c r="A136" s="8" t="s">
        <v>2428</v>
      </c>
      <c r="B136"/>
      <c r="C136" s="141" t="s">
        <v>5146</v>
      </c>
      <c r="D136" s="60" t="s">
        <v>5020</v>
      </c>
      <c r="E136" s="61"/>
      <c r="F136" s="22"/>
      <c r="G136" s="22"/>
      <c r="H136" s="22"/>
      <c r="I136" s="22" t="str">
        <f>IF(LEFT($I$1,1)="1",VLOOKUP($A136,PPI_IPI_PGA_PGAI!$A:$I,2,FALSE),IF(LEFT($I$1,1)="2",VLOOKUP($A136,PPI_IPI_PGA_PGAI!$A:$I,3,FALSE),IF(LEFT($I$1,1)="3",VLOOKUP($A136,PPI_IPI_PGA_PGAI!$A:$I,4,FALSE),VLOOKUP($A136,PPI_IPI_PGA_PGAI!$A:$I,5,FALSE))))</f>
        <v>Sonstige Gummiwaren</v>
      </c>
      <c r="J136" s="22"/>
      <c r="K136" s="22"/>
      <c r="L136" s="22"/>
      <c r="M136" s="10">
        <v>0.33050000000000002</v>
      </c>
      <c r="N136" s="122" t="s">
        <v>6431</v>
      </c>
      <c r="O136" s="122" t="s">
        <v>6431</v>
      </c>
      <c r="P136" s="122" t="s">
        <v>6431</v>
      </c>
      <c r="Q136" s="122" t="s">
        <v>6431</v>
      </c>
      <c r="R136" s="122" t="s">
        <v>6431</v>
      </c>
      <c r="S136" s="122" t="s">
        <v>6431</v>
      </c>
      <c r="T136" s="122" t="s">
        <v>6431</v>
      </c>
      <c r="U136" s="122" t="s">
        <v>6431</v>
      </c>
      <c r="V136" s="122" t="s">
        <v>6431</v>
      </c>
      <c r="W136" s="122" t="s">
        <v>6431</v>
      </c>
      <c r="X136" s="122" t="s">
        <v>6431</v>
      </c>
      <c r="Y136" s="122" t="s">
        <v>6431</v>
      </c>
      <c r="Z136" s="122" t="s">
        <v>6431</v>
      </c>
      <c r="AA136" s="122" t="s">
        <v>6431</v>
      </c>
      <c r="AB136" s="122" t="s">
        <v>6431</v>
      </c>
      <c r="AC136" s="122" t="s">
        <v>6431</v>
      </c>
      <c r="AD136" s="122" t="s">
        <v>6431</v>
      </c>
      <c r="AE136" s="122" t="s">
        <v>6431</v>
      </c>
      <c r="AF136" s="122" t="s">
        <v>6431</v>
      </c>
      <c r="AG136" s="122" t="s">
        <v>6431</v>
      </c>
      <c r="AH136" s="122" t="s">
        <v>6431</v>
      </c>
      <c r="AI136" s="122" t="s">
        <v>6431</v>
      </c>
      <c r="AJ136" s="122" t="s">
        <v>6431</v>
      </c>
      <c r="AK136" s="122" t="s">
        <v>6431</v>
      </c>
      <c r="AL136" s="122" t="s">
        <v>6431</v>
      </c>
      <c r="AM136" s="122" t="s">
        <v>6431</v>
      </c>
      <c r="AN136" s="122" t="s">
        <v>6431</v>
      </c>
      <c r="AO136" s="122" t="s">
        <v>6431</v>
      </c>
      <c r="AP136" s="122" t="s">
        <v>6431</v>
      </c>
      <c r="AQ136" s="122" t="s">
        <v>6431</v>
      </c>
      <c r="AR136" s="122" t="s">
        <v>6431</v>
      </c>
      <c r="AS136" s="122" t="s">
        <v>6431</v>
      </c>
      <c r="AT136" s="122" t="s">
        <v>6431</v>
      </c>
      <c r="AU136" s="122" t="s">
        <v>6431</v>
      </c>
      <c r="AV136" s="122" t="s">
        <v>6431</v>
      </c>
      <c r="AW136" s="122" t="s">
        <v>6431</v>
      </c>
      <c r="AX136" s="122" t="s">
        <v>6431</v>
      </c>
      <c r="AY136" s="122" t="s">
        <v>6431</v>
      </c>
      <c r="AZ136" s="122" t="s">
        <v>6431</v>
      </c>
      <c r="BA136" s="122" t="s">
        <v>6431</v>
      </c>
      <c r="BB136" s="122" t="s">
        <v>6431</v>
      </c>
      <c r="BC136" s="122" t="s">
        <v>6431</v>
      </c>
      <c r="BD136" s="122" t="s">
        <v>6431</v>
      </c>
      <c r="BE136" s="122" t="s">
        <v>6431</v>
      </c>
      <c r="BF136" s="122" t="s">
        <v>6431</v>
      </c>
      <c r="BG136" s="122" t="s">
        <v>6431</v>
      </c>
      <c r="BH136" s="122" t="s">
        <v>6431</v>
      </c>
      <c r="BI136" s="122" t="s">
        <v>6431</v>
      </c>
      <c r="BJ136" s="122" t="s">
        <v>6431</v>
      </c>
      <c r="BK136" s="122" t="s">
        <v>6431</v>
      </c>
      <c r="BL136" s="122" t="s">
        <v>6431</v>
      </c>
      <c r="BM136" s="122" t="s">
        <v>6431</v>
      </c>
      <c r="BN136" s="122" t="s">
        <v>6431</v>
      </c>
      <c r="BO136" s="122" t="s">
        <v>6431</v>
      </c>
      <c r="BP136" s="122" t="s">
        <v>6431</v>
      </c>
      <c r="BQ136" s="122" t="s">
        <v>6431</v>
      </c>
      <c r="BR136" s="122" t="s">
        <v>6431</v>
      </c>
      <c r="BS136" s="122" t="s">
        <v>6431</v>
      </c>
      <c r="BT136" s="122" t="s">
        <v>6431</v>
      </c>
      <c r="BU136" s="122" t="s">
        <v>6431</v>
      </c>
      <c r="BV136" s="122" t="s">
        <v>6431</v>
      </c>
      <c r="BW136" s="122" t="s">
        <v>6431</v>
      </c>
      <c r="BX136" s="122" t="s">
        <v>6431</v>
      </c>
      <c r="BY136" s="122" t="s">
        <v>6431</v>
      </c>
      <c r="BZ136" s="122" t="s">
        <v>6431</v>
      </c>
      <c r="CA136" s="122" t="s">
        <v>6431</v>
      </c>
      <c r="CB136" s="122" t="s">
        <v>6431</v>
      </c>
      <c r="CC136" s="122" t="s">
        <v>6431</v>
      </c>
      <c r="CD136" s="122" t="s">
        <v>6431</v>
      </c>
      <c r="CE136" s="122" t="s">
        <v>6431</v>
      </c>
      <c r="CF136" s="122" t="s">
        <v>6431</v>
      </c>
      <c r="CG136" s="122" t="s">
        <v>6431</v>
      </c>
      <c r="CH136" s="122" t="s">
        <v>6431</v>
      </c>
      <c r="CI136" s="122" t="s">
        <v>6431</v>
      </c>
      <c r="CJ136" s="122" t="s">
        <v>6431</v>
      </c>
      <c r="CK136" s="122" t="s">
        <v>6431</v>
      </c>
      <c r="CL136" s="122" t="s">
        <v>6431</v>
      </c>
      <c r="CM136" s="122" t="s">
        <v>6431</v>
      </c>
      <c r="CN136" s="122" t="s">
        <v>6431</v>
      </c>
      <c r="CO136" s="122" t="s">
        <v>6431</v>
      </c>
      <c r="CP136" s="122" t="s">
        <v>6431</v>
      </c>
      <c r="CQ136" s="122" t="s">
        <v>6431</v>
      </c>
      <c r="CR136" s="122" t="s">
        <v>6431</v>
      </c>
      <c r="CS136" s="122" t="s">
        <v>6431</v>
      </c>
      <c r="CT136" s="122" t="s">
        <v>6431</v>
      </c>
      <c r="CU136" s="122" t="s">
        <v>6431</v>
      </c>
      <c r="CV136" s="122" t="s">
        <v>6431</v>
      </c>
      <c r="CW136" s="122" t="s">
        <v>6431</v>
      </c>
      <c r="CX136" s="122" t="s">
        <v>6431</v>
      </c>
      <c r="CY136" s="122" t="s">
        <v>6431</v>
      </c>
      <c r="CZ136" s="122" t="s">
        <v>6431</v>
      </c>
      <c r="DA136" s="122" t="s">
        <v>6431</v>
      </c>
      <c r="DB136" s="122" t="s">
        <v>6431</v>
      </c>
      <c r="DC136" s="122" t="s">
        <v>6431</v>
      </c>
      <c r="DD136" s="122" t="s">
        <v>6431</v>
      </c>
      <c r="DE136" s="122" t="s">
        <v>6431</v>
      </c>
      <c r="DF136" s="122" t="s">
        <v>6431</v>
      </c>
      <c r="DG136" s="122" t="s">
        <v>6431</v>
      </c>
      <c r="DH136" s="122" t="s">
        <v>6431</v>
      </c>
      <c r="DI136" s="122" t="s">
        <v>6431</v>
      </c>
      <c r="DJ136" s="122" t="s">
        <v>6431</v>
      </c>
      <c r="DK136" s="122" t="s">
        <v>6431</v>
      </c>
      <c r="DL136" s="122" t="s">
        <v>6431</v>
      </c>
      <c r="DM136" s="122" t="s">
        <v>6431</v>
      </c>
      <c r="DN136" s="122" t="s">
        <v>6431</v>
      </c>
      <c r="DO136" s="122" t="s">
        <v>6431</v>
      </c>
      <c r="DP136" s="122" t="s">
        <v>6431</v>
      </c>
      <c r="DQ136" s="122" t="s">
        <v>6431</v>
      </c>
      <c r="DR136" s="122" t="s">
        <v>6431</v>
      </c>
      <c r="DS136" s="122" t="s">
        <v>6431</v>
      </c>
      <c r="DT136" s="122" t="s">
        <v>6431</v>
      </c>
      <c r="DU136" s="122" t="s">
        <v>6431</v>
      </c>
      <c r="DV136" s="122" t="s">
        <v>6431</v>
      </c>
      <c r="DW136" s="122" t="s">
        <v>6431</v>
      </c>
      <c r="DX136" s="122" t="s">
        <v>6431</v>
      </c>
      <c r="DY136" s="122" t="s">
        <v>6431</v>
      </c>
      <c r="DZ136" s="122" t="s">
        <v>6431</v>
      </c>
      <c r="EA136" s="122" t="s">
        <v>6431</v>
      </c>
      <c r="EB136" s="122" t="s">
        <v>6431</v>
      </c>
      <c r="EC136" s="122" t="s">
        <v>6431</v>
      </c>
      <c r="ED136" s="122" t="s">
        <v>6431</v>
      </c>
      <c r="EE136" s="122" t="s">
        <v>6431</v>
      </c>
      <c r="EF136" s="122" t="s">
        <v>6431</v>
      </c>
      <c r="EG136" s="122" t="s">
        <v>6431</v>
      </c>
      <c r="EH136" s="122" t="s">
        <v>6431</v>
      </c>
      <c r="EI136" s="122" t="s">
        <v>6431</v>
      </c>
      <c r="EJ136" s="122" t="s">
        <v>6431</v>
      </c>
      <c r="EK136" s="122" t="s">
        <v>6431</v>
      </c>
      <c r="EL136" s="122" t="s">
        <v>6431</v>
      </c>
      <c r="EM136" s="122" t="s">
        <v>6431</v>
      </c>
      <c r="EN136" s="122" t="s">
        <v>6431</v>
      </c>
      <c r="EO136" s="122" t="s">
        <v>6431</v>
      </c>
      <c r="EP136" s="122" t="s">
        <v>6431</v>
      </c>
      <c r="EQ136" s="122" t="s">
        <v>6431</v>
      </c>
      <c r="ER136" s="122" t="s">
        <v>6431</v>
      </c>
      <c r="ES136" s="122" t="s">
        <v>6431</v>
      </c>
      <c r="ET136" s="122" t="s">
        <v>6431</v>
      </c>
      <c r="EU136" s="122" t="s">
        <v>6431</v>
      </c>
      <c r="EV136" s="122" t="s">
        <v>6431</v>
      </c>
      <c r="EW136" s="122" t="s">
        <v>6431</v>
      </c>
      <c r="EX136" s="122" t="s">
        <v>6431</v>
      </c>
      <c r="EY136" s="122" t="s">
        <v>6431</v>
      </c>
      <c r="EZ136" s="122" t="s">
        <v>6431</v>
      </c>
      <c r="FA136" s="122" t="s">
        <v>6431</v>
      </c>
      <c r="FB136" s="122" t="s">
        <v>6431</v>
      </c>
      <c r="FC136" s="122" t="s">
        <v>6431</v>
      </c>
      <c r="FD136" s="122" t="s">
        <v>6431</v>
      </c>
      <c r="FE136" s="122" t="s">
        <v>6431</v>
      </c>
      <c r="FF136" s="122" t="s">
        <v>6431</v>
      </c>
      <c r="FG136" s="122" t="s">
        <v>6431</v>
      </c>
      <c r="FH136" s="122" t="s">
        <v>6431</v>
      </c>
      <c r="FI136" s="122" t="s">
        <v>6431</v>
      </c>
      <c r="FJ136" s="122" t="s">
        <v>6431</v>
      </c>
      <c r="FK136" s="122" t="s">
        <v>6431</v>
      </c>
      <c r="FL136" s="122" t="s">
        <v>6431</v>
      </c>
      <c r="FM136" s="122" t="s">
        <v>6431</v>
      </c>
      <c r="FN136" s="122" t="s">
        <v>6431</v>
      </c>
      <c r="FO136" s="122" t="s">
        <v>6431</v>
      </c>
      <c r="FP136" s="122" t="s">
        <v>6431</v>
      </c>
      <c r="FQ136" s="122" t="s">
        <v>6431</v>
      </c>
      <c r="FR136" s="122" t="s">
        <v>6431</v>
      </c>
      <c r="FS136" s="122" t="s">
        <v>6431</v>
      </c>
      <c r="FT136" s="122" t="s">
        <v>6431</v>
      </c>
      <c r="FU136" s="122" t="s">
        <v>6431</v>
      </c>
      <c r="FV136" s="122" t="s">
        <v>6431</v>
      </c>
      <c r="FW136" s="122" t="s">
        <v>6431</v>
      </c>
      <c r="FX136" s="122" t="s">
        <v>6431</v>
      </c>
      <c r="FY136" s="122" t="s">
        <v>6431</v>
      </c>
      <c r="FZ136" s="122" t="s">
        <v>6431</v>
      </c>
      <c r="GA136" s="122" t="s">
        <v>6431</v>
      </c>
      <c r="GB136" s="122" t="s">
        <v>6431</v>
      </c>
      <c r="GC136" s="122" t="s">
        <v>6431</v>
      </c>
      <c r="GD136" s="122" t="s">
        <v>6431</v>
      </c>
      <c r="GE136" s="122" t="s">
        <v>6431</v>
      </c>
      <c r="GF136" s="122" t="s">
        <v>6431</v>
      </c>
      <c r="GG136" s="122" t="s">
        <v>6431</v>
      </c>
      <c r="GH136" s="122" t="s">
        <v>6431</v>
      </c>
      <c r="GI136" s="122" t="s">
        <v>6431</v>
      </c>
      <c r="GJ136" s="122" t="s">
        <v>6431</v>
      </c>
      <c r="GK136" s="122" t="s">
        <v>6431</v>
      </c>
      <c r="GL136" s="122" t="s">
        <v>6431</v>
      </c>
      <c r="GM136" s="122" t="s">
        <v>6431</v>
      </c>
      <c r="GN136" s="122" t="s">
        <v>6431</v>
      </c>
      <c r="GO136" s="122" t="s">
        <v>6431</v>
      </c>
      <c r="GP136" s="122" t="s">
        <v>6431</v>
      </c>
      <c r="GQ136" s="122" t="s">
        <v>6431</v>
      </c>
      <c r="GR136" s="122" t="s">
        <v>6431</v>
      </c>
      <c r="GS136" s="122" t="s">
        <v>6431</v>
      </c>
      <c r="GT136" s="122" t="s">
        <v>6431</v>
      </c>
      <c r="GU136" s="122" t="s">
        <v>6431</v>
      </c>
      <c r="GV136" s="122" t="s">
        <v>6431</v>
      </c>
      <c r="GW136" s="122" t="s">
        <v>6431</v>
      </c>
      <c r="GX136" s="122" t="s">
        <v>6431</v>
      </c>
      <c r="GY136" s="122" t="s">
        <v>6431</v>
      </c>
      <c r="GZ136" s="122" t="s">
        <v>6431</v>
      </c>
      <c r="HA136" s="122" t="s">
        <v>6431</v>
      </c>
      <c r="HB136" s="122" t="s">
        <v>6431</v>
      </c>
      <c r="HC136" s="122" t="s">
        <v>6431</v>
      </c>
      <c r="HD136" s="122" t="s">
        <v>6431</v>
      </c>
      <c r="HE136" s="122" t="s">
        <v>6431</v>
      </c>
      <c r="HF136" s="122" t="s">
        <v>6431</v>
      </c>
      <c r="HG136" s="122" t="s">
        <v>6431</v>
      </c>
      <c r="HH136" s="122" t="s">
        <v>6431</v>
      </c>
      <c r="HI136" s="122" t="s">
        <v>6431</v>
      </c>
      <c r="HJ136" s="122" t="s">
        <v>6431</v>
      </c>
      <c r="HK136" s="122" t="s">
        <v>6431</v>
      </c>
      <c r="HL136" s="122" t="s">
        <v>6431</v>
      </c>
      <c r="HM136" s="122" t="s">
        <v>6431</v>
      </c>
      <c r="HN136" s="122" t="s">
        <v>6431</v>
      </c>
      <c r="HO136" s="122" t="s">
        <v>6431</v>
      </c>
      <c r="HP136" s="122" t="s">
        <v>6431</v>
      </c>
      <c r="HQ136" s="122">
        <v>96.759399999999999</v>
      </c>
      <c r="HR136" s="122">
        <v>96.759399999999999</v>
      </c>
      <c r="HS136" s="122">
        <v>95.436599999999999</v>
      </c>
      <c r="HT136" s="122">
        <v>95.436599999999999</v>
      </c>
      <c r="HU136" s="122">
        <v>95.436599999999999</v>
      </c>
      <c r="HV136" s="122">
        <v>98.713099999999997</v>
      </c>
      <c r="HW136" s="122">
        <v>98.713099999999997</v>
      </c>
      <c r="HX136" s="122">
        <v>98.713099999999997</v>
      </c>
      <c r="HY136" s="122">
        <v>102.1511</v>
      </c>
      <c r="HZ136" s="122">
        <v>102.1511</v>
      </c>
      <c r="IA136" s="122">
        <v>102.1511</v>
      </c>
      <c r="IB136" s="122">
        <v>100.7779</v>
      </c>
      <c r="IC136" s="122">
        <v>100.7779</v>
      </c>
      <c r="ID136" s="122">
        <v>100.7779</v>
      </c>
      <c r="IE136" s="122">
        <v>102.093</v>
      </c>
      <c r="IF136" s="122">
        <v>102.093</v>
      </c>
      <c r="IG136" s="122">
        <v>102.093</v>
      </c>
      <c r="IH136" s="122">
        <v>102.9684</v>
      </c>
      <c r="II136" s="122">
        <v>102.9684</v>
      </c>
      <c r="IJ136" s="122">
        <v>102.9684</v>
      </c>
      <c r="IK136" s="122">
        <v>104.158</v>
      </c>
      <c r="IL136" s="122">
        <v>104.158</v>
      </c>
      <c r="IM136" s="122">
        <v>104.158</v>
      </c>
      <c r="IN136" s="122">
        <v>105.1401</v>
      </c>
      <c r="IO136" s="122">
        <v>105.1401</v>
      </c>
      <c r="IP136" s="122">
        <v>105.1401</v>
      </c>
      <c r="IQ136" s="122">
        <v>107.2728</v>
      </c>
      <c r="IR136" s="122">
        <v>107.2728</v>
      </c>
      <c r="IS136" s="122">
        <v>107.2728</v>
      </c>
      <c r="IT136" s="122">
        <v>107.4705</v>
      </c>
      <c r="IU136" s="122">
        <v>107.4705</v>
      </c>
      <c r="IV136" s="122">
        <v>107.4705</v>
      </c>
      <c r="IW136" s="122">
        <v>104.3779</v>
      </c>
      <c r="IX136" s="122">
        <v>104.3779</v>
      </c>
      <c r="IY136" s="122">
        <v>104.3779</v>
      </c>
      <c r="IZ136" s="122">
        <v>104.8827</v>
      </c>
      <c r="JA136" s="122">
        <v>104.8827</v>
      </c>
      <c r="JB136" s="122">
        <v>104.8827</v>
      </c>
      <c r="JC136" s="122">
        <v>104.3242</v>
      </c>
      <c r="JD136" s="122">
        <v>104.3242</v>
      </c>
      <c r="JE136" s="122">
        <v>104.3242</v>
      </c>
      <c r="JF136" s="122">
        <v>106.1763</v>
      </c>
      <c r="JG136" s="122">
        <v>106.1763</v>
      </c>
      <c r="JH136" s="122">
        <v>106.1763</v>
      </c>
      <c r="JI136" s="122">
        <v>104.83580000000001</v>
      </c>
      <c r="JJ136" s="122">
        <v>104.83580000000001</v>
      </c>
      <c r="JK136" s="122">
        <v>104.83580000000001</v>
      </c>
      <c r="JL136" s="122">
        <v>103.648</v>
      </c>
      <c r="JM136" s="122">
        <v>103.648</v>
      </c>
      <c r="JN136" s="122">
        <v>103.648</v>
      </c>
      <c r="JO136" s="122">
        <v>102.4611</v>
      </c>
      <c r="JP136" s="122">
        <v>102.4611</v>
      </c>
      <c r="JQ136" s="122">
        <v>102.4611</v>
      </c>
      <c r="JR136" s="122">
        <v>99.301500000000004</v>
      </c>
      <c r="JS136" s="122">
        <v>99.301500000000004</v>
      </c>
      <c r="JT136" s="122">
        <v>99.301500000000004</v>
      </c>
      <c r="JU136" s="122">
        <v>99.841899999999995</v>
      </c>
      <c r="JV136" s="122">
        <v>99.841899999999995</v>
      </c>
      <c r="JW136" s="122">
        <v>99.841899999999995</v>
      </c>
      <c r="JX136" s="122">
        <v>100</v>
      </c>
      <c r="JY136" s="122">
        <v>100</v>
      </c>
      <c r="JZ136" s="122">
        <v>100</v>
      </c>
      <c r="KA136" s="122">
        <v>99.061300000000003</v>
      </c>
      <c r="KB136" s="122">
        <v>99.061300000000003</v>
      </c>
      <c r="KC136" s="122">
        <v>99.061300000000003</v>
      </c>
      <c r="KD136" s="118">
        <v>99.755700000000004</v>
      </c>
    </row>
    <row r="137" spans="1:290" s="8" customFormat="1" ht="11.1" customHeight="1" x14ac:dyDescent="0.2">
      <c r="A137" s="8" t="s">
        <v>2429</v>
      </c>
      <c r="B137"/>
      <c r="C137" s="141" t="s">
        <v>5147</v>
      </c>
      <c r="D137" s="60" t="s">
        <v>86</v>
      </c>
      <c r="E137" s="61"/>
      <c r="F137" s="22"/>
      <c r="G137" s="22"/>
      <c r="H137" s="22" t="str">
        <f>IF(LEFT($I$1,1)="1",VLOOKUP($A137,PPI_IPI_PGA_PGAI!$A:$I,2,FALSE),IF(LEFT($I$1,1)="2",VLOOKUP($A137,PPI_IPI_PGA_PGAI!$A:$I,3,FALSE),IF(LEFT($I$1,1)="3",VLOOKUP($A137,PPI_IPI_PGA_PGAI!$A:$I,4,FALSE),VLOOKUP($A137,PPI_IPI_PGA_PGAI!$A:$I,5,FALSE))))</f>
        <v>Kunststoffwaren</v>
      </c>
      <c r="I137" s="22"/>
      <c r="J137" s="22"/>
      <c r="K137" s="22"/>
      <c r="L137" s="22"/>
      <c r="M137" s="10">
        <v>2.3723999999999998</v>
      </c>
      <c r="N137" s="122">
        <v>92.407200000000003</v>
      </c>
      <c r="O137" s="122">
        <v>92.407200000000003</v>
      </c>
      <c r="P137" s="122">
        <v>92.407200000000003</v>
      </c>
      <c r="Q137" s="122">
        <v>92.177400000000006</v>
      </c>
      <c r="R137" s="122">
        <v>92.177400000000006</v>
      </c>
      <c r="S137" s="122">
        <v>92.177400000000006</v>
      </c>
      <c r="T137" s="122">
        <v>92.869500000000002</v>
      </c>
      <c r="U137" s="122">
        <v>92.869500000000002</v>
      </c>
      <c r="V137" s="122">
        <v>92.869500000000002</v>
      </c>
      <c r="W137" s="122">
        <v>92.684799999999996</v>
      </c>
      <c r="X137" s="122">
        <v>92.684799999999996</v>
      </c>
      <c r="Y137" s="122">
        <v>92.684799999999996</v>
      </c>
      <c r="Z137" s="122">
        <v>94.004499999999993</v>
      </c>
      <c r="AA137" s="122">
        <v>94.004499999999993</v>
      </c>
      <c r="AB137" s="122">
        <v>94.004499999999993</v>
      </c>
      <c r="AC137" s="122">
        <v>94.3703</v>
      </c>
      <c r="AD137" s="122">
        <v>94.3703</v>
      </c>
      <c r="AE137" s="122">
        <v>94.3703</v>
      </c>
      <c r="AF137" s="122">
        <v>96.975200000000001</v>
      </c>
      <c r="AG137" s="122">
        <v>96.975200000000001</v>
      </c>
      <c r="AH137" s="122">
        <v>96.975200000000001</v>
      </c>
      <c r="AI137" s="122">
        <v>97.694400000000002</v>
      </c>
      <c r="AJ137" s="122">
        <v>97.694400000000002</v>
      </c>
      <c r="AK137" s="122">
        <v>97.694400000000002</v>
      </c>
      <c r="AL137" s="122">
        <v>97.362200000000001</v>
      </c>
      <c r="AM137" s="122">
        <v>97.362200000000001</v>
      </c>
      <c r="AN137" s="122">
        <v>97.362200000000001</v>
      </c>
      <c r="AO137" s="122">
        <v>97.399500000000003</v>
      </c>
      <c r="AP137" s="122">
        <v>97.399500000000003</v>
      </c>
      <c r="AQ137" s="122">
        <v>97.399500000000003</v>
      </c>
      <c r="AR137" s="122">
        <v>97.8095</v>
      </c>
      <c r="AS137" s="122">
        <v>97.8095</v>
      </c>
      <c r="AT137" s="122">
        <v>97.8095</v>
      </c>
      <c r="AU137" s="122">
        <v>98.0441</v>
      </c>
      <c r="AV137" s="122">
        <v>98.0441</v>
      </c>
      <c r="AW137" s="122">
        <v>98.0441</v>
      </c>
      <c r="AX137" s="122">
        <v>98.369799999999998</v>
      </c>
      <c r="AY137" s="122">
        <v>98.369799999999998</v>
      </c>
      <c r="AZ137" s="122">
        <v>98.369799999999998</v>
      </c>
      <c r="BA137" s="122">
        <v>99.798100000000005</v>
      </c>
      <c r="BB137" s="122">
        <v>99.798100000000005</v>
      </c>
      <c r="BC137" s="122">
        <v>99.798100000000005</v>
      </c>
      <c r="BD137" s="122">
        <v>101.7059</v>
      </c>
      <c r="BE137" s="122">
        <v>101.7059</v>
      </c>
      <c r="BF137" s="122">
        <v>101.7059</v>
      </c>
      <c r="BG137" s="122">
        <v>103.2976</v>
      </c>
      <c r="BH137" s="122">
        <v>103.2976</v>
      </c>
      <c r="BI137" s="122">
        <v>103.2976</v>
      </c>
      <c r="BJ137" s="122">
        <v>104.5067</v>
      </c>
      <c r="BK137" s="122">
        <v>104.5067</v>
      </c>
      <c r="BL137" s="122">
        <v>104.5067</v>
      </c>
      <c r="BM137" s="122">
        <v>105.4932</v>
      </c>
      <c r="BN137" s="122">
        <v>105.4932</v>
      </c>
      <c r="BO137" s="122">
        <v>105.4932</v>
      </c>
      <c r="BP137" s="122">
        <v>105.83620000000001</v>
      </c>
      <c r="BQ137" s="122">
        <v>105.83620000000001</v>
      </c>
      <c r="BR137" s="122">
        <v>105.83620000000001</v>
      </c>
      <c r="BS137" s="122">
        <v>106.5055</v>
      </c>
      <c r="BT137" s="122">
        <v>106.5055</v>
      </c>
      <c r="BU137" s="122">
        <v>106.5055</v>
      </c>
      <c r="BV137" s="122">
        <v>106.5522</v>
      </c>
      <c r="BW137" s="122">
        <v>106.5522</v>
      </c>
      <c r="BX137" s="122">
        <v>106.5522</v>
      </c>
      <c r="BY137" s="122">
        <v>107.9285</v>
      </c>
      <c r="BZ137" s="122">
        <v>107.9285</v>
      </c>
      <c r="CA137" s="122">
        <v>107.9285</v>
      </c>
      <c r="CB137" s="122">
        <v>108.0604</v>
      </c>
      <c r="CC137" s="122">
        <v>108.0604</v>
      </c>
      <c r="CD137" s="122">
        <v>108.0604</v>
      </c>
      <c r="CE137" s="122">
        <v>106.5274</v>
      </c>
      <c r="CF137" s="122">
        <v>106.5274</v>
      </c>
      <c r="CG137" s="122">
        <v>106.5274</v>
      </c>
      <c r="CH137" s="122">
        <v>106.339</v>
      </c>
      <c r="CI137" s="122">
        <v>106.339</v>
      </c>
      <c r="CJ137" s="122">
        <v>106.339</v>
      </c>
      <c r="CK137" s="122">
        <v>105.54859999999999</v>
      </c>
      <c r="CL137" s="122">
        <v>105.54859999999999</v>
      </c>
      <c r="CM137" s="122">
        <v>105.54859999999999</v>
      </c>
      <c r="CN137" s="122">
        <v>105.931</v>
      </c>
      <c r="CO137" s="122">
        <v>105.931</v>
      </c>
      <c r="CP137" s="122">
        <v>105.931</v>
      </c>
      <c r="CQ137" s="122">
        <v>106.57129999999999</v>
      </c>
      <c r="CR137" s="122">
        <v>106.57129999999999</v>
      </c>
      <c r="CS137" s="122">
        <v>106.57129999999999</v>
      </c>
      <c r="CT137" s="122">
        <v>105.577</v>
      </c>
      <c r="CU137" s="122">
        <v>105.577</v>
      </c>
      <c r="CV137" s="122">
        <v>105.577</v>
      </c>
      <c r="CW137" s="122">
        <v>105.42189999999999</v>
      </c>
      <c r="CX137" s="122">
        <v>105.42189999999999</v>
      </c>
      <c r="CY137" s="122">
        <v>105.42189999999999</v>
      </c>
      <c r="CZ137" s="122">
        <v>106.0561</v>
      </c>
      <c r="DA137" s="122">
        <v>106.0561</v>
      </c>
      <c r="DB137" s="122">
        <v>106.0561</v>
      </c>
      <c r="DC137" s="122">
        <v>107.6683</v>
      </c>
      <c r="DD137" s="122">
        <v>107.6683</v>
      </c>
      <c r="DE137" s="122">
        <v>107.6683</v>
      </c>
      <c r="DF137" s="122">
        <v>107.6465</v>
      </c>
      <c r="DG137" s="122">
        <v>107.6465</v>
      </c>
      <c r="DH137" s="122">
        <v>107.6465</v>
      </c>
      <c r="DI137" s="122">
        <v>100.0772</v>
      </c>
      <c r="DJ137" s="122">
        <v>100.0772</v>
      </c>
      <c r="DK137" s="122">
        <v>100.0772</v>
      </c>
      <c r="DL137" s="122">
        <v>103.0025</v>
      </c>
      <c r="DM137" s="122">
        <v>103.0025</v>
      </c>
      <c r="DN137" s="122">
        <v>103.0025</v>
      </c>
      <c r="DO137" s="122">
        <v>102.3279</v>
      </c>
      <c r="DP137" s="122">
        <v>102.3279</v>
      </c>
      <c r="DQ137" s="122">
        <v>102.3279</v>
      </c>
      <c r="DR137" s="122">
        <v>102.5338</v>
      </c>
      <c r="DS137" s="122">
        <v>102.5338</v>
      </c>
      <c r="DT137" s="122">
        <v>102.5338</v>
      </c>
      <c r="DU137" s="122">
        <v>102.145</v>
      </c>
      <c r="DV137" s="122">
        <v>102.145</v>
      </c>
      <c r="DW137" s="122">
        <v>102.145</v>
      </c>
      <c r="DX137" s="122">
        <v>102.7227</v>
      </c>
      <c r="DY137" s="122">
        <v>102.7227</v>
      </c>
      <c r="DZ137" s="122">
        <v>102.7227</v>
      </c>
      <c r="EA137" s="122">
        <v>104.1896</v>
      </c>
      <c r="EB137" s="122">
        <v>104.1896</v>
      </c>
      <c r="EC137" s="122">
        <v>104.1896</v>
      </c>
      <c r="ED137" s="122">
        <v>103.0372</v>
      </c>
      <c r="EE137" s="122">
        <v>103.0372</v>
      </c>
      <c r="EF137" s="122">
        <v>103.0372</v>
      </c>
      <c r="EG137" s="122">
        <v>103.636</v>
      </c>
      <c r="EH137" s="122">
        <v>103.636</v>
      </c>
      <c r="EI137" s="122">
        <v>103.636</v>
      </c>
      <c r="EJ137" s="122">
        <v>103.56189999999999</v>
      </c>
      <c r="EK137" s="122">
        <v>103.56189999999999</v>
      </c>
      <c r="EL137" s="122">
        <v>103.56189999999999</v>
      </c>
      <c r="EM137" s="122">
        <v>103.0997</v>
      </c>
      <c r="EN137" s="122">
        <v>103.0997</v>
      </c>
      <c r="EO137" s="122">
        <v>103.0997</v>
      </c>
      <c r="EP137" s="122">
        <v>102.7002</v>
      </c>
      <c r="EQ137" s="122">
        <v>102.7002</v>
      </c>
      <c r="ER137" s="122">
        <v>102.7002</v>
      </c>
      <c r="ES137" s="122">
        <v>102.742</v>
      </c>
      <c r="ET137" s="122">
        <v>102.742</v>
      </c>
      <c r="EU137" s="122">
        <v>102.742</v>
      </c>
      <c r="EV137" s="122">
        <v>101.85720000000001</v>
      </c>
      <c r="EW137" s="122">
        <v>101.85720000000001</v>
      </c>
      <c r="EX137" s="122">
        <v>101.85720000000001</v>
      </c>
      <c r="EY137" s="122">
        <v>92.870500000000007</v>
      </c>
      <c r="EZ137" s="122">
        <v>92.870500000000007</v>
      </c>
      <c r="FA137" s="122">
        <v>92.870500000000007</v>
      </c>
      <c r="FB137" s="122">
        <v>91.086100000000002</v>
      </c>
      <c r="FC137" s="122">
        <v>91.086100000000002</v>
      </c>
      <c r="FD137" s="122">
        <v>91.086100000000002</v>
      </c>
      <c r="FE137" s="122">
        <v>92.367099999999994</v>
      </c>
      <c r="FF137" s="122">
        <v>92.367099999999994</v>
      </c>
      <c r="FG137" s="122">
        <v>92.367099999999994</v>
      </c>
      <c r="FH137" s="122">
        <v>93.206500000000005</v>
      </c>
      <c r="FI137" s="122">
        <v>93.206500000000005</v>
      </c>
      <c r="FJ137" s="122">
        <v>93.206500000000005</v>
      </c>
      <c r="FK137" s="122">
        <v>93.9422</v>
      </c>
      <c r="FL137" s="122">
        <v>93.9422</v>
      </c>
      <c r="FM137" s="122">
        <v>93.9422</v>
      </c>
      <c r="FN137" s="122">
        <v>93.530100000000004</v>
      </c>
      <c r="FO137" s="122">
        <v>93.530100000000004</v>
      </c>
      <c r="FP137" s="122">
        <v>93.530100000000004</v>
      </c>
      <c r="FQ137" s="122">
        <v>92.553399999999996</v>
      </c>
      <c r="FR137" s="122">
        <v>92.553399999999996</v>
      </c>
      <c r="FS137" s="122">
        <v>92.553399999999996</v>
      </c>
      <c r="FT137" s="122">
        <v>92.8249</v>
      </c>
      <c r="FU137" s="122">
        <v>92.8249</v>
      </c>
      <c r="FV137" s="122">
        <v>92.8249</v>
      </c>
      <c r="FW137" s="122">
        <v>92.107799999999997</v>
      </c>
      <c r="FX137" s="122">
        <v>92.107799999999997</v>
      </c>
      <c r="FY137" s="122">
        <v>92.107799999999997</v>
      </c>
      <c r="FZ137" s="122">
        <v>93.930300000000003</v>
      </c>
      <c r="GA137" s="122">
        <v>93.930300000000003</v>
      </c>
      <c r="GB137" s="122">
        <v>93.930300000000003</v>
      </c>
      <c r="GC137" s="122">
        <v>96.652600000000007</v>
      </c>
      <c r="GD137" s="122">
        <v>96.652600000000007</v>
      </c>
      <c r="GE137" s="122">
        <v>96.652600000000007</v>
      </c>
      <c r="GF137" s="122">
        <v>98.246200000000002</v>
      </c>
      <c r="GG137" s="122">
        <v>98.246200000000002</v>
      </c>
      <c r="GH137" s="122">
        <v>98.246200000000002</v>
      </c>
      <c r="GI137" s="122">
        <v>99.124499999999998</v>
      </c>
      <c r="GJ137" s="122">
        <v>99.124499999999998</v>
      </c>
      <c r="GK137" s="122">
        <v>99.124499999999998</v>
      </c>
      <c r="GL137" s="122">
        <v>101.5372</v>
      </c>
      <c r="GM137" s="122">
        <v>101.5372</v>
      </c>
      <c r="GN137" s="122">
        <v>101.5372</v>
      </c>
      <c r="GO137" s="122">
        <v>100.821</v>
      </c>
      <c r="GP137" s="122">
        <v>100.821</v>
      </c>
      <c r="GQ137" s="122">
        <v>100.821</v>
      </c>
      <c r="GR137" s="122">
        <v>100.47839999999999</v>
      </c>
      <c r="GS137" s="122">
        <v>100.47839999999999</v>
      </c>
      <c r="GT137" s="122">
        <v>100.47839999999999</v>
      </c>
      <c r="GU137" s="122">
        <v>100.48260000000001</v>
      </c>
      <c r="GV137" s="122">
        <v>100.48260000000001</v>
      </c>
      <c r="GW137" s="122">
        <v>100.48260000000001</v>
      </c>
      <c r="GX137" s="122">
        <v>100.6066</v>
      </c>
      <c r="GY137" s="122">
        <v>100.6066</v>
      </c>
      <c r="GZ137" s="122">
        <v>100.6066</v>
      </c>
      <c r="HA137" s="122">
        <v>98.015699999999995</v>
      </c>
      <c r="HB137" s="122">
        <v>98.015699999999995</v>
      </c>
      <c r="HC137" s="122">
        <v>98.015699999999995</v>
      </c>
      <c r="HD137" s="122">
        <v>97.538700000000006</v>
      </c>
      <c r="HE137" s="122">
        <v>97.538700000000006</v>
      </c>
      <c r="HF137" s="122">
        <v>97.538700000000006</v>
      </c>
      <c r="HG137" s="122">
        <v>95.481200000000001</v>
      </c>
      <c r="HH137" s="122">
        <v>95.481200000000001</v>
      </c>
      <c r="HI137" s="122">
        <v>95.481200000000001</v>
      </c>
      <c r="HJ137" s="122">
        <v>93.805899999999994</v>
      </c>
      <c r="HK137" s="122">
        <v>93.805899999999994</v>
      </c>
      <c r="HL137" s="122">
        <v>93.805899999999994</v>
      </c>
      <c r="HM137" s="122">
        <v>94.694500000000005</v>
      </c>
      <c r="HN137" s="122">
        <v>94.694500000000005</v>
      </c>
      <c r="HO137" s="122">
        <v>94.694500000000005</v>
      </c>
      <c r="HP137" s="122">
        <v>94.098799999999997</v>
      </c>
      <c r="HQ137" s="122">
        <v>94.098799999999997</v>
      </c>
      <c r="HR137" s="122">
        <v>94.098799999999997</v>
      </c>
      <c r="HS137" s="122">
        <v>95.195999999999998</v>
      </c>
      <c r="HT137" s="122">
        <v>95.195999999999998</v>
      </c>
      <c r="HU137" s="122">
        <v>95.195999999999998</v>
      </c>
      <c r="HV137" s="122">
        <v>100.9571</v>
      </c>
      <c r="HW137" s="122">
        <v>100.9571</v>
      </c>
      <c r="HX137" s="122">
        <v>100.9571</v>
      </c>
      <c r="HY137" s="122">
        <v>103.7722</v>
      </c>
      <c r="HZ137" s="122">
        <v>103.7722</v>
      </c>
      <c r="IA137" s="122">
        <v>103.7722</v>
      </c>
      <c r="IB137" s="122">
        <v>104.77679999999999</v>
      </c>
      <c r="IC137" s="122">
        <v>104.77679999999999</v>
      </c>
      <c r="ID137" s="122">
        <v>104.77679999999999</v>
      </c>
      <c r="IE137" s="122">
        <v>107.9177</v>
      </c>
      <c r="IF137" s="122">
        <v>107.9177</v>
      </c>
      <c r="IG137" s="122">
        <v>107.9177</v>
      </c>
      <c r="IH137" s="122">
        <v>111.7928</v>
      </c>
      <c r="II137" s="122">
        <v>111.7928</v>
      </c>
      <c r="IJ137" s="122">
        <v>111.7928</v>
      </c>
      <c r="IK137" s="122">
        <v>110.22920000000001</v>
      </c>
      <c r="IL137" s="122">
        <v>110.22920000000001</v>
      </c>
      <c r="IM137" s="122">
        <v>110.22920000000001</v>
      </c>
      <c r="IN137" s="122">
        <v>111.37739999999999</v>
      </c>
      <c r="IO137" s="122">
        <v>111.37739999999999</v>
      </c>
      <c r="IP137" s="122">
        <v>111.37739999999999</v>
      </c>
      <c r="IQ137" s="122">
        <v>111.8214</v>
      </c>
      <c r="IR137" s="122">
        <v>111.8214</v>
      </c>
      <c r="IS137" s="122">
        <v>111.8214</v>
      </c>
      <c r="IT137" s="122">
        <v>109.8562</v>
      </c>
      <c r="IU137" s="122">
        <v>109.8562</v>
      </c>
      <c r="IV137" s="122">
        <v>109.8562</v>
      </c>
      <c r="IW137" s="122">
        <v>106.0128</v>
      </c>
      <c r="IX137" s="122">
        <v>106.0128</v>
      </c>
      <c r="IY137" s="122">
        <v>106.0128</v>
      </c>
      <c r="IZ137" s="122">
        <v>106.1228</v>
      </c>
      <c r="JA137" s="122">
        <v>106.1228</v>
      </c>
      <c r="JB137" s="122">
        <v>106.1228</v>
      </c>
      <c r="JC137" s="122">
        <v>103.62569999999999</v>
      </c>
      <c r="JD137" s="122">
        <v>103.62569999999999</v>
      </c>
      <c r="JE137" s="122">
        <v>103.62569999999999</v>
      </c>
      <c r="JF137" s="122">
        <v>106.572</v>
      </c>
      <c r="JG137" s="122">
        <v>106.572</v>
      </c>
      <c r="JH137" s="122">
        <v>106.572</v>
      </c>
      <c r="JI137" s="122">
        <v>104.3052</v>
      </c>
      <c r="JJ137" s="122">
        <v>104.3052</v>
      </c>
      <c r="JK137" s="122">
        <v>104.3052</v>
      </c>
      <c r="JL137" s="122">
        <v>102.4006</v>
      </c>
      <c r="JM137" s="122">
        <v>102.4006</v>
      </c>
      <c r="JN137" s="122">
        <v>102.4006</v>
      </c>
      <c r="JO137" s="122">
        <v>102.2329</v>
      </c>
      <c r="JP137" s="122">
        <v>102.2329</v>
      </c>
      <c r="JQ137" s="122">
        <v>102.2329</v>
      </c>
      <c r="JR137" s="122">
        <v>101.1142</v>
      </c>
      <c r="JS137" s="122">
        <v>101.1142</v>
      </c>
      <c r="JT137" s="122">
        <v>101.1142</v>
      </c>
      <c r="JU137" s="122">
        <v>100.2316</v>
      </c>
      <c r="JV137" s="122">
        <v>100.2316</v>
      </c>
      <c r="JW137" s="122">
        <v>100.2316</v>
      </c>
      <c r="JX137" s="122">
        <v>100</v>
      </c>
      <c r="JY137" s="122">
        <v>100</v>
      </c>
      <c r="JZ137" s="122">
        <v>100</v>
      </c>
      <c r="KA137" s="122">
        <v>98.286900000000003</v>
      </c>
      <c r="KB137" s="122">
        <v>98.286900000000003</v>
      </c>
      <c r="KC137" s="122">
        <v>98.286900000000003</v>
      </c>
      <c r="KD137" s="118">
        <v>104.9615</v>
      </c>
    </row>
    <row r="138" spans="1:290" s="8" customFormat="1" ht="11.1" customHeight="1" x14ac:dyDescent="0.2">
      <c r="A138" s="8" t="s">
        <v>2430</v>
      </c>
      <c r="B138"/>
      <c r="C138" s="141" t="s">
        <v>5148</v>
      </c>
      <c r="D138" s="60" t="s">
        <v>87</v>
      </c>
      <c r="E138" s="61"/>
      <c r="F138" s="22"/>
      <c r="G138" s="22"/>
      <c r="H138" s="22"/>
      <c r="I138" s="22" t="str">
        <f>IF(LEFT($I$1,1)="1",VLOOKUP($A138,PPI_IPI_PGA_PGAI!$A:$I,2,FALSE),IF(LEFT($I$1,1)="2",VLOOKUP($A138,PPI_IPI_PGA_PGAI!$A:$I,3,FALSE),IF(LEFT($I$1,1)="3",VLOOKUP($A138,PPI_IPI_PGA_PGAI!$A:$I,4,FALSE),VLOOKUP($A138,PPI_IPI_PGA_PGAI!$A:$I,5,FALSE))))</f>
        <v>Platten, Folien, Schläuche und Profile aus Kunststoffen</v>
      </c>
      <c r="J138" s="22"/>
      <c r="K138" s="22"/>
      <c r="L138" s="22"/>
      <c r="M138" s="10">
        <v>0.88060000000000005</v>
      </c>
      <c r="N138" s="122">
        <v>92.588899999999995</v>
      </c>
      <c r="O138" s="122">
        <v>92.588899999999995</v>
      </c>
      <c r="P138" s="122">
        <v>92.588899999999995</v>
      </c>
      <c r="Q138" s="122">
        <v>92.028099999999995</v>
      </c>
      <c r="R138" s="122">
        <v>92.028099999999995</v>
      </c>
      <c r="S138" s="122">
        <v>92.028099999999995</v>
      </c>
      <c r="T138" s="122">
        <v>92.774199999999993</v>
      </c>
      <c r="U138" s="122">
        <v>92.774199999999993</v>
      </c>
      <c r="V138" s="122">
        <v>92.774199999999993</v>
      </c>
      <c r="W138" s="122">
        <v>92.636300000000006</v>
      </c>
      <c r="X138" s="122">
        <v>92.636300000000006</v>
      </c>
      <c r="Y138" s="122">
        <v>92.636300000000006</v>
      </c>
      <c r="Z138" s="122">
        <v>93.843000000000004</v>
      </c>
      <c r="AA138" s="122">
        <v>93.843000000000004</v>
      </c>
      <c r="AB138" s="122">
        <v>93.843000000000004</v>
      </c>
      <c r="AC138" s="122">
        <v>95.3005</v>
      </c>
      <c r="AD138" s="122">
        <v>95.3005</v>
      </c>
      <c r="AE138" s="122">
        <v>95.3005</v>
      </c>
      <c r="AF138" s="122">
        <v>98.899100000000004</v>
      </c>
      <c r="AG138" s="122">
        <v>98.899100000000004</v>
      </c>
      <c r="AH138" s="122">
        <v>98.899100000000004</v>
      </c>
      <c r="AI138" s="122">
        <v>100.47799999999999</v>
      </c>
      <c r="AJ138" s="122">
        <v>100.47799999999999</v>
      </c>
      <c r="AK138" s="122">
        <v>100.47799999999999</v>
      </c>
      <c r="AL138" s="122">
        <v>100.1974</v>
      </c>
      <c r="AM138" s="122">
        <v>100.1974</v>
      </c>
      <c r="AN138" s="122">
        <v>100.1974</v>
      </c>
      <c r="AO138" s="122">
        <v>100.39530000000001</v>
      </c>
      <c r="AP138" s="122">
        <v>100.39530000000001</v>
      </c>
      <c r="AQ138" s="122">
        <v>100.39530000000001</v>
      </c>
      <c r="AR138" s="122">
        <v>101.48699999999999</v>
      </c>
      <c r="AS138" s="122">
        <v>101.48699999999999</v>
      </c>
      <c r="AT138" s="122">
        <v>101.48699999999999</v>
      </c>
      <c r="AU138" s="122">
        <v>101.2355</v>
      </c>
      <c r="AV138" s="122">
        <v>101.2355</v>
      </c>
      <c r="AW138" s="122">
        <v>101.2355</v>
      </c>
      <c r="AX138" s="122">
        <v>101.2206</v>
      </c>
      <c r="AY138" s="122">
        <v>101.2206</v>
      </c>
      <c r="AZ138" s="122">
        <v>101.2206</v>
      </c>
      <c r="BA138" s="122">
        <v>103.474</v>
      </c>
      <c r="BB138" s="122">
        <v>103.474</v>
      </c>
      <c r="BC138" s="122">
        <v>103.474</v>
      </c>
      <c r="BD138" s="122">
        <v>106.151</v>
      </c>
      <c r="BE138" s="122">
        <v>106.151</v>
      </c>
      <c r="BF138" s="122">
        <v>106.151</v>
      </c>
      <c r="BG138" s="122">
        <v>108.28279999999999</v>
      </c>
      <c r="BH138" s="122">
        <v>108.28279999999999</v>
      </c>
      <c r="BI138" s="122">
        <v>108.28279999999999</v>
      </c>
      <c r="BJ138" s="122">
        <v>109.9568</v>
      </c>
      <c r="BK138" s="122">
        <v>109.9568</v>
      </c>
      <c r="BL138" s="122">
        <v>109.9568</v>
      </c>
      <c r="BM138" s="122">
        <v>110.7787</v>
      </c>
      <c r="BN138" s="122">
        <v>110.7787</v>
      </c>
      <c r="BO138" s="122">
        <v>110.7787</v>
      </c>
      <c r="BP138" s="122">
        <v>110.5074</v>
      </c>
      <c r="BQ138" s="122">
        <v>110.5074</v>
      </c>
      <c r="BR138" s="122">
        <v>110.5074</v>
      </c>
      <c r="BS138" s="122">
        <v>110.81740000000001</v>
      </c>
      <c r="BT138" s="122">
        <v>110.81740000000001</v>
      </c>
      <c r="BU138" s="122">
        <v>110.81740000000001</v>
      </c>
      <c r="BV138" s="122">
        <v>110.20310000000001</v>
      </c>
      <c r="BW138" s="122">
        <v>110.20310000000001</v>
      </c>
      <c r="BX138" s="122">
        <v>110.20310000000001</v>
      </c>
      <c r="BY138" s="122">
        <v>112.22629999999999</v>
      </c>
      <c r="BZ138" s="122">
        <v>112.22629999999999</v>
      </c>
      <c r="CA138" s="122">
        <v>112.22629999999999</v>
      </c>
      <c r="CB138" s="122">
        <v>112.65049999999999</v>
      </c>
      <c r="CC138" s="122">
        <v>112.65049999999999</v>
      </c>
      <c r="CD138" s="122">
        <v>112.65049999999999</v>
      </c>
      <c r="CE138" s="122">
        <v>109.56780000000001</v>
      </c>
      <c r="CF138" s="122">
        <v>109.56780000000001</v>
      </c>
      <c r="CG138" s="122">
        <v>109.56780000000001</v>
      </c>
      <c r="CH138" s="122">
        <v>108.6998</v>
      </c>
      <c r="CI138" s="122">
        <v>108.6998</v>
      </c>
      <c r="CJ138" s="122">
        <v>108.6998</v>
      </c>
      <c r="CK138" s="122">
        <v>107.3969</v>
      </c>
      <c r="CL138" s="122">
        <v>107.3969</v>
      </c>
      <c r="CM138" s="122">
        <v>107.3969</v>
      </c>
      <c r="CN138" s="122">
        <v>107.345</v>
      </c>
      <c r="CO138" s="122">
        <v>107.345</v>
      </c>
      <c r="CP138" s="122">
        <v>107.345</v>
      </c>
      <c r="CQ138" s="122">
        <v>107.1497</v>
      </c>
      <c r="CR138" s="122">
        <v>107.1497</v>
      </c>
      <c r="CS138" s="122">
        <v>107.1497</v>
      </c>
      <c r="CT138" s="122">
        <v>107.2529</v>
      </c>
      <c r="CU138" s="122">
        <v>107.2529</v>
      </c>
      <c r="CV138" s="122">
        <v>107.2529</v>
      </c>
      <c r="CW138" s="122">
        <v>107.2247</v>
      </c>
      <c r="CX138" s="122">
        <v>107.2247</v>
      </c>
      <c r="CY138" s="122">
        <v>107.2247</v>
      </c>
      <c r="CZ138" s="122">
        <v>108.34220000000001</v>
      </c>
      <c r="DA138" s="122">
        <v>108.34220000000001</v>
      </c>
      <c r="DB138" s="122">
        <v>108.34220000000001</v>
      </c>
      <c r="DC138" s="122">
        <v>109.56659999999999</v>
      </c>
      <c r="DD138" s="122">
        <v>109.56659999999999</v>
      </c>
      <c r="DE138" s="122">
        <v>109.56659999999999</v>
      </c>
      <c r="DF138" s="122">
        <v>110.6463</v>
      </c>
      <c r="DG138" s="122">
        <v>110.6463</v>
      </c>
      <c r="DH138" s="122">
        <v>110.6463</v>
      </c>
      <c r="DI138" s="122">
        <v>101.8396</v>
      </c>
      <c r="DJ138" s="122">
        <v>101.8396</v>
      </c>
      <c r="DK138" s="122">
        <v>101.8396</v>
      </c>
      <c r="DL138" s="122">
        <v>103.20959999999999</v>
      </c>
      <c r="DM138" s="122">
        <v>103.20959999999999</v>
      </c>
      <c r="DN138" s="122">
        <v>103.20959999999999</v>
      </c>
      <c r="DO138" s="122">
        <v>101.37</v>
      </c>
      <c r="DP138" s="122">
        <v>101.37</v>
      </c>
      <c r="DQ138" s="122">
        <v>101.37</v>
      </c>
      <c r="DR138" s="122">
        <v>102.2325</v>
      </c>
      <c r="DS138" s="122">
        <v>102.2325</v>
      </c>
      <c r="DT138" s="122">
        <v>102.2325</v>
      </c>
      <c r="DU138" s="122">
        <v>101.0896</v>
      </c>
      <c r="DV138" s="122">
        <v>101.0896</v>
      </c>
      <c r="DW138" s="122">
        <v>101.0896</v>
      </c>
      <c r="DX138" s="122">
        <v>101.649</v>
      </c>
      <c r="DY138" s="122">
        <v>101.649</v>
      </c>
      <c r="DZ138" s="122">
        <v>101.649</v>
      </c>
      <c r="EA138" s="122">
        <v>102.5899</v>
      </c>
      <c r="EB138" s="122">
        <v>102.5899</v>
      </c>
      <c r="EC138" s="122">
        <v>102.5899</v>
      </c>
      <c r="ED138" s="122">
        <v>101.06270000000001</v>
      </c>
      <c r="EE138" s="122">
        <v>101.06270000000001</v>
      </c>
      <c r="EF138" s="122">
        <v>101.06270000000001</v>
      </c>
      <c r="EG138" s="122">
        <v>101.3432</v>
      </c>
      <c r="EH138" s="122">
        <v>101.3432</v>
      </c>
      <c r="EI138" s="122">
        <v>101.3432</v>
      </c>
      <c r="EJ138" s="122">
        <v>100.8014</v>
      </c>
      <c r="EK138" s="122">
        <v>100.8014</v>
      </c>
      <c r="EL138" s="122">
        <v>100.8014</v>
      </c>
      <c r="EM138" s="122">
        <v>99.943799999999996</v>
      </c>
      <c r="EN138" s="122">
        <v>99.943799999999996</v>
      </c>
      <c r="EO138" s="122">
        <v>99.943799999999996</v>
      </c>
      <c r="EP138" s="122">
        <v>99.775999999999996</v>
      </c>
      <c r="EQ138" s="122">
        <v>99.775999999999996</v>
      </c>
      <c r="ER138" s="122">
        <v>99.775999999999996</v>
      </c>
      <c r="ES138" s="122">
        <v>100.1468</v>
      </c>
      <c r="ET138" s="122">
        <v>100.1468</v>
      </c>
      <c r="EU138" s="122">
        <v>100.1468</v>
      </c>
      <c r="EV138" s="122">
        <v>98.746399999999994</v>
      </c>
      <c r="EW138" s="122">
        <v>98.746399999999994</v>
      </c>
      <c r="EX138" s="122">
        <v>98.746399999999994</v>
      </c>
      <c r="EY138" s="122">
        <v>90.581100000000006</v>
      </c>
      <c r="EZ138" s="122">
        <v>90.581100000000006</v>
      </c>
      <c r="FA138" s="122">
        <v>90.581100000000006</v>
      </c>
      <c r="FB138" s="122">
        <v>89.789299999999997</v>
      </c>
      <c r="FC138" s="122">
        <v>89.789299999999997</v>
      </c>
      <c r="FD138" s="122">
        <v>89.789299999999997</v>
      </c>
      <c r="FE138" s="122">
        <v>90.942099999999996</v>
      </c>
      <c r="FF138" s="122">
        <v>90.942099999999996</v>
      </c>
      <c r="FG138" s="122">
        <v>90.942099999999996</v>
      </c>
      <c r="FH138" s="122">
        <v>91.393799999999999</v>
      </c>
      <c r="FI138" s="122">
        <v>91.393799999999999</v>
      </c>
      <c r="FJ138" s="122">
        <v>91.393799999999999</v>
      </c>
      <c r="FK138" s="122">
        <v>90.922700000000006</v>
      </c>
      <c r="FL138" s="122">
        <v>90.922700000000006</v>
      </c>
      <c r="FM138" s="122">
        <v>90.922700000000006</v>
      </c>
      <c r="FN138" s="122">
        <v>89.819199999999995</v>
      </c>
      <c r="FO138" s="122">
        <v>89.819199999999995</v>
      </c>
      <c r="FP138" s="122">
        <v>89.819199999999995</v>
      </c>
      <c r="FQ138" s="122">
        <v>88.778400000000005</v>
      </c>
      <c r="FR138" s="122">
        <v>88.778400000000005</v>
      </c>
      <c r="FS138" s="122">
        <v>88.778400000000005</v>
      </c>
      <c r="FT138" s="122">
        <v>88.974100000000007</v>
      </c>
      <c r="FU138" s="122">
        <v>88.974100000000007</v>
      </c>
      <c r="FV138" s="122">
        <v>88.974100000000007</v>
      </c>
      <c r="FW138" s="122">
        <v>87.968800000000002</v>
      </c>
      <c r="FX138" s="122">
        <v>87.968800000000002</v>
      </c>
      <c r="FY138" s="122">
        <v>87.968800000000002</v>
      </c>
      <c r="FZ138" s="122">
        <v>90.729600000000005</v>
      </c>
      <c r="GA138" s="122">
        <v>90.729600000000005</v>
      </c>
      <c r="GB138" s="122">
        <v>90.729600000000005</v>
      </c>
      <c r="GC138" s="122">
        <v>94.495900000000006</v>
      </c>
      <c r="GD138" s="122">
        <v>94.495900000000006</v>
      </c>
      <c r="GE138" s="122">
        <v>94.495900000000006</v>
      </c>
      <c r="GF138" s="122">
        <v>96.450199999999995</v>
      </c>
      <c r="GG138" s="122">
        <v>96.450199999999995</v>
      </c>
      <c r="GH138" s="122">
        <v>96.450199999999995</v>
      </c>
      <c r="GI138" s="122">
        <v>98.029899999999998</v>
      </c>
      <c r="GJ138" s="122">
        <v>98.029899999999998</v>
      </c>
      <c r="GK138" s="122">
        <v>98.029899999999998</v>
      </c>
      <c r="GL138" s="122">
        <v>100.8741</v>
      </c>
      <c r="GM138" s="122">
        <v>100.8741</v>
      </c>
      <c r="GN138" s="122">
        <v>100.8741</v>
      </c>
      <c r="GO138" s="122">
        <v>100.52679999999999</v>
      </c>
      <c r="GP138" s="122">
        <v>100.52679999999999</v>
      </c>
      <c r="GQ138" s="122">
        <v>100.52679999999999</v>
      </c>
      <c r="GR138" s="122">
        <v>100.3133</v>
      </c>
      <c r="GS138" s="122">
        <v>100.3133</v>
      </c>
      <c r="GT138" s="122">
        <v>100.3133</v>
      </c>
      <c r="GU138" s="122">
        <v>99.025800000000004</v>
      </c>
      <c r="GV138" s="122">
        <v>99.025800000000004</v>
      </c>
      <c r="GW138" s="122">
        <v>99.025800000000004</v>
      </c>
      <c r="GX138" s="122">
        <v>99.133300000000006</v>
      </c>
      <c r="GY138" s="122">
        <v>99.133300000000006</v>
      </c>
      <c r="GZ138" s="122">
        <v>99.133300000000006</v>
      </c>
      <c r="HA138" s="122">
        <v>96.574600000000004</v>
      </c>
      <c r="HB138" s="122">
        <v>96.574600000000004</v>
      </c>
      <c r="HC138" s="122">
        <v>96.574600000000004</v>
      </c>
      <c r="HD138" s="122">
        <v>95.930800000000005</v>
      </c>
      <c r="HE138" s="122">
        <v>95.930800000000005</v>
      </c>
      <c r="HF138" s="122">
        <v>95.930800000000005</v>
      </c>
      <c r="HG138" s="122">
        <v>92.905000000000001</v>
      </c>
      <c r="HH138" s="122">
        <v>92.905000000000001</v>
      </c>
      <c r="HI138" s="122">
        <v>92.905000000000001</v>
      </c>
      <c r="HJ138" s="122">
        <v>91.410899999999998</v>
      </c>
      <c r="HK138" s="122">
        <v>91.410899999999998</v>
      </c>
      <c r="HL138" s="122">
        <v>91.410899999999998</v>
      </c>
      <c r="HM138" s="122">
        <v>92.298500000000004</v>
      </c>
      <c r="HN138" s="122">
        <v>92.298500000000004</v>
      </c>
      <c r="HO138" s="122">
        <v>92.298500000000004</v>
      </c>
      <c r="HP138" s="122">
        <v>91.927400000000006</v>
      </c>
      <c r="HQ138" s="122">
        <v>91.927400000000006</v>
      </c>
      <c r="HR138" s="122">
        <v>91.927400000000006</v>
      </c>
      <c r="HS138" s="122">
        <v>93.811800000000005</v>
      </c>
      <c r="HT138" s="122">
        <v>93.811800000000005</v>
      </c>
      <c r="HU138" s="122">
        <v>93.811800000000005</v>
      </c>
      <c r="HV138" s="122">
        <v>102.6448</v>
      </c>
      <c r="HW138" s="122">
        <v>102.6448</v>
      </c>
      <c r="HX138" s="122">
        <v>102.6448</v>
      </c>
      <c r="HY138" s="122">
        <v>106.25539999999999</v>
      </c>
      <c r="HZ138" s="122">
        <v>106.25539999999999</v>
      </c>
      <c r="IA138" s="122">
        <v>106.25539999999999</v>
      </c>
      <c r="IB138" s="122">
        <v>108.22450000000001</v>
      </c>
      <c r="IC138" s="122">
        <v>108.22450000000001</v>
      </c>
      <c r="ID138" s="122">
        <v>108.22450000000001</v>
      </c>
      <c r="IE138" s="122">
        <v>113.10469999999999</v>
      </c>
      <c r="IF138" s="122">
        <v>113.10469999999999</v>
      </c>
      <c r="IG138" s="122">
        <v>113.10469999999999</v>
      </c>
      <c r="IH138" s="122">
        <v>117.6981</v>
      </c>
      <c r="II138" s="122">
        <v>117.6981</v>
      </c>
      <c r="IJ138" s="122">
        <v>117.6981</v>
      </c>
      <c r="IK138" s="122">
        <v>115.0528</v>
      </c>
      <c r="IL138" s="122">
        <v>115.0528</v>
      </c>
      <c r="IM138" s="122">
        <v>115.0528</v>
      </c>
      <c r="IN138" s="122">
        <v>116.182</v>
      </c>
      <c r="IO138" s="122">
        <v>116.182</v>
      </c>
      <c r="IP138" s="122">
        <v>116.182</v>
      </c>
      <c r="IQ138" s="122">
        <v>117.3086</v>
      </c>
      <c r="IR138" s="122">
        <v>117.3086</v>
      </c>
      <c r="IS138" s="122">
        <v>117.3086</v>
      </c>
      <c r="IT138" s="122">
        <v>114.8167</v>
      </c>
      <c r="IU138" s="122">
        <v>114.8167</v>
      </c>
      <c r="IV138" s="122">
        <v>114.8167</v>
      </c>
      <c r="IW138" s="122">
        <v>110.09220000000001</v>
      </c>
      <c r="IX138" s="122">
        <v>110.09220000000001</v>
      </c>
      <c r="IY138" s="122">
        <v>110.09220000000001</v>
      </c>
      <c r="IZ138" s="122">
        <v>109.08759999999999</v>
      </c>
      <c r="JA138" s="122">
        <v>109.08759999999999</v>
      </c>
      <c r="JB138" s="122">
        <v>109.08759999999999</v>
      </c>
      <c r="JC138" s="122">
        <v>106.11660000000001</v>
      </c>
      <c r="JD138" s="122">
        <v>106.11660000000001</v>
      </c>
      <c r="JE138" s="122">
        <v>106.11660000000001</v>
      </c>
      <c r="JF138" s="122">
        <v>108.6005</v>
      </c>
      <c r="JG138" s="122">
        <v>108.6005</v>
      </c>
      <c r="JH138" s="122">
        <v>108.6005</v>
      </c>
      <c r="JI138" s="122">
        <v>105.1696</v>
      </c>
      <c r="JJ138" s="122">
        <v>105.1696</v>
      </c>
      <c r="JK138" s="122">
        <v>105.1696</v>
      </c>
      <c r="JL138" s="122">
        <v>102.6185</v>
      </c>
      <c r="JM138" s="122">
        <v>102.6185</v>
      </c>
      <c r="JN138" s="122">
        <v>102.6185</v>
      </c>
      <c r="JO138" s="122">
        <v>101.65519999999999</v>
      </c>
      <c r="JP138" s="122">
        <v>101.65519999999999</v>
      </c>
      <c r="JQ138" s="122">
        <v>101.65519999999999</v>
      </c>
      <c r="JR138" s="122">
        <v>100.3951</v>
      </c>
      <c r="JS138" s="122">
        <v>100.3951</v>
      </c>
      <c r="JT138" s="122">
        <v>100.3951</v>
      </c>
      <c r="JU138" s="122">
        <v>99.949700000000007</v>
      </c>
      <c r="JV138" s="122">
        <v>99.949700000000007</v>
      </c>
      <c r="JW138" s="122">
        <v>99.949700000000007</v>
      </c>
      <c r="JX138" s="122">
        <v>100</v>
      </c>
      <c r="JY138" s="122">
        <v>100</v>
      </c>
      <c r="JZ138" s="122">
        <v>100</v>
      </c>
      <c r="KA138" s="122">
        <v>98.060299999999998</v>
      </c>
      <c r="KB138" s="122">
        <v>98.060299999999998</v>
      </c>
      <c r="KC138" s="122">
        <v>98.060299999999998</v>
      </c>
      <c r="KD138" s="118">
        <v>109.74290000000001</v>
      </c>
    </row>
    <row r="139" spans="1:290" s="8" customFormat="1" ht="11.1" customHeight="1" x14ac:dyDescent="0.2">
      <c r="A139" s="8" t="s">
        <v>2432</v>
      </c>
      <c r="B139"/>
      <c r="C139" s="141" t="s">
        <v>5579</v>
      </c>
      <c r="D139" s="60" t="s">
        <v>88</v>
      </c>
      <c r="E139" s="61"/>
      <c r="F139" s="22"/>
      <c r="G139" s="22"/>
      <c r="H139" s="22"/>
      <c r="I139" s="22"/>
      <c r="J139" s="22" t="str">
        <f>IF(LEFT($I$1,1)="1",VLOOKUP($A139,PPI_IPI_PGA_PGAI!$A:$I,2,FALSE),IF(LEFT($I$1,1)="2",VLOOKUP($A139,PPI_IPI_PGA_PGAI!$A:$I,3,FALSE),IF(LEFT($I$1,1)="3",VLOOKUP($A139,PPI_IPI_PGA_PGAI!$A:$I,4,FALSE),VLOOKUP($A139,PPI_IPI_PGA_PGAI!$A:$I,5,FALSE))))</f>
        <v>Kunststoffrohre und -schläuche</v>
      </c>
      <c r="K139" s="22"/>
      <c r="L139" s="22"/>
      <c r="M139" s="10">
        <v>0.27179999999999999</v>
      </c>
      <c r="N139" s="122" t="s">
        <v>6431</v>
      </c>
      <c r="O139" s="122" t="s">
        <v>6431</v>
      </c>
      <c r="P139" s="122" t="s">
        <v>6431</v>
      </c>
      <c r="Q139" s="122" t="s">
        <v>6431</v>
      </c>
      <c r="R139" s="122" t="s">
        <v>6431</v>
      </c>
      <c r="S139" s="122" t="s">
        <v>6431</v>
      </c>
      <c r="T139" s="122" t="s">
        <v>6431</v>
      </c>
      <c r="U139" s="122" t="s">
        <v>6431</v>
      </c>
      <c r="V139" s="122" t="s">
        <v>6431</v>
      </c>
      <c r="W139" s="122" t="s">
        <v>6431</v>
      </c>
      <c r="X139" s="122" t="s">
        <v>6431</v>
      </c>
      <c r="Y139" s="122" t="s">
        <v>6431</v>
      </c>
      <c r="Z139" s="122" t="s">
        <v>6431</v>
      </c>
      <c r="AA139" s="122" t="s">
        <v>6431</v>
      </c>
      <c r="AB139" s="122" t="s">
        <v>6431</v>
      </c>
      <c r="AC139" s="122" t="s">
        <v>6431</v>
      </c>
      <c r="AD139" s="122" t="s">
        <v>6431</v>
      </c>
      <c r="AE139" s="122" t="s">
        <v>6431</v>
      </c>
      <c r="AF139" s="122" t="s">
        <v>6431</v>
      </c>
      <c r="AG139" s="122" t="s">
        <v>6431</v>
      </c>
      <c r="AH139" s="122" t="s">
        <v>6431</v>
      </c>
      <c r="AI139" s="122" t="s">
        <v>6431</v>
      </c>
      <c r="AJ139" s="122" t="s">
        <v>6431</v>
      </c>
      <c r="AK139" s="122" t="s">
        <v>6431</v>
      </c>
      <c r="AL139" s="122" t="s">
        <v>6431</v>
      </c>
      <c r="AM139" s="122" t="s">
        <v>6431</v>
      </c>
      <c r="AN139" s="122" t="s">
        <v>6431</v>
      </c>
      <c r="AO139" s="122" t="s">
        <v>6431</v>
      </c>
      <c r="AP139" s="122" t="s">
        <v>6431</v>
      </c>
      <c r="AQ139" s="122" t="s">
        <v>6431</v>
      </c>
      <c r="AR139" s="122" t="s">
        <v>6431</v>
      </c>
      <c r="AS139" s="122" t="s">
        <v>6431</v>
      </c>
      <c r="AT139" s="122" t="s">
        <v>6431</v>
      </c>
      <c r="AU139" s="122" t="s">
        <v>6431</v>
      </c>
      <c r="AV139" s="122" t="s">
        <v>6431</v>
      </c>
      <c r="AW139" s="122" t="s">
        <v>6431</v>
      </c>
      <c r="AX139" s="122" t="s">
        <v>6431</v>
      </c>
      <c r="AY139" s="122" t="s">
        <v>6431</v>
      </c>
      <c r="AZ139" s="122" t="s">
        <v>6431</v>
      </c>
      <c r="BA139" s="122" t="s">
        <v>6431</v>
      </c>
      <c r="BB139" s="122" t="s">
        <v>6431</v>
      </c>
      <c r="BC139" s="122" t="s">
        <v>6431</v>
      </c>
      <c r="BD139" s="122" t="s">
        <v>6431</v>
      </c>
      <c r="BE139" s="122" t="s">
        <v>6431</v>
      </c>
      <c r="BF139" s="122" t="s">
        <v>6431</v>
      </c>
      <c r="BG139" s="122" t="s">
        <v>6431</v>
      </c>
      <c r="BH139" s="122" t="s">
        <v>6431</v>
      </c>
      <c r="BI139" s="122" t="s">
        <v>6431</v>
      </c>
      <c r="BJ139" s="122" t="s">
        <v>6431</v>
      </c>
      <c r="BK139" s="122" t="s">
        <v>6431</v>
      </c>
      <c r="BL139" s="122" t="s">
        <v>6431</v>
      </c>
      <c r="BM139" s="122" t="s">
        <v>6431</v>
      </c>
      <c r="BN139" s="122" t="s">
        <v>6431</v>
      </c>
      <c r="BO139" s="122" t="s">
        <v>6431</v>
      </c>
      <c r="BP139" s="122" t="s">
        <v>6431</v>
      </c>
      <c r="BQ139" s="122" t="s">
        <v>6431</v>
      </c>
      <c r="BR139" s="122" t="s">
        <v>6431</v>
      </c>
      <c r="BS139" s="122" t="s">
        <v>6431</v>
      </c>
      <c r="BT139" s="122" t="s">
        <v>6431</v>
      </c>
      <c r="BU139" s="122" t="s">
        <v>6431</v>
      </c>
      <c r="BV139" s="122" t="s">
        <v>6431</v>
      </c>
      <c r="BW139" s="122" t="s">
        <v>6431</v>
      </c>
      <c r="BX139" s="122" t="s">
        <v>6431</v>
      </c>
      <c r="BY139" s="122" t="s">
        <v>6431</v>
      </c>
      <c r="BZ139" s="122" t="s">
        <v>6431</v>
      </c>
      <c r="CA139" s="122" t="s">
        <v>6431</v>
      </c>
      <c r="CB139" s="122" t="s">
        <v>6431</v>
      </c>
      <c r="CC139" s="122" t="s">
        <v>6431</v>
      </c>
      <c r="CD139" s="122" t="s">
        <v>6431</v>
      </c>
      <c r="CE139" s="122" t="s">
        <v>6431</v>
      </c>
      <c r="CF139" s="122" t="s">
        <v>6431</v>
      </c>
      <c r="CG139" s="122" t="s">
        <v>6431</v>
      </c>
      <c r="CH139" s="122" t="s">
        <v>6431</v>
      </c>
      <c r="CI139" s="122" t="s">
        <v>6431</v>
      </c>
      <c r="CJ139" s="122" t="s">
        <v>6431</v>
      </c>
      <c r="CK139" s="122" t="s">
        <v>6431</v>
      </c>
      <c r="CL139" s="122" t="s">
        <v>6431</v>
      </c>
      <c r="CM139" s="122" t="s">
        <v>6431</v>
      </c>
      <c r="CN139" s="122" t="s">
        <v>6431</v>
      </c>
      <c r="CO139" s="122" t="s">
        <v>6431</v>
      </c>
      <c r="CP139" s="122" t="s">
        <v>6431</v>
      </c>
      <c r="CQ139" s="122" t="s">
        <v>6431</v>
      </c>
      <c r="CR139" s="122" t="s">
        <v>6431</v>
      </c>
      <c r="CS139" s="122" t="s">
        <v>6431</v>
      </c>
      <c r="CT139" s="122" t="s">
        <v>6431</v>
      </c>
      <c r="CU139" s="122" t="s">
        <v>6431</v>
      </c>
      <c r="CV139" s="122" t="s">
        <v>6431</v>
      </c>
      <c r="CW139" s="122" t="s">
        <v>6431</v>
      </c>
      <c r="CX139" s="122" t="s">
        <v>6431</v>
      </c>
      <c r="CY139" s="122" t="s">
        <v>6431</v>
      </c>
      <c r="CZ139" s="122" t="s">
        <v>6431</v>
      </c>
      <c r="DA139" s="122" t="s">
        <v>6431</v>
      </c>
      <c r="DB139" s="122" t="s">
        <v>6431</v>
      </c>
      <c r="DC139" s="122" t="s">
        <v>6431</v>
      </c>
      <c r="DD139" s="122" t="s">
        <v>6431</v>
      </c>
      <c r="DE139" s="122" t="s">
        <v>6431</v>
      </c>
      <c r="DF139" s="122" t="s">
        <v>6431</v>
      </c>
      <c r="DG139" s="122" t="s">
        <v>6431</v>
      </c>
      <c r="DH139" s="122" t="s">
        <v>6431</v>
      </c>
      <c r="DI139" s="122" t="s">
        <v>6431</v>
      </c>
      <c r="DJ139" s="122" t="s">
        <v>6431</v>
      </c>
      <c r="DK139" s="122" t="s">
        <v>6431</v>
      </c>
      <c r="DL139" s="122" t="s">
        <v>6431</v>
      </c>
      <c r="DM139" s="122" t="s">
        <v>6431</v>
      </c>
      <c r="DN139" s="122" t="s">
        <v>6431</v>
      </c>
      <c r="DO139" s="122" t="s">
        <v>6431</v>
      </c>
      <c r="DP139" s="122" t="s">
        <v>6431</v>
      </c>
      <c r="DQ139" s="122" t="s">
        <v>6431</v>
      </c>
      <c r="DR139" s="122" t="s">
        <v>6431</v>
      </c>
      <c r="DS139" s="122" t="s">
        <v>6431</v>
      </c>
      <c r="DT139" s="122" t="s">
        <v>6431</v>
      </c>
      <c r="DU139" s="122" t="s">
        <v>6431</v>
      </c>
      <c r="DV139" s="122" t="s">
        <v>6431</v>
      </c>
      <c r="DW139" s="122" t="s">
        <v>6431</v>
      </c>
      <c r="DX139" s="122" t="s">
        <v>6431</v>
      </c>
      <c r="DY139" s="122" t="s">
        <v>6431</v>
      </c>
      <c r="DZ139" s="122" t="s">
        <v>6431</v>
      </c>
      <c r="EA139" s="122" t="s">
        <v>6431</v>
      </c>
      <c r="EB139" s="122" t="s">
        <v>6431</v>
      </c>
      <c r="EC139" s="122" t="s">
        <v>6431</v>
      </c>
      <c r="ED139" s="122" t="s">
        <v>6431</v>
      </c>
      <c r="EE139" s="122" t="s">
        <v>6431</v>
      </c>
      <c r="EF139" s="122" t="s">
        <v>6431</v>
      </c>
      <c r="EG139" s="122" t="s">
        <v>6431</v>
      </c>
      <c r="EH139" s="122" t="s">
        <v>6431</v>
      </c>
      <c r="EI139" s="122" t="s">
        <v>6431</v>
      </c>
      <c r="EJ139" s="122" t="s">
        <v>6431</v>
      </c>
      <c r="EK139" s="122" t="s">
        <v>6431</v>
      </c>
      <c r="EL139" s="122" t="s">
        <v>6431</v>
      </c>
      <c r="EM139" s="122" t="s">
        <v>6431</v>
      </c>
      <c r="EN139" s="122" t="s">
        <v>6431</v>
      </c>
      <c r="EO139" s="122" t="s">
        <v>6431</v>
      </c>
      <c r="EP139" s="122" t="s">
        <v>6431</v>
      </c>
      <c r="EQ139" s="122" t="s">
        <v>6431</v>
      </c>
      <c r="ER139" s="122" t="s">
        <v>6431</v>
      </c>
      <c r="ES139" s="122" t="s">
        <v>6431</v>
      </c>
      <c r="ET139" s="122" t="s">
        <v>6431</v>
      </c>
      <c r="EU139" s="122" t="s">
        <v>6431</v>
      </c>
      <c r="EV139" s="122" t="s">
        <v>6431</v>
      </c>
      <c r="EW139" s="122" t="s">
        <v>6431</v>
      </c>
      <c r="EX139" s="122" t="s">
        <v>6431</v>
      </c>
      <c r="EY139" s="122" t="s">
        <v>6431</v>
      </c>
      <c r="EZ139" s="122" t="s">
        <v>6431</v>
      </c>
      <c r="FA139" s="122" t="s">
        <v>6431</v>
      </c>
      <c r="FB139" s="122" t="s">
        <v>6431</v>
      </c>
      <c r="FC139" s="122" t="s">
        <v>6431</v>
      </c>
      <c r="FD139" s="122" t="s">
        <v>6431</v>
      </c>
      <c r="FE139" s="122" t="s">
        <v>6431</v>
      </c>
      <c r="FF139" s="122" t="s">
        <v>6431</v>
      </c>
      <c r="FG139" s="122" t="s">
        <v>6431</v>
      </c>
      <c r="FH139" s="122" t="s">
        <v>6431</v>
      </c>
      <c r="FI139" s="122" t="s">
        <v>6431</v>
      </c>
      <c r="FJ139" s="122" t="s">
        <v>6431</v>
      </c>
      <c r="FK139" s="122" t="s">
        <v>6431</v>
      </c>
      <c r="FL139" s="122" t="s">
        <v>6431</v>
      </c>
      <c r="FM139" s="122" t="s">
        <v>6431</v>
      </c>
      <c r="FN139" s="122" t="s">
        <v>6431</v>
      </c>
      <c r="FO139" s="122" t="s">
        <v>6431</v>
      </c>
      <c r="FP139" s="122" t="s">
        <v>6431</v>
      </c>
      <c r="FQ139" s="122" t="s">
        <v>6431</v>
      </c>
      <c r="FR139" s="122" t="s">
        <v>6431</v>
      </c>
      <c r="FS139" s="122" t="s">
        <v>6431</v>
      </c>
      <c r="FT139" s="122" t="s">
        <v>6431</v>
      </c>
      <c r="FU139" s="122" t="s">
        <v>6431</v>
      </c>
      <c r="FV139" s="122" t="s">
        <v>6431</v>
      </c>
      <c r="FW139" s="122" t="s">
        <v>6431</v>
      </c>
      <c r="FX139" s="122" t="s">
        <v>6431</v>
      </c>
      <c r="FY139" s="122" t="s">
        <v>6431</v>
      </c>
      <c r="FZ139" s="122" t="s">
        <v>6431</v>
      </c>
      <c r="GA139" s="122" t="s">
        <v>6431</v>
      </c>
      <c r="GB139" s="122" t="s">
        <v>6431</v>
      </c>
      <c r="GC139" s="122" t="s">
        <v>6431</v>
      </c>
      <c r="GD139" s="122" t="s">
        <v>6431</v>
      </c>
      <c r="GE139" s="122" t="s">
        <v>6431</v>
      </c>
      <c r="GF139" s="122" t="s">
        <v>6431</v>
      </c>
      <c r="GG139" s="122" t="s">
        <v>6431</v>
      </c>
      <c r="GH139" s="122" t="s">
        <v>6431</v>
      </c>
      <c r="GI139" s="122" t="s">
        <v>6431</v>
      </c>
      <c r="GJ139" s="122" t="s">
        <v>6431</v>
      </c>
      <c r="GK139" s="122" t="s">
        <v>6431</v>
      </c>
      <c r="GL139" s="122" t="s">
        <v>6431</v>
      </c>
      <c r="GM139" s="122" t="s">
        <v>6431</v>
      </c>
      <c r="GN139" s="122" t="s">
        <v>6431</v>
      </c>
      <c r="GO139" s="122" t="s">
        <v>6431</v>
      </c>
      <c r="GP139" s="122" t="s">
        <v>6431</v>
      </c>
      <c r="GQ139" s="122" t="s">
        <v>6431</v>
      </c>
      <c r="GR139" s="122" t="s">
        <v>6431</v>
      </c>
      <c r="GS139" s="122" t="s">
        <v>6431</v>
      </c>
      <c r="GT139" s="122" t="s">
        <v>6431</v>
      </c>
      <c r="GU139" s="122" t="s">
        <v>6431</v>
      </c>
      <c r="GV139" s="122" t="s">
        <v>6431</v>
      </c>
      <c r="GW139" s="122" t="s">
        <v>6431</v>
      </c>
      <c r="GX139" s="122" t="s">
        <v>6431</v>
      </c>
      <c r="GY139" s="122" t="s">
        <v>6431</v>
      </c>
      <c r="GZ139" s="122" t="s">
        <v>6431</v>
      </c>
      <c r="HA139" s="122" t="s">
        <v>6431</v>
      </c>
      <c r="HB139" s="122" t="s">
        <v>6431</v>
      </c>
      <c r="HC139" s="122" t="s">
        <v>6431</v>
      </c>
      <c r="HD139" s="122" t="s">
        <v>6431</v>
      </c>
      <c r="HE139" s="122" t="s">
        <v>6431</v>
      </c>
      <c r="HF139" s="122" t="s">
        <v>6431</v>
      </c>
      <c r="HG139" s="122" t="s">
        <v>6431</v>
      </c>
      <c r="HH139" s="122" t="s">
        <v>6431</v>
      </c>
      <c r="HI139" s="122" t="s">
        <v>6431</v>
      </c>
      <c r="HJ139" s="122" t="s">
        <v>6431</v>
      </c>
      <c r="HK139" s="122" t="s">
        <v>6431</v>
      </c>
      <c r="HL139" s="122" t="s">
        <v>6431</v>
      </c>
      <c r="HM139" s="122" t="s">
        <v>6431</v>
      </c>
      <c r="HN139" s="122" t="s">
        <v>6431</v>
      </c>
      <c r="HO139" s="122" t="s">
        <v>6431</v>
      </c>
      <c r="HP139" s="122" t="s">
        <v>6431</v>
      </c>
      <c r="HQ139" s="122" t="s">
        <v>6431</v>
      </c>
      <c r="HR139" s="122" t="s">
        <v>6431</v>
      </c>
      <c r="HS139" s="122" t="s">
        <v>6431</v>
      </c>
      <c r="HT139" s="122" t="s">
        <v>6431</v>
      </c>
      <c r="HU139" s="122" t="s">
        <v>6431</v>
      </c>
      <c r="HV139" s="122" t="s">
        <v>6431</v>
      </c>
      <c r="HW139" s="122" t="s">
        <v>6431</v>
      </c>
      <c r="HX139" s="122" t="s">
        <v>6431</v>
      </c>
      <c r="HY139" s="122" t="s">
        <v>6431</v>
      </c>
      <c r="HZ139" s="122" t="s">
        <v>6431</v>
      </c>
      <c r="IA139" s="122" t="s">
        <v>6431</v>
      </c>
      <c r="IB139" s="122" t="s">
        <v>6431</v>
      </c>
      <c r="IC139" s="122" t="s">
        <v>6431</v>
      </c>
      <c r="ID139" s="122" t="s">
        <v>6431</v>
      </c>
      <c r="IE139" s="122" t="s">
        <v>6431</v>
      </c>
      <c r="IF139" s="122" t="s">
        <v>6431</v>
      </c>
      <c r="IG139" s="122" t="s">
        <v>6431</v>
      </c>
      <c r="IH139" s="122" t="s">
        <v>6431</v>
      </c>
      <c r="II139" s="122" t="s">
        <v>6431</v>
      </c>
      <c r="IJ139" s="122" t="s">
        <v>6431</v>
      </c>
      <c r="IK139" s="122" t="s">
        <v>6431</v>
      </c>
      <c r="IL139" s="122" t="s">
        <v>6431</v>
      </c>
      <c r="IM139" s="122" t="s">
        <v>6431</v>
      </c>
      <c r="IN139" s="122" t="s">
        <v>6431</v>
      </c>
      <c r="IO139" s="122" t="s">
        <v>6431</v>
      </c>
      <c r="IP139" s="122" t="s">
        <v>6431</v>
      </c>
      <c r="IQ139" s="122" t="s">
        <v>6431</v>
      </c>
      <c r="IR139" s="122" t="s">
        <v>6431</v>
      </c>
      <c r="IS139" s="122" t="s">
        <v>6431</v>
      </c>
      <c r="IT139" s="122" t="s">
        <v>6431</v>
      </c>
      <c r="IU139" s="122" t="s">
        <v>6431</v>
      </c>
      <c r="IV139" s="122" t="s">
        <v>6431</v>
      </c>
      <c r="IW139" s="122" t="s">
        <v>6431</v>
      </c>
      <c r="IX139" s="122" t="s">
        <v>6431</v>
      </c>
      <c r="IY139" s="122" t="s">
        <v>6431</v>
      </c>
      <c r="IZ139" s="122" t="s">
        <v>6431</v>
      </c>
      <c r="JA139" s="122" t="s">
        <v>6431</v>
      </c>
      <c r="JB139" s="122" t="s">
        <v>6431</v>
      </c>
      <c r="JC139" s="122" t="s">
        <v>6431</v>
      </c>
      <c r="JD139" s="122" t="s">
        <v>6431</v>
      </c>
      <c r="JE139" s="122" t="s">
        <v>6431</v>
      </c>
      <c r="JF139" s="122" t="s">
        <v>6431</v>
      </c>
      <c r="JG139" s="122" t="s">
        <v>6431</v>
      </c>
      <c r="JH139" s="122" t="s">
        <v>6431</v>
      </c>
      <c r="JI139" s="122" t="s">
        <v>6431</v>
      </c>
      <c r="JJ139" s="122" t="s">
        <v>6431</v>
      </c>
      <c r="JK139" s="122" t="s">
        <v>6431</v>
      </c>
      <c r="JL139" s="122" t="s">
        <v>6431</v>
      </c>
      <c r="JM139" s="122" t="s">
        <v>6431</v>
      </c>
      <c r="JN139" s="122" t="s">
        <v>6431</v>
      </c>
      <c r="JO139" s="122" t="s">
        <v>6431</v>
      </c>
      <c r="JP139" s="122" t="s">
        <v>6431</v>
      </c>
      <c r="JQ139" s="122" t="s">
        <v>6431</v>
      </c>
      <c r="JR139" s="122" t="s">
        <v>6431</v>
      </c>
      <c r="JS139" s="122" t="s">
        <v>6431</v>
      </c>
      <c r="JT139" s="122" t="s">
        <v>6431</v>
      </c>
      <c r="JU139" s="122" t="s">
        <v>6431</v>
      </c>
      <c r="JV139" s="122" t="s">
        <v>6431</v>
      </c>
      <c r="JW139" s="122" t="s">
        <v>6431</v>
      </c>
      <c r="JX139" s="122" t="s">
        <v>6431</v>
      </c>
      <c r="JY139" s="122">
        <v>100</v>
      </c>
      <c r="JZ139" s="122">
        <v>100</v>
      </c>
      <c r="KA139" s="122">
        <v>95.617800000000003</v>
      </c>
      <c r="KB139" s="122">
        <v>95.617800000000003</v>
      </c>
      <c r="KC139" s="122">
        <v>95.617800000000003</v>
      </c>
      <c r="KD139" s="118">
        <v>108.98909999999999</v>
      </c>
    </row>
    <row r="140" spans="1:290" s="8" customFormat="1" ht="11.1" customHeight="1" x14ac:dyDescent="0.2">
      <c r="A140" s="8" t="s">
        <v>2433</v>
      </c>
      <c r="B140"/>
      <c r="C140" s="141" t="s">
        <v>5580</v>
      </c>
      <c r="D140" s="60" t="s">
        <v>89</v>
      </c>
      <c r="E140" s="61"/>
      <c r="F140" s="22"/>
      <c r="G140" s="22"/>
      <c r="H140" s="22"/>
      <c r="I140" s="22"/>
      <c r="J140" s="22" t="str">
        <f>IF(LEFT($I$1,1)="1",VLOOKUP($A140,PPI_IPI_PGA_PGAI!$A:$I,2,FALSE),IF(LEFT($I$1,1)="2",VLOOKUP($A140,PPI_IPI_PGA_PGAI!$A:$I,3,FALSE),IF(LEFT($I$1,1)="3",VLOOKUP($A140,PPI_IPI_PGA_PGAI!$A:$I,4,FALSE),VLOOKUP($A140,PPI_IPI_PGA_PGAI!$A:$I,5,FALSE))))</f>
        <v>Platten und Folien, aus anderen Kunststoffen</v>
      </c>
      <c r="K140" s="22"/>
      <c r="L140" s="22"/>
      <c r="M140" s="10">
        <v>0.37540000000000001</v>
      </c>
      <c r="N140" s="122" t="s">
        <v>6431</v>
      </c>
      <c r="O140" s="122" t="s">
        <v>6431</v>
      </c>
      <c r="P140" s="122" t="s">
        <v>6431</v>
      </c>
      <c r="Q140" s="122" t="s">
        <v>6431</v>
      </c>
      <c r="R140" s="122" t="s">
        <v>6431</v>
      </c>
      <c r="S140" s="122" t="s">
        <v>6431</v>
      </c>
      <c r="T140" s="122" t="s">
        <v>6431</v>
      </c>
      <c r="U140" s="122" t="s">
        <v>6431</v>
      </c>
      <c r="V140" s="122" t="s">
        <v>6431</v>
      </c>
      <c r="W140" s="122" t="s">
        <v>6431</v>
      </c>
      <c r="X140" s="122" t="s">
        <v>6431</v>
      </c>
      <c r="Y140" s="122" t="s">
        <v>6431</v>
      </c>
      <c r="Z140" s="122" t="s">
        <v>6431</v>
      </c>
      <c r="AA140" s="122" t="s">
        <v>6431</v>
      </c>
      <c r="AB140" s="122" t="s">
        <v>6431</v>
      </c>
      <c r="AC140" s="122" t="s">
        <v>6431</v>
      </c>
      <c r="AD140" s="122" t="s">
        <v>6431</v>
      </c>
      <c r="AE140" s="122" t="s">
        <v>6431</v>
      </c>
      <c r="AF140" s="122" t="s">
        <v>6431</v>
      </c>
      <c r="AG140" s="122" t="s">
        <v>6431</v>
      </c>
      <c r="AH140" s="122" t="s">
        <v>6431</v>
      </c>
      <c r="AI140" s="122" t="s">
        <v>6431</v>
      </c>
      <c r="AJ140" s="122" t="s">
        <v>6431</v>
      </c>
      <c r="AK140" s="122" t="s">
        <v>6431</v>
      </c>
      <c r="AL140" s="122" t="s">
        <v>6431</v>
      </c>
      <c r="AM140" s="122" t="s">
        <v>6431</v>
      </c>
      <c r="AN140" s="122" t="s">
        <v>6431</v>
      </c>
      <c r="AO140" s="122" t="s">
        <v>6431</v>
      </c>
      <c r="AP140" s="122" t="s">
        <v>6431</v>
      </c>
      <c r="AQ140" s="122" t="s">
        <v>6431</v>
      </c>
      <c r="AR140" s="122" t="s">
        <v>6431</v>
      </c>
      <c r="AS140" s="122" t="s">
        <v>6431</v>
      </c>
      <c r="AT140" s="122" t="s">
        <v>6431</v>
      </c>
      <c r="AU140" s="122" t="s">
        <v>6431</v>
      </c>
      <c r="AV140" s="122" t="s">
        <v>6431</v>
      </c>
      <c r="AW140" s="122" t="s">
        <v>6431</v>
      </c>
      <c r="AX140" s="122" t="s">
        <v>6431</v>
      </c>
      <c r="AY140" s="122" t="s">
        <v>6431</v>
      </c>
      <c r="AZ140" s="122" t="s">
        <v>6431</v>
      </c>
      <c r="BA140" s="122" t="s">
        <v>6431</v>
      </c>
      <c r="BB140" s="122" t="s">
        <v>6431</v>
      </c>
      <c r="BC140" s="122" t="s">
        <v>6431</v>
      </c>
      <c r="BD140" s="122" t="s">
        <v>6431</v>
      </c>
      <c r="BE140" s="122" t="s">
        <v>6431</v>
      </c>
      <c r="BF140" s="122" t="s">
        <v>6431</v>
      </c>
      <c r="BG140" s="122" t="s">
        <v>6431</v>
      </c>
      <c r="BH140" s="122" t="s">
        <v>6431</v>
      </c>
      <c r="BI140" s="122" t="s">
        <v>6431</v>
      </c>
      <c r="BJ140" s="122" t="s">
        <v>6431</v>
      </c>
      <c r="BK140" s="122" t="s">
        <v>6431</v>
      </c>
      <c r="BL140" s="122" t="s">
        <v>6431</v>
      </c>
      <c r="BM140" s="122" t="s">
        <v>6431</v>
      </c>
      <c r="BN140" s="122" t="s">
        <v>6431</v>
      </c>
      <c r="BO140" s="122" t="s">
        <v>6431</v>
      </c>
      <c r="BP140" s="122" t="s">
        <v>6431</v>
      </c>
      <c r="BQ140" s="122" t="s">
        <v>6431</v>
      </c>
      <c r="BR140" s="122" t="s">
        <v>6431</v>
      </c>
      <c r="BS140" s="122" t="s">
        <v>6431</v>
      </c>
      <c r="BT140" s="122" t="s">
        <v>6431</v>
      </c>
      <c r="BU140" s="122" t="s">
        <v>6431</v>
      </c>
      <c r="BV140" s="122" t="s">
        <v>6431</v>
      </c>
      <c r="BW140" s="122" t="s">
        <v>6431</v>
      </c>
      <c r="BX140" s="122" t="s">
        <v>6431</v>
      </c>
      <c r="BY140" s="122" t="s">
        <v>6431</v>
      </c>
      <c r="BZ140" s="122" t="s">
        <v>6431</v>
      </c>
      <c r="CA140" s="122" t="s">
        <v>6431</v>
      </c>
      <c r="CB140" s="122" t="s">
        <v>6431</v>
      </c>
      <c r="CC140" s="122" t="s">
        <v>6431</v>
      </c>
      <c r="CD140" s="122" t="s">
        <v>6431</v>
      </c>
      <c r="CE140" s="122" t="s">
        <v>6431</v>
      </c>
      <c r="CF140" s="122" t="s">
        <v>6431</v>
      </c>
      <c r="CG140" s="122" t="s">
        <v>6431</v>
      </c>
      <c r="CH140" s="122" t="s">
        <v>6431</v>
      </c>
      <c r="CI140" s="122" t="s">
        <v>6431</v>
      </c>
      <c r="CJ140" s="122" t="s">
        <v>6431</v>
      </c>
      <c r="CK140" s="122" t="s">
        <v>6431</v>
      </c>
      <c r="CL140" s="122" t="s">
        <v>6431</v>
      </c>
      <c r="CM140" s="122" t="s">
        <v>6431</v>
      </c>
      <c r="CN140" s="122" t="s">
        <v>6431</v>
      </c>
      <c r="CO140" s="122" t="s">
        <v>6431</v>
      </c>
      <c r="CP140" s="122" t="s">
        <v>6431</v>
      </c>
      <c r="CQ140" s="122" t="s">
        <v>6431</v>
      </c>
      <c r="CR140" s="122" t="s">
        <v>6431</v>
      </c>
      <c r="CS140" s="122" t="s">
        <v>6431</v>
      </c>
      <c r="CT140" s="122" t="s">
        <v>6431</v>
      </c>
      <c r="CU140" s="122" t="s">
        <v>6431</v>
      </c>
      <c r="CV140" s="122" t="s">
        <v>6431</v>
      </c>
      <c r="CW140" s="122" t="s">
        <v>6431</v>
      </c>
      <c r="CX140" s="122" t="s">
        <v>6431</v>
      </c>
      <c r="CY140" s="122" t="s">
        <v>6431</v>
      </c>
      <c r="CZ140" s="122" t="s">
        <v>6431</v>
      </c>
      <c r="DA140" s="122" t="s">
        <v>6431</v>
      </c>
      <c r="DB140" s="122" t="s">
        <v>6431</v>
      </c>
      <c r="DC140" s="122" t="s">
        <v>6431</v>
      </c>
      <c r="DD140" s="122" t="s">
        <v>6431</v>
      </c>
      <c r="DE140" s="122" t="s">
        <v>6431</v>
      </c>
      <c r="DF140" s="122" t="s">
        <v>6431</v>
      </c>
      <c r="DG140" s="122" t="s">
        <v>6431</v>
      </c>
      <c r="DH140" s="122" t="s">
        <v>6431</v>
      </c>
      <c r="DI140" s="122" t="s">
        <v>6431</v>
      </c>
      <c r="DJ140" s="122" t="s">
        <v>6431</v>
      </c>
      <c r="DK140" s="122" t="s">
        <v>6431</v>
      </c>
      <c r="DL140" s="122" t="s">
        <v>6431</v>
      </c>
      <c r="DM140" s="122" t="s">
        <v>6431</v>
      </c>
      <c r="DN140" s="122" t="s">
        <v>6431</v>
      </c>
      <c r="DO140" s="122" t="s">
        <v>6431</v>
      </c>
      <c r="DP140" s="122" t="s">
        <v>6431</v>
      </c>
      <c r="DQ140" s="122" t="s">
        <v>6431</v>
      </c>
      <c r="DR140" s="122" t="s">
        <v>6431</v>
      </c>
      <c r="DS140" s="122" t="s">
        <v>6431</v>
      </c>
      <c r="DT140" s="122" t="s">
        <v>6431</v>
      </c>
      <c r="DU140" s="122" t="s">
        <v>6431</v>
      </c>
      <c r="DV140" s="122" t="s">
        <v>6431</v>
      </c>
      <c r="DW140" s="122" t="s">
        <v>6431</v>
      </c>
      <c r="DX140" s="122" t="s">
        <v>6431</v>
      </c>
      <c r="DY140" s="122" t="s">
        <v>6431</v>
      </c>
      <c r="DZ140" s="122" t="s">
        <v>6431</v>
      </c>
      <c r="EA140" s="122" t="s">
        <v>6431</v>
      </c>
      <c r="EB140" s="122" t="s">
        <v>6431</v>
      </c>
      <c r="EC140" s="122" t="s">
        <v>6431</v>
      </c>
      <c r="ED140" s="122" t="s">
        <v>6431</v>
      </c>
      <c r="EE140" s="122" t="s">
        <v>6431</v>
      </c>
      <c r="EF140" s="122" t="s">
        <v>6431</v>
      </c>
      <c r="EG140" s="122" t="s">
        <v>6431</v>
      </c>
      <c r="EH140" s="122" t="s">
        <v>6431</v>
      </c>
      <c r="EI140" s="122" t="s">
        <v>6431</v>
      </c>
      <c r="EJ140" s="122" t="s">
        <v>6431</v>
      </c>
      <c r="EK140" s="122" t="s">
        <v>6431</v>
      </c>
      <c r="EL140" s="122" t="s">
        <v>6431</v>
      </c>
      <c r="EM140" s="122" t="s">
        <v>6431</v>
      </c>
      <c r="EN140" s="122" t="s">
        <v>6431</v>
      </c>
      <c r="EO140" s="122" t="s">
        <v>6431</v>
      </c>
      <c r="EP140" s="122" t="s">
        <v>6431</v>
      </c>
      <c r="EQ140" s="122" t="s">
        <v>6431</v>
      </c>
      <c r="ER140" s="122" t="s">
        <v>6431</v>
      </c>
      <c r="ES140" s="122" t="s">
        <v>6431</v>
      </c>
      <c r="ET140" s="122" t="s">
        <v>6431</v>
      </c>
      <c r="EU140" s="122" t="s">
        <v>6431</v>
      </c>
      <c r="EV140" s="122" t="s">
        <v>6431</v>
      </c>
      <c r="EW140" s="122" t="s">
        <v>6431</v>
      </c>
      <c r="EX140" s="122" t="s">
        <v>6431</v>
      </c>
      <c r="EY140" s="122" t="s">
        <v>6431</v>
      </c>
      <c r="EZ140" s="122" t="s">
        <v>6431</v>
      </c>
      <c r="FA140" s="122" t="s">
        <v>6431</v>
      </c>
      <c r="FB140" s="122" t="s">
        <v>6431</v>
      </c>
      <c r="FC140" s="122" t="s">
        <v>6431</v>
      </c>
      <c r="FD140" s="122" t="s">
        <v>6431</v>
      </c>
      <c r="FE140" s="122" t="s">
        <v>6431</v>
      </c>
      <c r="FF140" s="122" t="s">
        <v>6431</v>
      </c>
      <c r="FG140" s="122" t="s">
        <v>6431</v>
      </c>
      <c r="FH140" s="122" t="s">
        <v>6431</v>
      </c>
      <c r="FI140" s="122" t="s">
        <v>6431</v>
      </c>
      <c r="FJ140" s="122" t="s">
        <v>6431</v>
      </c>
      <c r="FK140" s="122" t="s">
        <v>6431</v>
      </c>
      <c r="FL140" s="122" t="s">
        <v>6431</v>
      </c>
      <c r="FM140" s="122" t="s">
        <v>6431</v>
      </c>
      <c r="FN140" s="122" t="s">
        <v>6431</v>
      </c>
      <c r="FO140" s="122" t="s">
        <v>6431</v>
      </c>
      <c r="FP140" s="122" t="s">
        <v>6431</v>
      </c>
      <c r="FQ140" s="122" t="s">
        <v>6431</v>
      </c>
      <c r="FR140" s="122" t="s">
        <v>6431</v>
      </c>
      <c r="FS140" s="122" t="s">
        <v>6431</v>
      </c>
      <c r="FT140" s="122" t="s">
        <v>6431</v>
      </c>
      <c r="FU140" s="122" t="s">
        <v>6431</v>
      </c>
      <c r="FV140" s="122" t="s">
        <v>6431</v>
      </c>
      <c r="FW140" s="122" t="s">
        <v>6431</v>
      </c>
      <c r="FX140" s="122" t="s">
        <v>6431</v>
      </c>
      <c r="FY140" s="122" t="s">
        <v>6431</v>
      </c>
      <c r="FZ140" s="122" t="s">
        <v>6431</v>
      </c>
      <c r="GA140" s="122" t="s">
        <v>6431</v>
      </c>
      <c r="GB140" s="122" t="s">
        <v>6431</v>
      </c>
      <c r="GC140" s="122" t="s">
        <v>6431</v>
      </c>
      <c r="GD140" s="122" t="s">
        <v>6431</v>
      </c>
      <c r="GE140" s="122" t="s">
        <v>6431</v>
      </c>
      <c r="GF140" s="122" t="s">
        <v>6431</v>
      </c>
      <c r="GG140" s="122" t="s">
        <v>6431</v>
      </c>
      <c r="GH140" s="122" t="s">
        <v>6431</v>
      </c>
      <c r="GI140" s="122" t="s">
        <v>6431</v>
      </c>
      <c r="GJ140" s="122" t="s">
        <v>6431</v>
      </c>
      <c r="GK140" s="122" t="s">
        <v>6431</v>
      </c>
      <c r="GL140" s="122" t="s">
        <v>6431</v>
      </c>
      <c r="GM140" s="122" t="s">
        <v>6431</v>
      </c>
      <c r="GN140" s="122" t="s">
        <v>6431</v>
      </c>
      <c r="GO140" s="122" t="s">
        <v>6431</v>
      </c>
      <c r="GP140" s="122" t="s">
        <v>6431</v>
      </c>
      <c r="GQ140" s="122" t="s">
        <v>6431</v>
      </c>
      <c r="GR140" s="122" t="s">
        <v>6431</v>
      </c>
      <c r="GS140" s="122" t="s">
        <v>6431</v>
      </c>
      <c r="GT140" s="122" t="s">
        <v>6431</v>
      </c>
      <c r="GU140" s="122" t="s">
        <v>6431</v>
      </c>
      <c r="GV140" s="122" t="s">
        <v>6431</v>
      </c>
      <c r="GW140" s="122" t="s">
        <v>6431</v>
      </c>
      <c r="GX140" s="122" t="s">
        <v>6431</v>
      </c>
      <c r="GY140" s="122" t="s">
        <v>6431</v>
      </c>
      <c r="GZ140" s="122" t="s">
        <v>6431</v>
      </c>
      <c r="HA140" s="122" t="s">
        <v>6431</v>
      </c>
      <c r="HB140" s="122" t="s">
        <v>6431</v>
      </c>
      <c r="HC140" s="122" t="s">
        <v>6431</v>
      </c>
      <c r="HD140" s="122" t="s">
        <v>6431</v>
      </c>
      <c r="HE140" s="122" t="s">
        <v>6431</v>
      </c>
      <c r="HF140" s="122" t="s">
        <v>6431</v>
      </c>
      <c r="HG140" s="122" t="s">
        <v>6431</v>
      </c>
      <c r="HH140" s="122" t="s">
        <v>6431</v>
      </c>
      <c r="HI140" s="122" t="s">
        <v>6431</v>
      </c>
      <c r="HJ140" s="122" t="s">
        <v>6431</v>
      </c>
      <c r="HK140" s="122" t="s">
        <v>6431</v>
      </c>
      <c r="HL140" s="122" t="s">
        <v>6431</v>
      </c>
      <c r="HM140" s="122" t="s">
        <v>6431</v>
      </c>
      <c r="HN140" s="122" t="s">
        <v>6431</v>
      </c>
      <c r="HO140" s="122" t="s">
        <v>6431</v>
      </c>
      <c r="HP140" s="122" t="s">
        <v>6431</v>
      </c>
      <c r="HQ140" s="122" t="s">
        <v>6431</v>
      </c>
      <c r="HR140" s="122" t="s">
        <v>6431</v>
      </c>
      <c r="HS140" s="122" t="s">
        <v>6431</v>
      </c>
      <c r="HT140" s="122" t="s">
        <v>6431</v>
      </c>
      <c r="HU140" s="122" t="s">
        <v>6431</v>
      </c>
      <c r="HV140" s="122" t="s">
        <v>6431</v>
      </c>
      <c r="HW140" s="122" t="s">
        <v>6431</v>
      </c>
      <c r="HX140" s="122" t="s">
        <v>6431</v>
      </c>
      <c r="HY140" s="122" t="s">
        <v>6431</v>
      </c>
      <c r="HZ140" s="122" t="s">
        <v>6431</v>
      </c>
      <c r="IA140" s="122" t="s">
        <v>6431</v>
      </c>
      <c r="IB140" s="122" t="s">
        <v>6431</v>
      </c>
      <c r="IC140" s="122" t="s">
        <v>6431</v>
      </c>
      <c r="ID140" s="122" t="s">
        <v>6431</v>
      </c>
      <c r="IE140" s="122" t="s">
        <v>6431</v>
      </c>
      <c r="IF140" s="122" t="s">
        <v>6431</v>
      </c>
      <c r="IG140" s="122" t="s">
        <v>6431</v>
      </c>
      <c r="IH140" s="122" t="s">
        <v>6431</v>
      </c>
      <c r="II140" s="122" t="s">
        <v>6431</v>
      </c>
      <c r="IJ140" s="122" t="s">
        <v>6431</v>
      </c>
      <c r="IK140" s="122" t="s">
        <v>6431</v>
      </c>
      <c r="IL140" s="122" t="s">
        <v>6431</v>
      </c>
      <c r="IM140" s="122" t="s">
        <v>6431</v>
      </c>
      <c r="IN140" s="122" t="s">
        <v>6431</v>
      </c>
      <c r="IO140" s="122" t="s">
        <v>6431</v>
      </c>
      <c r="IP140" s="122" t="s">
        <v>6431</v>
      </c>
      <c r="IQ140" s="122" t="s">
        <v>6431</v>
      </c>
      <c r="IR140" s="122" t="s">
        <v>6431</v>
      </c>
      <c r="IS140" s="122" t="s">
        <v>6431</v>
      </c>
      <c r="IT140" s="122" t="s">
        <v>6431</v>
      </c>
      <c r="IU140" s="122" t="s">
        <v>6431</v>
      </c>
      <c r="IV140" s="122" t="s">
        <v>6431</v>
      </c>
      <c r="IW140" s="122" t="s">
        <v>6431</v>
      </c>
      <c r="IX140" s="122" t="s">
        <v>6431</v>
      </c>
      <c r="IY140" s="122" t="s">
        <v>6431</v>
      </c>
      <c r="IZ140" s="122" t="s">
        <v>6431</v>
      </c>
      <c r="JA140" s="122" t="s">
        <v>6431</v>
      </c>
      <c r="JB140" s="122" t="s">
        <v>6431</v>
      </c>
      <c r="JC140" s="122" t="s">
        <v>6431</v>
      </c>
      <c r="JD140" s="122" t="s">
        <v>6431</v>
      </c>
      <c r="JE140" s="122" t="s">
        <v>6431</v>
      </c>
      <c r="JF140" s="122" t="s">
        <v>6431</v>
      </c>
      <c r="JG140" s="122" t="s">
        <v>6431</v>
      </c>
      <c r="JH140" s="122" t="s">
        <v>6431</v>
      </c>
      <c r="JI140" s="122" t="s">
        <v>6431</v>
      </c>
      <c r="JJ140" s="122" t="s">
        <v>6431</v>
      </c>
      <c r="JK140" s="122" t="s">
        <v>6431</v>
      </c>
      <c r="JL140" s="122" t="s">
        <v>6431</v>
      </c>
      <c r="JM140" s="122" t="s">
        <v>6431</v>
      </c>
      <c r="JN140" s="122" t="s">
        <v>6431</v>
      </c>
      <c r="JO140" s="122" t="s">
        <v>6431</v>
      </c>
      <c r="JP140" s="122" t="s">
        <v>6431</v>
      </c>
      <c r="JQ140" s="122" t="s">
        <v>6431</v>
      </c>
      <c r="JR140" s="122" t="s">
        <v>6431</v>
      </c>
      <c r="JS140" s="122" t="s">
        <v>6431</v>
      </c>
      <c r="JT140" s="122" t="s">
        <v>6431</v>
      </c>
      <c r="JU140" s="122" t="s">
        <v>6431</v>
      </c>
      <c r="JV140" s="122" t="s">
        <v>6431</v>
      </c>
      <c r="JW140" s="122" t="s">
        <v>6431</v>
      </c>
      <c r="JX140" s="122" t="s">
        <v>6431</v>
      </c>
      <c r="JY140" s="122">
        <v>100</v>
      </c>
      <c r="JZ140" s="122">
        <v>100</v>
      </c>
      <c r="KA140" s="122">
        <v>99.110500000000002</v>
      </c>
      <c r="KB140" s="122">
        <v>99.110500000000002</v>
      </c>
      <c r="KC140" s="122">
        <v>99.110500000000002</v>
      </c>
      <c r="KD140" s="118">
        <v>112.5176</v>
      </c>
    </row>
    <row r="141" spans="1:290" s="8" customFormat="1" ht="11.1" customHeight="1" x14ac:dyDescent="0.2">
      <c r="A141" s="8" t="s">
        <v>2434</v>
      </c>
      <c r="B141"/>
      <c r="C141" s="141" t="s">
        <v>5581</v>
      </c>
      <c r="D141" s="60" t="s">
        <v>538</v>
      </c>
      <c r="E141" s="61"/>
      <c r="F141" s="22"/>
      <c r="G141" s="22"/>
      <c r="H141" s="22"/>
      <c r="I141" s="22"/>
      <c r="J141" s="22" t="str">
        <f>IF(LEFT($I$1,1)="1",VLOOKUP($A141,PPI_IPI_PGA_PGAI!$A:$I,2,FALSE),IF(LEFT($I$1,1)="2",VLOOKUP($A141,PPI_IPI_PGA_PGAI!$A:$I,3,FALSE),IF(LEFT($I$1,1)="3",VLOOKUP($A141,PPI_IPI_PGA_PGAI!$A:$I,4,FALSE),VLOOKUP($A141,PPI_IPI_PGA_PGAI!$A:$I,5,FALSE))))</f>
        <v>Andere Platten und Folien</v>
      </c>
      <c r="K141" s="22"/>
      <c r="L141" s="22"/>
      <c r="M141" s="10">
        <v>0.18390000000000001</v>
      </c>
      <c r="N141" s="122" t="s">
        <v>6431</v>
      </c>
      <c r="O141" s="122" t="s">
        <v>6431</v>
      </c>
      <c r="P141" s="122" t="s">
        <v>6431</v>
      </c>
      <c r="Q141" s="122" t="s">
        <v>6431</v>
      </c>
      <c r="R141" s="122" t="s">
        <v>6431</v>
      </c>
      <c r="S141" s="122" t="s">
        <v>6431</v>
      </c>
      <c r="T141" s="122" t="s">
        <v>6431</v>
      </c>
      <c r="U141" s="122" t="s">
        <v>6431</v>
      </c>
      <c r="V141" s="122" t="s">
        <v>6431</v>
      </c>
      <c r="W141" s="122" t="s">
        <v>6431</v>
      </c>
      <c r="X141" s="122" t="s">
        <v>6431</v>
      </c>
      <c r="Y141" s="122" t="s">
        <v>6431</v>
      </c>
      <c r="Z141" s="122" t="s">
        <v>6431</v>
      </c>
      <c r="AA141" s="122" t="s">
        <v>6431</v>
      </c>
      <c r="AB141" s="122" t="s">
        <v>6431</v>
      </c>
      <c r="AC141" s="122" t="s">
        <v>6431</v>
      </c>
      <c r="AD141" s="122" t="s">
        <v>6431</v>
      </c>
      <c r="AE141" s="122" t="s">
        <v>6431</v>
      </c>
      <c r="AF141" s="122" t="s">
        <v>6431</v>
      </c>
      <c r="AG141" s="122" t="s">
        <v>6431</v>
      </c>
      <c r="AH141" s="122" t="s">
        <v>6431</v>
      </c>
      <c r="AI141" s="122" t="s">
        <v>6431</v>
      </c>
      <c r="AJ141" s="122" t="s">
        <v>6431</v>
      </c>
      <c r="AK141" s="122" t="s">
        <v>6431</v>
      </c>
      <c r="AL141" s="122" t="s">
        <v>6431</v>
      </c>
      <c r="AM141" s="122" t="s">
        <v>6431</v>
      </c>
      <c r="AN141" s="122" t="s">
        <v>6431</v>
      </c>
      <c r="AO141" s="122" t="s">
        <v>6431</v>
      </c>
      <c r="AP141" s="122" t="s">
        <v>6431</v>
      </c>
      <c r="AQ141" s="122" t="s">
        <v>6431</v>
      </c>
      <c r="AR141" s="122" t="s">
        <v>6431</v>
      </c>
      <c r="AS141" s="122" t="s">
        <v>6431</v>
      </c>
      <c r="AT141" s="122" t="s">
        <v>6431</v>
      </c>
      <c r="AU141" s="122" t="s">
        <v>6431</v>
      </c>
      <c r="AV141" s="122" t="s">
        <v>6431</v>
      </c>
      <c r="AW141" s="122" t="s">
        <v>6431</v>
      </c>
      <c r="AX141" s="122" t="s">
        <v>6431</v>
      </c>
      <c r="AY141" s="122" t="s">
        <v>6431</v>
      </c>
      <c r="AZ141" s="122" t="s">
        <v>6431</v>
      </c>
      <c r="BA141" s="122" t="s">
        <v>6431</v>
      </c>
      <c r="BB141" s="122" t="s">
        <v>6431</v>
      </c>
      <c r="BC141" s="122" t="s">
        <v>6431</v>
      </c>
      <c r="BD141" s="122" t="s">
        <v>6431</v>
      </c>
      <c r="BE141" s="122" t="s">
        <v>6431</v>
      </c>
      <c r="BF141" s="122" t="s">
        <v>6431</v>
      </c>
      <c r="BG141" s="122" t="s">
        <v>6431</v>
      </c>
      <c r="BH141" s="122" t="s">
        <v>6431</v>
      </c>
      <c r="BI141" s="122" t="s">
        <v>6431</v>
      </c>
      <c r="BJ141" s="122" t="s">
        <v>6431</v>
      </c>
      <c r="BK141" s="122" t="s">
        <v>6431</v>
      </c>
      <c r="BL141" s="122" t="s">
        <v>6431</v>
      </c>
      <c r="BM141" s="122" t="s">
        <v>6431</v>
      </c>
      <c r="BN141" s="122" t="s">
        <v>6431</v>
      </c>
      <c r="BO141" s="122" t="s">
        <v>6431</v>
      </c>
      <c r="BP141" s="122" t="s">
        <v>6431</v>
      </c>
      <c r="BQ141" s="122" t="s">
        <v>6431</v>
      </c>
      <c r="BR141" s="122" t="s">
        <v>6431</v>
      </c>
      <c r="BS141" s="122" t="s">
        <v>6431</v>
      </c>
      <c r="BT141" s="122" t="s">
        <v>6431</v>
      </c>
      <c r="BU141" s="122" t="s">
        <v>6431</v>
      </c>
      <c r="BV141" s="122" t="s">
        <v>6431</v>
      </c>
      <c r="BW141" s="122" t="s">
        <v>6431</v>
      </c>
      <c r="BX141" s="122" t="s">
        <v>6431</v>
      </c>
      <c r="BY141" s="122" t="s">
        <v>6431</v>
      </c>
      <c r="BZ141" s="122" t="s">
        <v>6431</v>
      </c>
      <c r="CA141" s="122" t="s">
        <v>6431</v>
      </c>
      <c r="CB141" s="122" t="s">
        <v>6431</v>
      </c>
      <c r="CC141" s="122" t="s">
        <v>6431</v>
      </c>
      <c r="CD141" s="122" t="s">
        <v>6431</v>
      </c>
      <c r="CE141" s="122" t="s">
        <v>6431</v>
      </c>
      <c r="CF141" s="122" t="s">
        <v>6431</v>
      </c>
      <c r="CG141" s="122" t="s">
        <v>6431</v>
      </c>
      <c r="CH141" s="122" t="s">
        <v>6431</v>
      </c>
      <c r="CI141" s="122" t="s">
        <v>6431</v>
      </c>
      <c r="CJ141" s="122" t="s">
        <v>6431</v>
      </c>
      <c r="CK141" s="122" t="s">
        <v>6431</v>
      </c>
      <c r="CL141" s="122" t="s">
        <v>6431</v>
      </c>
      <c r="CM141" s="122" t="s">
        <v>6431</v>
      </c>
      <c r="CN141" s="122" t="s">
        <v>6431</v>
      </c>
      <c r="CO141" s="122" t="s">
        <v>6431</v>
      </c>
      <c r="CP141" s="122" t="s">
        <v>6431</v>
      </c>
      <c r="CQ141" s="122" t="s">
        <v>6431</v>
      </c>
      <c r="CR141" s="122" t="s">
        <v>6431</v>
      </c>
      <c r="CS141" s="122" t="s">
        <v>6431</v>
      </c>
      <c r="CT141" s="122" t="s">
        <v>6431</v>
      </c>
      <c r="CU141" s="122" t="s">
        <v>6431</v>
      </c>
      <c r="CV141" s="122" t="s">
        <v>6431</v>
      </c>
      <c r="CW141" s="122" t="s">
        <v>6431</v>
      </c>
      <c r="CX141" s="122" t="s">
        <v>6431</v>
      </c>
      <c r="CY141" s="122" t="s">
        <v>6431</v>
      </c>
      <c r="CZ141" s="122" t="s">
        <v>6431</v>
      </c>
      <c r="DA141" s="122" t="s">
        <v>6431</v>
      </c>
      <c r="DB141" s="122" t="s">
        <v>6431</v>
      </c>
      <c r="DC141" s="122" t="s">
        <v>6431</v>
      </c>
      <c r="DD141" s="122" t="s">
        <v>6431</v>
      </c>
      <c r="DE141" s="122" t="s">
        <v>6431</v>
      </c>
      <c r="DF141" s="122" t="s">
        <v>6431</v>
      </c>
      <c r="DG141" s="122" t="s">
        <v>6431</v>
      </c>
      <c r="DH141" s="122" t="s">
        <v>6431</v>
      </c>
      <c r="DI141" s="122" t="s">
        <v>6431</v>
      </c>
      <c r="DJ141" s="122" t="s">
        <v>6431</v>
      </c>
      <c r="DK141" s="122" t="s">
        <v>6431</v>
      </c>
      <c r="DL141" s="122" t="s">
        <v>6431</v>
      </c>
      <c r="DM141" s="122" t="s">
        <v>6431</v>
      </c>
      <c r="DN141" s="122" t="s">
        <v>6431</v>
      </c>
      <c r="DO141" s="122" t="s">
        <v>6431</v>
      </c>
      <c r="DP141" s="122" t="s">
        <v>6431</v>
      </c>
      <c r="DQ141" s="122" t="s">
        <v>6431</v>
      </c>
      <c r="DR141" s="122" t="s">
        <v>6431</v>
      </c>
      <c r="DS141" s="122" t="s">
        <v>6431</v>
      </c>
      <c r="DT141" s="122" t="s">
        <v>6431</v>
      </c>
      <c r="DU141" s="122" t="s">
        <v>6431</v>
      </c>
      <c r="DV141" s="122" t="s">
        <v>6431</v>
      </c>
      <c r="DW141" s="122" t="s">
        <v>6431</v>
      </c>
      <c r="DX141" s="122" t="s">
        <v>6431</v>
      </c>
      <c r="DY141" s="122" t="s">
        <v>6431</v>
      </c>
      <c r="DZ141" s="122" t="s">
        <v>6431</v>
      </c>
      <c r="EA141" s="122" t="s">
        <v>6431</v>
      </c>
      <c r="EB141" s="122" t="s">
        <v>6431</v>
      </c>
      <c r="EC141" s="122" t="s">
        <v>6431</v>
      </c>
      <c r="ED141" s="122" t="s">
        <v>6431</v>
      </c>
      <c r="EE141" s="122" t="s">
        <v>6431</v>
      </c>
      <c r="EF141" s="122" t="s">
        <v>6431</v>
      </c>
      <c r="EG141" s="122" t="s">
        <v>6431</v>
      </c>
      <c r="EH141" s="122" t="s">
        <v>6431</v>
      </c>
      <c r="EI141" s="122" t="s">
        <v>6431</v>
      </c>
      <c r="EJ141" s="122" t="s">
        <v>6431</v>
      </c>
      <c r="EK141" s="122" t="s">
        <v>6431</v>
      </c>
      <c r="EL141" s="122" t="s">
        <v>6431</v>
      </c>
      <c r="EM141" s="122" t="s">
        <v>6431</v>
      </c>
      <c r="EN141" s="122" t="s">
        <v>6431</v>
      </c>
      <c r="EO141" s="122" t="s">
        <v>6431</v>
      </c>
      <c r="EP141" s="122" t="s">
        <v>6431</v>
      </c>
      <c r="EQ141" s="122" t="s">
        <v>6431</v>
      </c>
      <c r="ER141" s="122" t="s">
        <v>6431</v>
      </c>
      <c r="ES141" s="122" t="s">
        <v>6431</v>
      </c>
      <c r="ET141" s="122" t="s">
        <v>6431</v>
      </c>
      <c r="EU141" s="122" t="s">
        <v>6431</v>
      </c>
      <c r="EV141" s="122" t="s">
        <v>6431</v>
      </c>
      <c r="EW141" s="122" t="s">
        <v>6431</v>
      </c>
      <c r="EX141" s="122" t="s">
        <v>6431</v>
      </c>
      <c r="EY141" s="122" t="s">
        <v>6431</v>
      </c>
      <c r="EZ141" s="122" t="s">
        <v>6431</v>
      </c>
      <c r="FA141" s="122" t="s">
        <v>6431</v>
      </c>
      <c r="FB141" s="122" t="s">
        <v>6431</v>
      </c>
      <c r="FC141" s="122" t="s">
        <v>6431</v>
      </c>
      <c r="FD141" s="122" t="s">
        <v>6431</v>
      </c>
      <c r="FE141" s="122" t="s">
        <v>6431</v>
      </c>
      <c r="FF141" s="122" t="s">
        <v>6431</v>
      </c>
      <c r="FG141" s="122" t="s">
        <v>6431</v>
      </c>
      <c r="FH141" s="122" t="s">
        <v>6431</v>
      </c>
      <c r="FI141" s="122" t="s">
        <v>6431</v>
      </c>
      <c r="FJ141" s="122" t="s">
        <v>6431</v>
      </c>
      <c r="FK141" s="122" t="s">
        <v>6431</v>
      </c>
      <c r="FL141" s="122" t="s">
        <v>6431</v>
      </c>
      <c r="FM141" s="122" t="s">
        <v>6431</v>
      </c>
      <c r="FN141" s="122" t="s">
        <v>6431</v>
      </c>
      <c r="FO141" s="122" t="s">
        <v>6431</v>
      </c>
      <c r="FP141" s="122" t="s">
        <v>6431</v>
      </c>
      <c r="FQ141" s="122" t="s">
        <v>6431</v>
      </c>
      <c r="FR141" s="122" t="s">
        <v>6431</v>
      </c>
      <c r="FS141" s="122" t="s">
        <v>6431</v>
      </c>
      <c r="FT141" s="122" t="s">
        <v>6431</v>
      </c>
      <c r="FU141" s="122" t="s">
        <v>6431</v>
      </c>
      <c r="FV141" s="122" t="s">
        <v>6431</v>
      </c>
      <c r="FW141" s="122" t="s">
        <v>6431</v>
      </c>
      <c r="FX141" s="122" t="s">
        <v>6431</v>
      </c>
      <c r="FY141" s="122" t="s">
        <v>6431</v>
      </c>
      <c r="FZ141" s="122" t="s">
        <v>6431</v>
      </c>
      <c r="GA141" s="122" t="s">
        <v>6431</v>
      </c>
      <c r="GB141" s="122" t="s">
        <v>6431</v>
      </c>
      <c r="GC141" s="122" t="s">
        <v>6431</v>
      </c>
      <c r="GD141" s="122" t="s">
        <v>6431</v>
      </c>
      <c r="GE141" s="122" t="s">
        <v>6431</v>
      </c>
      <c r="GF141" s="122" t="s">
        <v>6431</v>
      </c>
      <c r="GG141" s="122" t="s">
        <v>6431</v>
      </c>
      <c r="GH141" s="122" t="s">
        <v>6431</v>
      </c>
      <c r="GI141" s="122" t="s">
        <v>6431</v>
      </c>
      <c r="GJ141" s="122" t="s">
        <v>6431</v>
      </c>
      <c r="GK141" s="122" t="s">
        <v>6431</v>
      </c>
      <c r="GL141" s="122" t="s">
        <v>6431</v>
      </c>
      <c r="GM141" s="122" t="s">
        <v>6431</v>
      </c>
      <c r="GN141" s="122" t="s">
        <v>6431</v>
      </c>
      <c r="GO141" s="122" t="s">
        <v>6431</v>
      </c>
      <c r="GP141" s="122" t="s">
        <v>6431</v>
      </c>
      <c r="GQ141" s="122" t="s">
        <v>6431</v>
      </c>
      <c r="GR141" s="122" t="s">
        <v>6431</v>
      </c>
      <c r="GS141" s="122" t="s">
        <v>6431</v>
      </c>
      <c r="GT141" s="122" t="s">
        <v>6431</v>
      </c>
      <c r="GU141" s="122" t="s">
        <v>6431</v>
      </c>
      <c r="GV141" s="122" t="s">
        <v>6431</v>
      </c>
      <c r="GW141" s="122" t="s">
        <v>6431</v>
      </c>
      <c r="GX141" s="122" t="s">
        <v>6431</v>
      </c>
      <c r="GY141" s="122" t="s">
        <v>6431</v>
      </c>
      <c r="GZ141" s="122" t="s">
        <v>6431</v>
      </c>
      <c r="HA141" s="122" t="s">
        <v>6431</v>
      </c>
      <c r="HB141" s="122" t="s">
        <v>6431</v>
      </c>
      <c r="HC141" s="122" t="s">
        <v>6431</v>
      </c>
      <c r="HD141" s="122" t="s">
        <v>6431</v>
      </c>
      <c r="HE141" s="122" t="s">
        <v>6431</v>
      </c>
      <c r="HF141" s="122" t="s">
        <v>6431</v>
      </c>
      <c r="HG141" s="122" t="s">
        <v>6431</v>
      </c>
      <c r="HH141" s="122" t="s">
        <v>6431</v>
      </c>
      <c r="HI141" s="122" t="s">
        <v>6431</v>
      </c>
      <c r="HJ141" s="122" t="s">
        <v>6431</v>
      </c>
      <c r="HK141" s="122" t="s">
        <v>6431</v>
      </c>
      <c r="HL141" s="122" t="s">
        <v>6431</v>
      </c>
      <c r="HM141" s="122" t="s">
        <v>6431</v>
      </c>
      <c r="HN141" s="122" t="s">
        <v>6431</v>
      </c>
      <c r="HO141" s="122" t="s">
        <v>6431</v>
      </c>
      <c r="HP141" s="122" t="s">
        <v>6431</v>
      </c>
      <c r="HQ141" s="122" t="s">
        <v>6431</v>
      </c>
      <c r="HR141" s="122" t="s">
        <v>6431</v>
      </c>
      <c r="HS141" s="122" t="s">
        <v>6431</v>
      </c>
      <c r="HT141" s="122" t="s">
        <v>6431</v>
      </c>
      <c r="HU141" s="122" t="s">
        <v>6431</v>
      </c>
      <c r="HV141" s="122" t="s">
        <v>6431</v>
      </c>
      <c r="HW141" s="122" t="s">
        <v>6431</v>
      </c>
      <c r="HX141" s="122" t="s">
        <v>6431</v>
      </c>
      <c r="HY141" s="122" t="s">
        <v>6431</v>
      </c>
      <c r="HZ141" s="122" t="s">
        <v>6431</v>
      </c>
      <c r="IA141" s="122" t="s">
        <v>6431</v>
      </c>
      <c r="IB141" s="122" t="s">
        <v>6431</v>
      </c>
      <c r="IC141" s="122" t="s">
        <v>6431</v>
      </c>
      <c r="ID141" s="122" t="s">
        <v>6431</v>
      </c>
      <c r="IE141" s="122" t="s">
        <v>6431</v>
      </c>
      <c r="IF141" s="122" t="s">
        <v>6431</v>
      </c>
      <c r="IG141" s="122" t="s">
        <v>6431</v>
      </c>
      <c r="IH141" s="122" t="s">
        <v>6431</v>
      </c>
      <c r="II141" s="122" t="s">
        <v>6431</v>
      </c>
      <c r="IJ141" s="122" t="s">
        <v>6431</v>
      </c>
      <c r="IK141" s="122" t="s">
        <v>6431</v>
      </c>
      <c r="IL141" s="122" t="s">
        <v>6431</v>
      </c>
      <c r="IM141" s="122" t="s">
        <v>6431</v>
      </c>
      <c r="IN141" s="122" t="s">
        <v>6431</v>
      </c>
      <c r="IO141" s="122" t="s">
        <v>6431</v>
      </c>
      <c r="IP141" s="122" t="s">
        <v>6431</v>
      </c>
      <c r="IQ141" s="122" t="s">
        <v>6431</v>
      </c>
      <c r="IR141" s="122" t="s">
        <v>6431</v>
      </c>
      <c r="IS141" s="122" t="s">
        <v>6431</v>
      </c>
      <c r="IT141" s="122" t="s">
        <v>6431</v>
      </c>
      <c r="IU141" s="122" t="s">
        <v>6431</v>
      </c>
      <c r="IV141" s="122" t="s">
        <v>6431</v>
      </c>
      <c r="IW141" s="122" t="s">
        <v>6431</v>
      </c>
      <c r="IX141" s="122" t="s">
        <v>6431</v>
      </c>
      <c r="IY141" s="122" t="s">
        <v>6431</v>
      </c>
      <c r="IZ141" s="122" t="s">
        <v>6431</v>
      </c>
      <c r="JA141" s="122" t="s">
        <v>6431</v>
      </c>
      <c r="JB141" s="122" t="s">
        <v>6431</v>
      </c>
      <c r="JC141" s="122" t="s">
        <v>6431</v>
      </c>
      <c r="JD141" s="122" t="s">
        <v>6431</v>
      </c>
      <c r="JE141" s="122" t="s">
        <v>6431</v>
      </c>
      <c r="JF141" s="122" t="s">
        <v>6431</v>
      </c>
      <c r="JG141" s="122" t="s">
        <v>6431</v>
      </c>
      <c r="JH141" s="122" t="s">
        <v>6431</v>
      </c>
      <c r="JI141" s="122" t="s">
        <v>6431</v>
      </c>
      <c r="JJ141" s="122" t="s">
        <v>6431</v>
      </c>
      <c r="JK141" s="122" t="s">
        <v>6431</v>
      </c>
      <c r="JL141" s="122" t="s">
        <v>6431</v>
      </c>
      <c r="JM141" s="122" t="s">
        <v>6431</v>
      </c>
      <c r="JN141" s="122" t="s">
        <v>6431</v>
      </c>
      <c r="JO141" s="122" t="s">
        <v>6431</v>
      </c>
      <c r="JP141" s="122" t="s">
        <v>6431</v>
      </c>
      <c r="JQ141" s="122" t="s">
        <v>6431</v>
      </c>
      <c r="JR141" s="122" t="s">
        <v>6431</v>
      </c>
      <c r="JS141" s="122" t="s">
        <v>6431</v>
      </c>
      <c r="JT141" s="122" t="s">
        <v>6431</v>
      </c>
      <c r="JU141" s="122" t="s">
        <v>6431</v>
      </c>
      <c r="JV141" s="122" t="s">
        <v>6431</v>
      </c>
      <c r="JW141" s="122" t="s">
        <v>6431</v>
      </c>
      <c r="JX141" s="122" t="s">
        <v>6431</v>
      </c>
      <c r="JY141" s="122">
        <v>100</v>
      </c>
      <c r="JZ141" s="122">
        <v>100</v>
      </c>
      <c r="KA141" s="122">
        <v>98.873699999999999</v>
      </c>
      <c r="KB141" s="122">
        <v>98.873699999999999</v>
      </c>
      <c r="KC141" s="122">
        <v>98.873699999999999</v>
      </c>
      <c r="KD141" s="118">
        <v>106.8614</v>
      </c>
    </row>
    <row r="142" spans="1:290" s="8" customFormat="1" ht="11.1" customHeight="1" x14ac:dyDescent="0.2">
      <c r="A142" s="8" t="s">
        <v>2437</v>
      </c>
      <c r="B142"/>
      <c r="C142" s="141" t="s">
        <v>5149</v>
      </c>
      <c r="D142" s="60" t="s">
        <v>90</v>
      </c>
      <c r="E142" s="61"/>
      <c r="F142" s="22"/>
      <c r="G142" s="22"/>
      <c r="H142" s="22"/>
      <c r="I142" s="22" t="str">
        <f>IF(LEFT($I$1,1)="1",VLOOKUP($A142,PPI_IPI_PGA_PGAI!$A:$I,2,FALSE),IF(LEFT($I$1,1)="2",VLOOKUP($A142,PPI_IPI_PGA_PGAI!$A:$I,3,FALSE),IF(LEFT($I$1,1)="3",VLOOKUP($A142,PPI_IPI_PGA_PGAI!$A:$I,4,FALSE),VLOOKUP($A142,PPI_IPI_PGA_PGAI!$A:$I,5,FALSE))))</f>
        <v>Verpackungsmittel aus Kunststoffen</v>
      </c>
      <c r="J142" s="22"/>
      <c r="K142" s="22"/>
      <c r="L142" s="22"/>
      <c r="M142" s="10">
        <v>0.43280000000000002</v>
      </c>
      <c r="N142" s="122" t="s">
        <v>6431</v>
      </c>
      <c r="O142" s="122" t="s">
        <v>6431</v>
      </c>
      <c r="P142" s="122" t="s">
        <v>6431</v>
      </c>
      <c r="Q142" s="122" t="s">
        <v>6431</v>
      </c>
      <c r="R142" s="122" t="s">
        <v>6431</v>
      </c>
      <c r="S142" s="122" t="s">
        <v>6431</v>
      </c>
      <c r="T142" s="122" t="s">
        <v>6431</v>
      </c>
      <c r="U142" s="122" t="s">
        <v>6431</v>
      </c>
      <c r="V142" s="122" t="s">
        <v>6431</v>
      </c>
      <c r="W142" s="122" t="s">
        <v>6431</v>
      </c>
      <c r="X142" s="122" t="s">
        <v>6431</v>
      </c>
      <c r="Y142" s="122" t="s">
        <v>6431</v>
      </c>
      <c r="Z142" s="122" t="s">
        <v>6431</v>
      </c>
      <c r="AA142" s="122" t="s">
        <v>6431</v>
      </c>
      <c r="AB142" s="122" t="s">
        <v>6431</v>
      </c>
      <c r="AC142" s="122" t="s">
        <v>6431</v>
      </c>
      <c r="AD142" s="122" t="s">
        <v>6431</v>
      </c>
      <c r="AE142" s="122" t="s">
        <v>6431</v>
      </c>
      <c r="AF142" s="122" t="s">
        <v>6431</v>
      </c>
      <c r="AG142" s="122" t="s">
        <v>6431</v>
      </c>
      <c r="AH142" s="122" t="s">
        <v>6431</v>
      </c>
      <c r="AI142" s="122" t="s">
        <v>6431</v>
      </c>
      <c r="AJ142" s="122" t="s">
        <v>6431</v>
      </c>
      <c r="AK142" s="122" t="s">
        <v>6431</v>
      </c>
      <c r="AL142" s="122" t="s">
        <v>6431</v>
      </c>
      <c r="AM142" s="122" t="s">
        <v>6431</v>
      </c>
      <c r="AN142" s="122" t="s">
        <v>6431</v>
      </c>
      <c r="AO142" s="122" t="s">
        <v>6431</v>
      </c>
      <c r="AP142" s="122" t="s">
        <v>6431</v>
      </c>
      <c r="AQ142" s="122" t="s">
        <v>6431</v>
      </c>
      <c r="AR142" s="122" t="s">
        <v>6431</v>
      </c>
      <c r="AS142" s="122" t="s">
        <v>6431</v>
      </c>
      <c r="AT142" s="122" t="s">
        <v>6431</v>
      </c>
      <c r="AU142" s="122" t="s">
        <v>6431</v>
      </c>
      <c r="AV142" s="122" t="s">
        <v>6431</v>
      </c>
      <c r="AW142" s="122" t="s">
        <v>6431</v>
      </c>
      <c r="AX142" s="122" t="s">
        <v>6431</v>
      </c>
      <c r="AY142" s="122" t="s">
        <v>6431</v>
      </c>
      <c r="AZ142" s="122" t="s">
        <v>6431</v>
      </c>
      <c r="BA142" s="122" t="s">
        <v>6431</v>
      </c>
      <c r="BB142" s="122" t="s">
        <v>6431</v>
      </c>
      <c r="BC142" s="122" t="s">
        <v>6431</v>
      </c>
      <c r="BD142" s="122" t="s">
        <v>6431</v>
      </c>
      <c r="BE142" s="122" t="s">
        <v>6431</v>
      </c>
      <c r="BF142" s="122" t="s">
        <v>6431</v>
      </c>
      <c r="BG142" s="122" t="s">
        <v>6431</v>
      </c>
      <c r="BH142" s="122" t="s">
        <v>6431</v>
      </c>
      <c r="BI142" s="122" t="s">
        <v>6431</v>
      </c>
      <c r="BJ142" s="122" t="s">
        <v>6431</v>
      </c>
      <c r="BK142" s="122" t="s">
        <v>6431</v>
      </c>
      <c r="BL142" s="122" t="s">
        <v>6431</v>
      </c>
      <c r="BM142" s="122" t="s">
        <v>6431</v>
      </c>
      <c r="BN142" s="122" t="s">
        <v>6431</v>
      </c>
      <c r="BO142" s="122" t="s">
        <v>6431</v>
      </c>
      <c r="BP142" s="122" t="s">
        <v>6431</v>
      </c>
      <c r="BQ142" s="122" t="s">
        <v>6431</v>
      </c>
      <c r="BR142" s="122" t="s">
        <v>6431</v>
      </c>
      <c r="BS142" s="122" t="s">
        <v>6431</v>
      </c>
      <c r="BT142" s="122" t="s">
        <v>6431</v>
      </c>
      <c r="BU142" s="122" t="s">
        <v>6431</v>
      </c>
      <c r="BV142" s="122" t="s">
        <v>6431</v>
      </c>
      <c r="BW142" s="122" t="s">
        <v>6431</v>
      </c>
      <c r="BX142" s="122" t="s">
        <v>6431</v>
      </c>
      <c r="BY142" s="122" t="s">
        <v>6431</v>
      </c>
      <c r="BZ142" s="122" t="s">
        <v>6431</v>
      </c>
      <c r="CA142" s="122" t="s">
        <v>6431</v>
      </c>
      <c r="CB142" s="122" t="s">
        <v>6431</v>
      </c>
      <c r="CC142" s="122" t="s">
        <v>6431</v>
      </c>
      <c r="CD142" s="122" t="s">
        <v>6431</v>
      </c>
      <c r="CE142" s="122" t="s">
        <v>6431</v>
      </c>
      <c r="CF142" s="122" t="s">
        <v>6431</v>
      </c>
      <c r="CG142" s="122" t="s">
        <v>6431</v>
      </c>
      <c r="CH142" s="122" t="s">
        <v>6431</v>
      </c>
      <c r="CI142" s="122" t="s">
        <v>6431</v>
      </c>
      <c r="CJ142" s="122" t="s">
        <v>6431</v>
      </c>
      <c r="CK142" s="122" t="s">
        <v>6431</v>
      </c>
      <c r="CL142" s="122" t="s">
        <v>6431</v>
      </c>
      <c r="CM142" s="122" t="s">
        <v>6431</v>
      </c>
      <c r="CN142" s="122" t="s">
        <v>6431</v>
      </c>
      <c r="CO142" s="122" t="s">
        <v>6431</v>
      </c>
      <c r="CP142" s="122" t="s">
        <v>6431</v>
      </c>
      <c r="CQ142" s="122" t="s">
        <v>6431</v>
      </c>
      <c r="CR142" s="122" t="s">
        <v>6431</v>
      </c>
      <c r="CS142" s="122" t="s">
        <v>6431</v>
      </c>
      <c r="CT142" s="122" t="s">
        <v>6431</v>
      </c>
      <c r="CU142" s="122" t="s">
        <v>6431</v>
      </c>
      <c r="CV142" s="122" t="s">
        <v>6431</v>
      </c>
      <c r="CW142" s="122" t="s">
        <v>6431</v>
      </c>
      <c r="CX142" s="122" t="s">
        <v>6431</v>
      </c>
      <c r="CY142" s="122" t="s">
        <v>6431</v>
      </c>
      <c r="CZ142" s="122" t="s">
        <v>6431</v>
      </c>
      <c r="DA142" s="122">
        <v>115.74039999999999</v>
      </c>
      <c r="DB142" s="122">
        <v>115.74039999999999</v>
      </c>
      <c r="DC142" s="122">
        <v>117.33669999999999</v>
      </c>
      <c r="DD142" s="122">
        <v>117.33669999999999</v>
      </c>
      <c r="DE142" s="122">
        <v>117.33669999999999</v>
      </c>
      <c r="DF142" s="122">
        <v>117.9584</v>
      </c>
      <c r="DG142" s="122">
        <v>117.9584</v>
      </c>
      <c r="DH142" s="122">
        <v>117.9584</v>
      </c>
      <c r="DI142" s="122">
        <v>107.6557</v>
      </c>
      <c r="DJ142" s="122">
        <v>107.6557</v>
      </c>
      <c r="DK142" s="122">
        <v>107.6557</v>
      </c>
      <c r="DL142" s="122">
        <v>113.5844</v>
      </c>
      <c r="DM142" s="122">
        <v>113.5844</v>
      </c>
      <c r="DN142" s="122">
        <v>113.5844</v>
      </c>
      <c r="DO142" s="122">
        <v>112.6741</v>
      </c>
      <c r="DP142" s="122">
        <v>112.6741</v>
      </c>
      <c r="DQ142" s="122">
        <v>112.6741</v>
      </c>
      <c r="DR142" s="122">
        <v>112.6782</v>
      </c>
      <c r="DS142" s="122">
        <v>112.6782</v>
      </c>
      <c r="DT142" s="122">
        <v>112.6782</v>
      </c>
      <c r="DU142" s="122">
        <v>112.0654</v>
      </c>
      <c r="DV142" s="122">
        <v>112.0654</v>
      </c>
      <c r="DW142" s="122">
        <v>112.0654</v>
      </c>
      <c r="DX142" s="122">
        <v>112.5797</v>
      </c>
      <c r="DY142" s="122">
        <v>112.5797</v>
      </c>
      <c r="DZ142" s="122">
        <v>112.5797</v>
      </c>
      <c r="EA142" s="122">
        <v>114.8214</v>
      </c>
      <c r="EB142" s="122">
        <v>114.8214</v>
      </c>
      <c r="EC142" s="122">
        <v>114.8214</v>
      </c>
      <c r="ED142" s="122">
        <v>113.5283</v>
      </c>
      <c r="EE142" s="122">
        <v>113.5283</v>
      </c>
      <c r="EF142" s="122">
        <v>113.5283</v>
      </c>
      <c r="EG142" s="122">
        <v>114.6469</v>
      </c>
      <c r="EH142" s="122">
        <v>114.6469</v>
      </c>
      <c r="EI142" s="122">
        <v>114.6469</v>
      </c>
      <c r="EJ142" s="122">
        <v>116.012</v>
      </c>
      <c r="EK142" s="122">
        <v>116.012</v>
      </c>
      <c r="EL142" s="122">
        <v>116.012</v>
      </c>
      <c r="EM142" s="122">
        <v>115.0278</v>
      </c>
      <c r="EN142" s="122">
        <v>115.0278</v>
      </c>
      <c r="EO142" s="122">
        <v>115.0278</v>
      </c>
      <c r="EP142" s="122">
        <v>114.9845</v>
      </c>
      <c r="EQ142" s="122">
        <v>114.9845</v>
      </c>
      <c r="ER142" s="122">
        <v>114.9845</v>
      </c>
      <c r="ES142" s="122">
        <v>114.70310000000001</v>
      </c>
      <c r="ET142" s="122">
        <v>114.70310000000001</v>
      </c>
      <c r="EU142" s="122">
        <v>114.70310000000001</v>
      </c>
      <c r="EV142" s="122">
        <v>113.7752</v>
      </c>
      <c r="EW142" s="122">
        <v>113.7752</v>
      </c>
      <c r="EX142" s="122">
        <v>113.7752</v>
      </c>
      <c r="EY142" s="122">
        <v>102.2274</v>
      </c>
      <c r="EZ142" s="122">
        <v>102.2274</v>
      </c>
      <c r="FA142" s="122">
        <v>102.2274</v>
      </c>
      <c r="FB142" s="122">
        <v>98.374200000000002</v>
      </c>
      <c r="FC142" s="122">
        <v>98.374200000000002</v>
      </c>
      <c r="FD142" s="122">
        <v>98.374200000000002</v>
      </c>
      <c r="FE142" s="122">
        <v>100.1168</v>
      </c>
      <c r="FF142" s="122">
        <v>100.1168</v>
      </c>
      <c r="FG142" s="122">
        <v>100.1168</v>
      </c>
      <c r="FH142" s="122">
        <v>101.1313</v>
      </c>
      <c r="FI142" s="122">
        <v>101.1313</v>
      </c>
      <c r="FJ142" s="122">
        <v>101.1313</v>
      </c>
      <c r="FK142" s="122">
        <v>102.2633</v>
      </c>
      <c r="FL142" s="122">
        <v>102.2633</v>
      </c>
      <c r="FM142" s="122">
        <v>102.2633</v>
      </c>
      <c r="FN142" s="122">
        <v>102.17319999999999</v>
      </c>
      <c r="FO142" s="122">
        <v>102.17319999999999</v>
      </c>
      <c r="FP142" s="122">
        <v>102.17319999999999</v>
      </c>
      <c r="FQ142" s="122">
        <v>101.71129999999999</v>
      </c>
      <c r="FR142" s="122">
        <v>101.71129999999999</v>
      </c>
      <c r="FS142" s="122">
        <v>101.71129999999999</v>
      </c>
      <c r="FT142" s="122">
        <v>101.9876</v>
      </c>
      <c r="FU142" s="122">
        <v>101.9876</v>
      </c>
      <c r="FV142" s="122">
        <v>101.9876</v>
      </c>
      <c r="FW142" s="122">
        <v>101.2846</v>
      </c>
      <c r="FX142" s="122">
        <v>101.2846</v>
      </c>
      <c r="FY142" s="122">
        <v>101.2846</v>
      </c>
      <c r="FZ142" s="122">
        <v>103.00879999999999</v>
      </c>
      <c r="GA142" s="122">
        <v>103.00879999999999</v>
      </c>
      <c r="GB142" s="122">
        <v>103.00879999999999</v>
      </c>
      <c r="GC142" s="122">
        <v>104.77</v>
      </c>
      <c r="GD142" s="122">
        <v>104.77</v>
      </c>
      <c r="GE142" s="122">
        <v>104.77</v>
      </c>
      <c r="GF142" s="122">
        <v>105.81019999999999</v>
      </c>
      <c r="GG142" s="122">
        <v>105.81019999999999</v>
      </c>
      <c r="GH142" s="122">
        <v>105.81019999999999</v>
      </c>
      <c r="GI142" s="122">
        <v>105.2518</v>
      </c>
      <c r="GJ142" s="122">
        <v>105.2518</v>
      </c>
      <c r="GK142" s="122">
        <v>105.2518</v>
      </c>
      <c r="GL142" s="122">
        <v>107.17270000000001</v>
      </c>
      <c r="GM142" s="122">
        <v>107.17270000000001</v>
      </c>
      <c r="GN142" s="122">
        <v>107.17270000000001</v>
      </c>
      <c r="GO142" s="122">
        <v>105.5448</v>
      </c>
      <c r="GP142" s="122">
        <v>105.5448</v>
      </c>
      <c r="GQ142" s="122">
        <v>105.5448</v>
      </c>
      <c r="GR142" s="122">
        <v>104.9551</v>
      </c>
      <c r="GS142" s="122">
        <v>104.9551</v>
      </c>
      <c r="GT142" s="122">
        <v>104.9551</v>
      </c>
      <c r="GU142" s="122">
        <v>107.908</v>
      </c>
      <c r="GV142" s="122">
        <v>107.908</v>
      </c>
      <c r="GW142" s="122">
        <v>107.908</v>
      </c>
      <c r="GX142" s="122">
        <v>107.0941</v>
      </c>
      <c r="GY142" s="122">
        <v>107.0941</v>
      </c>
      <c r="GZ142" s="122">
        <v>107.0941</v>
      </c>
      <c r="HA142" s="122">
        <v>104.4165</v>
      </c>
      <c r="HB142" s="122">
        <v>104.4165</v>
      </c>
      <c r="HC142" s="122">
        <v>104.4165</v>
      </c>
      <c r="HD142" s="122">
        <v>103.8913</v>
      </c>
      <c r="HE142" s="122">
        <v>103.8913</v>
      </c>
      <c r="HF142" s="122">
        <v>103.8913</v>
      </c>
      <c r="HG142" s="122">
        <v>101.5445</v>
      </c>
      <c r="HH142" s="122">
        <v>101.5445</v>
      </c>
      <c r="HI142" s="122">
        <v>101.5445</v>
      </c>
      <c r="HJ142" s="122">
        <v>99.929699999999997</v>
      </c>
      <c r="HK142" s="122">
        <v>99.929699999999997</v>
      </c>
      <c r="HL142" s="122">
        <v>99.929699999999997</v>
      </c>
      <c r="HM142" s="122">
        <v>99.663899999999998</v>
      </c>
      <c r="HN142" s="122">
        <v>99.663899999999998</v>
      </c>
      <c r="HO142" s="122">
        <v>99.663899999999998</v>
      </c>
      <c r="HP142" s="122">
        <v>99.198700000000002</v>
      </c>
      <c r="HQ142" s="122">
        <v>99.198700000000002</v>
      </c>
      <c r="HR142" s="122">
        <v>99.198700000000002</v>
      </c>
      <c r="HS142" s="122">
        <v>97.241799999999998</v>
      </c>
      <c r="HT142" s="122">
        <v>97.241799999999998</v>
      </c>
      <c r="HU142" s="122">
        <v>97.241799999999998</v>
      </c>
      <c r="HV142" s="122">
        <v>102.2901</v>
      </c>
      <c r="HW142" s="122">
        <v>102.2901</v>
      </c>
      <c r="HX142" s="122">
        <v>102.2901</v>
      </c>
      <c r="HY142" s="122">
        <v>106.25749999999999</v>
      </c>
      <c r="HZ142" s="122">
        <v>106.25749999999999</v>
      </c>
      <c r="IA142" s="122">
        <v>106.25749999999999</v>
      </c>
      <c r="IB142" s="122">
        <v>103.5351</v>
      </c>
      <c r="IC142" s="122">
        <v>103.5351</v>
      </c>
      <c r="ID142" s="122">
        <v>103.5351</v>
      </c>
      <c r="IE142" s="122">
        <v>107.92270000000001</v>
      </c>
      <c r="IF142" s="122">
        <v>107.92270000000001</v>
      </c>
      <c r="IG142" s="122">
        <v>107.92270000000001</v>
      </c>
      <c r="IH142" s="122">
        <v>112.4265</v>
      </c>
      <c r="II142" s="122">
        <v>112.4265</v>
      </c>
      <c r="IJ142" s="122">
        <v>112.4265</v>
      </c>
      <c r="IK142" s="122">
        <v>112.88330000000001</v>
      </c>
      <c r="IL142" s="122">
        <v>112.88330000000001</v>
      </c>
      <c r="IM142" s="122">
        <v>112.88330000000001</v>
      </c>
      <c r="IN142" s="122">
        <v>114.744</v>
      </c>
      <c r="IO142" s="122">
        <v>114.744</v>
      </c>
      <c r="IP142" s="122">
        <v>114.744</v>
      </c>
      <c r="IQ142" s="122">
        <v>115.3493</v>
      </c>
      <c r="IR142" s="122">
        <v>115.3493</v>
      </c>
      <c r="IS142" s="122">
        <v>115.3493</v>
      </c>
      <c r="IT142" s="122">
        <v>111.9101</v>
      </c>
      <c r="IU142" s="122">
        <v>111.9101</v>
      </c>
      <c r="IV142" s="122">
        <v>111.9101</v>
      </c>
      <c r="IW142" s="122">
        <v>107.5463</v>
      </c>
      <c r="IX142" s="122">
        <v>107.5463</v>
      </c>
      <c r="IY142" s="122">
        <v>107.5463</v>
      </c>
      <c r="IZ142" s="122">
        <v>108.4761</v>
      </c>
      <c r="JA142" s="122">
        <v>108.4761</v>
      </c>
      <c r="JB142" s="122">
        <v>108.4761</v>
      </c>
      <c r="JC142" s="122">
        <v>105.67749999999999</v>
      </c>
      <c r="JD142" s="122">
        <v>105.67749999999999</v>
      </c>
      <c r="JE142" s="122">
        <v>105.67749999999999</v>
      </c>
      <c r="JF142" s="122">
        <v>108.5929</v>
      </c>
      <c r="JG142" s="122">
        <v>108.5929</v>
      </c>
      <c r="JH142" s="122">
        <v>108.5929</v>
      </c>
      <c r="JI142" s="122">
        <v>107.782</v>
      </c>
      <c r="JJ142" s="122">
        <v>107.782</v>
      </c>
      <c r="JK142" s="122">
        <v>107.782</v>
      </c>
      <c r="JL142" s="122">
        <v>105.6468</v>
      </c>
      <c r="JM142" s="122">
        <v>105.6468</v>
      </c>
      <c r="JN142" s="122">
        <v>105.6468</v>
      </c>
      <c r="JO142" s="122">
        <v>106.3413</v>
      </c>
      <c r="JP142" s="122">
        <v>106.3413</v>
      </c>
      <c r="JQ142" s="122">
        <v>106.3413</v>
      </c>
      <c r="JR142" s="122">
        <v>104.20310000000001</v>
      </c>
      <c r="JS142" s="122">
        <v>104.20310000000001</v>
      </c>
      <c r="JT142" s="122">
        <v>104.20310000000001</v>
      </c>
      <c r="JU142" s="122">
        <v>101.3715</v>
      </c>
      <c r="JV142" s="122">
        <v>101.3715</v>
      </c>
      <c r="JW142" s="122">
        <v>101.3715</v>
      </c>
      <c r="JX142" s="122">
        <v>100</v>
      </c>
      <c r="JY142" s="122">
        <v>100</v>
      </c>
      <c r="JZ142" s="122">
        <v>100</v>
      </c>
      <c r="KA142" s="122">
        <v>98.888099999999994</v>
      </c>
      <c r="KB142" s="122">
        <v>98.888099999999994</v>
      </c>
      <c r="KC142" s="122">
        <v>98.888099999999994</v>
      </c>
      <c r="KD142" s="118">
        <v>108.07510000000001</v>
      </c>
    </row>
    <row r="143" spans="1:290" s="8" customFormat="1" ht="11.1" customHeight="1" x14ac:dyDescent="0.2">
      <c r="A143" s="8" t="s">
        <v>2438</v>
      </c>
      <c r="B143"/>
      <c r="C143" s="141" t="s">
        <v>5150</v>
      </c>
      <c r="D143" s="60" t="s">
        <v>91</v>
      </c>
      <c r="E143" s="61"/>
      <c r="F143" s="22"/>
      <c r="G143" s="22"/>
      <c r="H143" s="22"/>
      <c r="I143" s="22" t="str">
        <f>IF(LEFT($I$1,1)="1",VLOOKUP($A143,PPI_IPI_PGA_PGAI!$A:$I,2,FALSE),IF(LEFT($I$1,1)="2",VLOOKUP($A143,PPI_IPI_PGA_PGAI!$A:$I,3,FALSE),IF(LEFT($I$1,1)="3",VLOOKUP($A143,PPI_IPI_PGA_PGAI!$A:$I,4,FALSE),VLOOKUP($A143,PPI_IPI_PGA_PGAI!$A:$I,5,FALSE))))</f>
        <v>Baubedarfsartikel aus Kunststoffen</v>
      </c>
      <c r="J143" s="22"/>
      <c r="K143" s="22"/>
      <c r="L143" s="22"/>
      <c r="M143" s="10">
        <v>0.32440000000000002</v>
      </c>
      <c r="N143" s="122">
        <v>83.5642</v>
      </c>
      <c r="O143" s="122">
        <v>83.5642</v>
      </c>
      <c r="P143" s="122">
        <v>83.5642</v>
      </c>
      <c r="Q143" s="122">
        <v>83.784899999999993</v>
      </c>
      <c r="R143" s="122">
        <v>83.784899999999993</v>
      </c>
      <c r="S143" s="122">
        <v>83.784899999999993</v>
      </c>
      <c r="T143" s="122">
        <v>84.420699999999997</v>
      </c>
      <c r="U143" s="122">
        <v>84.420699999999997</v>
      </c>
      <c r="V143" s="122">
        <v>84.420699999999997</v>
      </c>
      <c r="W143" s="122">
        <v>84.873400000000004</v>
      </c>
      <c r="X143" s="122">
        <v>84.873400000000004</v>
      </c>
      <c r="Y143" s="122">
        <v>84.873400000000004</v>
      </c>
      <c r="Z143" s="122">
        <v>87.039199999999994</v>
      </c>
      <c r="AA143" s="122">
        <v>87.039199999999994</v>
      </c>
      <c r="AB143" s="122">
        <v>87.039199999999994</v>
      </c>
      <c r="AC143" s="122">
        <v>86.751499999999993</v>
      </c>
      <c r="AD143" s="122">
        <v>86.751499999999993</v>
      </c>
      <c r="AE143" s="122">
        <v>86.751499999999993</v>
      </c>
      <c r="AF143" s="122">
        <v>87.501099999999994</v>
      </c>
      <c r="AG143" s="122">
        <v>87.501099999999994</v>
      </c>
      <c r="AH143" s="122">
        <v>87.501099999999994</v>
      </c>
      <c r="AI143" s="122">
        <v>87.934200000000004</v>
      </c>
      <c r="AJ143" s="122">
        <v>87.934200000000004</v>
      </c>
      <c r="AK143" s="122">
        <v>87.934200000000004</v>
      </c>
      <c r="AL143" s="122">
        <v>86.159400000000005</v>
      </c>
      <c r="AM143" s="122">
        <v>86.159400000000005</v>
      </c>
      <c r="AN143" s="122">
        <v>86.159400000000005</v>
      </c>
      <c r="AO143" s="122">
        <v>86.210099999999997</v>
      </c>
      <c r="AP143" s="122">
        <v>86.210099999999997</v>
      </c>
      <c r="AQ143" s="122">
        <v>86.210099999999997</v>
      </c>
      <c r="AR143" s="122">
        <v>86.007800000000003</v>
      </c>
      <c r="AS143" s="122">
        <v>86.007800000000003</v>
      </c>
      <c r="AT143" s="122">
        <v>86.007800000000003</v>
      </c>
      <c r="AU143" s="122">
        <v>87.056600000000003</v>
      </c>
      <c r="AV143" s="122">
        <v>87.056600000000003</v>
      </c>
      <c r="AW143" s="122">
        <v>87.056600000000003</v>
      </c>
      <c r="AX143" s="122">
        <v>88.304100000000005</v>
      </c>
      <c r="AY143" s="122">
        <v>88.304100000000005</v>
      </c>
      <c r="AZ143" s="122">
        <v>88.304100000000005</v>
      </c>
      <c r="BA143" s="122">
        <v>88.459000000000003</v>
      </c>
      <c r="BB143" s="122">
        <v>88.459000000000003</v>
      </c>
      <c r="BC143" s="122">
        <v>88.459000000000003</v>
      </c>
      <c r="BD143" s="122">
        <v>88.651399999999995</v>
      </c>
      <c r="BE143" s="122">
        <v>88.651399999999995</v>
      </c>
      <c r="BF143" s="122">
        <v>88.651399999999995</v>
      </c>
      <c r="BG143" s="122">
        <v>89.205299999999994</v>
      </c>
      <c r="BH143" s="122">
        <v>89.205299999999994</v>
      </c>
      <c r="BI143" s="122">
        <v>89.205299999999994</v>
      </c>
      <c r="BJ143" s="122">
        <v>90.1126</v>
      </c>
      <c r="BK143" s="122">
        <v>90.1126</v>
      </c>
      <c r="BL143" s="122">
        <v>90.1126</v>
      </c>
      <c r="BM143" s="122">
        <v>90.204899999999995</v>
      </c>
      <c r="BN143" s="122">
        <v>90.204899999999995</v>
      </c>
      <c r="BO143" s="122">
        <v>90.204899999999995</v>
      </c>
      <c r="BP143" s="122">
        <v>90.935100000000006</v>
      </c>
      <c r="BQ143" s="122">
        <v>90.935100000000006</v>
      </c>
      <c r="BR143" s="122">
        <v>90.935100000000006</v>
      </c>
      <c r="BS143" s="122">
        <v>91.3964</v>
      </c>
      <c r="BT143" s="122">
        <v>91.3964</v>
      </c>
      <c r="BU143" s="122">
        <v>91.3964</v>
      </c>
      <c r="BV143" s="122">
        <v>92.850300000000004</v>
      </c>
      <c r="BW143" s="122">
        <v>92.850300000000004</v>
      </c>
      <c r="BX143" s="122">
        <v>92.850300000000004</v>
      </c>
      <c r="BY143" s="122">
        <v>93.0518</v>
      </c>
      <c r="BZ143" s="122">
        <v>93.0518</v>
      </c>
      <c r="CA143" s="122">
        <v>93.0518</v>
      </c>
      <c r="CB143" s="122">
        <v>93.006500000000003</v>
      </c>
      <c r="CC143" s="122">
        <v>93.006500000000003</v>
      </c>
      <c r="CD143" s="122">
        <v>93.006500000000003</v>
      </c>
      <c r="CE143" s="122">
        <v>92.846800000000002</v>
      </c>
      <c r="CF143" s="122">
        <v>92.846800000000002</v>
      </c>
      <c r="CG143" s="122">
        <v>92.846800000000002</v>
      </c>
      <c r="CH143" s="122">
        <v>94.717100000000002</v>
      </c>
      <c r="CI143" s="122">
        <v>94.717100000000002</v>
      </c>
      <c r="CJ143" s="122">
        <v>94.717100000000002</v>
      </c>
      <c r="CK143" s="122">
        <v>94.508600000000001</v>
      </c>
      <c r="CL143" s="122">
        <v>94.508600000000001</v>
      </c>
      <c r="CM143" s="122">
        <v>94.508600000000001</v>
      </c>
      <c r="CN143" s="122">
        <v>94.9161</v>
      </c>
      <c r="CO143" s="122">
        <v>94.9161</v>
      </c>
      <c r="CP143" s="122">
        <v>94.9161</v>
      </c>
      <c r="CQ143" s="122">
        <v>99.433400000000006</v>
      </c>
      <c r="CR143" s="122">
        <v>99.433400000000006</v>
      </c>
      <c r="CS143" s="122">
        <v>99.433400000000006</v>
      </c>
      <c r="CT143" s="122">
        <v>94.991299999999995</v>
      </c>
      <c r="CU143" s="122">
        <v>94.991299999999995</v>
      </c>
      <c r="CV143" s="122">
        <v>94.991299999999995</v>
      </c>
      <c r="CW143" s="122">
        <v>93.849699999999999</v>
      </c>
      <c r="CX143" s="122">
        <v>93.849699999999999</v>
      </c>
      <c r="CY143" s="122">
        <v>93.849699999999999</v>
      </c>
      <c r="CZ143" s="122">
        <v>95.311099999999996</v>
      </c>
      <c r="DA143" s="122">
        <v>95.311099999999996</v>
      </c>
      <c r="DB143" s="122">
        <v>95.311099999999996</v>
      </c>
      <c r="DC143" s="122">
        <v>96.135599999999997</v>
      </c>
      <c r="DD143" s="122">
        <v>96.135599999999997</v>
      </c>
      <c r="DE143" s="122">
        <v>96.135599999999997</v>
      </c>
      <c r="DF143" s="122">
        <v>95.490799999999993</v>
      </c>
      <c r="DG143" s="122">
        <v>95.490799999999993</v>
      </c>
      <c r="DH143" s="122">
        <v>95.490799999999993</v>
      </c>
      <c r="DI143" s="122">
        <v>92.646199999999993</v>
      </c>
      <c r="DJ143" s="122">
        <v>92.646199999999993</v>
      </c>
      <c r="DK143" s="122">
        <v>92.646199999999993</v>
      </c>
      <c r="DL143" s="122">
        <v>94.619900000000001</v>
      </c>
      <c r="DM143" s="122">
        <v>94.619900000000001</v>
      </c>
      <c r="DN143" s="122">
        <v>94.619900000000001</v>
      </c>
      <c r="DO143" s="122">
        <v>94.139600000000002</v>
      </c>
      <c r="DP143" s="122">
        <v>94.139600000000002</v>
      </c>
      <c r="DQ143" s="122">
        <v>94.139600000000002</v>
      </c>
      <c r="DR143" s="122">
        <v>93.136899999999997</v>
      </c>
      <c r="DS143" s="122">
        <v>93.136899999999997</v>
      </c>
      <c r="DT143" s="122">
        <v>93.136899999999997</v>
      </c>
      <c r="DU143" s="122">
        <v>93.594700000000003</v>
      </c>
      <c r="DV143" s="122">
        <v>93.594700000000003</v>
      </c>
      <c r="DW143" s="122">
        <v>93.594700000000003</v>
      </c>
      <c r="DX143" s="122">
        <v>94.1006</v>
      </c>
      <c r="DY143" s="122">
        <v>94.1006</v>
      </c>
      <c r="DZ143" s="122">
        <v>94.1006</v>
      </c>
      <c r="EA143" s="122">
        <v>96.105800000000002</v>
      </c>
      <c r="EB143" s="122">
        <v>96.105800000000002</v>
      </c>
      <c r="EC143" s="122">
        <v>96.105800000000002</v>
      </c>
      <c r="ED143" s="122">
        <v>95.079599999999999</v>
      </c>
      <c r="EE143" s="122">
        <v>95.079599999999999</v>
      </c>
      <c r="EF143" s="122">
        <v>95.079599999999999</v>
      </c>
      <c r="EG143" s="122">
        <v>95.792699999999996</v>
      </c>
      <c r="EH143" s="122">
        <v>95.792699999999996</v>
      </c>
      <c r="EI143" s="122">
        <v>95.792699999999996</v>
      </c>
      <c r="EJ143" s="122">
        <v>95.484200000000001</v>
      </c>
      <c r="EK143" s="122">
        <v>95.484200000000001</v>
      </c>
      <c r="EL143" s="122">
        <v>95.484200000000001</v>
      </c>
      <c r="EM143" s="122">
        <v>93.587199999999996</v>
      </c>
      <c r="EN143" s="122">
        <v>93.587199999999996</v>
      </c>
      <c r="EO143" s="122">
        <v>93.587199999999996</v>
      </c>
      <c r="EP143" s="122">
        <v>92.6571</v>
      </c>
      <c r="EQ143" s="122">
        <v>92.6571</v>
      </c>
      <c r="ER143" s="122">
        <v>92.6571</v>
      </c>
      <c r="ES143" s="122">
        <v>92.3857</v>
      </c>
      <c r="ET143" s="122">
        <v>92.3857</v>
      </c>
      <c r="EU143" s="122">
        <v>92.3857</v>
      </c>
      <c r="EV143" s="122">
        <v>91.688199999999995</v>
      </c>
      <c r="EW143" s="122">
        <v>91.688199999999995</v>
      </c>
      <c r="EX143" s="122">
        <v>91.688199999999995</v>
      </c>
      <c r="EY143" s="122">
        <v>84.065799999999996</v>
      </c>
      <c r="EZ143" s="122">
        <v>84.065799999999996</v>
      </c>
      <c r="FA143" s="122">
        <v>84.065799999999996</v>
      </c>
      <c r="FB143" s="122">
        <v>82.682599999999994</v>
      </c>
      <c r="FC143" s="122">
        <v>82.682599999999994</v>
      </c>
      <c r="FD143" s="122">
        <v>82.682599999999994</v>
      </c>
      <c r="FE143" s="122">
        <v>83.548299999999998</v>
      </c>
      <c r="FF143" s="122">
        <v>83.548299999999998</v>
      </c>
      <c r="FG143" s="122">
        <v>83.548299999999998</v>
      </c>
      <c r="FH143" s="122">
        <v>83.521799999999999</v>
      </c>
      <c r="FI143" s="122">
        <v>83.521799999999999</v>
      </c>
      <c r="FJ143" s="122">
        <v>83.521799999999999</v>
      </c>
      <c r="FK143" s="122">
        <v>84.695599999999999</v>
      </c>
      <c r="FL143" s="122">
        <v>84.695599999999999</v>
      </c>
      <c r="FM143" s="122">
        <v>84.695599999999999</v>
      </c>
      <c r="FN143" s="122">
        <v>84.166499999999999</v>
      </c>
      <c r="FO143" s="122">
        <v>84.166499999999999</v>
      </c>
      <c r="FP143" s="122">
        <v>84.166499999999999</v>
      </c>
      <c r="FQ143" s="122">
        <v>83.180400000000006</v>
      </c>
      <c r="FR143" s="122">
        <v>83.180400000000006</v>
      </c>
      <c r="FS143" s="122">
        <v>83.180400000000006</v>
      </c>
      <c r="FT143" s="122">
        <v>83.122399999999999</v>
      </c>
      <c r="FU143" s="122">
        <v>83.122399999999999</v>
      </c>
      <c r="FV143" s="122">
        <v>83.122399999999999</v>
      </c>
      <c r="FW143" s="122">
        <v>83.475499999999997</v>
      </c>
      <c r="FX143" s="122">
        <v>83.475499999999997</v>
      </c>
      <c r="FY143" s="122">
        <v>83.475499999999997</v>
      </c>
      <c r="FZ143" s="122">
        <v>83.854500000000002</v>
      </c>
      <c r="GA143" s="122">
        <v>83.854500000000002</v>
      </c>
      <c r="GB143" s="122">
        <v>83.854500000000002</v>
      </c>
      <c r="GC143" s="122">
        <v>87.060199999999995</v>
      </c>
      <c r="GD143" s="122">
        <v>87.060199999999995</v>
      </c>
      <c r="GE143" s="122">
        <v>87.060199999999995</v>
      </c>
      <c r="GF143" s="122">
        <v>88.557699999999997</v>
      </c>
      <c r="GG143" s="122">
        <v>88.557699999999997</v>
      </c>
      <c r="GH143" s="122">
        <v>88.557699999999997</v>
      </c>
      <c r="GI143" s="122">
        <v>90.028599999999997</v>
      </c>
      <c r="GJ143" s="122">
        <v>90.028599999999997</v>
      </c>
      <c r="GK143" s="122">
        <v>90.028599999999997</v>
      </c>
      <c r="GL143" s="122">
        <v>92.618799999999993</v>
      </c>
      <c r="GM143" s="122">
        <v>92.618799999999993</v>
      </c>
      <c r="GN143" s="122">
        <v>92.618799999999993</v>
      </c>
      <c r="GO143" s="122">
        <v>91.558400000000006</v>
      </c>
      <c r="GP143" s="122">
        <v>91.558400000000006</v>
      </c>
      <c r="GQ143" s="122">
        <v>91.558400000000006</v>
      </c>
      <c r="GR143" s="122">
        <v>90.855000000000004</v>
      </c>
      <c r="GS143" s="122">
        <v>90.855000000000004</v>
      </c>
      <c r="GT143" s="122">
        <v>90.855000000000004</v>
      </c>
      <c r="GU143" s="122">
        <v>91.283900000000003</v>
      </c>
      <c r="GV143" s="122">
        <v>91.283900000000003</v>
      </c>
      <c r="GW143" s="122">
        <v>91.283900000000003</v>
      </c>
      <c r="GX143" s="122">
        <v>91.647199999999998</v>
      </c>
      <c r="GY143" s="122">
        <v>91.647199999999998</v>
      </c>
      <c r="GZ143" s="122">
        <v>91.647199999999998</v>
      </c>
      <c r="HA143" s="122">
        <v>89.524699999999996</v>
      </c>
      <c r="HB143" s="122">
        <v>89.524699999999996</v>
      </c>
      <c r="HC143" s="122">
        <v>89.524699999999996</v>
      </c>
      <c r="HD143" s="122">
        <v>90.033100000000005</v>
      </c>
      <c r="HE143" s="122">
        <v>90.033100000000005</v>
      </c>
      <c r="HF143" s="122">
        <v>90.033100000000005</v>
      </c>
      <c r="HG143" s="122">
        <v>89.033000000000001</v>
      </c>
      <c r="HH143" s="122">
        <v>89.033000000000001</v>
      </c>
      <c r="HI143" s="122">
        <v>89.033000000000001</v>
      </c>
      <c r="HJ143" s="122">
        <v>88.579800000000006</v>
      </c>
      <c r="HK143" s="122">
        <v>88.579800000000006</v>
      </c>
      <c r="HL143" s="122">
        <v>88.579800000000006</v>
      </c>
      <c r="HM143" s="122">
        <v>89.752499999999998</v>
      </c>
      <c r="HN143" s="122">
        <v>89.752499999999998</v>
      </c>
      <c r="HO143" s="122">
        <v>89.752499999999998</v>
      </c>
      <c r="HP143" s="122">
        <v>89.0047</v>
      </c>
      <c r="HQ143" s="122">
        <v>89.0047</v>
      </c>
      <c r="HR143" s="122">
        <v>89.0047</v>
      </c>
      <c r="HS143" s="122">
        <v>90.493799999999993</v>
      </c>
      <c r="HT143" s="122">
        <v>90.493799999999993</v>
      </c>
      <c r="HU143" s="122">
        <v>90.493799999999993</v>
      </c>
      <c r="HV143" s="122">
        <v>95.383099999999999</v>
      </c>
      <c r="HW143" s="122">
        <v>95.383099999999999</v>
      </c>
      <c r="HX143" s="122">
        <v>95.383099999999999</v>
      </c>
      <c r="HY143" s="122">
        <v>96.302300000000002</v>
      </c>
      <c r="HZ143" s="122">
        <v>96.302300000000002</v>
      </c>
      <c r="IA143" s="122">
        <v>96.302300000000002</v>
      </c>
      <c r="IB143" s="122">
        <v>96.912999999999997</v>
      </c>
      <c r="IC143" s="122">
        <v>96.912999999999997</v>
      </c>
      <c r="ID143" s="122">
        <v>96.912999999999997</v>
      </c>
      <c r="IE143" s="122">
        <v>98.828500000000005</v>
      </c>
      <c r="IF143" s="122">
        <v>98.828500000000005</v>
      </c>
      <c r="IG143" s="122">
        <v>98.828500000000005</v>
      </c>
      <c r="IH143" s="122">
        <v>103.176</v>
      </c>
      <c r="II143" s="122">
        <v>103.176</v>
      </c>
      <c r="IJ143" s="122">
        <v>103.176</v>
      </c>
      <c r="IK143" s="122">
        <v>103.3079</v>
      </c>
      <c r="IL143" s="122">
        <v>103.3079</v>
      </c>
      <c r="IM143" s="122">
        <v>103.3079</v>
      </c>
      <c r="IN143" s="122">
        <v>105.34059999999999</v>
      </c>
      <c r="IO143" s="122">
        <v>105.34059999999999</v>
      </c>
      <c r="IP143" s="122">
        <v>105.34059999999999</v>
      </c>
      <c r="IQ143" s="122">
        <v>104.9585</v>
      </c>
      <c r="IR143" s="122">
        <v>104.9585</v>
      </c>
      <c r="IS143" s="122">
        <v>104.9585</v>
      </c>
      <c r="IT143" s="122">
        <v>104.6426</v>
      </c>
      <c r="IU143" s="122">
        <v>104.6426</v>
      </c>
      <c r="IV143" s="122">
        <v>104.6426</v>
      </c>
      <c r="IW143" s="122">
        <v>102.9379</v>
      </c>
      <c r="IX143" s="122">
        <v>102.9379</v>
      </c>
      <c r="IY143" s="122">
        <v>102.9379</v>
      </c>
      <c r="IZ143" s="122">
        <v>102.90479999999999</v>
      </c>
      <c r="JA143" s="122">
        <v>102.90479999999999</v>
      </c>
      <c r="JB143" s="122">
        <v>102.90479999999999</v>
      </c>
      <c r="JC143" s="122">
        <v>101.0865</v>
      </c>
      <c r="JD143" s="122">
        <v>101.0865</v>
      </c>
      <c r="JE143" s="122">
        <v>101.0865</v>
      </c>
      <c r="JF143" s="122">
        <v>104.1944</v>
      </c>
      <c r="JG143" s="122">
        <v>104.1944</v>
      </c>
      <c r="JH143" s="122">
        <v>104.1944</v>
      </c>
      <c r="JI143" s="122">
        <v>102.34220000000001</v>
      </c>
      <c r="JJ143" s="122">
        <v>102.34220000000001</v>
      </c>
      <c r="JK143" s="122">
        <v>102.34220000000001</v>
      </c>
      <c r="JL143" s="122">
        <v>101.0081</v>
      </c>
      <c r="JM143" s="122">
        <v>101.0081</v>
      </c>
      <c r="JN143" s="122">
        <v>101.0081</v>
      </c>
      <c r="JO143" s="122">
        <v>101.08150000000001</v>
      </c>
      <c r="JP143" s="122">
        <v>101.08150000000001</v>
      </c>
      <c r="JQ143" s="122">
        <v>101.08150000000001</v>
      </c>
      <c r="JR143" s="122">
        <v>100.7085</v>
      </c>
      <c r="JS143" s="122">
        <v>100.7085</v>
      </c>
      <c r="JT143" s="122">
        <v>100.7085</v>
      </c>
      <c r="JU143" s="122">
        <v>100.3993</v>
      </c>
      <c r="JV143" s="122">
        <v>100.3993</v>
      </c>
      <c r="JW143" s="122">
        <v>100.3993</v>
      </c>
      <c r="JX143" s="122">
        <v>100</v>
      </c>
      <c r="JY143" s="122">
        <v>100</v>
      </c>
      <c r="JZ143" s="122">
        <v>100</v>
      </c>
      <c r="KA143" s="122">
        <v>97.964600000000004</v>
      </c>
      <c r="KB143" s="122">
        <v>97.964600000000004</v>
      </c>
      <c r="KC143" s="122">
        <v>97.964600000000004</v>
      </c>
      <c r="KD143" s="118">
        <v>99.488100000000003</v>
      </c>
    </row>
    <row r="144" spans="1:290" s="8" customFormat="1" ht="11.1" customHeight="1" x14ac:dyDescent="0.2">
      <c r="A144" s="8" t="s">
        <v>2445</v>
      </c>
      <c r="B144"/>
      <c r="C144" s="141" t="s">
        <v>5151</v>
      </c>
      <c r="D144" s="60" t="s">
        <v>92</v>
      </c>
      <c r="E144" s="61"/>
      <c r="F144" s="22"/>
      <c r="G144" s="22"/>
      <c r="H144" s="22"/>
      <c r="I144" s="22" t="str">
        <f>IF(LEFT($I$1,1)="1",VLOOKUP($A144,PPI_IPI_PGA_PGAI!$A:$I,2,FALSE),IF(LEFT($I$1,1)="2",VLOOKUP($A144,PPI_IPI_PGA_PGAI!$A:$I,3,FALSE),IF(LEFT($I$1,1)="3",VLOOKUP($A144,PPI_IPI_PGA_PGAI!$A:$I,4,FALSE),VLOOKUP($A144,PPI_IPI_PGA_PGAI!$A:$I,5,FALSE))))</f>
        <v>Sonstige Kunststoffwaren</v>
      </c>
      <c r="J144" s="22"/>
      <c r="K144" s="22"/>
      <c r="L144" s="22"/>
      <c r="M144" s="10">
        <v>0.73460000000000003</v>
      </c>
      <c r="N144" s="122">
        <v>90.908699999999996</v>
      </c>
      <c r="O144" s="122">
        <v>90.908699999999996</v>
      </c>
      <c r="P144" s="122">
        <v>90.908699999999996</v>
      </c>
      <c r="Q144" s="122">
        <v>90.817899999999995</v>
      </c>
      <c r="R144" s="122">
        <v>90.817899999999995</v>
      </c>
      <c r="S144" s="122">
        <v>90.817899999999995</v>
      </c>
      <c r="T144" s="122">
        <v>91.450999999999993</v>
      </c>
      <c r="U144" s="122">
        <v>91.450999999999993</v>
      </c>
      <c r="V144" s="122">
        <v>91.450999999999993</v>
      </c>
      <c r="W144" s="122">
        <v>91.024799999999999</v>
      </c>
      <c r="X144" s="122">
        <v>91.024799999999999</v>
      </c>
      <c r="Y144" s="122">
        <v>91.024799999999999</v>
      </c>
      <c r="Z144" s="122">
        <v>92.098100000000002</v>
      </c>
      <c r="AA144" s="122">
        <v>92.098100000000002</v>
      </c>
      <c r="AB144" s="122">
        <v>92.098100000000002</v>
      </c>
      <c r="AC144" s="122">
        <v>91.748800000000003</v>
      </c>
      <c r="AD144" s="122">
        <v>91.748800000000003</v>
      </c>
      <c r="AE144" s="122">
        <v>91.748800000000003</v>
      </c>
      <c r="AF144" s="122">
        <v>94.015100000000004</v>
      </c>
      <c r="AG144" s="122">
        <v>94.015100000000004</v>
      </c>
      <c r="AH144" s="122">
        <v>94.015100000000004</v>
      </c>
      <c r="AI144" s="122">
        <v>94.075500000000005</v>
      </c>
      <c r="AJ144" s="122">
        <v>94.075500000000005</v>
      </c>
      <c r="AK144" s="122">
        <v>94.075500000000005</v>
      </c>
      <c r="AL144" s="122">
        <v>94.193100000000001</v>
      </c>
      <c r="AM144" s="122">
        <v>94.193100000000001</v>
      </c>
      <c r="AN144" s="122">
        <v>94.193100000000001</v>
      </c>
      <c r="AO144" s="122">
        <v>94.089699999999993</v>
      </c>
      <c r="AP144" s="122">
        <v>94.089699999999993</v>
      </c>
      <c r="AQ144" s="122">
        <v>94.089699999999993</v>
      </c>
      <c r="AR144" s="122">
        <v>94.112300000000005</v>
      </c>
      <c r="AS144" s="122">
        <v>94.112300000000005</v>
      </c>
      <c r="AT144" s="122">
        <v>94.112300000000005</v>
      </c>
      <c r="AU144" s="122">
        <v>94.473699999999994</v>
      </c>
      <c r="AV144" s="122">
        <v>94.473699999999994</v>
      </c>
      <c r="AW144" s="122">
        <v>94.473699999999994</v>
      </c>
      <c r="AX144" s="122">
        <v>94.764600000000002</v>
      </c>
      <c r="AY144" s="122">
        <v>94.764600000000002</v>
      </c>
      <c r="AZ144" s="122">
        <v>94.764600000000002</v>
      </c>
      <c r="BA144" s="122">
        <v>95.857200000000006</v>
      </c>
      <c r="BB144" s="122">
        <v>95.857200000000006</v>
      </c>
      <c r="BC144" s="122">
        <v>95.857200000000006</v>
      </c>
      <c r="BD144" s="122">
        <v>97.600399999999993</v>
      </c>
      <c r="BE144" s="122">
        <v>97.600399999999993</v>
      </c>
      <c r="BF144" s="122">
        <v>97.600399999999993</v>
      </c>
      <c r="BG144" s="122">
        <v>99.009200000000007</v>
      </c>
      <c r="BH144" s="122">
        <v>99.009200000000007</v>
      </c>
      <c r="BI144" s="122">
        <v>99.009200000000007</v>
      </c>
      <c r="BJ144" s="122">
        <v>99.872799999999998</v>
      </c>
      <c r="BK144" s="122">
        <v>99.872799999999998</v>
      </c>
      <c r="BL144" s="122">
        <v>99.872799999999998</v>
      </c>
      <c r="BM144" s="122">
        <v>101.24769999999999</v>
      </c>
      <c r="BN144" s="122">
        <v>101.24769999999999</v>
      </c>
      <c r="BO144" s="122">
        <v>101.24769999999999</v>
      </c>
      <c r="BP144" s="122">
        <v>101.9616</v>
      </c>
      <c r="BQ144" s="122">
        <v>101.9616</v>
      </c>
      <c r="BR144" s="122">
        <v>101.9616</v>
      </c>
      <c r="BS144" s="122">
        <v>102.9696</v>
      </c>
      <c r="BT144" s="122">
        <v>102.9696</v>
      </c>
      <c r="BU144" s="122">
        <v>102.9696</v>
      </c>
      <c r="BV144" s="122">
        <v>103.1018</v>
      </c>
      <c r="BW144" s="122">
        <v>103.1018</v>
      </c>
      <c r="BX144" s="122">
        <v>103.1018</v>
      </c>
      <c r="BY144" s="122">
        <v>104.2615</v>
      </c>
      <c r="BZ144" s="122">
        <v>104.2615</v>
      </c>
      <c r="CA144" s="122">
        <v>104.2615</v>
      </c>
      <c r="CB144" s="122">
        <v>104.2011</v>
      </c>
      <c r="CC144" s="122">
        <v>104.2011</v>
      </c>
      <c r="CD144" s="122">
        <v>104.2011</v>
      </c>
      <c r="CE144" s="122">
        <v>103.58240000000001</v>
      </c>
      <c r="CF144" s="122">
        <v>103.58240000000001</v>
      </c>
      <c r="CG144" s="122">
        <v>103.58240000000001</v>
      </c>
      <c r="CH144" s="122">
        <v>103.2906</v>
      </c>
      <c r="CI144" s="122">
        <v>103.2906</v>
      </c>
      <c r="CJ144" s="122">
        <v>103.2906</v>
      </c>
      <c r="CK144" s="122">
        <v>102.7735</v>
      </c>
      <c r="CL144" s="122">
        <v>102.7735</v>
      </c>
      <c r="CM144" s="122">
        <v>102.7735</v>
      </c>
      <c r="CN144" s="122">
        <v>103.494</v>
      </c>
      <c r="CO144" s="122">
        <v>103.494</v>
      </c>
      <c r="CP144" s="122">
        <v>103.494</v>
      </c>
      <c r="CQ144" s="122">
        <v>103.52119999999999</v>
      </c>
      <c r="CR144" s="122">
        <v>103.52119999999999</v>
      </c>
      <c r="CS144" s="122">
        <v>103.52119999999999</v>
      </c>
      <c r="CT144" s="122">
        <v>102.79470000000001</v>
      </c>
      <c r="CU144" s="122">
        <v>102.79470000000001</v>
      </c>
      <c r="CV144" s="122">
        <v>102.79470000000001</v>
      </c>
      <c r="CW144" s="122">
        <v>102.867</v>
      </c>
      <c r="CX144" s="122">
        <v>102.867</v>
      </c>
      <c r="CY144" s="122">
        <v>102.867</v>
      </c>
      <c r="CZ144" s="122">
        <v>102.7931</v>
      </c>
      <c r="DA144" s="122">
        <v>102.7931</v>
      </c>
      <c r="DB144" s="122">
        <v>102.7931</v>
      </c>
      <c r="DC144" s="122">
        <v>105.2034</v>
      </c>
      <c r="DD144" s="122">
        <v>105.2034</v>
      </c>
      <c r="DE144" s="122">
        <v>105.2034</v>
      </c>
      <c r="DF144" s="122">
        <v>103.6662</v>
      </c>
      <c r="DG144" s="122">
        <v>103.6662</v>
      </c>
      <c r="DH144" s="122">
        <v>103.6662</v>
      </c>
      <c r="DI144" s="122">
        <v>97.438800000000001</v>
      </c>
      <c r="DJ144" s="122">
        <v>97.438800000000001</v>
      </c>
      <c r="DK144" s="122">
        <v>97.438800000000001</v>
      </c>
      <c r="DL144" s="122">
        <v>100.8302</v>
      </c>
      <c r="DM144" s="122">
        <v>100.8302</v>
      </c>
      <c r="DN144" s="122">
        <v>100.8302</v>
      </c>
      <c r="DO144" s="122">
        <v>101.6473</v>
      </c>
      <c r="DP144" s="122">
        <v>101.6473</v>
      </c>
      <c r="DQ144" s="122">
        <v>101.6473</v>
      </c>
      <c r="DR144" s="122">
        <v>101.6186</v>
      </c>
      <c r="DS144" s="122">
        <v>101.6186</v>
      </c>
      <c r="DT144" s="122">
        <v>101.6186</v>
      </c>
      <c r="DU144" s="122">
        <v>101.97499999999999</v>
      </c>
      <c r="DV144" s="122">
        <v>101.97499999999999</v>
      </c>
      <c r="DW144" s="122">
        <v>101.97499999999999</v>
      </c>
      <c r="DX144" s="122">
        <v>102.6481</v>
      </c>
      <c r="DY144" s="122">
        <v>102.6481</v>
      </c>
      <c r="DZ144" s="122">
        <v>102.6481</v>
      </c>
      <c r="EA144" s="122">
        <v>104.1101</v>
      </c>
      <c r="EB144" s="122">
        <v>104.1101</v>
      </c>
      <c r="EC144" s="122">
        <v>104.1101</v>
      </c>
      <c r="ED144" s="122">
        <v>103.44070000000001</v>
      </c>
      <c r="EE144" s="122">
        <v>103.44070000000001</v>
      </c>
      <c r="EF144" s="122">
        <v>103.44070000000001</v>
      </c>
      <c r="EG144" s="122">
        <v>104.07940000000001</v>
      </c>
      <c r="EH144" s="122">
        <v>104.07940000000001</v>
      </c>
      <c r="EI144" s="122">
        <v>104.07940000000001</v>
      </c>
      <c r="EJ144" s="122">
        <v>103.7855</v>
      </c>
      <c r="EK144" s="122">
        <v>103.7855</v>
      </c>
      <c r="EL144" s="122">
        <v>103.7855</v>
      </c>
      <c r="EM144" s="122">
        <v>104.648</v>
      </c>
      <c r="EN144" s="122">
        <v>104.648</v>
      </c>
      <c r="EO144" s="122">
        <v>104.648</v>
      </c>
      <c r="EP144" s="122">
        <v>103.9362</v>
      </c>
      <c r="EQ144" s="122">
        <v>103.9362</v>
      </c>
      <c r="ER144" s="122">
        <v>103.9362</v>
      </c>
      <c r="ES144" s="122">
        <v>103.8875</v>
      </c>
      <c r="ET144" s="122">
        <v>103.8875</v>
      </c>
      <c r="EU144" s="122">
        <v>103.8875</v>
      </c>
      <c r="EV144" s="122">
        <v>103.58029999999999</v>
      </c>
      <c r="EW144" s="122">
        <v>103.58029999999999</v>
      </c>
      <c r="EX144" s="122">
        <v>103.58029999999999</v>
      </c>
      <c r="EY144" s="122">
        <v>94.520200000000003</v>
      </c>
      <c r="EZ144" s="122">
        <v>94.520200000000003</v>
      </c>
      <c r="FA144" s="122">
        <v>94.520200000000003</v>
      </c>
      <c r="FB144" s="122">
        <v>92.608699999999999</v>
      </c>
      <c r="FC144" s="122">
        <v>92.608699999999999</v>
      </c>
      <c r="FD144" s="122">
        <v>92.608699999999999</v>
      </c>
      <c r="FE144" s="122">
        <v>93.935900000000004</v>
      </c>
      <c r="FF144" s="122">
        <v>93.935900000000004</v>
      </c>
      <c r="FG144" s="122">
        <v>93.935900000000004</v>
      </c>
      <c r="FH144" s="122">
        <v>95.474400000000003</v>
      </c>
      <c r="FI144" s="122">
        <v>95.474400000000003</v>
      </c>
      <c r="FJ144" s="122">
        <v>95.474400000000003</v>
      </c>
      <c r="FK144" s="122">
        <v>97.635000000000005</v>
      </c>
      <c r="FL144" s="122">
        <v>97.635000000000005</v>
      </c>
      <c r="FM144" s="122">
        <v>97.635000000000005</v>
      </c>
      <c r="FN144" s="122">
        <v>98.156099999999995</v>
      </c>
      <c r="FO144" s="122">
        <v>98.156099999999995</v>
      </c>
      <c r="FP144" s="122">
        <v>98.156099999999995</v>
      </c>
      <c r="FQ144" s="122">
        <v>96.975099999999998</v>
      </c>
      <c r="FR144" s="122">
        <v>96.975099999999998</v>
      </c>
      <c r="FS144" s="122">
        <v>96.975099999999998</v>
      </c>
      <c r="FT144" s="122">
        <v>97.5137</v>
      </c>
      <c r="FU144" s="122">
        <v>97.5137</v>
      </c>
      <c r="FV144" s="122">
        <v>97.5137</v>
      </c>
      <c r="FW144" s="122">
        <v>96.738200000000006</v>
      </c>
      <c r="FX144" s="122">
        <v>96.738200000000006</v>
      </c>
      <c r="FY144" s="122">
        <v>96.738200000000006</v>
      </c>
      <c r="FZ144" s="122">
        <v>97.833200000000005</v>
      </c>
      <c r="GA144" s="122">
        <v>97.833200000000005</v>
      </c>
      <c r="GB144" s="122">
        <v>97.833200000000005</v>
      </c>
      <c r="GC144" s="122">
        <v>99.284599999999998</v>
      </c>
      <c r="GD144" s="122">
        <v>99.284599999999998</v>
      </c>
      <c r="GE144" s="122">
        <v>99.284599999999998</v>
      </c>
      <c r="GF144" s="122">
        <v>100.6934</v>
      </c>
      <c r="GG144" s="122">
        <v>100.6934</v>
      </c>
      <c r="GH144" s="122">
        <v>100.6934</v>
      </c>
      <c r="GI144" s="122">
        <v>101.0728</v>
      </c>
      <c r="GJ144" s="122">
        <v>101.0728</v>
      </c>
      <c r="GK144" s="122">
        <v>101.0728</v>
      </c>
      <c r="GL144" s="122">
        <v>103.0241</v>
      </c>
      <c r="GM144" s="122">
        <v>103.0241</v>
      </c>
      <c r="GN144" s="122">
        <v>103.0241</v>
      </c>
      <c r="GO144" s="122">
        <v>102.4495</v>
      </c>
      <c r="GP144" s="122">
        <v>102.4495</v>
      </c>
      <c r="GQ144" s="122">
        <v>102.4495</v>
      </c>
      <c r="GR144" s="122">
        <v>102.22490000000001</v>
      </c>
      <c r="GS144" s="122">
        <v>102.22490000000001</v>
      </c>
      <c r="GT144" s="122">
        <v>102.22490000000001</v>
      </c>
      <c r="GU144" s="122">
        <v>102.2526</v>
      </c>
      <c r="GV144" s="122">
        <v>102.2526</v>
      </c>
      <c r="GW144" s="122">
        <v>102.2526</v>
      </c>
      <c r="GX144" s="122">
        <v>102.85680000000001</v>
      </c>
      <c r="GY144" s="122">
        <v>102.85680000000001</v>
      </c>
      <c r="GZ144" s="122">
        <v>102.85680000000001</v>
      </c>
      <c r="HA144" s="122">
        <v>100.0575</v>
      </c>
      <c r="HB144" s="122">
        <v>100.0575</v>
      </c>
      <c r="HC144" s="122">
        <v>100.0575</v>
      </c>
      <c r="HD144" s="122">
        <v>99.410200000000003</v>
      </c>
      <c r="HE144" s="122">
        <v>99.410200000000003</v>
      </c>
      <c r="HF144" s="122">
        <v>99.410200000000003</v>
      </c>
      <c r="HG144" s="122">
        <v>98.541499999999999</v>
      </c>
      <c r="HH144" s="122">
        <v>98.541499999999999</v>
      </c>
      <c r="HI144" s="122">
        <v>98.541499999999999</v>
      </c>
      <c r="HJ144" s="122">
        <v>95.983800000000002</v>
      </c>
      <c r="HK144" s="122">
        <v>95.983800000000002</v>
      </c>
      <c r="HL144" s="122">
        <v>95.983800000000002</v>
      </c>
      <c r="HM144" s="122">
        <v>97.436499999999995</v>
      </c>
      <c r="HN144" s="122">
        <v>97.436499999999995</v>
      </c>
      <c r="HO144" s="122">
        <v>97.436499999999995</v>
      </c>
      <c r="HP144" s="122">
        <v>96.486400000000003</v>
      </c>
      <c r="HQ144" s="122">
        <v>96.486400000000003</v>
      </c>
      <c r="HR144" s="122">
        <v>96.486400000000003</v>
      </c>
      <c r="HS144" s="122">
        <v>98.189599999999999</v>
      </c>
      <c r="HT144" s="122">
        <v>98.189599999999999</v>
      </c>
      <c r="HU144" s="122">
        <v>98.189599999999999</v>
      </c>
      <c r="HV144" s="122">
        <v>100.7615</v>
      </c>
      <c r="HW144" s="122">
        <v>100.7615</v>
      </c>
      <c r="HX144" s="122">
        <v>100.7615</v>
      </c>
      <c r="HY144" s="122">
        <v>102.79470000000001</v>
      </c>
      <c r="HZ144" s="122">
        <v>102.79470000000001</v>
      </c>
      <c r="IA144" s="122">
        <v>102.79470000000001</v>
      </c>
      <c r="IB144" s="122">
        <v>104.9785</v>
      </c>
      <c r="IC144" s="122">
        <v>104.9785</v>
      </c>
      <c r="ID144" s="122">
        <v>104.9785</v>
      </c>
      <c r="IE144" s="122">
        <v>105.6887</v>
      </c>
      <c r="IF144" s="122">
        <v>105.6887</v>
      </c>
      <c r="IG144" s="122">
        <v>105.6887</v>
      </c>
      <c r="IH144" s="122">
        <v>107.992</v>
      </c>
      <c r="II144" s="122">
        <v>107.992</v>
      </c>
      <c r="IJ144" s="122">
        <v>107.992</v>
      </c>
      <c r="IK144" s="122">
        <v>105.7723</v>
      </c>
      <c r="IL144" s="122">
        <v>105.7723</v>
      </c>
      <c r="IM144" s="122">
        <v>105.7723</v>
      </c>
      <c r="IN144" s="122">
        <v>106.0633</v>
      </c>
      <c r="IO144" s="122">
        <v>106.0633</v>
      </c>
      <c r="IP144" s="122">
        <v>106.0633</v>
      </c>
      <c r="IQ144" s="122">
        <v>105.9282</v>
      </c>
      <c r="IR144" s="122">
        <v>105.9282</v>
      </c>
      <c r="IS144" s="122">
        <v>105.9282</v>
      </c>
      <c r="IT144" s="122">
        <v>104.7099</v>
      </c>
      <c r="IU144" s="122">
        <v>104.7099</v>
      </c>
      <c r="IV144" s="122">
        <v>104.7099</v>
      </c>
      <c r="IW144" s="122">
        <v>101.256</v>
      </c>
      <c r="IX144" s="122">
        <v>101.256</v>
      </c>
      <c r="IY144" s="122">
        <v>101.256</v>
      </c>
      <c r="IZ144" s="122">
        <v>102.41800000000001</v>
      </c>
      <c r="JA144" s="122">
        <v>102.41800000000001</v>
      </c>
      <c r="JB144" s="122">
        <v>102.41800000000001</v>
      </c>
      <c r="JC144" s="122">
        <v>100.3841</v>
      </c>
      <c r="JD144" s="122">
        <v>100.3841</v>
      </c>
      <c r="JE144" s="122">
        <v>100.3841</v>
      </c>
      <c r="JF144" s="122">
        <v>103.8785</v>
      </c>
      <c r="JG144" s="122">
        <v>103.8785</v>
      </c>
      <c r="JH144" s="122">
        <v>103.8785</v>
      </c>
      <c r="JI144" s="122">
        <v>102.0596</v>
      </c>
      <c r="JJ144" s="122">
        <v>102.0596</v>
      </c>
      <c r="JK144" s="122">
        <v>102.0596</v>
      </c>
      <c r="JL144" s="122">
        <v>100.8592</v>
      </c>
      <c r="JM144" s="122">
        <v>100.8592</v>
      </c>
      <c r="JN144" s="122">
        <v>100.8592</v>
      </c>
      <c r="JO144" s="122">
        <v>101.0997</v>
      </c>
      <c r="JP144" s="122">
        <v>101.0997</v>
      </c>
      <c r="JQ144" s="122">
        <v>101.0997</v>
      </c>
      <c r="JR144" s="122">
        <v>100.4044</v>
      </c>
      <c r="JS144" s="122">
        <v>100.4044</v>
      </c>
      <c r="JT144" s="122">
        <v>100.4044</v>
      </c>
      <c r="JU144" s="122">
        <v>99.829599999999999</v>
      </c>
      <c r="JV144" s="122">
        <v>99.829599999999999</v>
      </c>
      <c r="JW144" s="122">
        <v>99.829599999999999</v>
      </c>
      <c r="JX144" s="122">
        <v>100</v>
      </c>
      <c r="JY144" s="122">
        <v>100</v>
      </c>
      <c r="JZ144" s="122">
        <v>100</v>
      </c>
      <c r="KA144" s="122">
        <v>98.346800000000002</v>
      </c>
      <c r="KB144" s="122">
        <v>98.346800000000002</v>
      </c>
      <c r="KC144" s="122">
        <v>98.346800000000002</v>
      </c>
      <c r="KD144" s="118">
        <v>99.812399999999997</v>
      </c>
    </row>
    <row r="145" spans="1:290" s="8" customFormat="1" ht="11.1" customHeight="1" x14ac:dyDescent="0.2">
      <c r="A145" s="8" t="s">
        <v>2447</v>
      </c>
      <c r="B145"/>
      <c r="C145" s="141" t="s">
        <v>5152</v>
      </c>
      <c r="D145" s="60" t="s">
        <v>93</v>
      </c>
      <c r="E145" s="61"/>
      <c r="F145" s="22"/>
      <c r="G145" s="22" t="str">
        <f>IF(LEFT($I$1,1)="1",VLOOKUP($A145,PPI_IPI_PGA_PGAI!$A:$I,2,FALSE),IF(LEFT($I$1,1)="2",VLOOKUP($A145,PPI_IPI_PGA_PGAI!$A:$I,3,FALSE),IF(LEFT($I$1,1)="3",VLOOKUP($A145,PPI_IPI_PGA_PGAI!$A:$I,4,FALSE),VLOOKUP($A145,PPI_IPI_PGA_PGAI!$A:$I,5,FALSE))))</f>
        <v>Glas und Glaswaren, Keramik, Verarbeitung von Steinen und Erden</v>
      </c>
      <c r="H145" s="22"/>
      <c r="I145" s="22"/>
      <c r="J145" s="22"/>
      <c r="K145" s="22"/>
      <c r="L145" s="22"/>
      <c r="M145" s="10">
        <v>1.3588</v>
      </c>
      <c r="N145" s="122">
        <v>84.008300000000006</v>
      </c>
      <c r="O145" s="122">
        <v>84.008300000000006</v>
      </c>
      <c r="P145" s="122">
        <v>83.998900000000006</v>
      </c>
      <c r="Q145" s="122">
        <v>83.664100000000005</v>
      </c>
      <c r="R145" s="122">
        <v>83.740200000000002</v>
      </c>
      <c r="S145" s="122">
        <v>83.738299999999995</v>
      </c>
      <c r="T145" s="122">
        <v>83.189499999999995</v>
      </c>
      <c r="U145" s="122">
        <v>83.189499999999995</v>
      </c>
      <c r="V145" s="122">
        <v>83.150400000000005</v>
      </c>
      <c r="W145" s="122">
        <v>81.920599999999993</v>
      </c>
      <c r="X145" s="122">
        <v>82.009200000000007</v>
      </c>
      <c r="Y145" s="122">
        <v>82.061999999999998</v>
      </c>
      <c r="Z145" s="122">
        <v>81.949200000000005</v>
      </c>
      <c r="AA145" s="122">
        <v>82.005499999999998</v>
      </c>
      <c r="AB145" s="122">
        <v>82.043400000000005</v>
      </c>
      <c r="AC145" s="122">
        <v>82.183499999999995</v>
      </c>
      <c r="AD145" s="122">
        <v>82.259500000000003</v>
      </c>
      <c r="AE145" s="122">
        <v>82.257599999999996</v>
      </c>
      <c r="AF145" s="122">
        <v>82.7714</v>
      </c>
      <c r="AG145" s="122">
        <v>82.631900000000002</v>
      </c>
      <c r="AH145" s="122">
        <v>82.614500000000007</v>
      </c>
      <c r="AI145" s="122">
        <v>81.942899999999995</v>
      </c>
      <c r="AJ145" s="122">
        <v>82.066500000000005</v>
      </c>
      <c r="AK145" s="122">
        <v>82.178399999999996</v>
      </c>
      <c r="AL145" s="122">
        <v>81.676100000000005</v>
      </c>
      <c r="AM145" s="122">
        <v>81.696700000000007</v>
      </c>
      <c r="AN145" s="122">
        <v>81.912599999999998</v>
      </c>
      <c r="AO145" s="122">
        <v>82.014200000000002</v>
      </c>
      <c r="AP145" s="122">
        <v>82.077500000000001</v>
      </c>
      <c r="AQ145" s="122">
        <v>82.070999999999998</v>
      </c>
      <c r="AR145" s="122">
        <v>82.340800000000002</v>
      </c>
      <c r="AS145" s="122">
        <v>82.340800000000002</v>
      </c>
      <c r="AT145" s="122">
        <v>82.421099999999996</v>
      </c>
      <c r="AU145" s="122">
        <v>82.947199999999995</v>
      </c>
      <c r="AV145" s="122">
        <v>83.176100000000005</v>
      </c>
      <c r="AW145" s="122">
        <v>83.218699999999998</v>
      </c>
      <c r="AX145" s="122">
        <v>83.392600000000002</v>
      </c>
      <c r="AY145" s="122">
        <v>83.4255</v>
      </c>
      <c r="AZ145" s="122">
        <v>83.445300000000003</v>
      </c>
      <c r="BA145" s="122">
        <v>84.718299999999999</v>
      </c>
      <c r="BB145" s="122">
        <v>84.699100000000001</v>
      </c>
      <c r="BC145" s="122">
        <v>84.686300000000003</v>
      </c>
      <c r="BD145" s="122">
        <v>86.604399999999998</v>
      </c>
      <c r="BE145" s="122">
        <v>86.604399999999998</v>
      </c>
      <c r="BF145" s="122">
        <v>86.662099999999995</v>
      </c>
      <c r="BG145" s="122">
        <v>89.762900000000002</v>
      </c>
      <c r="BH145" s="122">
        <v>90.067300000000003</v>
      </c>
      <c r="BI145" s="122">
        <v>90.300399999999996</v>
      </c>
      <c r="BJ145" s="122">
        <v>91.805000000000007</v>
      </c>
      <c r="BK145" s="122">
        <v>91.805000000000007</v>
      </c>
      <c r="BL145" s="122">
        <v>91.834299999999999</v>
      </c>
      <c r="BM145" s="122">
        <v>92.3095</v>
      </c>
      <c r="BN145" s="122">
        <v>92.345699999999994</v>
      </c>
      <c r="BO145" s="122">
        <v>92.373699999999999</v>
      </c>
      <c r="BP145" s="122">
        <v>93.317800000000005</v>
      </c>
      <c r="BQ145" s="122">
        <v>93.383399999999995</v>
      </c>
      <c r="BR145" s="122">
        <v>93.488200000000006</v>
      </c>
      <c r="BS145" s="122">
        <v>92.139300000000006</v>
      </c>
      <c r="BT145" s="122">
        <v>92.357200000000006</v>
      </c>
      <c r="BU145" s="122">
        <v>92.371099999999998</v>
      </c>
      <c r="BV145" s="122">
        <v>92.635099999999994</v>
      </c>
      <c r="BW145" s="122">
        <v>92.653300000000002</v>
      </c>
      <c r="BX145" s="122">
        <v>92.864000000000004</v>
      </c>
      <c r="BY145" s="122">
        <v>93.899100000000004</v>
      </c>
      <c r="BZ145" s="122">
        <v>94.055099999999996</v>
      </c>
      <c r="CA145" s="122">
        <v>94.197100000000006</v>
      </c>
      <c r="CB145" s="122">
        <v>93.525599999999997</v>
      </c>
      <c r="CC145" s="122">
        <v>93.234999999999999</v>
      </c>
      <c r="CD145" s="122">
        <v>93.272599999999997</v>
      </c>
      <c r="CE145" s="122">
        <v>90.450999999999993</v>
      </c>
      <c r="CF145" s="122">
        <v>90.187700000000007</v>
      </c>
      <c r="CG145" s="122">
        <v>90.147400000000005</v>
      </c>
      <c r="CH145" s="122">
        <v>88.267499999999998</v>
      </c>
      <c r="CI145" s="122">
        <v>88.310500000000005</v>
      </c>
      <c r="CJ145" s="122">
        <v>88.584299999999999</v>
      </c>
      <c r="CK145" s="122">
        <v>89.6053</v>
      </c>
      <c r="CL145" s="122">
        <v>89.775899999999993</v>
      </c>
      <c r="CM145" s="122">
        <v>89.760099999999994</v>
      </c>
      <c r="CN145" s="122">
        <v>90.911100000000005</v>
      </c>
      <c r="CO145" s="122">
        <v>90.911100000000005</v>
      </c>
      <c r="CP145" s="122">
        <v>90.907600000000002</v>
      </c>
      <c r="CQ145" s="122">
        <v>89.366200000000006</v>
      </c>
      <c r="CR145" s="122">
        <v>89.513199999999998</v>
      </c>
      <c r="CS145" s="122">
        <v>89.538799999999995</v>
      </c>
      <c r="CT145" s="122">
        <v>89.936199999999999</v>
      </c>
      <c r="CU145" s="122">
        <v>89.916200000000003</v>
      </c>
      <c r="CV145" s="122">
        <v>89.813000000000002</v>
      </c>
      <c r="CW145" s="122">
        <v>88.594200000000001</v>
      </c>
      <c r="CX145" s="122">
        <v>88.539199999999994</v>
      </c>
      <c r="CY145" s="122">
        <v>88.521500000000003</v>
      </c>
      <c r="CZ145" s="122">
        <v>88.782899999999998</v>
      </c>
      <c r="DA145" s="122">
        <v>88.782899999999998</v>
      </c>
      <c r="DB145" s="122">
        <v>88.782899999999998</v>
      </c>
      <c r="DC145" s="122">
        <v>88.922200000000004</v>
      </c>
      <c r="DD145" s="122">
        <v>88.922200000000004</v>
      </c>
      <c r="DE145" s="122">
        <v>88.961200000000005</v>
      </c>
      <c r="DF145" s="122">
        <v>88.2547</v>
      </c>
      <c r="DG145" s="122">
        <v>88.230900000000005</v>
      </c>
      <c r="DH145" s="122">
        <v>88.230900000000005</v>
      </c>
      <c r="DI145" s="122">
        <v>83.680899999999994</v>
      </c>
      <c r="DJ145" s="122">
        <v>83.680899999999994</v>
      </c>
      <c r="DK145" s="122">
        <v>83.745999999999995</v>
      </c>
      <c r="DL145" s="122">
        <v>85.537400000000005</v>
      </c>
      <c r="DM145" s="122">
        <v>85.537400000000005</v>
      </c>
      <c r="DN145" s="122">
        <v>85.718500000000006</v>
      </c>
      <c r="DO145" s="122">
        <v>84.583299999999994</v>
      </c>
      <c r="DP145" s="122">
        <v>84.617599999999996</v>
      </c>
      <c r="DQ145" s="122">
        <v>84.617599999999996</v>
      </c>
      <c r="DR145" s="122">
        <v>83.288899999999998</v>
      </c>
      <c r="DS145" s="122">
        <v>83.226399999999998</v>
      </c>
      <c r="DT145" s="122">
        <v>83.120699999999999</v>
      </c>
      <c r="DU145" s="122">
        <v>82.865200000000002</v>
      </c>
      <c r="DV145" s="122">
        <v>82.912800000000004</v>
      </c>
      <c r="DW145" s="122">
        <v>82.885900000000007</v>
      </c>
      <c r="DX145" s="122">
        <v>83.462000000000003</v>
      </c>
      <c r="DY145" s="122">
        <v>83.462000000000003</v>
      </c>
      <c r="DZ145" s="122">
        <v>83.462000000000003</v>
      </c>
      <c r="EA145" s="122">
        <v>84.124600000000001</v>
      </c>
      <c r="EB145" s="122">
        <v>84.006299999999996</v>
      </c>
      <c r="EC145" s="122">
        <v>84.006299999999996</v>
      </c>
      <c r="ED145" s="122">
        <v>84.063599999999994</v>
      </c>
      <c r="EE145" s="122">
        <v>84.063599999999994</v>
      </c>
      <c r="EF145" s="122">
        <v>84.063599999999994</v>
      </c>
      <c r="EG145" s="122">
        <v>84.815100000000001</v>
      </c>
      <c r="EH145" s="122">
        <v>84.803399999999996</v>
      </c>
      <c r="EI145" s="122">
        <v>84.802400000000006</v>
      </c>
      <c r="EJ145" s="122">
        <v>84.558700000000002</v>
      </c>
      <c r="EK145" s="122">
        <v>84.5471</v>
      </c>
      <c r="EL145" s="122">
        <v>84.5471</v>
      </c>
      <c r="EM145" s="122">
        <v>84.204800000000006</v>
      </c>
      <c r="EN145" s="122">
        <v>84.204800000000006</v>
      </c>
      <c r="EO145" s="122">
        <v>84.204800000000006</v>
      </c>
      <c r="EP145" s="122">
        <v>83.911299999999997</v>
      </c>
      <c r="EQ145" s="122">
        <v>83.911299999999997</v>
      </c>
      <c r="ER145" s="122">
        <v>83.914599999999993</v>
      </c>
      <c r="ES145" s="122">
        <v>84.188699999999997</v>
      </c>
      <c r="ET145" s="122">
        <v>84.164199999999994</v>
      </c>
      <c r="EU145" s="122">
        <v>84.163499999999999</v>
      </c>
      <c r="EV145" s="122">
        <v>84.286699999999996</v>
      </c>
      <c r="EW145" s="122">
        <v>84.239900000000006</v>
      </c>
      <c r="EX145" s="122">
        <v>84.216499999999996</v>
      </c>
      <c r="EY145" s="122">
        <v>78.016000000000005</v>
      </c>
      <c r="EZ145" s="122">
        <v>78.0505</v>
      </c>
      <c r="FA145" s="122">
        <v>78.0505</v>
      </c>
      <c r="FB145" s="122">
        <v>77.601399999999998</v>
      </c>
      <c r="FC145" s="122">
        <v>77.617800000000003</v>
      </c>
      <c r="FD145" s="122">
        <v>77.603499999999997</v>
      </c>
      <c r="FE145" s="122">
        <v>78.306200000000004</v>
      </c>
      <c r="FF145" s="122">
        <v>78.203999999999994</v>
      </c>
      <c r="FG145" s="122">
        <v>78.170400000000001</v>
      </c>
      <c r="FH145" s="122">
        <v>79.695999999999998</v>
      </c>
      <c r="FI145" s="122">
        <v>79.651300000000006</v>
      </c>
      <c r="FJ145" s="122">
        <v>79.651300000000006</v>
      </c>
      <c r="FK145" s="122">
        <v>79.907399999999996</v>
      </c>
      <c r="FL145" s="122">
        <v>79.907399999999996</v>
      </c>
      <c r="FM145" s="122">
        <v>79.907399999999996</v>
      </c>
      <c r="FN145" s="122">
        <v>79.947999999999993</v>
      </c>
      <c r="FO145" s="122">
        <v>79.947999999999993</v>
      </c>
      <c r="FP145" s="122">
        <v>79.947999999999993</v>
      </c>
      <c r="FQ145" s="122">
        <v>79.420400000000001</v>
      </c>
      <c r="FR145" s="122">
        <v>79.420400000000001</v>
      </c>
      <c r="FS145" s="122">
        <v>79.420400000000001</v>
      </c>
      <c r="FT145" s="122">
        <v>79.910600000000002</v>
      </c>
      <c r="FU145" s="122">
        <v>79.910600000000002</v>
      </c>
      <c r="FV145" s="122">
        <v>79.910600000000002</v>
      </c>
      <c r="FW145" s="122">
        <v>79.402799999999999</v>
      </c>
      <c r="FX145" s="122">
        <v>79.402799999999999</v>
      </c>
      <c r="FY145" s="122">
        <v>79.402799999999999</v>
      </c>
      <c r="FZ145" s="122">
        <v>80.067300000000003</v>
      </c>
      <c r="GA145" s="122">
        <v>80.067300000000003</v>
      </c>
      <c r="GB145" s="122">
        <v>80.067300000000003</v>
      </c>
      <c r="GC145" s="122">
        <v>82.276499999999999</v>
      </c>
      <c r="GD145" s="122">
        <v>82.276499999999999</v>
      </c>
      <c r="GE145" s="122">
        <v>82.276499999999999</v>
      </c>
      <c r="GF145" s="122">
        <v>83.322400000000002</v>
      </c>
      <c r="GG145" s="122">
        <v>83.322400000000002</v>
      </c>
      <c r="GH145" s="122">
        <v>83.322400000000002</v>
      </c>
      <c r="GI145" s="122">
        <v>84.483999999999995</v>
      </c>
      <c r="GJ145" s="122">
        <v>84.483999999999995</v>
      </c>
      <c r="GK145" s="122">
        <v>84.483999999999995</v>
      </c>
      <c r="GL145" s="122">
        <v>86.668899999999994</v>
      </c>
      <c r="GM145" s="122">
        <v>86.668899999999994</v>
      </c>
      <c r="GN145" s="122">
        <v>86.668899999999994</v>
      </c>
      <c r="GO145" s="122">
        <v>85.876000000000005</v>
      </c>
      <c r="GP145" s="122">
        <v>85.876000000000005</v>
      </c>
      <c r="GQ145" s="122">
        <v>85.876000000000005</v>
      </c>
      <c r="GR145" s="122">
        <v>85.606099999999998</v>
      </c>
      <c r="GS145" s="122">
        <v>85.606099999999998</v>
      </c>
      <c r="GT145" s="122">
        <v>85.606099999999998</v>
      </c>
      <c r="GU145" s="122">
        <v>86.568200000000004</v>
      </c>
      <c r="GV145" s="122">
        <v>86.568200000000004</v>
      </c>
      <c r="GW145" s="122">
        <v>86.568200000000004</v>
      </c>
      <c r="GX145" s="122">
        <v>86.867699999999999</v>
      </c>
      <c r="GY145" s="122">
        <v>86.867699999999999</v>
      </c>
      <c r="GZ145" s="122">
        <v>86.867699999999999</v>
      </c>
      <c r="HA145" s="122">
        <v>85.004400000000004</v>
      </c>
      <c r="HB145" s="122">
        <v>85.004400000000004</v>
      </c>
      <c r="HC145" s="122">
        <v>85.004400000000004</v>
      </c>
      <c r="HD145" s="122">
        <v>84.737399999999994</v>
      </c>
      <c r="HE145" s="122">
        <v>84.737399999999994</v>
      </c>
      <c r="HF145" s="122">
        <v>84.737399999999994</v>
      </c>
      <c r="HG145" s="122">
        <v>83.636600000000001</v>
      </c>
      <c r="HH145" s="122">
        <v>83.636600000000001</v>
      </c>
      <c r="HI145" s="122">
        <v>83.636600000000001</v>
      </c>
      <c r="HJ145" s="122">
        <v>83.216300000000004</v>
      </c>
      <c r="HK145" s="122">
        <v>83.216300000000004</v>
      </c>
      <c r="HL145" s="122">
        <v>83.216300000000004</v>
      </c>
      <c r="HM145" s="122">
        <v>83.516300000000001</v>
      </c>
      <c r="HN145" s="122">
        <v>83.516300000000001</v>
      </c>
      <c r="HO145" s="122">
        <v>83.516300000000001</v>
      </c>
      <c r="HP145" s="122">
        <v>83.371099999999998</v>
      </c>
      <c r="HQ145" s="122">
        <v>83.371099999999998</v>
      </c>
      <c r="HR145" s="122">
        <v>83.371099999999998</v>
      </c>
      <c r="HS145" s="122">
        <v>84.972899999999996</v>
      </c>
      <c r="HT145" s="122">
        <v>84.972899999999996</v>
      </c>
      <c r="HU145" s="122">
        <v>84.972899999999996</v>
      </c>
      <c r="HV145" s="122">
        <v>87.39</v>
      </c>
      <c r="HW145" s="122">
        <v>87.39</v>
      </c>
      <c r="HX145" s="122">
        <v>87.39</v>
      </c>
      <c r="HY145" s="122">
        <v>87.703800000000001</v>
      </c>
      <c r="HZ145" s="122">
        <v>87.703800000000001</v>
      </c>
      <c r="IA145" s="122">
        <v>87.703800000000001</v>
      </c>
      <c r="IB145" s="122">
        <v>89.107299999999995</v>
      </c>
      <c r="IC145" s="122">
        <v>89.107299999999995</v>
      </c>
      <c r="ID145" s="122">
        <v>89.107299999999995</v>
      </c>
      <c r="IE145" s="122">
        <v>92.052400000000006</v>
      </c>
      <c r="IF145" s="122">
        <v>92.052400000000006</v>
      </c>
      <c r="IG145" s="122">
        <v>92.052400000000006</v>
      </c>
      <c r="IH145" s="122">
        <v>98.657600000000002</v>
      </c>
      <c r="II145" s="122">
        <v>98.657600000000002</v>
      </c>
      <c r="IJ145" s="122">
        <v>98.657600000000002</v>
      </c>
      <c r="IK145" s="122">
        <v>98.753900000000002</v>
      </c>
      <c r="IL145" s="122">
        <v>98.753900000000002</v>
      </c>
      <c r="IM145" s="122">
        <v>98.753900000000002</v>
      </c>
      <c r="IN145" s="122">
        <v>107.0536</v>
      </c>
      <c r="IO145" s="122">
        <v>107.0536</v>
      </c>
      <c r="IP145" s="122">
        <v>107.0536</v>
      </c>
      <c r="IQ145" s="122">
        <v>110.20740000000001</v>
      </c>
      <c r="IR145" s="122">
        <v>110.20740000000001</v>
      </c>
      <c r="IS145" s="122">
        <v>110.20740000000001</v>
      </c>
      <c r="IT145" s="122">
        <v>106.2317</v>
      </c>
      <c r="IU145" s="122">
        <v>106.2317</v>
      </c>
      <c r="IV145" s="122">
        <v>106.2317</v>
      </c>
      <c r="IW145" s="122">
        <v>101.53700000000001</v>
      </c>
      <c r="IX145" s="122">
        <v>101.53700000000001</v>
      </c>
      <c r="IY145" s="122">
        <v>101.53700000000001</v>
      </c>
      <c r="IZ145" s="122">
        <v>102.6066</v>
      </c>
      <c r="JA145" s="122">
        <v>102.6066</v>
      </c>
      <c r="JB145" s="122">
        <v>102.6066</v>
      </c>
      <c r="JC145" s="122">
        <v>98.323400000000007</v>
      </c>
      <c r="JD145" s="122">
        <v>98.323400000000007</v>
      </c>
      <c r="JE145" s="122">
        <v>98.323400000000007</v>
      </c>
      <c r="JF145" s="122">
        <v>101.24890000000001</v>
      </c>
      <c r="JG145" s="122">
        <v>101.24890000000001</v>
      </c>
      <c r="JH145" s="122">
        <v>101.24890000000001</v>
      </c>
      <c r="JI145" s="122">
        <v>99.935500000000005</v>
      </c>
      <c r="JJ145" s="122">
        <v>99.935500000000005</v>
      </c>
      <c r="JK145" s="122">
        <v>99.935500000000005</v>
      </c>
      <c r="JL145" s="122">
        <v>99.352000000000004</v>
      </c>
      <c r="JM145" s="122">
        <v>99.352000000000004</v>
      </c>
      <c r="JN145" s="122">
        <v>99.352000000000004</v>
      </c>
      <c r="JO145" s="122">
        <v>98.895700000000005</v>
      </c>
      <c r="JP145" s="122">
        <v>98.895700000000005</v>
      </c>
      <c r="JQ145" s="122">
        <v>98.895700000000005</v>
      </c>
      <c r="JR145" s="122">
        <v>99.245699999999999</v>
      </c>
      <c r="JS145" s="122">
        <v>99.245699999999999</v>
      </c>
      <c r="JT145" s="122">
        <v>99.245699999999999</v>
      </c>
      <c r="JU145" s="122">
        <v>100.26130000000001</v>
      </c>
      <c r="JV145" s="122">
        <v>100.26130000000001</v>
      </c>
      <c r="JW145" s="122">
        <v>100.26130000000001</v>
      </c>
      <c r="JX145" s="122">
        <v>100</v>
      </c>
      <c r="JY145" s="122">
        <v>100</v>
      </c>
      <c r="JZ145" s="122">
        <v>100</v>
      </c>
      <c r="KA145" s="122">
        <v>99.117400000000004</v>
      </c>
      <c r="KB145" s="122">
        <v>99.117400000000004</v>
      </c>
      <c r="KC145" s="122">
        <v>99.117400000000004</v>
      </c>
      <c r="KD145" s="118">
        <v>99.790700000000001</v>
      </c>
    </row>
    <row r="146" spans="1:290" s="8" customFormat="1" ht="11.1" customHeight="1" x14ac:dyDescent="0.2">
      <c r="A146" s="8" t="s">
        <v>2448</v>
      </c>
      <c r="B146"/>
      <c r="C146" s="141" t="s">
        <v>5153</v>
      </c>
      <c r="D146" s="60" t="s">
        <v>5021</v>
      </c>
      <c r="E146" s="61"/>
      <c r="F146" s="22"/>
      <c r="G146" s="22"/>
      <c r="H146" s="22" t="str">
        <f>IF(LEFT($I$1,1)="1",VLOOKUP($A146,PPI_IPI_PGA_PGAI!$A:$I,2,FALSE),IF(LEFT($I$1,1)="2",VLOOKUP($A146,PPI_IPI_PGA_PGAI!$A:$I,3,FALSE),IF(LEFT($I$1,1)="3",VLOOKUP($A146,PPI_IPI_PGA_PGAI!$A:$I,4,FALSE),VLOOKUP($A146,PPI_IPI_PGA_PGAI!$A:$I,5,FALSE))))</f>
        <v>Glas und Glaswaren</v>
      </c>
      <c r="I146" s="22"/>
      <c r="J146" s="22"/>
      <c r="K146" s="22"/>
      <c r="L146" s="22"/>
      <c r="M146" s="10">
        <v>0.48670000000000002</v>
      </c>
      <c r="N146" s="122">
        <v>98.431200000000004</v>
      </c>
      <c r="O146" s="122">
        <v>98.431200000000004</v>
      </c>
      <c r="P146" s="122">
        <v>98.431200000000004</v>
      </c>
      <c r="Q146" s="122">
        <v>97.047700000000006</v>
      </c>
      <c r="R146" s="122">
        <v>97.047700000000006</v>
      </c>
      <c r="S146" s="122">
        <v>97.047700000000006</v>
      </c>
      <c r="T146" s="122">
        <v>95.641199999999998</v>
      </c>
      <c r="U146" s="122">
        <v>95.641199999999998</v>
      </c>
      <c r="V146" s="122">
        <v>95.641199999999998</v>
      </c>
      <c r="W146" s="122">
        <v>92.038899999999998</v>
      </c>
      <c r="X146" s="122">
        <v>92.038899999999998</v>
      </c>
      <c r="Y146" s="122">
        <v>92.038899999999998</v>
      </c>
      <c r="Z146" s="122">
        <v>91.506299999999996</v>
      </c>
      <c r="AA146" s="122">
        <v>91.506299999999996</v>
      </c>
      <c r="AB146" s="122">
        <v>91.506299999999996</v>
      </c>
      <c r="AC146" s="122">
        <v>91.893000000000001</v>
      </c>
      <c r="AD146" s="122">
        <v>91.893000000000001</v>
      </c>
      <c r="AE146" s="122">
        <v>91.893000000000001</v>
      </c>
      <c r="AF146" s="122">
        <v>93.328199999999995</v>
      </c>
      <c r="AG146" s="122">
        <v>93.328199999999995</v>
      </c>
      <c r="AH146" s="122">
        <v>93.328199999999995</v>
      </c>
      <c r="AI146" s="122">
        <v>91.409899999999993</v>
      </c>
      <c r="AJ146" s="122">
        <v>91.409899999999993</v>
      </c>
      <c r="AK146" s="122">
        <v>91.409899999999993</v>
      </c>
      <c r="AL146" s="122">
        <v>89.442300000000003</v>
      </c>
      <c r="AM146" s="122">
        <v>89.442300000000003</v>
      </c>
      <c r="AN146" s="122">
        <v>89.442300000000003</v>
      </c>
      <c r="AO146" s="122">
        <v>89.059899999999999</v>
      </c>
      <c r="AP146" s="122">
        <v>89.059899999999999</v>
      </c>
      <c r="AQ146" s="122">
        <v>89.059899999999999</v>
      </c>
      <c r="AR146" s="122">
        <v>89.612399999999994</v>
      </c>
      <c r="AS146" s="122">
        <v>89.612399999999994</v>
      </c>
      <c r="AT146" s="122">
        <v>89.612399999999994</v>
      </c>
      <c r="AU146" s="122">
        <v>89.275899999999993</v>
      </c>
      <c r="AV146" s="122">
        <v>89.275899999999993</v>
      </c>
      <c r="AW146" s="122">
        <v>89.275899999999993</v>
      </c>
      <c r="AX146" s="122">
        <v>88.887799999999999</v>
      </c>
      <c r="AY146" s="122">
        <v>88.887799999999999</v>
      </c>
      <c r="AZ146" s="122">
        <v>88.887799999999999</v>
      </c>
      <c r="BA146" s="122">
        <v>91.705600000000004</v>
      </c>
      <c r="BB146" s="122">
        <v>91.705600000000004</v>
      </c>
      <c r="BC146" s="122">
        <v>91.705600000000004</v>
      </c>
      <c r="BD146" s="122">
        <v>96.364800000000002</v>
      </c>
      <c r="BE146" s="122">
        <v>96.364800000000002</v>
      </c>
      <c r="BF146" s="122">
        <v>96.364800000000002</v>
      </c>
      <c r="BG146" s="122">
        <v>104.3944</v>
      </c>
      <c r="BH146" s="122">
        <v>104.3944</v>
      </c>
      <c r="BI146" s="122">
        <v>104.3944</v>
      </c>
      <c r="BJ146" s="122">
        <v>106.8068</v>
      </c>
      <c r="BK146" s="122">
        <v>106.8068</v>
      </c>
      <c r="BL146" s="122">
        <v>106.8068</v>
      </c>
      <c r="BM146" s="122">
        <v>108.0287</v>
      </c>
      <c r="BN146" s="122">
        <v>108.0287</v>
      </c>
      <c r="BO146" s="122">
        <v>108.0287</v>
      </c>
      <c r="BP146" s="122">
        <v>109.2878</v>
      </c>
      <c r="BQ146" s="122">
        <v>109.2878</v>
      </c>
      <c r="BR146" s="122">
        <v>109.2878</v>
      </c>
      <c r="BS146" s="122">
        <v>105.35980000000001</v>
      </c>
      <c r="BT146" s="122">
        <v>105.35980000000001</v>
      </c>
      <c r="BU146" s="122">
        <v>105.35980000000001</v>
      </c>
      <c r="BV146" s="122">
        <v>105.5941</v>
      </c>
      <c r="BW146" s="122">
        <v>105.5941</v>
      </c>
      <c r="BX146" s="122">
        <v>105.5941</v>
      </c>
      <c r="BY146" s="122">
        <v>104.6571</v>
      </c>
      <c r="BZ146" s="122">
        <v>104.6571</v>
      </c>
      <c r="CA146" s="122">
        <v>104.6571</v>
      </c>
      <c r="CB146" s="122">
        <v>104.20740000000001</v>
      </c>
      <c r="CC146" s="122">
        <v>104.20740000000001</v>
      </c>
      <c r="CD146" s="122">
        <v>104.20740000000001</v>
      </c>
      <c r="CE146" s="122">
        <v>96.522599999999997</v>
      </c>
      <c r="CF146" s="122">
        <v>96.522599999999997</v>
      </c>
      <c r="CG146" s="122">
        <v>96.522599999999997</v>
      </c>
      <c r="CH146" s="122">
        <v>89.812399999999997</v>
      </c>
      <c r="CI146" s="122">
        <v>89.812399999999997</v>
      </c>
      <c r="CJ146" s="122">
        <v>89.812399999999997</v>
      </c>
      <c r="CK146" s="122">
        <v>92.387100000000004</v>
      </c>
      <c r="CL146" s="122">
        <v>92.387100000000004</v>
      </c>
      <c r="CM146" s="122">
        <v>92.387100000000004</v>
      </c>
      <c r="CN146" s="122">
        <v>95.644499999999994</v>
      </c>
      <c r="CO146" s="122">
        <v>95.644499999999994</v>
      </c>
      <c r="CP146" s="122">
        <v>95.644499999999994</v>
      </c>
      <c r="CQ146" s="122">
        <v>91.342799999999997</v>
      </c>
      <c r="CR146" s="122">
        <v>91.342799999999997</v>
      </c>
      <c r="CS146" s="122">
        <v>91.342799999999997</v>
      </c>
      <c r="CT146" s="122">
        <v>93.186000000000007</v>
      </c>
      <c r="CU146" s="122">
        <v>93.186000000000007</v>
      </c>
      <c r="CV146" s="122">
        <v>93.186000000000007</v>
      </c>
      <c r="CW146" s="122">
        <v>90.427599999999998</v>
      </c>
      <c r="CX146" s="122">
        <v>90.427599999999998</v>
      </c>
      <c r="CY146" s="122">
        <v>90.427599999999998</v>
      </c>
      <c r="CZ146" s="122">
        <v>91.728899999999996</v>
      </c>
      <c r="DA146" s="122">
        <v>91.728899999999996</v>
      </c>
      <c r="DB146" s="122">
        <v>91.728899999999996</v>
      </c>
      <c r="DC146" s="122">
        <v>92.098600000000005</v>
      </c>
      <c r="DD146" s="122">
        <v>92.098600000000005</v>
      </c>
      <c r="DE146" s="122">
        <v>92.098600000000005</v>
      </c>
      <c r="DF146" s="122">
        <v>92.940600000000003</v>
      </c>
      <c r="DG146" s="122">
        <v>92.940600000000003</v>
      </c>
      <c r="DH146" s="122">
        <v>92.940600000000003</v>
      </c>
      <c r="DI146" s="122">
        <v>87.674899999999994</v>
      </c>
      <c r="DJ146" s="122">
        <v>87.674899999999994</v>
      </c>
      <c r="DK146" s="122">
        <v>87.674899999999994</v>
      </c>
      <c r="DL146" s="122">
        <v>89.334800000000001</v>
      </c>
      <c r="DM146" s="122">
        <v>89.334800000000001</v>
      </c>
      <c r="DN146" s="122">
        <v>89.334800000000001</v>
      </c>
      <c r="DO146" s="122">
        <v>86.469800000000006</v>
      </c>
      <c r="DP146" s="122">
        <v>86.469800000000006</v>
      </c>
      <c r="DQ146" s="122">
        <v>86.469800000000006</v>
      </c>
      <c r="DR146" s="122">
        <v>84.737200000000001</v>
      </c>
      <c r="DS146" s="122">
        <v>84.737200000000001</v>
      </c>
      <c r="DT146" s="122">
        <v>84.737200000000001</v>
      </c>
      <c r="DU146" s="122">
        <v>84.248000000000005</v>
      </c>
      <c r="DV146" s="122">
        <v>84.248000000000005</v>
      </c>
      <c r="DW146" s="122">
        <v>84.248000000000005</v>
      </c>
      <c r="DX146" s="122">
        <v>85.247</v>
      </c>
      <c r="DY146" s="122">
        <v>85.247</v>
      </c>
      <c r="DZ146" s="122">
        <v>85.247</v>
      </c>
      <c r="EA146" s="122">
        <v>85.170900000000003</v>
      </c>
      <c r="EB146" s="122">
        <v>85.170900000000003</v>
      </c>
      <c r="EC146" s="122">
        <v>85.170900000000003</v>
      </c>
      <c r="ED146" s="122">
        <v>85.679400000000001</v>
      </c>
      <c r="EE146" s="122">
        <v>85.679400000000001</v>
      </c>
      <c r="EF146" s="122">
        <v>85.679400000000001</v>
      </c>
      <c r="EG146" s="122">
        <v>86.790599999999998</v>
      </c>
      <c r="EH146" s="122">
        <v>86.790599999999998</v>
      </c>
      <c r="EI146" s="122">
        <v>86.790599999999998</v>
      </c>
      <c r="EJ146" s="122">
        <v>86.847200000000001</v>
      </c>
      <c r="EK146" s="122">
        <v>86.847200000000001</v>
      </c>
      <c r="EL146" s="122">
        <v>86.847200000000001</v>
      </c>
      <c r="EM146" s="122">
        <v>85.928100000000001</v>
      </c>
      <c r="EN146" s="122">
        <v>85.928100000000001</v>
      </c>
      <c r="EO146" s="122">
        <v>85.928100000000001</v>
      </c>
      <c r="EP146" s="122">
        <v>85.931399999999996</v>
      </c>
      <c r="EQ146" s="122">
        <v>85.931399999999996</v>
      </c>
      <c r="ER146" s="122">
        <v>85.931399999999996</v>
      </c>
      <c r="ES146" s="122">
        <v>86.418999999999997</v>
      </c>
      <c r="ET146" s="122">
        <v>86.418999999999997</v>
      </c>
      <c r="EU146" s="122">
        <v>86.418999999999997</v>
      </c>
      <c r="EV146" s="122">
        <v>87.4345</v>
      </c>
      <c r="EW146" s="122">
        <v>87.4345</v>
      </c>
      <c r="EX146" s="122">
        <v>87.4345</v>
      </c>
      <c r="EY146" s="122">
        <v>81.703000000000003</v>
      </c>
      <c r="EZ146" s="122">
        <v>81.703000000000003</v>
      </c>
      <c r="FA146" s="122">
        <v>81.703000000000003</v>
      </c>
      <c r="FB146" s="122">
        <v>81.159199999999998</v>
      </c>
      <c r="FC146" s="122">
        <v>81.159199999999998</v>
      </c>
      <c r="FD146" s="122">
        <v>81.159199999999998</v>
      </c>
      <c r="FE146" s="122">
        <v>82.081000000000003</v>
      </c>
      <c r="FF146" s="122">
        <v>82.081000000000003</v>
      </c>
      <c r="FG146" s="122">
        <v>82.081000000000003</v>
      </c>
      <c r="FH146" s="122">
        <v>84.4726</v>
      </c>
      <c r="FI146" s="122">
        <v>84.4726</v>
      </c>
      <c r="FJ146" s="122">
        <v>84.4726</v>
      </c>
      <c r="FK146" s="122">
        <v>85.761600000000001</v>
      </c>
      <c r="FL146" s="122">
        <v>85.761600000000001</v>
      </c>
      <c r="FM146" s="122">
        <v>85.761600000000001</v>
      </c>
      <c r="FN146" s="122">
        <v>86.530799999999999</v>
      </c>
      <c r="FO146" s="122">
        <v>86.530799999999999</v>
      </c>
      <c r="FP146" s="122">
        <v>86.530799999999999</v>
      </c>
      <c r="FQ146" s="122">
        <v>86.917000000000002</v>
      </c>
      <c r="FR146" s="122">
        <v>86.917000000000002</v>
      </c>
      <c r="FS146" s="122">
        <v>86.917000000000002</v>
      </c>
      <c r="FT146" s="122">
        <v>87.776200000000003</v>
      </c>
      <c r="FU146" s="122">
        <v>87.776200000000003</v>
      </c>
      <c r="FV146" s="122">
        <v>87.776200000000003</v>
      </c>
      <c r="FW146" s="122">
        <v>86.294799999999995</v>
      </c>
      <c r="FX146" s="122">
        <v>86.294799999999995</v>
      </c>
      <c r="FY146" s="122">
        <v>86.294799999999995</v>
      </c>
      <c r="FZ146" s="122">
        <v>86.205200000000005</v>
      </c>
      <c r="GA146" s="122">
        <v>86.205200000000005</v>
      </c>
      <c r="GB146" s="122">
        <v>86.205200000000005</v>
      </c>
      <c r="GC146" s="122">
        <v>89.102699999999999</v>
      </c>
      <c r="GD146" s="122">
        <v>89.102699999999999</v>
      </c>
      <c r="GE146" s="122">
        <v>89.102699999999999</v>
      </c>
      <c r="GF146" s="122">
        <v>90.32</v>
      </c>
      <c r="GG146" s="122">
        <v>90.32</v>
      </c>
      <c r="GH146" s="122">
        <v>90.32</v>
      </c>
      <c r="GI146" s="122">
        <v>91.280100000000004</v>
      </c>
      <c r="GJ146" s="122">
        <v>91.280100000000004</v>
      </c>
      <c r="GK146" s="122">
        <v>91.280100000000004</v>
      </c>
      <c r="GL146" s="122">
        <v>93.781999999999996</v>
      </c>
      <c r="GM146" s="122">
        <v>93.781999999999996</v>
      </c>
      <c r="GN146" s="122">
        <v>93.781999999999996</v>
      </c>
      <c r="GO146" s="122">
        <v>92.611599999999996</v>
      </c>
      <c r="GP146" s="122">
        <v>92.611599999999996</v>
      </c>
      <c r="GQ146" s="122">
        <v>92.611599999999996</v>
      </c>
      <c r="GR146" s="122">
        <v>92.302199999999999</v>
      </c>
      <c r="GS146" s="122">
        <v>92.302199999999999</v>
      </c>
      <c r="GT146" s="122">
        <v>92.302199999999999</v>
      </c>
      <c r="GU146" s="122">
        <v>93.845100000000002</v>
      </c>
      <c r="GV146" s="122">
        <v>93.845100000000002</v>
      </c>
      <c r="GW146" s="122">
        <v>93.845100000000002</v>
      </c>
      <c r="GX146" s="122">
        <v>93.681299999999993</v>
      </c>
      <c r="GY146" s="122">
        <v>93.681299999999993</v>
      </c>
      <c r="GZ146" s="122">
        <v>93.681299999999993</v>
      </c>
      <c r="HA146" s="122">
        <v>91.299899999999994</v>
      </c>
      <c r="HB146" s="122">
        <v>91.299899999999994</v>
      </c>
      <c r="HC146" s="122">
        <v>91.299899999999994</v>
      </c>
      <c r="HD146" s="122">
        <v>89.341499999999996</v>
      </c>
      <c r="HE146" s="122">
        <v>89.341499999999996</v>
      </c>
      <c r="HF146" s="122">
        <v>89.341499999999996</v>
      </c>
      <c r="HG146" s="122">
        <v>86.339399999999998</v>
      </c>
      <c r="HH146" s="122">
        <v>86.339399999999998</v>
      </c>
      <c r="HI146" s="122">
        <v>86.339399999999998</v>
      </c>
      <c r="HJ146" s="122">
        <v>85.472499999999997</v>
      </c>
      <c r="HK146" s="122">
        <v>85.472499999999997</v>
      </c>
      <c r="HL146" s="122">
        <v>85.472499999999997</v>
      </c>
      <c r="HM146" s="122">
        <v>86.504999999999995</v>
      </c>
      <c r="HN146" s="122">
        <v>86.504999999999995</v>
      </c>
      <c r="HO146" s="122">
        <v>86.504999999999995</v>
      </c>
      <c r="HP146" s="122">
        <v>86.769000000000005</v>
      </c>
      <c r="HQ146" s="122">
        <v>86.769000000000005</v>
      </c>
      <c r="HR146" s="122">
        <v>86.769000000000005</v>
      </c>
      <c r="HS146" s="122">
        <v>88.228899999999996</v>
      </c>
      <c r="HT146" s="122">
        <v>88.228899999999996</v>
      </c>
      <c r="HU146" s="122">
        <v>88.228899999999996</v>
      </c>
      <c r="HV146" s="122">
        <v>89.504199999999997</v>
      </c>
      <c r="HW146" s="122">
        <v>89.504199999999997</v>
      </c>
      <c r="HX146" s="122">
        <v>89.504199999999997</v>
      </c>
      <c r="HY146" s="122">
        <v>89.904899999999998</v>
      </c>
      <c r="HZ146" s="122">
        <v>89.904899999999998</v>
      </c>
      <c r="IA146" s="122">
        <v>89.904899999999998</v>
      </c>
      <c r="IB146" s="122">
        <v>93.765100000000004</v>
      </c>
      <c r="IC146" s="122">
        <v>93.765100000000004</v>
      </c>
      <c r="ID146" s="122">
        <v>93.765100000000004</v>
      </c>
      <c r="IE146" s="122">
        <v>99.625900000000001</v>
      </c>
      <c r="IF146" s="122">
        <v>99.625900000000001</v>
      </c>
      <c r="IG146" s="122">
        <v>99.625900000000001</v>
      </c>
      <c r="IH146" s="122">
        <v>106.7449</v>
      </c>
      <c r="II146" s="122">
        <v>106.7449</v>
      </c>
      <c r="IJ146" s="122">
        <v>106.7449</v>
      </c>
      <c r="IK146" s="122">
        <v>106.5859</v>
      </c>
      <c r="IL146" s="122">
        <v>106.5859</v>
      </c>
      <c r="IM146" s="122">
        <v>106.5859</v>
      </c>
      <c r="IN146" s="122">
        <v>125.9546</v>
      </c>
      <c r="IO146" s="122">
        <v>125.9546</v>
      </c>
      <c r="IP146" s="122">
        <v>125.9546</v>
      </c>
      <c r="IQ146" s="122">
        <v>124.8733</v>
      </c>
      <c r="IR146" s="122">
        <v>124.8733</v>
      </c>
      <c r="IS146" s="122">
        <v>124.8733</v>
      </c>
      <c r="IT146" s="122">
        <v>113.89530000000001</v>
      </c>
      <c r="IU146" s="122">
        <v>113.89530000000001</v>
      </c>
      <c r="IV146" s="122">
        <v>113.89530000000001</v>
      </c>
      <c r="IW146" s="122">
        <v>104.31950000000001</v>
      </c>
      <c r="IX146" s="122">
        <v>104.31950000000001</v>
      </c>
      <c r="IY146" s="122">
        <v>104.31950000000001</v>
      </c>
      <c r="IZ146" s="122">
        <v>106.51519999999999</v>
      </c>
      <c r="JA146" s="122">
        <v>106.51519999999999</v>
      </c>
      <c r="JB146" s="122">
        <v>106.51519999999999</v>
      </c>
      <c r="JC146" s="122">
        <v>98.536100000000005</v>
      </c>
      <c r="JD146" s="122">
        <v>98.536100000000005</v>
      </c>
      <c r="JE146" s="122">
        <v>98.536100000000005</v>
      </c>
      <c r="JF146" s="122">
        <v>99.065799999999996</v>
      </c>
      <c r="JG146" s="122">
        <v>99.065799999999996</v>
      </c>
      <c r="JH146" s="122">
        <v>99.065799999999996</v>
      </c>
      <c r="JI146" s="122">
        <v>96.613200000000006</v>
      </c>
      <c r="JJ146" s="122">
        <v>96.613200000000006</v>
      </c>
      <c r="JK146" s="122">
        <v>96.613200000000006</v>
      </c>
      <c r="JL146" s="122">
        <v>95.915800000000004</v>
      </c>
      <c r="JM146" s="122">
        <v>95.915800000000004</v>
      </c>
      <c r="JN146" s="122">
        <v>95.915800000000004</v>
      </c>
      <c r="JO146" s="122">
        <v>93.109399999999994</v>
      </c>
      <c r="JP146" s="122">
        <v>93.109399999999994</v>
      </c>
      <c r="JQ146" s="122">
        <v>93.109399999999994</v>
      </c>
      <c r="JR146" s="122">
        <v>95.156700000000001</v>
      </c>
      <c r="JS146" s="122">
        <v>95.156700000000001</v>
      </c>
      <c r="JT146" s="122">
        <v>95.156700000000001</v>
      </c>
      <c r="JU146" s="122">
        <v>100.1233</v>
      </c>
      <c r="JV146" s="122">
        <v>100.1233</v>
      </c>
      <c r="JW146" s="122">
        <v>100.1233</v>
      </c>
      <c r="JX146" s="122">
        <v>100</v>
      </c>
      <c r="JY146" s="122">
        <v>100</v>
      </c>
      <c r="JZ146" s="122">
        <v>100</v>
      </c>
      <c r="KA146" s="122">
        <v>98.009799999999998</v>
      </c>
      <c r="KB146" s="122">
        <v>98.009799999999998</v>
      </c>
      <c r="KC146" s="122">
        <v>98.009799999999998</v>
      </c>
      <c r="KD146" s="118">
        <v>97.801500000000004</v>
      </c>
    </row>
    <row r="147" spans="1:290" s="8" customFormat="1" ht="11.1" customHeight="1" x14ac:dyDescent="0.2">
      <c r="A147" s="8" t="s">
        <v>5582</v>
      </c>
      <c r="B147"/>
      <c r="C147" s="141" t="s">
        <v>5154</v>
      </c>
      <c r="D147" s="60" t="s">
        <v>5583</v>
      </c>
      <c r="E147" s="61"/>
      <c r="F147" s="22"/>
      <c r="G147" s="22"/>
      <c r="H147" s="22"/>
      <c r="I147" s="22" t="str">
        <f>IF(LEFT($I$1,1)="1",VLOOKUP($A147,PPI_IPI_PGA_PGAI!$A:$I,2,FALSE),IF(LEFT($I$1,1)="2",VLOOKUP($A147,PPI_IPI_PGA_PGAI!$A:$I,3,FALSE),IF(LEFT($I$1,1)="3",VLOOKUP($A147,PPI_IPI_PGA_PGAI!$A:$I,4,FALSE),VLOOKUP($A147,PPI_IPI_PGA_PGAI!$A:$I,5,FALSE))))</f>
        <v>Veredeltes und bearbeitetes Flachglas</v>
      </c>
      <c r="J147" s="22"/>
      <c r="K147" s="22"/>
      <c r="L147" s="22"/>
      <c r="M147" s="10">
        <v>0.1883</v>
      </c>
      <c r="N147" s="122">
        <v>99.408799999999999</v>
      </c>
      <c r="O147" s="122">
        <v>99.408799999999999</v>
      </c>
      <c r="P147" s="122">
        <v>99.408799999999999</v>
      </c>
      <c r="Q147" s="122">
        <v>98.141800000000003</v>
      </c>
      <c r="R147" s="122">
        <v>98.141800000000003</v>
      </c>
      <c r="S147" s="122">
        <v>98.141800000000003</v>
      </c>
      <c r="T147" s="122">
        <v>96.719300000000004</v>
      </c>
      <c r="U147" s="122">
        <v>96.719300000000004</v>
      </c>
      <c r="V147" s="122">
        <v>96.719300000000004</v>
      </c>
      <c r="W147" s="122">
        <v>93.266999999999996</v>
      </c>
      <c r="X147" s="122">
        <v>93.266999999999996</v>
      </c>
      <c r="Y147" s="122">
        <v>93.266999999999996</v>
      </c>
      <c r="Z147" s="122">
        <v>92.858400000000003</v>
      </c>
      <c r="AA147" s="122">
        <v>92.858400000000003</v>
      </c>
      <c r="AB147" s="122">
        <v>92.858400000000003</v>
      </c>
      <c r="AC147" s="122">
        <v>93.209199999999996</v>
      </c>
      <c r="AD147" s="122">
        <v>93.209199999999996</v>
      </c>
      <c r="AE147" s="122">
        <v>93.209199999999996</v>
      </c>
      <c r="AF147" s="122">
        <v>95.008899999999997</v>
      </c>
      <c r="AG147" s="122">
        <v>95.008899999999997</v>
      </c>
      <c r="AH147" s="122">
        <v>95.008899999999997</v>
      </c>
      <c r="AI147" s="122">
        <v>92.849299999999999</v>
      </c>
      <c r="AJ147" s="122">
        <v>92.849299999999999</v>
      </c>
      <c r="AK147" s="122">
        <v>92.849299999999999</v>
      </c>
      <c r="AL147" s="122">
        <v>90.581400000000002</v>
      </c>
      <c r="AM147" s="122">
        <v>90.581400000000002</v>
      </c>
      <c r="AN147" s="122">
        <v>90.581400000000002</v>
      </c>
      <c r="AO147" s="122">
        <v>90.110600000000005</v>
      </c>
      <c r="AP147" s="122">
        <v>90.110600000000005</v>
      </c>
      <c r="AQ147" s="122">
        <v>90.110600000000005</v>
      </c>
      <c r="AR147" s="122">
        <v>90.738500000000002</v>
      </c>
      <c r="AS147" s="122">
        <v>90.738500000000002</v>
      </c>
      <c r="AT147" s="122">
        <v>90.738500000000002</v>
      </c>
      <c r="AU147" s="122">
        <v>90.578000000000003</v>
      </c>
      <c r="AV147" s="122">
        <v>90.578000000000003</v>
      </c>
      <c r="AW147" s="122">
        <v>90.578000000000003</v>
      </c>
      <c r="AX147" s="122">
        <v>90.651300000000006</v>
      </c>
      <c r="AY147" s="122">
        <v>90.651300000000006</v>
      </c>
      <c r="AZ147" s="122">
        <v>90.651300000000006</v>
      </c>
      <c r="BA147" s="122">
        <v>93.701700000000002</v>
      </c>
      <c r="BB147" s="122">
        <v>93.701700000000002</v>
      </c>
      <c r="BC147" s="122">
        <v>93.701700000000002</v>
      </c>
      <c r="BD147" s="122">
        <v>98.606300000000005</v>
      </c>
      <c r="BE147" s="122">
        <v>98.606300000000005</v>
      </c>
      <c r="BF147" s="122">
        <v>98.606300000000005</v>
      </c>
      <c r="BG147" s="122">
        <v>107.31619999999999</v>
      </c>
      <c r="BH147" s="122">
        <v>107.31619999999999</v>
      </c>
      <c r="BI147" s="122">
        <v>107.31619999999999</v>
      </c>
      <c r="BJ147" s="122">
        <v>109.9254</v>
      </c>
      <c r="BK147" s="122">
        <v>109.9254</v>
      </c>
      <c r="BL147" s="122">
        <v>109.9254</v>
      </c>
      <c r="BM147" s="122">
        <v>111.1887</v>
      </c>
      <c r="BN147" s="122">
        <v>111.1887</v>
      </c>
      <c r="BO147" s="122">
        <v>111.1887</v>
      </c>
      <c r="BP147" s="122">
        <v>112.4551</v>
      </c>
      <c r="BQ147" s="122">
        <v>112.4551</v>
      </c>
      <c r="BR147" s="122">
        <v>112.4551</v>
      </c>
      <c r="BS147" s="122">
        <v>108.4966</v>
      </c>
      <c r="BT147" s="122">
        <v>108.4966</v>
      </c>
      <c r="BU147" s="122">
        <v>108.4966</v>
      </c>
      <c r="BV147" s="122">
        <v>108.72629999999999</v>
      </c>
      <c r="BW147" s="122">
        <v>108.72629999999999</v>
      </c>
      <c r="BX147" s="122">
        <v>108.72629999999999</v>
      </c>
      <c r="BY147" s="122">
        <v>107.56489999999999</v>
      </c>
      <c r="BZ147" s="122">
        <v>107.56489999999999</v>
      </c>
      <c r="CA147" s="122">
        <v>107.56489999999999</v>
      </c>
      <c r="CB147" s="122">
        <v>107.0645</v>
      </c>
      <c r="CC147" s="122">
        <v>107.0645</v>
      </c>
      <c r="CD147" s="122">
        <v>107.0645</v>
      </c>
      <c r="CE147" s="122">
        <v>98.910799999999995</v>
      </c>
      <c r="CF147" s="122">
        <v>98.910799999999995</v>
      </c>
      <c r="CG147" s="122">
        <v>98.910799999999995</v>
      </c>
      <c r="CH147" s="122">
        <v>91.595600000000005</v>
      </c>
      <c r="CI147" s="122">
        <v>91.595600000000005</v>
      </c>
      <c r="CJ147" s="122">
        <v>91.595600000000005</v>
      </c>
      <c r="CK147" s="122">
        <v>94.723500000000001</v>
      </c>
      <c r="CL147" s="122">
        <v>94.723500000000001</v>
      </c>
      <c r="CM147" s="122">
        <v>94.723500000000001</v>
      </c>
      <c r="CN147" s="122">
        <v>98.406700000000001</v>
      </c>
      <c r="CO147" s="122">
        <v>98.406700000000001</v>
      </c>
      <c r="CP147" s="122">
        <v>98.406700000000001</v>
      </c>
      <c r="CQ147" s="122">
        <v>93.840900000000005</v>
      </c>
      <c r="CR147" s="122">
        <v>93.840900000000005</v>
      </c>
      <c r="CS147" s="122">
        <v>93.840900000000005</v>
      </c>
      <c r="CT147" s="122">
        <v>95.834900000000005</v>
      </c>
      <c r="CU147" s="122">
        <v>95.834900000000005</v>
      </c>
      <c r="CV147" s="122">
        <v>95.834900000000005</v>
      </c>
      <c r="CW147" s="122">
        <v>92.830299999999994</v>
      </c>
      <c r="CX147" s="122">
        <v>92.830299999999994</v>
      </c>
      <c r="CY147" s="122">
        <v>92.830299999999994</v>
      </c>
      <c r="CZ147" s="122">
        <v>94.445400000000006</v>
      </c>
      <c r="DA147" s="122">
        <v>94.445400000000006</v>
      </c>
      <c r="DB147" s="122">
        <v>94.445400000000006</v>
      </c>
      <c r="DC147" s="122">
        <v>95.596699999999998</v>
      </c>
      <c r="DD147" s="122">
        <v>95.596699999999998</v>
      </c>
      <c r="DE147" s="122">
        <v>95.596699999999998</v>
      </c>
      <c r="DF147" s="122">
        <v>98.762</v>
      </c>
      <c r="DG147" s="122">
        <v>98.762</v>
      </c>
      <c r="DH147" s="122">
        <v>98.762</v>
      </c>
      <c r="DI147" s="122">
        <v>94.384900000000002</v>
      </c>
      <c r="DJ147" s="122">
        <v>94.384900000000002</v>
      </c>
      <c r="DK147" s="122">
        <v>94.384900000000002</v>
      </c>
      <c r="DL147" s="122">
        <v>97.080200000000005</v>
      </c>
      <c r="DM147" s="122">
        <v>97.080200000000005</v>
      </c>
      <c r="DN147" s="122">
        <v>97.080200000000005</v>
      </c>
      <c r="DO147" s="122">
        <v>88.037999999999997</v>
      </c>
      <c r="DP147" s="122">
        <v>88.037999999999997</v>
      </c>
      <c r="DQ147" s="122">
        <v>88.037999999999997</v>
      </c>
      <c r="DR147" s="122">
        <v>85.505600000000001</v>
      </c>
      <c r="DS147" s="122">
        <v>85.505600000000001</v>
      </c>
      <c r="DT147" s="122">
        <v>85.505600000000001</v>
      </c>
      <c r="DU147" s="122">
        <v>84.608000000000004</v>
      </c>
      <c r="DV147" s="122">
        <v>84.608000000000004</v>
      </c>
      <c r="DW147" s="122">
        <v>84.608000000000004</v>
      </c>
      <c r="DX147" s="122">
        <v>86.582499999999996</v>
      </c>
      <c r="DY147" s="122">
        <v>86.582499999999996</v>
      </c>
      <c r="DZ147" s="122">
        <v>86.582499999999996</v>
      </c>
      <c r="EA147" s="122">
        <v>83.622299999999996</v>
      </c>
      <c r="EB147" s="122">
        <v>83.622299999999996</v>
      </c>
      <c r="EC147" s="122">
        <v>83.622299999999996</v>
      </c>
      <c r="ED147" s="122">
        <v>85.385099999999994</v>
      </c>
      <c r="EE147" s="122">
        <v>85.385099999999994</v>
      </c>
      <c r="EF147" s="122">
        <v>85.385099999999994</v>
      </c>
      <c r="EG147" s="122">
        <v>86.844499999999996</v>
      </c>
      <c r="EH147" s="122">
        <v>86.844499999999996</v>
      </c>
      <c r="EI147" s="122">
        <v>86.844499999999996</v>
      </c>
      <c r="EJ147" s="122">
        <v>87.084000000000003</v>
      </c>
      <c r="EK147" s="122">
        <v>87.084000000000003</v>
      </c>
      <c r="EL147" s="122">
        <v>87.084000000000003</v>
      </c>
      <c r="EM147" s="122">
        <v>84.59</v>
      </c>
      <c r="EN147" s="122">
        <v>84.59</v>
      </c>
      <c r="EO147" s="122">
        <v>84.59</v>
      </c>
      <c r="EP147" s="122">
        <v>85.831999999999994</v>
      </c>
      <c r="EQ147" s="122">
        <v>85.831999999999994</v>
      </c>
      <c r="ER147" s="122">
        <v>85.831999999999994</v>
      </c>
      <c r="ES147" s="122">
        <v>87.269599999999997</v>
      </c>
      <c r="ET147" s="122">
        <v>87.269599999999997</v>
      </c>
      <c r="EU147" s="122">
        <v>87.269599999999997</v>
      </c>
      <c r="EV147" s="122">
        <v>88.8767</v>
      </c>
      <c r="EW147" s="122">
        <v>88.8767</v>
      </c>
      <c r="EX147" s="122">
        <v>88.8767</v>
      </c>
      <c r="EY147" s="122">
        <v>79.710700000000003</v>
      </c>
      <c r="EZ147" s="122">
        <v>79.710700000000003</v>
      </c>
      <c r="FA147" s="122">
        <v>79.710700000000003</v>
      </c>
      <c r="FB147" s="122">
        <v>79.277299999999997</v>
      </c>
      <c r="FC147" s="122">
        <v>79.277299999999997</v>
      </c>
      <c r="FD147" s="122">
        <v>79.277299999999997</v>
      </c>
      <c r="FE147" s="122">
        <v>80.930000000000007</v>
      </c>
      <c r="FF147" s="122">
        <v>80.930000000000007</v>
      </c>
      <c r="FG147" s="122">
        <v>80.930000000000007</v>
      </c>
      <c r="FH147" s="122">
        <v>84.665300000000002</v>
      </c>
      <c r="FI147" s="122">
        <v>84.665300000000002</v>
      </c>
      <c r="FJ147" s="122">
        <v>84.665300000000002</v>
      </c>
      <c r="FK147" s="122">
        <v>85.308499999999995</v>
      </c>
      <c r="FL147" s="122">
        <v>85.308499999999995</v>
      </c>
      <c r="FM147" s="122">
        <v>85.308499999999995</v>
      </c>
      <c r="FN147" s="122">
        <v>88.245999999999995</v>
      </c>
      <c r="FO147" s="122">
        <v>88.245999999999995</v>
      </c>
      <c r="FP147" s="122">
        <v>88.245999999999995</v>
      </c>
      <c r="FQ147" s="122">
        <v>90.392499999999998</v>
      </c>
      <c r="FR147" s="122">
        <v>90.392499999999998</v>
      </c>
      <c r="FS147" s="122">
        <v>90.392499999999998</v>
      </c>
      <c r="FT147" s="122">
        <v>92.131500000000003</v>
      </c>
      <c r="FU147" s="122">
        <v>92.131500000000003</v>
      </c>
      <c r="FV147" s="122">
        <v>92.131500000000003</v>
      </c>
      <c r="FW147" s="122">
        <v>94.361999999999995</v>
      </c>
      <c r="FX147" s="122">
        <v>94.361999999999995</v>
      </c>
      <c r="FY147" s="122">
        <v>94.361999999999995</v>
      </c>
      <c r="FZ147" s="122">
        <v>92.449399999999997</v>
      </c>
      <c r="GA147" s="122">
        <v>92.449399999999997</v>
      </c>
      <c r="GB147" s="122">
        <v>92.449399999999997</v>
      </c>
      <c r="GC147" s="122">
        <v>94.736199999999997</v>
      </c>
      <c r="GD147" s="122">
        <v>94.736199999999997</v>
      </c>
      <c r="GE147" s="122">
        <v>94.736199999999997</v>
      </c>
      <c r="GF147" s="122">
        <v>96.337100000000007</v>
      </c>
      <c r="GG147" s="122">
        <v>96.337100000000007</v>
      </c>
      <c r="GH147" s="122">
        <v>96.337100000000007</v>
      </c>
      <c r="GI147" s="122">
        <v>97.851699999999994</v>
      </c>
      <c r="GJ147" s="122">
        <v>97.851699999999994</v>
      </c>
      <c r="GK147" s="122">
        <v>97.851699999999994</v>
      </c>
      <c r="GL147" s="122">
        <v>100.8776</v>
      </c>
      <c r="GM147" s="122">
        <v>100.8776</v>
      </c>
      <c r="GN147" s="122">
        <v>100.8776</v>
      </c>
      <c r="GO147" s="122">
        <v>100.64360000000001</v>
      </c>
      <c r="GP147" s="122">
        <v>100.64360000000001</v>
      </c>
      <c r="GQ147" s="122">
        <v>100.64360000000001</v>
      </c>
      <c r="GR147" s="122">
        <v>100.89279999999999</v>
      </c>
      <c r="GS147" s="122">
        <v>100.89279999999999</v>
      </c>
      <c r="GT147" s="122">
        <v>100.89279999999999</v>
      </c>
      <c r="GU147" s="122">
        <v>101.40479999999999</v>
      </c>
      <c r="GV147" s="122">
        <v>101.40479999999999</v>
      </c>
      <c r="GW147" s="122">
        <v>101.40479999999999</v>
      </c>
      <c r="GX147" s="122">
        <v>100.64570000000001</v>
      </c>
      <c r="GY147" s="122">
        <v>100.64570000000001</v>
      </c>
      <c r="GZ147" s="122">
        <v>100.64570000000001</v>
      </c>
      <c r="HA147" s="122">
        <v>98.051199999999994</v>
      </c>
      <c r="HB147" s="122">
        <v>98.051199999999994</v>
      </c>
      <c r="HC147" s="122">
        <v>98.051199999999994</v>
      </c>
      <c r="HD147" s="122">
        <v>93.257400000000004</v>
      </c>
      <c r="HE147" s="122">
        <v>93.257400000000004</v>
      </c>
      <c r="HF147" s="122">
        <v>93.257400000000004</v>
      </c>
      <c r="HG147" s="122">
        <v>87.035799999999995</v>
      </c>
      <c r="HH147" s="122">
        <v>87.035799999999995</v>
      </c>
      <c r="HI147" s="122">
        <v>87.035799999999995</v>
      </c>
      <c r="HJ147" s="122">
        <v>85.372900000000001</v>
      </c>
      <c r="HK147" s="122">
        <v>85.372900000000001</v>
      </c>
      <c r="HL147" s="122">
        <v>85.372900000000001</v>
      </c>
      <c r="HM147" s="122">
        <v>85.962000000000003</v>
      </c>
      <c r="HN147" s="122">
        <v>85.962000000000003</v>
      </c>
      <c r="HO147" s="122">
        <v>85.962000000000003</v>
      </c>
      <c r="HP147" s="122">
        <v>87.334199999999996</v>
      </c>
      <c r="HQ147" s="122">
        <v>87.334199999999996</v>
      </c>
      <c r="HR147" s="122">
        <v>87.334199999999996</v>
      </c>
      <c r="HS147" s="122">
        <v>90.081100000000006</v>
      </c>
      <c r="HT147" s="122">
        <v>90.081100000000006</v>
      </c>
      <c r="HU147" s="122">
        <v>90.081100000000006</v>
      </c>
      <c r="HV147" s="122">
        <v>91.240300000000005</v>
      </c>
      <c r="HW147" s="122">
        <v>91.240300000000005</v>
      </c>
      <c r="HX147" s="122">
        <v>91.240300000000005</v>
      </c>
      <c r="HY147" s="122">
        <v>92.392499999999998</v>
      </c>
      <c r="HZ147" s="122">
        <v>92.392499999999998</v>
      </c>
      <c r="IA147" s="122">
        <v>92.392499999999998</v>
      </c>
      <c r="IB147" s="122">
        <v>100.3691</v>
      </c>
      <c r="IC147" s="122">
        <v>100.3691</v>
      </c>
      <c r="ID147" s="122">
        <v>100.3691</v>
      </c>
      <c r="IE147" s="122">
        <v>110.355</v>
      </c>
      <c r="IF147" s="122">
        <v>110.355</v>
      </c>
      <c r="IG147" s="122">
        <v>110.355</v>
      </c>
      <c r="IH147" s="122">
        <v>119.4395</v>
      </c>
      <c r="II147" s="122">
        <v>119.4395</v>
      </c>
      <c r="IJ147" s="122">
        <v>119.4395</v>
      </c>
      <c r="IK147" s="122">
        <v>120.4973</v>
      </c>
      <c r="IL147" s="122">
        <v>120.4973</v>
      </c>
      <c r="IM147" s="122">
        <v>120.4973</v>
      </c>
      <c r="IN147" s="122">
        <v>155.8493</v>
      </c>
      <c r="IO147" s="122">
        <v>155.8493</v>
      </c>
      <c r="IP147" s="122">
        <v>155.8493</v>
      </c>
      <c r="IQ147" s="122">
        <v>139.7876</v>
      </c>
      <c r="IR147" s="122">
        <v>139.7876</v>
      </c>
      <c r="IS147" s="122">
        <v>139.7876</v>
      </c>
      <c r="IT147" s="122">
        <v>122.98650000000001</v>
      </c>
      <c r="IU147" s="122">
        <v>122.98650000000001</v>
      </c>
      <c r="IV147" s="122">
        <v>122.98650000000001</v>
      </c>
      <c r="IW147" s="122">
        <v>107.2988</v>
      </c>
      <c r="IX147" s="122">
        <v>107.2988</v>
      </c>
      <c r="IY147" s="122">
        <v>107.2988</v>
      </c>
      <c r="IZ147" s="122">
        <v>107.4409</v>
      </c>
      <c r="JA147" s="122">
        <v>107.4409</v>
      </c>
      <c r="JB147" s="122">
        <v>107.4409</v>
      </c>
      <c r="JC147" s="122">
        <v>94.315899999999999</v>
      </c>
      <c r="JD147" s="122">
        <v>94.315899999999999</v>
      </c>
      <c r="JE147" s="122">
        <v>94.315899999999999</v>
      </c>
      <c r="JF147" s="122">
        <v>92.996099999999998</v>
      </c>
      <c r="JG147" s="122">
        <v>92.996099999999998</v>
      </c>
      <c r="JH147" s="122">
        <v>92.996099999999998</v>
      </c>
      <c r="JI147" s="122">
        <v>87.418899999999994</v>
      </c>
      <c r="JJ147" s="122">
        <v>87.418899999999994</v>
      </c>
      <c r="JK147" s="122">
        <v>87.418899999999994</v>
      </c>
      <c r="JL147" s="122">
        <v>87.078100000000006</v>
      </c>
      <c r="JM147" s="122">
        <v>87.078100000000006</v>
      </c>
      <c r="JN147" s="122">
        <v>87.078100000000006</v>
      </c>
      <c r="JO147" s="122">
        <v>83.830500000000001</v>
      </c>
      <c r="JP147" s="122">
        <v>83.830500000000001</v>
      </c>
      <c r="JQ147" s="122">
        <v>83.830500000000001</v>
      </c>
      <c r="JR147" s="122">
        <v>88.340400000000002</v>
      </c>
      <c r="JS147" s="122">
        <v>88.340400000000002</v>
      </c>
      <c r="JT147" s="122">
        <v>88.340400000000002</v>
      </c>
      <c r="JU147" s="122">
        <v>100.9036</v>
      </c>
      <c r="JV147" s="122">
        <v>100.9036</v>
      </c>
      <c r="JW147" s="122">
        <v>100.9036</v>
      </c>
      <c r="JX147" s="122">
        <v>100</v>
      </c>
      <c r="JY147" s="122">
        <v>100</v>
      </c>
      <c r="JZ147" s="122">
        <v>100</v>
      </c>
      <c r="KA147" s="122">
        <v>98.809700000000007</v>
      </c>
      <c r="KB147" s="122">
        <v>98.809700000000007</v>
      </c>
      <c r="KC147" s="122">
        <v>98.809700000000007</v>
      </c>
      <c r="KD147" s="118">
        <v>98.212400000000002</v>
      </c>
    </row>
    <row r="148" spans="1:290" s="8" customFormat="1" ht="11.1" customHeight="1" x14ac:dyDescent="0.2">
      <c r="A148" s="8" t="s">
        <v>2449</v>
      </c>
      <c r="B148"/>
      <c r="C148" s="141" t="s">
        <v>5155</v>
      </c>
      <c r="D148" s="60" t="s">
        <v>159</v>
      </c>
      <c r="E148" s="61"/>
      <c r="F148" s="22"/>
      <c r="G148" s="22"/>
      <c r="H148" s="22"/>
      <c r="I148" s="22" t="str">
        <f>IF(LEFT($I$1,1)="1",VLOOKUP($A148,PPI_IPI_PGA_PGAI!$A:$I,2,FALSE),IF(LEFT($I$1,1)="2",VLOOKUP($A148,PPI_IPI_PGA_PGAI!$A:$I,3,FALSE),IF(LEFT($I$1,1)="3",VLOOKUP($A148,PPI_IPI_PGA_PGAI!$A:$I,4,FALSE),VLOOKUP($A148,PPI_IPI_PGA_PGAI!$A:$I,5,FALSE))))</f>
        <v>Hohlglas</v>
      </c>
      <c r="J148" s="22"/>
      <c r="K148" s="22"/>
      <c r="L148" s="22"/>
      <c r="M148" s="10">
        <v>0.17510000000000001</v>
      </c>
      <c r="N148" s="122" t="s">
        <v>6431</v>
      </c>
      <c r="O148" s="122" t="s">
        <v>6431</v>
      </c>
      <c r="P148" s="122" t="s">
        <v>6431</v>
      </c>
      <c r="Q148" s="122" t="s">
        <v>6431</v>
      </c>
      <c r="R148" s="122" t="s">
        <v>6431</v>
      </c>
      <c r="S148" s="122" t="s">
        <v>6431</v>
      </c>
      <c r="T148" s="122" t="s">
        <v>6431</v>
      </c>
      <c r="U148" s="122" t="s">
        <v>6431</v>
      </c>
      <c r="V148" s="122" t="s">
        <v>6431</v>
      </c>
      <c r="W148" s="122" t="s">
        <v>6431</v>
      </c>
      <c r="X148" s="122" t="s">
        <v>6431</v>
      </c>
      <c r="Y148" s="122" t="s">
        <v>6431</v>
      </c>
      <c r="Z148" s="122" t="s">
        <v>6431</v>
      </c>
      <c r="AA148" s="122" t="s">
        <v>6431</v>
      </c>
      <c r="AB148" s="122" t="s">
        <v>6431</v>
      </c>
      <c r="AC148" s="122" t="s">
        <v>6431</v>
      </c>
      <c r="AD148" s="122" t="s">
        <v>6431</v>
      </c>
      <c r="AE148" s="122" t="s">
        <v>6431</v>
      </c>
      <c r="AF148" s="122" t="s">
        <v>6431</v>
      </c>
      <c r="AG148" s="122" t="s">
        <v>6431</v>
      </c>
      <c r="AH148" s="122" t="s">
        <v>6431</v>
      </c>
      <c r="AI148" s="122" t="s">
        <v>6431</v>
      </c>
      <c r="AJ148" s="122" t="s">
        <v>6431</v>
      </c>
      <c r="AK148" s="122" t="s">
        <v>6431</v>
      </c>
      <c r="AL148" s="122" t="s">
        <v>6431</v>
      </c>
      <c r="AM148" s="122" t="s">
        <v>6431</v>
      </c>
      <c r="AN148" s="122" t="s">
        <v>6431</v>
      </c>
      <c r="AO148" s="122" t="s">
        <v>6431</v>
      </c>
      <c r="AP148" s="122" t="s">
        <v>6431</v>
      </c>
      <c r="AQ148" s="122" t="s">
        <v>6431</v>
      </c>
      <c r="AR148" s="122" t="s">
        <v>6431</v>
      </c>
      <c r="AS148" s="122" t="s">
        <v>6431</v>
      </c>
      <c r="AT148" s="122" t="s">
        <v>6431</v>
      </c>
      <c r="AU148" s="122" t="s">
        <v>6431</v>
      </c>
      <c r="AV148" s="122" t="s">
        <v>6431</v>
      </c>
      <c r="AW148" s="122" t="s">
        <v>6431</v>
      </c>
      <c r="AX148" s="122" t="s">
        <v>6431</v>
      </c>
      <c r="AY148" s="122" t="s">
        <v>6431</v>
      </c>
      <c r="AZ148" s="122" t="s">
        <v>6431</v>
      </c>
      <c r="BA148" s="122" t="s">
        <v>6431</v>
      </c>
      <c r="BB148" s="122" t="s">
        <v>6431</v>
      </c>
      <c r="BC148" s="122" t="s">
        <v>6431</v>
      </c>
      <c r="BD148" s="122" t="s">
        <v>6431</v>
      </c>
      <c r="BE148" s="122" t="s">
        <v>6431</v>
      </c>
      <c r="BF148" s="122" t="s">
        <v>6431</v>
      </c>
      <c r="BG148" s="122" t="s">
        <v>6431</v>
      </c>
      <c r="BH148" s="122" t="s">
        <v>6431</v>
      </c>
      <c r="BI148" s="122" t="s">
        <v>6431</v>
      </c>
      <c r="BJ148" s="122" t="s">
        <v>6431</v>
      </c>
      <c r="BK148" s="122" t="s">
        <v>6431</v>
      </c>
      <c r="BL148" s="122" t="s">
        <v>6431</v>
      </c>
      <c r="BM148" s="122" t="s">
        <v>6431</v>
      </c>
      <c r="BN148" s="122" t="s">
        <v>6431</v>
      </c>
      <c r="BO148" s="122" t="s">
        <v>6431</v>
      </c>
      <c r="BP148" s="122" t="s">
        <v>6431</v>
      </c>
      <c r="BQ148" s="122" t="s">
        <v>6431</v>
      </c>
      <c r="BR148" s="122" t="s">
        <v>6431</v>
      </c>
      <c r="BS148" s="122" t="s">
        <v>6431</v>
      </c>
      <c r="BT148" s="122" t="s">
        <v>6431</v>
      </c>
      <c r="BU148" s="122" t="s">
        <v>6431</v>
      </c>
      <c r="BV148" s="122" t="s">
        <v>6431</v>
      </c>
      <c r="BW148" s="122" t="s">
        <v>6431</v>
      </c>
      <c r="BX148" s="122" t="s">
        <v>6431</v>
      </c>
      <c r="BY148" s="122" t="s">
        <v>6431</v>
      </c>
      <c r="BZ148" s="122" t="s">
        <v>6431</v>
      </c>
      <c r="CA148" s="122" t="s">
        <v>6431</v>
      </c>
      <c r="CB148" s="122" t="s">
        <v>6431</v>
      </c>
      <c r="CC148" s="122" t="s">
        <v>6431</v>
      </c>
      <c r="CD148" s="122" t="s">
        <v>6431</v>
      </c>
      <c r="CE148" s="122" t="s">
        <v>6431</v>
      </c>
      <c r="CF148" s="122" t="s">
        <v>6431</v>
      </c>
      <c r="CG148" s="122" t="s">
        <v>6431</v>
      </c>
      <c r="CH148" s="122" t="s">
        <v>6431</v>
      </c>
      <c r="CI148" s="122" t="s">
        <v>6431</v>
      </c>
      <c r="CJ148" s="122" t="s">
        <v>6431</v>
      </c>
      <c r="CK148" s="122" t="s">
        <v>6431</v>
      </c>
      <c r="CL148" s="122" t="s">
        <v>6431</v>
      </c>
      <c r="CM148" s="122" t="s">
        <v>6431</v>
      </c>
      <c r="CN148" s="122" t="s">
        <v>6431</v>
      </c>
      <c r="CO148" s="122" t="s">
        <v>6431</v>
      </c>
      <c r="CP148" s="122" t="s">
        <v>6431</v>
      </c>
      <c r="CQ148" s="122" t="s">
        <v>6431</v>
      </c>
      <c r="CR148" s="122" t="s">
        <v>6431</v>
      </c>
      <c r="CS148" s="122" t="s">
        <v>6431</v>
      </c>
      <c r="CT148" s="122" t="s">
        <v>6431</v>
      </c>
      <c r="CU148" s="122" t="s">
        <v>6431</v>
      </c>
      <c r="CV148" s="122" t="s">
        <v>6431</v>
      </c>
      <c r="CW148" s="122" t="s">
        <v>6431</v>
      </c>
      <c r="CX148" s="122" t="s">
        <v>6431</v>
      </c>
      <c r="CY148" s="122" t="s">
        <v>6431</v>
      </c>
      <c r="CZ148" s="122" t="s">
        <v>6431</v>
      </c>
      <c r="DA148" s="122">
        <v>89.092399999999998</v>
      </c>
      <c r="DB148" s="122">
        <v>89.092399999999998</v>
      </c>
      <c r="DC148" s="122">
        <v>88.636399999999995</v>
      </c>
      <c r="DD148" s="122">
        <v>88.636399999999995</v>
      </c>
      <c r="DE148" s="122">
        <v>88.636399999999995</v>
      </c>
      <c r="DF148" s="122">
        <v>87.971199999999996</v>
      </c>
      <c r="DG148" s="122">
        <v>87.971199999999996</v>
      </c>
      <c r="DH148" s="122">
        <v>87.971199999999996</v>
      </c>
      <c r="DI148" s="122">
        <v>82.946600000000004</v>
      </c>
      <c r="DJ148" s="122">
        <v>82.946600000000004</v>
      </c>
      <c r="DK148" s="122">
        <v>82.946600000000004</v>
      </c>
      <c r="DL148" s="122">
        <v>83.263400000000004</v>
      </c>
      <c r="DM148" s="122">
        <v>83.263400000000004</v>
      </c>
      <c r="DN148" s="122">
        <v>83.263400000000004</v>
      </c>
      <c r="DO148" s="122">
        <v>83.872500000000002</v>
      </c>
      <c r="DP148" s="122">
        <v>83.872500000000002</v>
      </c>
      <c r="DQ148" s="122">
        <v>83.872500000000002</v>
      </c>
      <c r="DR148" s="122">
        <v>82.012500000000003</v>
      </c>
      <c r="DS148" s="122">
        <v>82.012500000000003</v>
      </c>
      <c r="DT148" s="122">
        <v>82.012500000000003</v>
      </c>
      <c r="DU148" s="122">
        <v>81.936000000000007</v>
      </c>
      <c r="DV148" s="122">
        <v>81.936000000000007</v>
      </c>
      <c r="DW148" s="122">
        <v>81.936000000000007</v>
      </c>
      <c r="DX148" s="122">
        <v>82.330799999999996</v>
      </c>
      <c r="DY148" s="122">
        <v>82.330799999999996</v>
      </c>
      <c r="DZ148" s="122">
        <v>82.330799999999996</v>
      </c>
      <c r="EA148" s="122">
        <v>83.747299999999996</v>
      </c>
      <c r="EB148" s="122">
        <v>83.747299999999996</v>
      </c>
      <c r="EC148" s="122">
        <v>83.747299999999996</v>
      </c>
      <c r="ED148" s="122">
        <v>83.709800000000001</v>
      </c>
      <c r="EE148" s="122">
        <v>83.709800000000001</v>
      </c>
      <c r="EF148" s="122">
        <v>83.709800000000001</v>
      </c>
      <c r="EG148" s="122">
        <v>84.522999999999996</v>
      </c>
      <c r="EH148" s="122">
        <v>84.522999999999996</v>
      </c>
      <c r="EI148" s="122">
        <v>84.522999999999996</v>
      </c>
      <c r="EJ148" s="122">
        <v>84.558400000000006</v>
      </c>
      <c r="EK148" s="122">
        <v>84.558400000000006</v>
      </c>
      <c r="EL148" s="122">
        <v>84.558400000000006</v>
      </c>
      <c r="EM148" s="122">
        <v>84.591999999999999</v>
      </c>
      <c r="EN148" s="122">
        <v>84.591999999999999</v>
      </c>
      <c r="EO148" s="122">
        <v>84.591999999999999</v>
      </c>
      <c r="EP148" s="122">
        <v>83.921999999999997</v>
      </c>
      <c r="EQ148" s="122">
        <v>83.921999999999997</v>
      </c>
      <c r="ER148" s="122">
        <v>83.921999999999997</v>
      </c>
      <c r="ES148" s="122">
        <v>83.812600000000003</v>
      </c>
      <c r="ET148" s="122">
        <v>83.812600000000003</v>
      </c>
      <c r="EU148" s="122">
        <v>83.812600000000003</v>
      </c>
      <c r="EV148" s="122">
        <v>84.517700000000005</v>
      </c>
      <c r="EW148" s="122">
        <v>84.517700000000005</v>
      </c>
      <c r="EX148" s="122">
        <v>84.517700000000005</v>
      </c>
      <c r="EY148" s="122">
        <v>81.162000000000006</v>
      </c>
      <c r="EZ148" s="122">
        <v>81.162000000000006</v>
      </c>
      <c r="FA148" s="122">
        <v>81.162000000000006</v>
      </c>
      <c r="FB148" s="122">
        <v>80.551699999999997</v>
      </c>
      <c r="FC148" s="122">
        <v>80.551699999999997</v>
      </c>
      <c r="FD148" s="122">
        <v>80.551699999999997</v>
      </c>
      <c r="FE148" s="122">
        <v>80.467500000000001</v>
      </c>
      <c r="FF148" s="122">
        <v>80.467500000000001</v>
      </c>
      <c r="FG148" s="122">
        <v>80.467500000000001</v>
      </c>
      <c r="FH148" s="122">
        <v>82.125799999999998</v>
      </c>
      <c r="FI148" s="122">
        <v>82.125799999999998</v>
      </c>
      <c r="FJ148" s="122">
        <v>82.125799999999998</v>
      </c>
      <c r="FK148" s="122">
        <v>83.818700000000007</v>
      </c>
      <c r="FL148" s="122">
        <v>83.818700000000007</v>
      </c>
      <c r="FM148" s="122">
        <v>83.818700000000007</v>
      </c>
      <c r="FN148" s="122">
        <v>83.180599999999998</v>
      </c>
      <c r="FO148" s="122">
        <v>83.180599999999998</v>
      </c>
      <c r="FP148" s="122">
        <v>83.180599999999998</v>
      </c>
      <c r="FQ148" s="122">
        <v>82.584699999999998</v>
      </c>
      <c r="FR148" s="122">
        <v>82.584699999999998</v>
      </c>
      <c r="FS148" s="122">
        <v>82.584699999999998</v>
      </c>
      <c r="FT148" s="122">
        <v>82.106700000000004</v>
      </c>
      <c r="FU148" s="122">
        <v>82.106700000000004</v>
      </c>
      <c r="FV148" s="122">
        <v>82.106700000000004</v>
      </c>
      <c r="FW148" s="122">
        <v>76.923400000000001</v>
      </c>
      <c r="FX148" s="122">
        <v>76.923400000000001</v>
      </c>
      <c r="FY148" s="122">
        <v>76.923400000000001</v>
      </c>
      <c r="FZ148" s="122">
        <v>78.0595</v>
      </c>
      <c r="GA148" s="122">
        <v>78.0595</v>
      </c>
      <c r="GB148" s="122">
        <v>78.0595</v>
      </c>
      <c r="GC148" s="122">
        <v>81.884500000000003</v>
      </c>
      <c r="GD148" s="122">
        <v>81.884500000000003</v>
      </c>
      <c r="GE148" s="122">
        <v>81.884500000000003</v>
      </c>
      <c r="GF148" s="122">
        <v>82.850099999999998</v>
      </c>
      <c r="GG148" s="122">
        <v>82.850099999999998</v>
      </c>
      <c r="GH148" s="122">
        <v>82.850099999999998</v>
      </c>
      <c r="GI148" s="122">
        <v>83.733199999999997</v>
      </c>
      <c r="GJ148" s="122">
        <v>83.733199999999997</v>
      </c>
      <c r="GK148" s="122">
        <v>83.733199999999997</v>
      </c>
      <c r="GL148" s="122">
        <v>86.030699999999996</v>
      </c>
      <c r="GM148" s="122">
        <v>86.030699999999996</v>
      </c>
      <c r="GN148" s="122">
        <v>86.030699999999996</v>
      </c>
      <c r="GO148" s="122">
        <v>84.016000000000005</v>
      </c>
      <c r="GP148" s="122">
        <v>84.016000000000005</v>
      </c>
      <c r="GQ148" s="122">
        <v>84.016000000000005</v>
      </c>
      <c r="GR148" s="122">
        <v>83.1858</v>
      </c>
      <c r="GS148" s="122">
        <v>83.1858</v>
      </c>
      <c r="GT148" s="122">
        <v>83.1858</v>
      </c>
      <c r="GU148" s="122">
        <v>86.692099999999996</v>
      </c>
      <c r="GV148" s="122">
        <v>86.692099999999996</v>
      </c>
      <c r="GW148" s="122">
        <v>86.692099999999996</v>
      </c>
      <c r="GX148" s="122">
        <v>86.872299999999996</v>
      </c>
      <c r="GY148" s="122">
        <v>86.872299999999996</v>
      </c>
      <c r="GZ148" s="122">
        <v>86.872299999999996</v>
      </c>
      <c r="HA148" s="122">
        <v>84.343699999999998</v>
      </c>
      <c r="HB148" s="122">
        <v>84.343699999999998</v>
      </c>
      <c r="HC148" s="122">
        <v>84.343699999999998</v>
      </c>
      <c r="HD148" s="122">
        <v>83.97</v>
      </c>
      <c r="HE148" s="122">
        <v>83.97</v>
      </c>
      <c r="HF148" s="122">
        <v>83.97</v>
      </c>
      <c r="HG148" s="122">
        <v>83.500399999999999</v>
      </c>
      <c r="HH148" s="122">
        <v>83.500399999999999</v>
      </c>
      <c r="HI148" s="122">
        <v>83.500399999999999</v>
      </c>
      <c r="HJ148" s="122">
        <v>82.755499999999998</v>
      </c>
      <c r="HK148" s="122">
        <v>82.755499999999998</v>
      </c>
      <c r="HL148" s="122">
        <v>82.755499999999998</v>
      </c>
      <c r="HM148" s="122">
        <v>84.260300000000001</v>
      </c>
      <c r="HN148" s="122">
        <v>84.260300000000001</v>
      </c>
      <c r="HO148" s="122">
        <v>84.260300000000001</v>
      </c>
      <c r="HP148" s="122">
        <v>83.693799999999996</v>
      </c>
      <c r="HQ148" s="122">
        <v>83.693799999999996</v>
      </c>
      <c r="HR148" s="122">
        <v>83.693799999999996</v>
      </c>
      <c r="HS148" s="122">
        <v>84.153199999999998</v>
      </c>
      <c r="HT148" s="122">
        <v>84.153199999999998</v>
      </c>
      <c r="HU148" s="122">
        <v>84.153199999999998</v>
      </c>
      <c r="HV148" s="122">
        <v>85.4298</v>
      </c>
      <c r="HW148" s="122">
        <v>85.4298</v>
      </c>
      <c r="HX148" s="122">
        <v>85.4298</v>
      </c>
      <c r="HY148" s="122">
        <v>84.187899999999999</v>
      </c>
      <c r="HZ148" s="122">
        <v>84.187899999999999</v>
      </c>
      <c r="IA148" s="122">
        <v>84.187899999999999</v>
      </c>
      <c r="IB148" s="122">
        <v>86.199100000000001</v>
      </c>
      <c r="IC148" s="122">
        <v>86.199100000000001</v>
      </c>
      <c r="ID148" s="122">
        <v>86.199100000000001</v>
      </c>
      <c r="IE148" s="122">
        <v>89.542900000000003</v>
      </c>
      <c r="IF148" s="122">
        <v>89.542900000000003</v>
      </c>
      <c r="IG148" s="122">
        <v>89.542900000000003</v>
      </c>
      <c r="IH148" s="122">
        <v>99.473600000000005</v>
      </c>
      <c r="II148" s="122">
        <v>99.473600000000005</v>
      </c>
      <c r="IJ148" s="122">
        <v>99.473600000000005</v>
      </c>
      <c r="IK148" s="122">
        <v>97.053700000000006</v>
      </c>
      <c r="IL148" s="122">
        <v>97.053700000000006</v>
      </c>
      <c r="IM148" s="122">
        <v>97.053700000000006</v>
      </c>
      <c r="IN148" s="122">
        <v>109.5968</v>
      </c>
      <c r="IO148" s="122">
        <v>109.5968</v>
      </c>
      <c r="IP148" s="122">
        <v>109.5968</v>
      </c>
      <c r="IQ148" s="122">
        <v>124.9118</v>
      </c>
      <c r="IR148" s="122">
        <v>124.9118</v>
      </c>
      <c r="IS148" s="122">
        <v>124.9118</v>
      </c>
      <c r="IT148" s="122">
        <v>114.0829</v>
      </c>
      <c r="IU148" s="122">
        <v>114.0829</v>
      </c>
      <c r="IV148" s="122">
        <v>114.0829</v>
      </c>
      <c r="IW148" s="122">
        <v>105.54470000000001</v>
      </c>
      <c r="IX148" s="122">
        <v>105.54470000000001</v>
      </c>
      <c r="IY148" s="122">
        <v>105.54470000000001</v>
      </c>
      <c r="IZ148" s="122">
        <v>109.6468</v>
      </c>
      <c r="JA148" s="122">
        <v>109.6468</v>
      </c>
      <c r="JB148" s="122">
        <v>109.6468</v>
      </c>
      <c r="JC148" s="122">
        <v>102.4314</v>
      </c>
      <c r="JD148" s="122">
        <v>102.4314</v>
      </c>
      <c r="JE148" s="122">
        <v>102.4314</v>
      </c>
      <c r="JF148" s="122">
        <v>105.54</v>
      </c>
      <c r="JG148" s="122">
        <v>105.54</v>
      </c>
      <c r="JH148" s="122">
        <v>105.54</v>
      </c>
      <c r="JI148" s="122">
        <v>105.58150000000001</v>
      </c>
      <c r="JJ148" s="122">
        <v>105.58150000000001</v>
      </c>
      <c r="JK148" s="122">
        <v>105.58150000000001</v>
      </c>
      <c r="JL148" s="122">
        <v>104.009</v>
      </c>
      <c r="JM148" s="122">
        <v>104.009</v>
      </c>
      <c r="JN148" s="122">
        <v>104.009</v>
      </c>
      <c r="JO148" s="122">
        <v>98.988500000000002</v>
      </c>
      <c r="JP148" s="122">
        <v>98.988500000000002</v>
      </c>
      <c r="JQ148" s="122">
        <v>98.988500000000002</v>
      </c>
      <c r="JR148" s="122">
        <v>99.393799999999999</v>
      </c>
      <c r="JS148" s="122">
        <v>99.393799999999999</v>
      </c>
      <c r="JT148" s="122">
        <v>99.393799999999999</v>
      </c>
      <c r="JU148" s="122">
        <v>98.922899999999998</v>
      </c>
      <c r="JV148" s="122">
        <v>98.922899999999998</v>
      </c>
      <c r="JW148" s="122">
        <v>98.922899999999998</v>
      </c>
      <c r="JX148" s="122">
        <v>100</v>
      </c>
      <c r="JY148" s="122">
        <v>100</v>
      </c>
      <c r="JZ148" s="122">
        <v>100</v>
      </c>
      <c r="KA148" s="122">
        <v>96.323300000000003</v>
      </c>
      <c r="KB148" s="122">
        <v>96.323300000000003</v>
      </c>
      <c r="KC148" s="122">
        <v>96.323300000000003</v>
      </c>
      <c r="KD148" s="118">
        <v>96.523099999999999</v>
      </c>
    </row>
    <row r="149" spans="1:290" s="8" customFormat="1" ht="11.1" customHeight="1" x14ac:dyDescent="0.2">
      <c r="A149" s="8" t="s">
        <v>2451</v>
      </c>
      <c r="B149"/>
      <c r="C149" s="141" t="s">
        <v>5156</v>
      </c>
      <c r="D149" s="60" t="s">
        <v>475</v>
      </c>
      <c r="E149" s="61"/>
      <c r="F149" s="22"/>
      <c r="G149" s="22"/>
      <c r="H149" s="22"/>
      <c r="I149" s="22" t="str">
        <f>IF(LEFT($I$1,1)="1",VLOOKUP($A149,PPI_IPI_PGA_PGAI!$A:$I,2,FALSE),IF(LEFT($I$1,1)="2",VLOOKUP($A149,PPI_IPI_PGA_PGAI!$A:$I,3,FALSE),IF(LEFT($I$1,1)="3",VLOOKUP($A149,PPI_IPI_PGA_PGAI!$A:$I,4,FALSE),VLOOKUP($A149,PPI_IPI_PGA_PGAI!$A:$I,5,FALSE))))</f>
        <v>Sonstiges Glas</v>
      </c>
      <c r="J149" s="22"/>
      <c r="K149" s="22"/>
      <c r="L149" s="22"/>
      <c r="M149" s="10">
        <v>6.8199999999999997E-2</v>
      </c>
      <c r="N149" s="122" t="s">
        <v>6431</v>
      </c>
      <c r="O149" s="122" t="s">
        <v>6431</v>
      </c>
      <c r="P149" s="122" t="s">
        <v>6431</v>
      </c>
      <c r="Q149" s="122" t="s">
        <v>6431</v>
      </c>
      <c r="R149" s="122" t="s">
        <v>6431</v>
      </c>
      <c r="S149" s="122" t="s">
        <v>6431</v>
      </c>
      <c r="T149" s="122" t="s">
        <v>6431</v>
      </c>
      <c r="U149" s="122" t="s">
        <v>6431</v>
      </c>
      <c r="V149" s="122" t="s">
        <v>6431</v>
      </c>
      <c r="W149" s="122" t="s">
        <v>6431</v>
      </c>
      <c r="X149" s="122" t="s">
        <v>6431</v>
      </c>
      <c r="Y149" s="122" t="s">
        <v>6431</v>
      </c>
      <c r="Z149" s="122" t="s">
        <v>6431</v>
      </c>
      <c r="AA149" s="122" t="s">
        <v>6431</v>
      </c>
      <c r="AB149" s="122" t="s">
        <v>6431</v>
      </c>
      <c r="AC149" s="122" t="s">
        <v>6431</v>
      </c>
      <c r="AD149" s="122" t="s">
        <v>6431</v>
      </c>
      <c r="AE149" s="122" t="s">
        <v>6431</v>
      </c>
      <c r="AF149" s="122" t="s">
        <v>6431</v>
      </c>
      <c r="AG149" s="122" t="s">
        <v>6431</v>
      </c>
      <c r="AH149" s="122" t="s">
        <v>6431</v>
      </c>
      <c r="AI149" s="122" t="s">
        <v>6431</v>
      </c>
      <c r="AJ149" s="122" t="s">
        <v>6431</v>
      </c>
      <c r="AK149" s="122" t="s">
        <v>6431</v>
      </c>
      <c r="AL149" s="122" t="s">
        <v>6431</v>
      </c>
      <c r="AM149" s="122" t="s">
        <v>6431</v>
      </c>
      <c r="AN149" s="122" t="s">
        <v>6431</v>
      </c>
      <c r="AO149" s="122" t="s">
        <v>6431</v>
      </c>
      <c r="AP149" s="122" t="s">
        <v>6431</v>
      </c>
      <c r="AQ149" s="122" t="s">
        <v>6431</v>
      </c>
      <c r="AR149" s="122" t="s">
        <v>6431</v>
      </c>
      <c r="AS149" s="122" t="s">
        <v>6431</v>
      </c>
      <c r="AT149" s="122" t="s">
        <v>6431</v>
      </c>
      <c r="AU149" s="122" t="s">
        <v>6431</v>
      </c>
      <c r="AV149" s="122" t="s">
        <v>6431</v>
      </c>
      <c r="AW149" s="122" t="s">
        <v>6431</v>
      </c>
      <c r="AX149" s="122" t="s">
        <v>6431</v>
      </c>
      <c r="AY149" s="122" t="s">
        <v>6431</v>
      </c>
      <c r="AZ149" s="122" t="s">
        <v>6431</v>
      </c>
      <c r="BA149" s="122" t="s">
        <v>6431</v>
      </c>
      <c r="BB149" s="122" t="s">
        <v>6431</v>
      </c>
      <c r="BC149" s="122" t="s">
        <v>6431</v>
      </c>
      <c r="BD149" s="122" t="s">
        <v>6431</v>
      </c>
      <c r="BE149" s="122" t="s">
        <v>6431</v>
      </c>
      <c r="BF149" s="122" t="s">
        <v>6431</v>
      </c>
      <c r="BG149" s="122" t="s">
        <v>6431</v>
      </c>
      <c r="BH149" s="122" t="s">
        <v>6431</v>
      </c>
      <c r="BI149" s="122" t="s">
        <v>6431</v>
      </c>
      <c r="BJ149" s="122" t="s">
        <v>6431</v>
      </c>
      <c r="BK149" s="122" t="s">
        <v>6431</v>
      </c>
      <c r="BL149" s="122" t="s">
        <v>6431</v>
      </c>
      <c r="BM149" s="122" t="s">
        <v>6431</v>
      </c>
      <c r="BN149" s="122" t="s">
        <v>6431</v>
      </c>
      <c r="BO149" s="122" t="s">
        <v>6431</v>
      </c>
      <c r="BP149" s="122" t="s">
        <v>6431</v>
      </c>
      <c r="BQ149" s="122" t="s">
        <v>6431</v>
      </c>
      <c r="BR149" s="122" t="s">
        <v>6431</v>
      </c>
      <c r="BS149" s="122" t="s">
        <v>6431</v>
      </c>
      <c r="BT149" s="122" t="s">
        <v>6431</v>
      </c>
      <c r="BU149" s="122" t="s">
        <v>6431</v>
      </c>
      <c r="BV149" s="122" t="s">
        <v>6431</v>
      </c>
      <c r="BW149" s="122" t="s">
        <v>6431</v>
      </c>
      <c r="BX149" s="122" t="s">
        <v>6431</v>
      </c>
      <c r="BY149" s="122" t="s">
        <v>6431</v>
      </c>
      <c r="BZ149" s="122" t="s">
        <v>6431</v>
      </c>
      <c r="CA149" s="122" t="s">
        <v>6431</v>
      </c>
      <c r="CB149" s="122" t="s">
        <v>6431</v>
      </c>
      <c r="CC149" s="122" t="s">
        <v>6431</v>
      </c>
      <c r="CD149" s="122" t="s">
        <v>6431</v>
      </c>
      <c r="CE149" s="122" t="s">
        <v>6431</v>
      </c>
      <c r="CF149" s="122" t="s">
        <v>6431</v>
      </c>
      <c r="CG149" s="122" t="s">
        <v>6431</v>
      </c>
      <c r="CH149" s="122" t="s">
        <v>6431</v>
      </c>
      <c r="CI149" s="122" t="s">
        <v>6431</v>
      </c>
      <c r="CJ149" s="122" t="s">
        <v>6431</v>
      </c>
      <c r="CK149" s="122" t="s">
        <v>6431</v>
      </c>
      <c r="CL149" s="122" t="s">
        <v>6431</v>
      </c>
      <c r="CM149" s="122" t="s">
        <v>6431</v>
      </c>
      <c r="CN149" s="122" t="s">
        <v>6431</v>
      </c>
      <c r="CO149" s="122" t="s">
        <v>6431</v>
      </c>
      <c r="CP149" s="122" t="s">
        <v>6431</v>
      </c>
      <c r="CQ149" s="122" t="s">
        <v>6431</v>
      </c>
      <c r="CR149" s="122" t="s">
        <v>6431</v>
      </c>
      <c r="CS149" s="122" t="s">
        <v>6431</v>
      </c>
      <c r="CT149" s="122" t="s">
        <v>6431</v>
      </c>
      <c r="CU149" s="122" t="s">
        <v>6431</v>
      </c>
      <c r="CV149" s="122" t="s">
        <v>6431</v>
      </c>
      <c r="CW149" s="122" t="s">
        <v>6431</v>
      </c>
      <c r="CX149" s="122" t="s">
        <v>6431</v>
      </c>
      <c r="CY149" s="122" t="s">
        <v>6431</v>
      </c>
      <c r="CZ149" s="122" t="s">
        <v>6431</v>
      </c>
      <c r="DA149" s="122" t="s">
        <v>6431</v>
      </c>
      <c r="DB149" s="122" t="s">
        <v>6431</v>
      </c>
      <c r="DC149" s="122" t="s">
        <v>6431</v>
      </c>
      <c r="DD149" s="122" t="s">
        <v>6431</v>
      </c>
      <c r="DE149" s="122" t="s">
        <v>6431</v>
      </c>
      <c r="DF149" s="122" t="s">
        <v>6431</v>
      </c>
      <c r="DG149" s="122" t="s">
        <v>6431</v>
      </c>
      <c r="DH149" s="122" t="s">
        <v>6431</v>
      </c>
      <c r="DI149" s="122" t="s">
        <v>6431</v>
      </c>
      <c r="DJ149" s="122" t="s">
        <v>6431</v>
      </c>
      <c r="DK149" s="122" t="s">
        <v>6431</v>
      </c>
      <c r="DL149" s="122" t="s">
        <v>6431</v>
      </c>
      <c r="DM149" s="122" t="s">
        <v>6431</v>
      </c>
      <c r="DN149" s="122" t="s">
        <v>6431</v>
      </c>
      <c r="DO149" s="122" t="s">
        <v>6431</v>
      </c>
      <c r="DP149" s="122" t="s">
        <v>6431</v>
      </c>
      <c r="DQ149" s="122" t="s">
        <v>6431</v>
      </c>
      <c r="DR149" s="122" t="s">
        <v>6431</v>
      </c>
      <c r="DS149" s="122" t="s">
        <v>6431</v>
      </c>
      <c r="DT149" s="122" t="s">
        <v>6431</v>
      </c>
      <c r="DU149" s="122" t="s">
        <v>6431</v>
      </c>
      <c r="DV149" s="122" t="s">
        <v>6431</v>
      </c>
      <c r="DW149" s="122" t="s">
        <v>6431</v>
      </c>
      <c r="DX149" s="122" t="s">
        <v>6431</v>
      </c>
      <c r="DY149" s="122" t="s">
        <v>6431</v>
      </c>
      <c r="DZ149" s="122" t="s">
        <v>6431</v>
      </c>
      <c r="EA149" s="122" t="s">
        <v>6431</v>
      </c>
      <c r="EB149" s="122" t="s">
        <v>6431</v>
      </c>
      <c r="EC149" s="122" t="s">
        <v>6431</v>
      </c>
      <c r="ED149" s="122" t="s">
        <v>6431</v>
      </c>
      <c r="EE149" s="122" t="s">
        <v>6431</v>
      </c>
      <c r="EF149" s="122" t="s">
        <v>6431</v>
      </c>
      <c r="EG149" s="122" t="s">
        <v>6431</v>
      </c>
      <c r="EH149" s="122" t="s">
        <v>6431</v>
      </c>
      <c r="EI149" s="122" t="s">
        <v>6431</v>
      </c>
      <c r="EJ149" s="122" t="s">
        <v>6431</v>
      </c>
      <c r="EK149" s="122" t="s">
        <v>6431</v>
      </c>
      <c r="EL149" s="122" t="s">
        <v>6431</v>
      </c>
      <c r="EM149" s="122" t="s">
        <v>6431</v>
      </c>
      <c r="EN149" s="122" t="s">
        <v>6431</v>
      </c>
      <c r="EO149" s="122" t="s">
        <v>6431</v>
      </c>
      <c r="EP149" s="122" t="s">
        <v>6431</v>
      </c>
      <c r="EQ149" s="122" t="s">
        <v>6431</v>
      </c>
      <c r="ER149" s="122" t="s">
        <v>6431</v>
      </c>
      <c r="ES149" s="122" t="s">
        <v>6431</v>
      </c>
      <c r="ET149" s="122" t="s">
        <v>6431</v>
      </c>
      <c r="EU149" s="122" t="s">
        <v>6431</v>
      </c>
      <c r="EV149" s="122" t="s">
        <v>6431</v>
      </c>
      <c r="EW149" s="122" t="s">
        <v>6431</v>
      </c>
      <c r="EX149" s="122" t="s">
        <v>6431</v>
      </c>
      <c r="EY149" s="122" t="s">
        <v>6431</v>
      </c>
      <c r="EZ149" s="122" t="s">
        <v>6431</v>
      </c>
      <c r="FA149" s="122" t="s">
        <v>6431</v>
      </c>
      <c r="FB149" s="122" t="s">
        <v>6431</v>
      </c>
      <c r="FC149" s="122" t="s">
        <v>6431</v>
      </c>
      <c r="FD149" s="122" t="s">
        <v>6431</v>
      </c>
      <c r="FE149" s="122" t="s">
        <v>6431</v>
      </c>
      <c r="FF149" s="122" t="s">
        <v>6431</v>
      </c>
      <c r="FG149" s="122" t="s">
        <v>6431</v>
      </c>
      <c r="FH149" s="122" t="s">
        <v>6431</v>
      </c>
      <c r="FI149" s="122">
        <v>89.408699999999996</v>
      </c>
      <c r="FJ149" s="122">
        <v>89.408699999999996</v>
      </c>
      <c r="FK149" s="122">
        <v>92.282799999999995</v>
      </c>
      <c r="FL149" s="122">
        <v>92.282799999999995</v>
      </c>
      <c r="FM149" s="122">
        <v>92.282799999999995</v>
      </c>
      <c r="FN149" s="122">
        <v>91.556299999999993</v>
      </c>
      <c r="FO149" s="122">
        <v>91.556299999999993</v>
      </c>
      <c r="FP149" s="122">
        <v>91.556299999999993</v>
      </c>
      <c r="FQ149" s="122">
        <v>89.901300000000006</v>
      </c>
      <c r="FR149" s="122">
        <v>89.901300000000006</v>
      </c>
      <c r="FS149" s="122">
        <v>89.901300000000006</v>
      </c>
      <c r="FT149" s="122">
        <v>92.242699999999999</v>
      </c>
      <c r="FU149" s="122">
        <v>92.242699999999999</v>
      </c>
      <c r="FV149" s="122">
        <v>92.242699999999999</v>
      </c>
      <c r="FW149" s="122">
        <v>89.594999999999999</v>
      </c>
      <c r="FX149" s="122">
        <v>89.594999999999999</v>
      </c>
      <c r="FY149" s="122">
        <v>89.594999999999999</v>
      </c>
      <c r="FZ149" s="122">
        <v>91.0702</v>
      </c>
      <c r="GA149" s="122">
        <v>91.0702</v>
      </c>
      <c r="GB149" s="122">
        <v>91.0702</v>
      </c>
      <c r="GC149" s="122">
        <v>94.163499999999999</v>
      </c>
      <c r="GD149" s="122">
        <v>94.163499999999999</v>
      </c>
      <c r="GE149" s="122">
        <v>94.163499999999999</v>
      </c>
      <c r="GF149" s="122">
        <v>95.171400000000006</v>
      </c>
      <c r="GG149" s="122">
        <v>95.171400000000006</v>
      </c>
      <c r="GH149" s="122">
        <v>95.171400000000006</v>
      </c>
      <c r="GI149" s="122">
        <v>95.633300000000006</v>
      </c>
      <c r="GJ149" s="122">
        <v>95.633300000000006</v>
      </c>
      <c r="GK149" s="122">
        <v>95.633300000000006</v>
      </c>
      <c r="GL149" s="122">
        <v>97.806899999999999</v>
      </c>
      <c r="GM149" s="122">
        <v>97.806899999999999</v>
      </c>
      <c r="GN149" s="122">
        <v>97.806899999999999</v>
      </c>
      <c r="GO149" s="122">
        <v>95.816699999999997</v>
      </c>
      <c r="GP149" s="122">
        <v>95.816699999999997</v>
      </c>
      <c r="GQ149" s="122">
        <v>95.816699999999997</v>
      </c>
      <c r="GR149" s="122">
        <v>93.115099999999998</v>
      </c>
      <c r="GS149" s="122">
        <v>93.115099999999998</v>
      </c>
      <c r="GT149" s="122">
        <v>93.115099999999998</v>
      </c>
      <c r="GU149" s="122">
        <v>93.273899999999998</v>
      </c>
      <c r="GV149" s="122">
        <v>93.273899999999998</v>
      </c>
      <c r="GW149" s="122">
        <v>93.273899999999998</v>
      </c>
      <c r="GX149" s="122">
        <v>93.605599999999995</v>
      </c>
      <c r="GY149" s="122">
        <v>93.605599999999995</v>
      </c>
      <c r="GZ149" s="122">
        <v>93.605599999999995</v>
      </c>
      <c r="HA149" s="122">
        <v>91.633899999999997</v>
      </c>
      <c r="HB149" s="122">
        <v>91.633899999999997</v>
      </c>
      <c r="HC149" s="122">
        <v>91.633899999999997</v>
      </c>
      <c r="HD149" s="122">
        <v>92.507000000000005</v>
      </c>
      <c r="HE149" s="122">
        <v>92.507000000000005</v>
      </c>
      <c r="HF149" s="122">
        <v>92.507000000000005</v>
      </c>
      <c r="HG149" s="122">
        <v>90.758600000000001</v>
      </c>
      <c r="HH149" s="122">
        <v>90.758600000000001</v>
      </c>
      <c r="HI149" s="122">
        <v>90.758600000000001</v>
      </c>
      <c r="HJ149" s="122">
        <v>91.665000000000006</v>
      </c>
      <c r="HK149" s="122">
        <v>91.665000000000006</v>
      </c>
      <c r="HL149" s="122">
        <v>91.665000000000006</v>
      </c>
      <c r="HM149" s="122">
        <v>93.299400000000006</v>
      </c>
      <c r="HN149" s="122">
        <v>93.299400000000006</v>
      </c>
      <c r="HO149" s="122">
        <v>93.299400000000006</v>
      </c>
      <c r="HP149" s="122">
        <v>92.911000000000001</v>
      </c>
      <c r="HQ149" s="122">
        <v>92.911000000000001</v>
      </c>
      <c r="HR149" s="122">
        <v>92.911000000000001</v>
      </c>
      <c r="HS149" s="122">
        <v>93.857500000000002</v>
      </c>
      <c r="HT149" s="122">
        <v>93.857500000000002</v>
      </c>
      <c r="HU149" s="122">
        <v>93.857500000000002</v>
      </c>
      <c r="HV149" s="122">
        <v>94.327200000000005</v>
      </c>
      <c r="HW149" s="122">
        <v>94.327200000000005</v>
      </c>
      <c r="HX149" s="122">
        <v>94.327200000000005</v>
      </c>
      <c r="HY149" s="122">
        <v>93.9602</v>
      </c>
      <c r="HZ149" s="122">
        <v>93.9602</v>
      </c>
      <c r="IA149" s="122">
        <v>93.9602</v>
      </c>
      <c r="IB149" s="122">
        <v>93.0976</v>
      </c>
      <c r="IC149" s="122">
        <v>93.0976</v>
      </c>
      <c r="ID149" s="122">
        <v>93.0976</v>
      </c>
      <c r="IE149" s="122">
        <v>93.501300000000001</v>
      </c>
      <c r="IF149" s="122">
        <v>93.501300000000001</v>
      </c>
      <c r="IG149" s="122">
        <v>93.501300000000001</v>
      </c>
      <c r="IH149" s="122">
        <v>92.958699999999993</v>
      </c>
      <c r="II149" s="122">
        <v>92.958699999999993</v>
      </c>
      <c r="IJ149" s="122">
        <v>92.958699999999993</v>
      </c>
      <c r="IK149" s="122">
        <v>91.999600000000001</v>
      </c>
      <c r="IL149" s="122">
        <v>91.999600000000001</v>
      </c>
      <c r="IM149" s="122">
        <v>91.999600000000001</v>
      </c>
      <c r="IN149" s="122">
        <v>94.236400000000003</v>
      </c>
      <c r="IO149" s="122">
        <v>94.236400000000003</v>
      </c>
      <c r="IP149" s="122">
        <v>94.236400000000003</v>
      </c>
      <c r="IQ149" s="122">
        <v>95.731899999999996</v>
      </c>
      <c r="IR149" s="122">
        <v>95.731899999999996</v>
      </c>
      <c r="IS149" s="122">
        <v>95.731899999999996</v>
      </c>
      <c r="IT149" s="122">
        <v>97.005899999999997</v>
      </c>
      <c r="IU149" s="122">
        <v>97.005899999999997</v>
      </c>
      <c r="IV149" s="122">
        <v>97.005899999999997</v>
      </c>
      <c r="IW149" s="122">
        <v>96.160899999999998</v>
      </c>
      <c r="IX149" s="122">
        <v>96.160899999999998</v>
      </c>
      <c r="IY149" s="122">
        <v>96.160899999999998</v>
      </c>
      <c r="IZ149" s="122">
        <v>100.89709999999999</v>
      </c>
      <c r="JA149" s="122">
        <v>100.89709999999999</v>
      </c>
      <c r="JB149" s="122">
        <v>100.89709999999999</v>
      </c>
      <c r="JC149" s="122">
        <v>99.597899999999996</v>
      </c>
      <c r="JD149" s="122">
        <v>99.597899999999996</v>
      </c>
      <c r="JE149" s="122">
        <v>99.597899999999996</v>
      </c>
      <c r="JF149" s="122">
        <v>100.979</v>
      </c>
      <c r="JG149" s="122">
        <v>100.979</v>
      </c>
      <c r="JH149" s="122">
        <v>100.979</v>
      </c>
      <c r="JI149" s="122">
        <v>100.6456</v>
      </c>
      <c r="JJ149" s="122">
        <v>100.6456</v>
      </c>
      <c r="JK149" s="122">
        <v>100.6456</v>
      </c>
      <c r="JL149" s="122">
        <v>100.745</v>
      </c>
      <c r="JM149" s="122">
        <v>100.745</v>
      </c>
      <c r="JN149" s="122">
        <v>100.745</v>
      </c>
      <c r="JO149" s="122">
        <v>100.4611</v>
      </c>
      <c r="JP149" s="122">
        <v>100.4611</v>
      </c>
      <c r="JQ149" s="122">
        <v>100.4611</v>
      </c>
      <c r="JR149" s="122">
        <v>101.2137</v>
      </c>
      <c r="JS149" s="122">
        <v>101.2137</v>
      </c>
      <c r="JT149" s="122">
        <v>101.2137</v>
      </c>
      <c r="JU149" s="122">
        <v>100.5489</v>
      </c>
      <c r="JV149" s="122">
        <v>100.5489</v>
      </c>
      <c r="JW149" s="122">
        <v>100.5489</v>
      </c>
      <c r="JX149" s="122">
        <v>100</v>
      </c>
      <c r="JY149" s="122">
        <v>100</v>
      </c>
      <c r="JZ149" s="122">
        <v>100</v>
      </c>
      <c r="KA149" s="122">
        <v>99.023700000000005</v>
      </c>
      <c r="KB149" s="122">
        <v>99.023700000000005</v>
      </c>
      <c r="KC149" s="122">
        <v>99.023700000000005</v>
      </c>
      <c r="KD149" s="118">
        <v>99.218599999999995</v>
      </c>
    </row>
    <row r="150" spans="1:290" s="8" customFormat="1" ht="11.1" customHeight="1" x14ac:dyDescent="0.2">
      <c r="A150" s="8" t="s">
        <v>2454</v>
      </c>
      <c r="B150"/>
      <c r="C150" s="141" t="s">
        <v>5157</v>
      </c>
      <c r="D150" s="60" t="s">
        <v>5022</v>
      </c>
      <c r="E150" s="61"/>
      <c r="F150" s="22"/>
      <c r="G150" s="22"/>
      <c r="H150" s="22" t="str">
        <f>IF(LEFT($I$1,1)="1",VLOOKUP($A150,PPI_IPI_PGA_PGAI!$A:$I,2,FALSE),IF(LEFT($I$1,1)="2",VLOOKUP($A150,PPI_IPI_PGA_PGAI!$A:$I,3,FALSE),IF(LEFT($I$1,1)="3",VLOOKUP($A150,PPI_IPI_PGA_PGAI!$A:$I,4,FALSE),VLOOKUP($A150,PPI_IPI_PGA_PGAI!$A:$I,5,FALSE))))</f>
        <v>Keramische Baumaterialien</v>
      </c>
      <c r="I150" s="22"/>
      <c r="J150" s="22"/>
      <c r="K150" s="22"/>
      <c r="L150" s="22"/>
      <c r="M150" s="10">
        <v>0.1439</v>
      </c>
      <c r="N150" s="122">
        <v>94.558999999999997</v>
      </c>
      <c r="O150" s="122">
        <v>94.558999999999997</v>
      </c>
      <c r="P150" s="122">
        <v>94.558999999999997</v>
      </c>
      <c r="Q150" s="122">
        <v>96.374200000000002</v>
      </c>
      <c r="R150" s="122">
        <v>96.374200000000002</v>
      </c>
      <c r="S150" s="122">
        <v>96.374200000000002</v>
      </c>
      <c r="T150" s="122">
        <v>97.046700000000001</v>
      </c>
      <c r="U150" s="122">
        <v>97.046700000000001</v>
      </c>
      <c r="V150" s="122">
        <v>97.046700000000001</v>
      </c>
      <c r="W150" s="122">
        <v>97.2624</v>
      </c>
      <c r="X150" s="122">
        <v>97.2624</v>
      </c>
      <c r="Y150" s="122">
        <v>97.2624</v>
      </c>
      <c r="Z150" s="122">
        <v>97.805899999999994</v>
      </c>
      <c r="AA150" s="122">
        <v>97.805899999999994</v>
      </c>
      <c r="AB150" s="122">
        <v>97.805899999999994</v>
      </c>
      <c r="AC150" s="122">
        <v>97.653400000000005</v>
      </c>
      <c r="AD150" s="122">
        <v>97.653400000000005</v>
      </c>
      <c r="AE150" s="122">
        <v>97.653400000000005</v>
      </c>
      <c r="AF150" s="122">
        <v>97.3172</v>
      </c>
      <c r="AG150" s="122">
        <v>97.3172</v>
      </c>
      <c r="AH150" s="122">
        <v>97.3172</v>
      </c>
      <c r="AI150" s="122">
        <v>98.481800000000007</v>
      </c>
      <c r="AJ150" s="122">
        <v>98.481800000000007</v>
      </c>
      <c r="AK150" s="122">
        <v>98.481800000000007</v>
      </c>
      <c r="AL150" s="122">
        <v>98.504300000000001</v>
      </c>
      <c r="AM150" s="122">
        <v>98.504300000000001</v>
      </c>
      <c r="AN150" s="122">
        <v>98.504300000000001</v>
      </c>
      <c r="AO150" s="122">
        <v>98.501999999999995</v>
      </c>
      <c r="AP150" s="122">
        <v>98.501999999999995</v>
      </c>
      <c r="AQ150" s="122">
        <v>98.501999999999995</v>
      </c>
      <c r="AR150" s="122">
        <v>98.336799999999997</v>
      </c>
      <c r="AS150" s="122">
        <v>98.336799999999997</v>
      </c>
      <c r="AT150" s="122">
        <v>98.336799999999997</v>
      </c>
      <c r="AU150" s="122">
        <v>99.720100000000002</v>
      </c>
      <c r="AV150" s="122">
        <v>99.720100000000002</v>
      </c>
      <c r="AW150" s="122">
        <v>99.720100000000002</v>
      </c>
      <c r="AX150" s="122">
        <v>99.865399999999994</v>
      </c>
      <c r="AY150" s="122">
        <v>99.865399999999994</v>
      </c>
      <c r="AZ150" s="122">
        <v>99.865399999999994</v>
      </c>
      <c r="BA150" s="122">
        <v>99.946200000000005</v>
      </c>
      <c r="BB150" s="122">
        <v>99.946200000000005</v>
      </c>
      <c r="BC150" s="122">
        <v>99.946200000000005</v>
      </c>
      <c r="BD150" s="122">
        <v>101.4098</v>
      </c>
      <c r="BE150" s="122">
        <v>101.4098</v>
      </c>
      <c r="BF150" s="122">
        <v>101.4098</v>
      </c>
      <c r="BG150" s="122">
        <v>102.1027</v>
      </c>
      <c r="BH150" s="122">
        <v>102.1027</v>
      </c>
      <c r="BI150" s="122">
        <v>102.1027</v>
      </c>
      <c r="BJ150" s="122">
        <v>103.176</v>
      </c>
      <c r="BK150" s="122">
        <v>103.176</v>
      </c>
      <c r="BL150" s="122">
        <v>103.176</v>
      </c>
      <c r="BM150" s="122">
        <v>103.3729</v>
      </c>
      <c r="BN150" s="122">
        <v>103.3729</v>
      </c>
      <c r="BO150" s="122">
        <v>103.3729</v>
      </c>
      <c r="BP150" s="122">
        <v>104.97799999999999</v>
      </c>
      <c r="BQ150" s="122">
        <v>104.97799999999999</v>
      </c>
      <c r="BR150" s="122">
        <v>104.97799999999999</v>
      </c>
      <c r="BS150" s="122">
        <v>103.1784</v>
      </c>
      <c r="BT150" s="122">
        <v>103.1784</v>
      </c>
      <c r="BU150" s="122">
        <v>103.1784</v>
      </c>
      <c r="BV150" s="122">
        <v>103.1944</v>
      </c>
      <c r="BW150" s="122">
        <v>103.1944</v>
      </c>
      <c r="BX150" s="122">
        <v>103.1944</v>
      </c>
      <c r="BY150" s="122">
        <v>103.28959999999999</v>
      </c>
      <c r="BZ150" s="122">
        <v>103.28959999999999</v>
      </c>
      <c r="CA150" s="122">
        <v>103.28959999999999</v>
      </c>
      <c r="CB150" s="122">
        <v>100.8901</v>
      </c>
      <c r="CC150" s="122">
        <v>100.8901</v>
      </c>
      <c r="CD150" s="122">
        <v>100.8901</v>
      </c>
      <c r="CE150" s="122">
        <v>101.95659999999999</v>
      </c>
      <c r="CF150" s="122">
        <v>101.95659999999999</v>
      </c>
      <c r="CG150" s="122">
        <v>101.95659999999999</v>
      </c>
      <c r="CH150" s="122">
        <v>102.04089999999999</v>
      </c>
      <c r="CI150" s="122">
        <v>102.04089999999999</v>
      </c>
      <c r="CJ150" s="122">
        <v>102.04089999999999</v>
      </c>
      <c r="CK150" s="122">
        <v>102.0912</v>
      </c>
      <c r="CL150" s="122">
        <v>102.0912</v>
      </c>
      <c r="CM150" s="122">
        <v>102.0912</v>
      </c>
      <c r="CN150" s="122">
        <v>102.2894</v>
      </c>
      <c r="CO150" s="122">
        <v>102.2894</v>
      </c>
      <c r="CP150" s="122">
        <v>102.2894</v>
      </c>
      <c r="CQ150" s="122">
        <v>101.2722</v>
      </c>
      <c r="CR150" s="122">
        <v>101.2722</v>
      </c>
      <c r="CS150" s="122">
        <v>101.2722</v>
      </c>
      <c r="CT150" s="122">
        <v>100.6948</v>
      </c>
      <c r="CU150" s="122">
        <v>100.6948</v>
      </c>
      <c r="CV150" s="122">
        <v>100.6948</v>
      </c>
      <c r="CW150" s="122">
        <v>97.926699999999997</v>
      </c>
      <c r="CX150" s="122">
        <v>97.926699999999997</v>
      </c>
      <c r="CY150" s="122">
        <v>97.926699999999997</v>
      </c>
      <c r="CZ150" s="122">
        <v>97.848200000000006</v>
      </c>
      <c r="DA150" s="122">
        <v>97.848200000000006</v>
      </c>
      <c r="DB150" s="122">
        <v>97.848200000000006</v>
      </c>
      <c r="DC150" s="122">
        <v>96.102099999999993</v>
      </c>
      <c r="DD150" s="122">
        <v>96.102099999999993</v>
      </c>
      <c r="DE150" s="122">
        <v>96.102099999999993</v>
      </c>
      <c r="DF150" s="122">
        <v>89.630200000000002</v>
      </c>
      <c r="DG150" s="122">
        <v>89.630200000000002</v>
      </c>
      <c r="DH150" s="122">
        <v>89.630200000000002</v>
      </c>
      <c r="DI150" s="122">
        <v>81.350999999999999</v>
      </c>
      <c r="DJ150" s="122">
        <v>81.350999999999999</v>
      </c>
      <c r="DK150" s="122">
        <v>81.350999999999999</v>
      </c>
      <c r="DL150" s="122">
        <v>85.032899999999998</v>
      </c>
      <c r="DM150" s="122">
        <v>85.032899999999998</v>
      </c>
      <c r="DN150" s="122">
        <v>85.032899999999998</v>
      </c>
      <c r="DO150" s="122">
        <v>85.903300000000002</v>
      </c>
      <c r="DP150" s="122">
        <v>85.903300000000002</v>
      </c>
      <c r="DQ150" s="122">
        <v>85.903300000000002</v>
      </c>
      <c r="DR150" s="122">
        <v>83.886399999999995</v>
      </c>
      <c r="DS150" s="122">
        <v>83.886399999999995</v>
      </c>
      <c r="DT150" s="122">
        <v>83.886399999999995</v>
      </c>
      <c r="DU150" s="122">
        <v>83.337599999999995</v>
      </c>
      <c r="DV150" s="122">
        <v>83.337599999999995</v>
      </c>
      <c r="DW150" s="122">
        <v>83.337599999999995</v>
      </c>
      <c r="DX150" s="122">
        <v>83.393100000000004</v>
      </c>
      <c r="DY150" s="122">
        <v>83.393100000000004</v>
      </c>
      <c r="DZ150" s="122">
        <v>83.393100000000004</v>
      </c>
      <c r="EA150" s="122">
        <v>85.488299999999995</v>
      </c>
      <c r="EB150" s="122">
        <v>85.488299999999995</v>
      </c>
      <c r="EC150" s="122">
        <v>85.488299999999995</v>
      </c>
      <c r="ED150" s="122">
        <v>85.254499999999993</v>
      </c>
      <c r="EE150" s="122">
        <v>85.254499999999993</v>
      </c>
      <c r="EF150" s="122">
        <v>85.254499999999993</v>
      </c>
      <c r="EG150" s="122">
        <v>85.897199999999998</v>
      </c>
      <c r="EH150" s="122">
        <v>85.897199999999998</v>
      </c>
      <c r="EI150" s="122">
        <v>85.897199999999998</v>
      </c>
      <c r="EJ150" s="122">
        <v>85.563400000000001</v>
      </c>
      <c r="EK150" s="122">
        <v>85.563400000000001</v>
      </c>
      <c r="EL150" s="122">
        <v>85.563400000000001</v>
      </c>
      <c r="EM150" s="122">
        <v>86.071600000000004</v>
      </c>
      <c r="EN150" s="122">
        <v>86.071600000000004</v>
      </c>
      <c r="EO150" s="122">
        <v>86.071600000000004</v>
      </c>
      <c r="EP150" s="122">
        <v>85.659099999999995</v>
      </c>
      <c r="EQ150" s="122">
        <v>85.659099999999995</v>
      </c>
      <c r="ER150" s="122">
        <v>85.659099999999995</v>
      </c>
      <c r="ES150" s="122">
        <v>85.481999999999999</v>
      </c>
      <c r="ET150" s="122">
        <v>85.481999999999999</v>
      </c>
      <c r="EU150" s="122">
        <v>85.481999999999999</v>
      </c>
      <c r="EV150" s="122">
        <v>84.940399999999997</v>
      </c>
      <c r="EW150" s="122">
        <v>84.940399999999997</v>
      </c>
      <c r="EX150" s="122">
        <v>84.940399999999997</v>
      </c>
      <c r="EY150" s="122">
        <v>73.829700000000003</v>
      </c>
      <c r="EZ150" s="122">
        <v>73.829700000000003</v>
      </c>
      <c r="FA150" s="122">
        <v>73.829700000000003</v>
      </c>
      <c r="FB150" s="122">
        <v>75.012100000000004</v>
      </c>
      <c r="FC150" s="122">
        <v>75.012100000000004</v>
      </c>
      <c r="FD150" s="122">
        <v>75.012100000000004</v>
      </c>
      <c r="FE150" s="122">
        <v>76.992699999999999</v>
      </c>
      <c r="FF150" s="122">
        <v>76.992699999999999</v>
      </c>
      <c r="FG150" s="122">
        <v>76.992699999999999</v>
      </c>
      <c r="FH150" s="122">
        <v>78.572599999999994</v>
      </c>
      <c r="FI150" s="122">
        <v>78.572599999999994</v>
      </c>
      <c r="FJ150" s="122">
        <v>78.572599999999994</v>
      </c>
      <c r="FK150" s="122">
        <v>79.996300000000005</v>
      </c>
      <c r="FL150" s="122">
        <v>79.996300000000005</v>
      </c>
      <c r="FM150" s="122">
        <v>79.996300000000005</v>
      </c>
      <c r="FN150" s="122">
        <v>79.712500000000006</v>
      </c>
      <c r="FO150" s="122">
        <v>79.712500000000006</v>
      </c>
      <c r="FP150" s="122">
        <v>79.712500000000006</v>
      </c>
      <c r="FQ150" s="122">
        <v>78.470200000000006</v>
      </c>
      <c r="FR150" s="122">
        <v>78.470200000000006</v>
      </c>
      <c r="FS150" s="122">
        <v>78.470200000000006</v>
      </c>
      <c r="FT150" s="122">
        <v>78.547700000000006</v>
      </c>
      <c r="FU150" s="122">
        <v>78.547700000000006</v>
      </c>
      <c r="FV150" s="122">
        <v>78.547700000000006</v>
      </c>
      <c r="FW150" s="122">
        <v>77.572400000000002</v>
      </c>
      <c r="FX150" s="122">
        <v>77.572400000000002</v>
      </c>
      <c r="FY150" s="122">
        <v>77.572400000000002</v>
      </c>
      <c r="FZ150" s="122">
        <v>78.650800000000004</v>
      </c>
      <c r="GA150" s="122">
        <v>78.650800000000004</v>
      </c>
      <c r="GB150" s="122">
        <v>78.650800000000004</v>
      </c>
      <c r="GC150" s="122">
        <v>82.170699999999997</v>
      </c>
      <c r="GD150" s="122">
        <v>82.170699999999997</v>
      </c>
      <c r="GE150" s="122">
        <v>82.170699999999997</v>
      </c>
      <c r="GF150" s="122">
        <v>83.072299999999998</v>
      </c>
      <c r="GG150" s="122">
        <v>83.072299999999998</v>
      </c>
      <c r="GH150" s="122">
        <v>83.072299999999998</v>
      </c>
      <c r="GI150" s="122">
        <v>82.908699999999996</v>
      </c>
      <c r="GJ150" s="122">
        <v>82.908699999999996</v>
      </c>
      <c r="GK150" s="122">
        <v>82.908699999999996</v>
      </c>
      <c r="GL150" s="122">
        <v>84.735799999999998</v>
      </c>
      <c r="GM150" s="122">
        <v>84.735799999999998</v>
      </c>
      <c r="GN150" s="122">
        <v>84.735799999999998</v>
      </c>
      <c r="GO150" s="122">
        <v>83.862899999999996</v>
      </c>
      <c r="GP150" s="122">
        <v>83.862899999999996</v>
      </c>
      <c r="GQ150" s="122">
        <v>83.862899999999996</v>
      </c>
      <c r="GR150" s="122">
        <v>82.148899999999998</v>
      </c>
      <c r="GS150" s="122">
        <v>82.148899999999998</v>
      </c>
      <c r="GT150" s="122">
        <v>82.148899999999998</v>
      </c>
      <c r="GU150" s="122">
        <v>84.1233</v>
      </c>
      <c r="GV150" s="122">
        <v>84.1233</v>
      </c>
      <c r="GW150" s="122">
        <v>84.1233</v>
      </c>
      <c r="GX150" s="122">
        <v>84.671199999999999</v>
      </c>
      <c r="GY150" s="122">
        <v>84.671199999999999</v>
      </c>
      <c r="GZ150" s="122">
        <v>84.671199999999999</v>
      </c>
      <c r="HA150" s="122">
        <v>81.824799999999996</v>
      </c>
      <c r="HB150" s="122">
        <v>81.824799999999996</v>
      </c>
      <c r="HC150" s="122">
        <v>81.824799999999996</v>
      </c>
      <c r="HD150" s="122">
        <v>83.1233</v>
      </c>
      <c r="HE150" s="122">
        <v>83.1233</v>
      </c>
      <c r="HF150" s="122">
        <v>83.1233</v>
      </c>
      <c r="HG150" s="122">
        <v>81.986999999999995</v>
      </c>
      <c r="HH150" s="122">
        <v>81.986999999999995</v>
      </c>
      <c r="HI150" s="122">
        <v>81.986999999999995</v>
      </c>
      <c r="HJ150" s="122">
        <v>81.298900000000003</v>
      </c>
      <c r="HK150" s="122">
        <v>81.298900000000003</v>
      </c>
      <c r="HL150" s="122">
        <v>81.298900000000003</v>
      </c>
      <c r="HM150" s="122">
        <v>81.630399999999995</v>
      </c>
      <c r="HN150" s="122">
        <v>81.630399999999995</v>
      </c>
      <c r="HO150" s="122">
        <v>81.630399999999995</v>
      </c>
      <c r="HP150" s="122">
        <v>80.281999999999996</v>
      </c>
      <c r="HQ150" s="122">
        <v>80.281999999999996</v>
      </c>
      <c r="HR150" s="122">
        <v>80.281999999999996</v>
      </c>
      <c r="HS150" s="122">
        <v>81.397099999999995</v>
      </c>
      <c r="HT150" s="122">
        <v>81.397099999999995</v>
      </c>
      <c r="HU150" s="122">
        <v>81.397099999999995</v>
      </c>
      <c r="HV150" s="122">
        <v>84.888400000000004</v>
      </c>
      <c r="HW150" s="122">
        <v>84.888400000000004</v>
      </c>
      <c r="HX150" s="122">
        <v>84.888400000000004</v>
      </c>
      <c r="HY150" s="122">
        <v>83.487799999999993</v>
      </c>
      <c r="HZ150" s="122">
        <v>83.487799999999993</v>
      </c>
      <c r="IA150" s="122">
        <v>83.487799999999993</v>
      </c>
      <c r="IB150" s="122">
        <v>84.369299999999996</v>
      </c>
      <c r="IC150" s="122">
        <v>84.369299999999996</v>
      </c>
      <c r="ID150" s="122">
        <v>84.369299999999996</v>
      </c>
      <c r="IE150" s="122">
        <v>87.622200000000007</v>
      </c>
      <c r="IF150" s="122">
        <v>87.622200000000007</v>
      </c>
      <c r="IG150" s="122">
        <v>87.622200000000007</v>
      </c>
      <c r="IH150" s="122">
        <v>90.8626</v>
      </c>
      <c r="II150" s="122">
        <v>90.8626</v>
      </c>
      <c r="IJ150" s="122">
        <v>90.8626</v>
      </c>
      <c r="IK150" s="122">
        <v>90.492900000000006</v>
      </c>
      <c r="IL150" s="122">
        <v>90.492900000000006</v>
      </c>
      <c r="IM150" s="122">
        <v>90.492900000000006</v>
      </c>
      <c r="IN150" s="122">
        <v>97.978700000000003</v>
      </c>
      <c r="IO150" s="122">
        <v>97.978700000000003</v>
      </c>
      <c r="IP150" s="122">
        <v>97.978700000000003</v>
      </c>
      <c r="IQ150" s="122">
        <v>110.1593</v>
      </c>
      <c r="IR150" s="122">
        <v>110.1593</v>
      </c>
      <c r="IS150" s="122">
        <v>110.1593</v>
      </c>
      <c r="IT150" s="122">
        <v>107.92910000000001</v>
      </c>
      <c r="IU150" s="122">
        <v>107.92910000000001</v>
      </c>
      <c r="IV150" s="122">
        <v>107.92910000000001</v>
      </c>
      <c r="IW150" s="122">
        <v>104.83880000000001</v>
      </c>
      <c r="IX150" s="122">
        <v>104.83880000000001</v>
      </c>
      <c r="IY150" s="122">
        <v>104.83880000000001</v>
      </c>
      <c r="IZ150" s="122">
        <v>103.1365</v>
      </c>
      <c r="JA150" s="122">
        <v>103.1365</v>
      </c>
      <c r="JB150" s="122">
        <v>103.1365</v>
      </c>
      <c r="JC150" s="122">
        <v>100.316</v>
      </c>
      <c r="JD150" s="122">
        <v>100.316</v>
      </c>
      <c r="JE150" s="122">
        <v>100.316</v>
      </c>
      <c r="JF150" s="122">
        <v>102.35769999999999</v>
      </c>
      <c r="JG150" s="122">
        <v>102.35769999999999</v>
      </c>
      <c r="JH150" s="122">
        <v>102.35769999999999</v>
      </c>
      <c r="JI150" s="122">
        <v>100.5886</v>
      </c>
      <c r="JJ150" s="122">
        <v>100.5886</v>
      </c>
      <c r="JK150" s="122">
        <v>100.5886</v>
      </c>
      <c r="JL150" s="122">
        <v>99.682400000000001</v>
      </c>
      <c r="JM150" s="122">
        <v>99.682400000000001</v>
      </c>
      <c r="JN150" s="122">
        <v>99.682400000000001</v>
      </c>
      <c r="JO150" s="122">
        <v>100.7636</v>
      </c>
      <c r="JP150" s="122">
        <v>100.7636</v>
      </c>
      <c r="JQ150" s="122">
        <v>100.7636</v>
      </c>
      <c r="JR150" s="122">
        <v>100.4615</v>
      </c>
      <c r="JS150" s="122">
        <v>100.4615</v>
      </c>
      <c r="JT150" s="122">
        <v>100.4615</v>
      </c>
      <c r="JU150" s="122">
        <v>100.0826</v>
      </c>
      <c r="JV150" s="122">
        <v>100.0826</v>
      </c>
      <c r="JW150" s="122">
        <v>100.0826</v>
      </c>
      <c r="JX150" s="122">
        <v>100</v>
      </c>
      <c r="JY150" s="122">
        <v>100</v>
      </c>
      <c r="JZ150" s="122">
        <v>100</v>
      </c>
      <c r="KA150" s="122">
        <v>98.379900000000006</v>
      </c>
      <c r="KB150" s="122">
        <v>98.379900000000006</v>
      </c>
      <c r="KC150" s="122">
        <v>98.379900000000006</v>
      </c>
      <c r="KD150" s="118">
        <v>100.0294</v>
      </c>
    </row>
    <row r="151" spans="1:290" s="8" customFormat="1" ht="11.1" customHeight="1" x14ac:dyDescent="0.2">
      <c r="A151" s="8" t="s">
        <v>2458</v>
      </c>
      <c r="B151"/>
      <c r="C151" s="141" t="s">
        <v>5158</v>
      </c>
      <c r="D151" s="60" t="s">
        <v>94</v>
      </c>
      <c r="E151" s="61"/>
      <c r="F151" s="22"/>
      <c r="G151" s="22"/>
      <c r="H151" s="22" t="str">
        <f>IF(LEFT($I$1,1)="1",VLOOKUP($A151,PPI_IPI_PGA_PGAI!$A:$I,2,FALSE),IF(LEFT($I$1,1)="2",VLOOKUP($A151,PPI_IPI_PGA_PGAI!$A:$I,3,FALSE),IF(LEFT($I$1,1)="3",VLOOKUP($A151,PPI_IPI_PGA_PGAI!$A:$I,4,FALSE),VLOOKUP($A151,PPI_IPI_PGA_PGAI!$A:$I,5,FALSE))))</f>
        <v>Sonstige Porzellan- und keramische Erzeugnisse</v>
      </c>
      <c r="I151" s="22"/>
      <c r="J151" s="22"/>
      <c r="K151" s="22"/>
      <c r="L151" s="22"/>
      <c r="M151" s="10">
        <v>0.17560000000000001</v>
      </c>
      <c r="N151" s="122">
        <v>88.225399999999993</v>
      </c>
      <c r="O151" s="122">
        <v>88.225399999999993</v>
      </c>
      <c r="P151" s="122">
        <v>88.225399999999993</v>
      </c>
      <c r="Q151" s="122">
        <v>88.556799999999996</v>
      </c>
      <c r="R151" s="122">
        <v>88.556799999999996</v>
      </c>
      <c r="S151" s="122">
        <v>88.556799999999996</v>
      </c>
      <c r="T151" s="122">
        <v>88.247699999999995</v>
      </c>
      <c r="U151" s="122">
        <v>88.247699999999995</v>
      </c>
      <c r="V151" s="122">
        <v>88.247699999999995</v>
      </c>
      <c r="W151" s="122">
        <v>88.247699999999995</v>
      </c>
      <c r="X151" s="122">
        <v>88.247699999999995</v>
      </c>
      <c r="Y151" s="122">
        <v>88.247699999999995</v>
      </c>
      <c r="Z151" s="122">
        <v>88.189499999999995</v>
      </c>
      <c r="AA151" s="122">
        <v>88.189499999999995</v>
      </c>
      <c r="AB151" s="122">
        <v>88.189499999999995</v>
      </c>
      <c r="AC151" s="122">
        <v>88.039500000000004</v>
      </c>
      <c r="AD151" s="122">
        <v>88.039500000000004</v>
      </c>
      <c r="AE151" s="122">
        <v>88.039500000000004</v>
      </c>
      <c r="AF151" s="122">
        <v>88.039500000000004</v>
      </c>
      <c r="AG151" s="122">
        <v>88.039500000000004</v>
      </c>
      <c r="AH151" s="122">
        <v>88.039500000000004</v>
      </c>
      <c r="AI151" s="122">
        <v>85.688199999999995</v>
      </c>
      <c r="AJ151" s="122">
        <v>85.688199999999995</v>
      </c>
      <c r="AK151" s="122">
        <v>85.688199999999995</v>
      </c>
      <c r="AL151" s="122">
        <v>87.716099999999997</v>
      </c>
      <c r="AM151" s="122">
        <v>87.716099999999997</v>
      </c>
      <c r="AN151" s="122">
        <v>87.716099999999997</v>
      </c>
      <c r="AO151" s="122">
        <v>88.024600000000007</v>
      </c>
      <c r="AP151" s="122">
        <v>88.024600000000007</v>
      </c>
      <c r="AQ151" s="122">
        <v>88.024600000000007</v>
      </c>
      <c r="AR151" s="122">
        <v>88.532300000000006</v>
      </c>
      <c r="AS151" s="122">
        <v>88.532300000000006</v>
      </c>
      <c r="AT151" s="122">
        <v>88.532300000000006</v>
      </c>
      <c r="AU151" s="122">
        <v>88.682299999999998</v>
      </c>
      <c r="AV151" s="122">
        <v>88.682299999999998</v>
      </c>
      <c r="AW151" s="122">
        <v>88.682299999999998</v>
      </c>
      <c r="AX151" s="122">
        <v>89.711100000000002</v>
      </c>
      <c r="AY151" s="122">
        <v>89.711100000000002</v>
      </c>
      <c r="AZ151" s="122">
        <v>89.711100000000002</v>
      </c>
      <c r="BA151" s="122">
        <v>89.711100000000002</v>
      </c>
      <c r="BB151" s="122">
        <v>89.711100000000002</v>
      </c>
      <c r="BC151" s="122">
        <v>89.711100000000002</v>
      </c>
      <c r="BD151" s="122">
        <v>89.840400000000002</v>
      </c>
      <c r="BE151" s="122">
        <v>89.840400000000002</v>
      </c>
      <c r="BF151" s="122">
        <v>89.840400000000002</v>
      </c>
      <c r="BG151" s="122">
        <v>89.422799999999995</v>
      </c>
      <c r="BH151" s="122">
        <v>89.422799999999995</v>
      </c>
      <c r="BI151" s="122">
        <v>89.422799999999995</v>
      </c>
      <c r="BJ151" s="122">
        <v>91.870099999999994</v>
      </c>
      <c r="BK151" s="122">
        <v>91.870099999999994</v>
      </c>
      <c r="BL151" s="122">
        <v>91.870099999999994</v>
      </c>
      <c r="BM151" s="122">
        <v>91.869699999999995</v>
      </c>
      <c r="BN151" s="122">
        <v>91.869699999999995</v>
      </c>
      <c r="BO151" s="122">
        <v>91.869699999999995</v>
      </c>
      <c r="BP151" s="122">
        <v>92.631600000000006</v>
      </c>
      <c r="BQ151" s="122">
        <v>92.631600000000006</v>
      </c>
      <c r="BR151" s="122">
        <v>92.631600000000006</v>
      </c>
      <c r="BS151" s="122">
        <v>92.92</v>
      </c>
      <c r="BT151" s="122">
        <v>92.92</v>
      </c>
      <c r="BU151" s="122">
        <v>92.92</v>
      </c>
      <c r="BV151" s="122">
        <v>93.336399999999998</v>
      </c>
      <c r="BW151" s="122">
        <v>93.336399999999998</v>
      </c>
      <c r="BX151" s="122">
        <v>93.336399999999998</v>
      </c>
      <c r="BY151" s="122">
        <v>93.336399999999998</v>
      </c>
      <c r="BZ151" s="122">
        <v>93.336399999999998</v>
      </c>
      <c r="CA151" s="122">
        <v>93.336399999999998</v>
      </c>
      <c r="CB151" s="122">
        <v>93.336399999999998</v>
      </c>
      <c r="CC151" s="122">
        <v>93.336399999999998</v>
      </c>
      <c r="CD151" s="122">
        <v>93.336399999999998</v>
      </c>
      <c r="CE151" s="122">
        <v>93.336399999999998</v>
      </c>
      <c r="CF151" s="122">
        <v>93.336399999999998</v>
      </c>
      <c r="CG151" s="122">
        <v>93.336399999999998</v>
      </c>
      <c r="CH151" s="122">
        <v>95.644900000000007</v>
      </c>
      <c r="CI151" s="122">
        <v>95.644900000000007</v>
      </c>
      <c r="CJ151" s="122">
        <v>95.644900000000007</v>
      </c>
      <c r="CK151" s="122">
        <v>96.054199999999994</v>
      </c>
      <c r="CL151" s="122">
        <v>96.054199999999994</v>
      </c>
      <c r="CM151" s="122">
        <v>96.054199999999994</v>
      </c>
      <c r="CN151" s="122">
        <v>96.002700000000004</v>
      </c>
      <c r="CO151" s="122">
        <v>96.002700000000004</v>
      </c>
      <c r="CP151" s="122">
        <v>96.002700000000004</v>
      </c>
      <c r="CQ151" s="122">
        <v>95.651399999999995</v>
      </c>
      <c r="CR151" s="122">
        <v>95.651399999999995</v>
      </c>
      <c r="CS151" s="122">
        <v>95.651399999999995</v>
      </c>
      <c r="CT151" s="122">
        <v>94.679400000000001</v>
      </c>
      <c r="CU151" s="122">
        <v>94.679400000000001</v>
      </c>
      <c r="CV151" s="122">
        <v>94.679400000000001</v>
      </c>
      <c r="CW151" s="122">
        <v>94.679400000000001</v>
      </c>
      <c r="CX151" s="122">
        <v>94.679400000000001</v>
      </c>
      <c r="CY151" s="122">
        <v>94.679400000000001</v>
      </c>
      <c r="CZ151" s="122">
        <v>93.479799999999997</v>
      </c>
      <c r="DA151" s="122">
        <v>93.479799999999997</v>
      </c>
      <c r="DB151" s="122">
        <v>93.479799999999997</v>
      </c>
      <c r="DC151" s="122">
        <v>93.260999999999996</v>
      </c>
      <c r="DD151" s="122">
        <v>93.260999999999996</v>
      </c>
      <c r="DE151" s="122">
        <v>93.260999999999996</v>
      </c>
      <c r="DF151" s="122">
        <v>92.103099999999998</v>
      </c>
      <c r="DG151" s="122">
        <v>92.103099999999998</v>
      </c>
      <c r="DH151" s="122">
        <v>92.103099999999998</v>
      </c>
      <c r="DI151" s="122">
        <v>91.281499999999994</v>
      </c>
      <c r="DJ151" s="122">
        <v>91.281499999999994</v>
      </c>
      <c r="DK151" s="122">
        <v>91.281499999999994</v>
      </c>
      <c r="DL151" s="122">
        <v>91.732600000000005</v>
      </c>
      <c r="DM151" s="122">
        <v>91.732600000000005</v>
      </c>
      <c r="DN151" s="122">
        <v>91.732600000000005</v>
      </c>
      <c r="DO151" s="122">
        <v>91.334199999999996</v>
      </c>
      <c r="DP151" s="122">
        <v>91.334199999999996</v>
      </c>
      <c r="DQ151" s="122">
        <v>91.334199999999996</v>
      </c>
      <c r="DR151" s="122">
        <v>89.629900000000006</v>
      </c>
      <c r="DS151" s="122">
        <v>89.629900000000006</v>
      </c>
      <c r="DT151" s="122">
        <v>89.629900000000006</v>
      </c>
      <c r="DU151" s="122">
        <v>89.629900000000006</v>
      </c>
      <c r="DV151" s="122">
        <v>89.629900000000006</v>
      </c>
      <c r="DW151" s="122">
        <v>89.629900000000006</v>
      </c>
      <c r="DX151" s="122">
        <v>89.506600000000006</v>
      </c>
      <c r="DY151" s="122">
        <v>89.506600000000006</v>
      </c>
      <c r="DZ151" s="122">
        <v>89.506600000000006</v>
      </c>
      <c r="EA151" s="122">
        <v>89.506600000000006</v>
      </c>
      <c r="EB151" s="122">
        <v>89.506600000000006</v>
      </c>
      <c r="EC151" s="122">
        <v>89.506600000000006</v>
      </c>
      <c r="ED151" s="122">
        <v>90.253200000000007</v>
      </c>
      <c r="EE151" s="122">
        <v>90.253200000000007</v>
      </c>
      <c r="EF151" s="122">
        <v>90.253200000000007</v>
      </c>
      <c r="EG151" s="122">
        <v>90.462699999999998</v>
      </c>
      <c r="EH151" s="122">
        <v>90.462699999999998</v>
      </c>
      <c r="EI151" s="122">
        <v>90.462699999999998</v>
      </c>
      <c r="EJ151" s="122">
        <v>90.215599999999995</v>
      </c>
      <c r="EK151" s="122">
        <v>90.215599999999995</v>
      </c>
      <c r="EL151" s="122">
        <v>90.215599999999995</v>
      </c>
      <c r="EM151" s="122">
        <v>90.103099999999998</v>
      </c>
      <c r="EN151" s="122">
        <v>90.103099999999998</v>
      </c>
      <c r="EO151" s="122">
        <v>90.103099999999998</v>
      </c>
      <c r="EP151" s="122">
        <v>89.973200000000006</v>
      </c>
      <c r="EQ151" s="122">
        <v>89.973200000000006</v>
      </c>
      <c r="ER151" s="122">
        <v>89.973200000000006</v>
      </c>
      <c r="ES151" s="122">
        <v>90.046300000000002</v>
      </c>
      <c r="ET151" s="122">
        <v>90.046300000000002</v>
      </c>
      <c r="EU151" s="122">
        <v>90.046300000000002</v>
      </c>
      <c r="EV151" s="122">
        <v>89.897400000000005</v>
      </c>
      <c r="EW151" s="122">
        <v>89.897400000000005</v>
      </c>
      <c r="EX151" s="122">
        <v>89.897400000000005</v>
      </c>
      <c r="EY151" s="122">
        <v>87.604799999999997</v>
      </c>
      <c r="EZ151" s="122">
        <v>87.604799999999997</v>
      </c>
      <c r="FA151" s="122">
        <v>87.604799999999997</v>
      </c>
      <c r="FB151" s="122">
        <v>86.682199999999995</v>
      </c>
      <c r="FC151" s="122">
        <v>86.682199999999995</v>
      </c>
      <c r="FD151" s="122">
        <v>86.682199999999995</v>
      </c>
      <c r="FE151" s="122">
        <v>87.089100000000002</v>
      </c>
      <c r="FF151" s="122">
        <v>87.089100000000002</v>
      </c>
      <c r="FG151" s="122">
        <v>87.089100000000002</v>
      </c>
      <c r="FH151" s="122">
        <v>88.355000000000004</v>
      </c>
      <c r="FI151" s="122">
        <v>88.355000000000004</v>
      </c>
      <c r="FJ151" s="122">
        <v>88.355000000000004</v>
      </c>
      <c r="FK151" s="122">
        <v>89.91</v>
      </c>
      <c r="FL151" s="122">
        <v>89.91</v>
      </c>
      <c r="FM151" s="122">
        <v>89.91</v>
      </c>
      <c r="FN151" s="122">
        <v>87.861500000000007</v>
      </c>
      <c r="FO151" s="122">
        <v>87.861500000000007</v>
      </c>
      <c r="FP151" s="122">
        <v>87.861500000000007</v>
      </c>
      <c r="FQ151" s="122">
        <v>87.688299999999998</v>
      </c>
      <c r="FR151" s="122">
        <v>87.688299999999998</v>
      </c>
      <c r="FS151" s="122">
        <v>87.688299999999998</v>
      </c>
      <c r="FT151" s="122">
        <v>87.575900000000004</v>
      </c>
      <c r="FU151" s="122">
        <v>87.575900000000004</v>
      </c>
      <c r="FV151" s="122">
        <v>87.575900000000004</v>
      </c>
      <c r="FW151" s="122">
        <v>87.348200000000006</v>
      </c>
      <c r="FX151" s="122">
        <v>87.348200000000006</v>
      </c>
      <c r="FY151" s="122">
        <v>87.348200000000006</v>
      </c>
      <c r="FZ151" s="122">
        <v>87.5124</v>
      </c>
      <c r="GA151" s="122">
        <v>87.5124</v>
      </c>
      <c r="GB151" s="122">
        <v>87.5124</v>
      </c>
      <c r="GC151" s="122">
        <v>89.063299999999998</v>
      </c>
      <c r="GD151" s="122">
        <v>89.063299999999998</v>
      </c>
      <c r="GE151" s="122">
        <v>89.063299999999998</v>
      </c>
      <c r="GF151" s="122">
        <v>90.012900000000002</v>
      </c>
      <c r="GG151" s="122">
        <v>90.012900000000002</v>
      </c>
      <c r="GH151" s="122">
        <v>90.012900000000002</v>
      </c>
      <c r="GI151" s="122">
        <v>88.927300000000002</v>
      </c>
      <c r="GJ151" s="122">
        <v>88.927300000000002</v>
      </c>
      <c r="GK151" s="122">
        <v>88.927300000000002</v>
      </c>
      <c r="GL151" s="122">
        <v>91.758899999999997</v>
      </c>
      <c r="GM151" s="122">
        <v>91.758899999999997</v>
      </c>
      <c r="GN151" s="122">
        <v>91.758899999999997</v>
      </c>
      <c r="GO151" s="122">
        <v>90.857200000000006</v>
      </c>
      <c r="GP151" s="122">
        <v>90.857200000000006</v>
      </c>
      <c r="GQ151" s="122">
        <v>90.857200000000006</v>
      </c>
      <c r="GR151" s="122">
        <v>90.948499999999996</v>
      </c>
      <c r="GS151" s="122">
        <v>90.948499999999996</v>
      </c>
      <c r="GT151" s="122">
        <v>90.948499999999996</v>
      </c>
      <c r="GU151" s="122">
        <v>91.141499999999994</v>
      </c>
      <c r="GV151" s="122">
        <v>91.141499999999994</v>
      </c>
      <c r="GW151" s="122">
        <v>91.141499999999994</v>
      </c>
      <c r="GX151" s="122">
        <v>92.290099999999995</v>
      </c>
      <c r="GY151" s="122">
        <v>92.290099999999995</v>
      </c>
      <c r="GZ151" s="122">
        <v>92.290099999999995</v>
      </c>
      <c r="HA151" s="122">
        <v>90.232500000000002</v>
      </c>
      <c r="HB151" s="122">
        <v>90.232500000000002</v>
      </c>
      <c r="HC151" s="122">
        <v>90.232500000000002</v>
      </c>
      <c r="HD151" s="122">
        <v>91.695700000000002</v>
      </c>
      <c r="HE151" s="122">
        <v>91.695700000000002</v>
      </c>
      <c r="HF151" s="122">
        <v>91.695700000000002</v>
      </c>
      <c r="HG151" s="122">
        <v>91.036000000000001</v>
      </c>
      <c r="HH151" s="122">
        <v>91.036000000000001</v>
      </c>
      <c r="HI151" s="122">
        <v>91.036000000000001</v>
      </c>
      <c r="HJ151" s="122">
        <v>90.407300000000006</v>
      </c>
      <c r="HK151" s="122">
        <v>90.407300000000006</v>
      </c>
      <c r="HL151" s="122">
        <v>90.407300000000006</v>
      </c>
      <c r="HM151" s="122">
        <v>90.161500000000004</v>
      </c>
      <c r="HN151" s="122">
        <v>90.161500000000004</v>
      </c>
      <c r="HO151" s="122">
        <v>90.161500000000004</v>
      </c>
      <c r="HP151" s="122">
        <v>89.9666</v>
      </c>
      <c r="HQ151" s="122">
        <v>89.9666</v>
      </c>
      <c r="HR151" s="122">
        <v>89.9666</v>
      </c>
      <c r="HS151" s="122">
        <v>91.299400000000006</v>
      </c>
      <c r="HT151" s="122">
        <v>91.299400000000006</v>
      </c>
      <c r="HU151" s="122">
        <v>91.299400000000006</v>
      </c>
      <c r="HV151" s="122">
        <v>93.013099999999994</v>
      </c>
      <c r="HW151" s="122">
        <v>93.013099999999994</v>
      </c>
      <c r="HX151" s="122">
        <v>93.013099999999994</v>
      </c>
      <c r="HY151" s="122">
        <v>96.594700000000003</v>
      </c>
      <c r="HZ151" s="122">
        <v>96.594700000000003</v>
      </c>
      <c r="IA151" s="122">
        <v>96.594700000000003</v>
      </c>
      <c r="IB151" s="122">
        <v>94.9</v>
      </c>
      <c r="IC151" s="122">
        <v>94.9</v>
      </c>
      <c r="ID151" s="122">
        <v>94.9</v>
      </c>
      <c r="IE151" s="122">
        <v>96.030600000000007</v>
      </c>
      <c r="IF151" s="122">
        <v>96.030600000000007</v>
      </c>
      <c r="IG151" s="122">
        <v>96.030600000000007</v>
      </c>
      <c r="IH151" s="122">
        <v>98.558499999999995</v>
      </c>
      <c r="II151" s="122">
        <v>98.558499999999995</v>
      </c>
      <c r="IJ151" s="122">
        <v>98.558499999999995</v>
      </c>
      <c r="IK151" s="122">
        <v>99.471100000000007</v>
      </c>
      <c r="IL151" s="122">
        <v>99.471100000000007</v>
      </c>
      <c r="IM151" s="122">
        <v>99.471100000000007</v>
      </c>
      <c r="IN151" s="122">
        <v>101.5682</v>
      </c>
      <c r="IO151" s="122">
        <v>101.5682</v>
      </c>
      <c r="IP151" s="122">
        <v>101.5682</v>
      </c>
      <c r="IQ151" s="122">
        <v>102.8456</v>
      </c>
      <c r="IR151" s="122">
        <v>102.8456</v>
      </c>
      <c r="IS151" s="122">
        <v>102.8456</v>
      </c>
      <c r="IT151" s="122">
        <v>99.798000000000002</v>
      </c>
      <c r="IU151" s="122">
        <v>99.798000000000002</v>
      </c>
      <c r="IV151" s="122">
        <v>99.798000000000002</v>
      </c>
      <c r="IW151" s="122">
        <v>99.018199999999993</v>
      </c>
      <c r="IX151" s="122">
        <v>99.018199999999993</v>
      </c>
      <c r="IY151" s="122">
        <v>99.018199999999993</v>
      </c>
      <c r="IZ151" s="122">
        <v>100.3991</v>
      </c>
      <c r="JA151" s="122">
        <v>100.3991</v>
      </c>
      <c r="JB151" s="122">
        <v>100.3991</v>
      </c>
      <c r="JC151" s="122">
        <v>100.1636</v>
      </c>
      <c r="JD151" s="122">
        <v>100.1636</v>
      </c>
      <c r="JE151" s="122">
        <v>100.1636</v>
      </c>
      <c r="JF151" s="122">
        <v>102.4684</v>
      </c>
      <c r="JG151" s="122">
        <v>102.4684</v>
      </c>
      <c r="JH151" s="122">
        <v>102.4684</v>
      </c>
      <c r="JI151" s="122">
        <v>101.76600000000001</v>
      </c>
      <c r="JJ151" s="122">
        <v>101.76600000000001</v>
      </c>
      <c r="JK151" s="122">
        <v>101.76600000000001</v>
      </c>
      <c r="JL151" s="122">
        <v>101.59820000000001</v>
      </c>
      <c r="JM151" s="122">
        <v>101.59820000000001</v>
      </c>
      <c r="JN151" s="122">
        <v>101.59820000000001</v>
      </c>
      <c r="JO151" s="122">
        <v>102.1966</v>
      </c>
      <c r="JP151" s="122">
        <v>102.1966</v>
      </c>
      <c r="JQ151" s="122">
        <v>102.1966</v>
      </c>
      <c r="JR151" s="122">
        <v>101.1148</v>
      </c>
      <c r="JS151" s="122">
        <v>101.1148</v>
      </c>
      <c r="JT151" s="122">
        <v>101.1148</v>
      </c>
      <c r="JU151" s="122">
        <v>99.745599999999996</v>
      </c>
      <c r="JV151" s="122">
        <v>99.745599999999996</v>
      </c>
      <c r="JW151" s="122">
        <v>99.745599999999996</v>
      </c>
      <c r="JX151" s="122">
        <v>100</v>
      </c>
      <c r="JY151" s="122">
        <v>100</v>
      </c>
      <c r="JZ151" s="122">
        <v>100</v>
      </c>
      <c r="KA151" s="122">
        <v>100.34820000000001</v>
      </c>
      <c r="KB151" s="122">
        <v>100.34820000000001</v>
      </c>
      <c r="KC151" s="122">
        <v>100.34820000000001</v>
      </c>
      <c r="KD151" s="118">
        <v>101.2953</v>
      </c>
    </row>
    <row r="152" spans="1:290" s="8" customFormat="1" ht="11.1" customHeight="1" x14ac:dyDescent="0.2">
      <c r="A152" s="8" t="s">
        <v>2461</v>
      </c>
      <c r="B152"/>
      <c r="C152" s="141" t="s">
        <v>5159</v>
      </c>
      <c r="D152" s="60" t="s">
        <v>95</v>
      </c>
      <c r="E152" s="61"/>
      <c r="F152" s="22"/>
      <c r="G152" s="22"/>
      <c r="H152" s="22" t="str">
        <f>IF(LEFT($I$1,1)="1",VLOOKUP($A152,PPI_IPI_PGA_PGAI!$A:$I,2,FALSE),IF(LEFT($I$1,1)="2",VLOOKUP($A152,PPI_IPI_PGA_PGAI!$A:$I,3,FALSE),IF(LEFT($I$1,1)="3",VLOOKUP($A152,PPI_IPI_PGA_PGAI!$A:$I,4,FALSE),VLOOKUP($A152,PPI_IPI_PGA_PGAI!$A:$I,5,FALSE))))</f>
        <v>Erzeugnisse aus Beton, Zement und Gips</v>
      </c>
      <c r="I152" s="22"/>
      <c r="J152" s="22"/>
      <c r="K152" s="22"/>
      <c r="L152" s="22"/>
      <c r="M152" s="10">
        <v>0.23250000000000001</v>
      </c>
      <c r="N152" s="122">
        <v>70.339500000000001</v>
      </c>
      <c r="O152" s="122">
        <v>70.339500000000001</v>
      </c>
      <c r="P152" s="122">
        <v>70.276600000000002</v>
      </c>
      <c r="Q152" s="122">
        <v>70.167500000000004</v>
      </c>
      <c r="R152" s="122">
        <v>70.167500000000004</v>
      </c>
      <c r="S152" s="122">
        <v>70.154700000000005</v>
      </c>
      <c r="T152" s="122">
        <v>69.945400000000006</v>
      </c>
      <c r="U152" s="122">
        <v>69.945400000000006</v>
      </c>
      <c r="V152" s="122">
        <v>69.684299999999993</v>
      </c>
      <c r="W152" s="122">
        <v>70.299499999999995</v>
      </c>
      <c r="X152" s="122">
        <v>70.299499999999995</v>
      </c>
      <c r="Y152" s="122">
        <v>70.652299999999997</v>
      </c>
      <c r="Z152" s="122">
        <v>71.101699999999994</v>
      </c>
      <c r="AA152" s="122">
        <v>71.101699999999994</v>
      </c>
      <c r="AB152" s="122">
        <v>71.354799999999997</v>
      </c>
      <c r="AC152" s="122">
        <v>71.289100000000005</v>
      </c>
      <c r="AD152" s="122">
        <v>71.289100000000005</v>
      </c>
      <c r="AE152" s="122">
        <v>71.276200000000003</v>
      </c>
      <c r="AF152" s="122">
        <v>71.182500000000005</v>
      </c>
      <c r="AG152" s="122">
        <v>71.182500000000005</v>
      </c>
      <c r="AH152" s="122">
        <v>71.066199999999995</v>
      </c>
      <c r="AI152" s="122">
        <v>72.105000000000004</v>
      </c>
      <c r="AJ152" s="122">
        <v>72.105000000000004</v>
      </c>
      <c r="AK152" s="122">
        <v>72.476699999999994</v>
      </c>
      <c r="AL152" s="122">
        <v>72.037599999999998</v>
      </c>
      <c r="AM152" s="122">
        <v>72.037599999999998</v>
      </c>
      <c r="AN152" s="122">
        <v>72.133099999999999</v>
      </c>
      <c r="AO152" s="122">
        <v>72.817700000000002</v>
      </c>
      <c r="AP152" s="122">
        <v>72.817700000000002</v>
      </c>
      <c r="AQ152" s="122">
        <v>72.336600000000004</v>
      </c>
      <c r="AR152" s="122">
        <v>72.177099999999996</v>
      </c>
      <c r="AS152" s="122">
        <v>72.177099999999996</v>
      </c>
      <c r="AT152" s="122">
        <v>72.337199999999996</v>
      </c>
      <c r="AU152" s="122">
        <v>73.749399999999994</v>
      </c>
      <c r="AV152" s="122">
        <v>73.749399999999994</v>
      </c>
      <c r="AW152" s="122">
        <v>73.761099999999999</v>
      </c>
      <c r="AX152" s="122">
        <v>74.250799999999998</v>
      </c>
      <c r="AY152" s="122">
        <v>74.250799999999998</v>
      </c>
      <c r="AZ152" s="122">
        <v>74.383899999999997</v>
      </c>
      <c r="BA152" s="122">
        <v>74.573099999999997</v>
      </c>
      <c r="BB152" s="122">
        <v>74.573099999999997</v>
      </c>
      <c r="BC152" s="122">
        <v>74.863500000000002</v>
      </c>
      <c r="BD152" s="122">
        <v>75.003699999999995</v>
      </c>
      <c r="BE152" s="122">
        <v>75.003699999999995</v>
      </c>
      <c r="BF152" s="122">
        <v>75.388400000000004</v>
      </c>
      <c r="BG152" s="122">
        <v>76.173199999999994</v>
      </c>
      <c r="BH152" s="122">
        <v>76.173199999999994</v>
      </c>
      <c r="BI152" s="122">
        <v>76.725999999999999</v>
      </c>
      <c r="BJ152" s="122">
        <v>76.974699999999999</v>
      </c>
      <c r="BK152" s="122">
        <v>76.974699999999999</v>
      </c>
      <c r="BL152" s="122">
        <v>76.982299999999995</v>
      </c>
      <c r="BM152" s="122">
        <v>77.019099999999995</v>
      </c>
      <c r="BN152" s="122">
        <v>77.019099999999995</v>
      </c>
      <c r="BO152" s="122">
        <v>77.014799999999994</v>
      </c>
      <c r="BP152" s="122">
        <v>77.260499999999993</v>
      </c>
      <c r="BQ152" s="122">
        <v>77.260499999999993</v>
      </c>
      <c r="BR152" s="122">
        <v>77.958799999999997</v>
      </c>
      <c r="BS152" s="122">
        <v>79.53</v>
      </c>
      <c r="BT152" s="122">
        <v>79.53</v>
      </c>
      <c r="BU152" s="122">
        <v>79.622500000000002</v>
      </c>
      <c r="BV152" s="122">
        <v>80.031000000000006</v>
      </c>
      <c r="BW152" s="122">
        <v>80.031000000000006</v>
      </c>
      <c r="BX152" s="122">
        <v>80.001199999999997</v>
      </c>
      <c r="BY152" s="122">
        <v>80.371899999999997</v>
      </c>
      <c r="BZ152" s="122">
        <v>80.371899999999997</v>
      </c>
      <c r="CA152" s="122">
        <v>80.474299999999999</v>
      </c>
      <c r="CB152" s="122">
        <v>80.2607</v>
      </c>
      <c r="CC152" s="122">
        <v>80.2607</v>
      </c>
      <c r="CD152" s="122">
        <v>80.950299999999999</v>
      </c>
      <c r="CE152" s="122">
        <v>81.485399999999998</v>
      </c>
      <c r="CF152" s="122">
        <v>81.485399999999998</v>
      </c>
      <c r="CG152" s="122">
        <v>81.945800000000006</v>
      </c>
      <c r="CH152" s="122">
        <v>83.007300000000001</v>
      </c>
      <c r="CI152" s="122">
        <v>83.007300000000001</v>
      </c>
      <c r="CJ152" s="122">
        <v>82.890199999999993</v>
      </c>
      <c r="CK152" s="122">
        <v>82.781599999999997</v>
      </c>
      <c r="CL152" s="122">
        <v>82.781599999999997</v>
      </c>
      <c r="CM152" s="122">
        <v>82.676100000000005</v>
      </c>
      <c r="CN152" s="122">
        <v>82.276200000000003</v>
      </c>
      <c r="CO152" s="122">
        <v>82.276200000000003</v>
      </c>
      <c r="CP152" s="122">
        <v>82.253</v>
      </c>
      <c r="CQ152" s="122">
        <v>82.710800000000006</v>
      </c>
      <c r="CR152" s="122">
        <v>82.710800000000006</v>
      </c>
      <c r="CS152" s="122">
        <v>82.600099999999998</v>
      </c>
      <c r="CT152" s="122">
        <v>82.667599999999993</v>
      </c>
      <c r="CU152" s="122">
        <v>82.667599999999993</v>
      </c>
      <c r="CV152" s="122">
        <v>82.162300000000002</v>
      </c>
      <c r="CW152" s="122">
        <v>82.357200000000006</v>
      </c>
      <c r="CX152" s="122">
        <v>82.357200000000006</v>
      </c>
      <c r="CY152" s="122">
        <v>82.239599999999996</v>
      </c>
      <c r="CZ152" s="122">
        <v>82.364500000000007</v>
      </c>
      <c r="DA152" s="122">
        <v>82.364500000000007</v>
      </c>
      <c r="DB152" s="122">
        <v>82.364500000000007</v>
      </c>
      <c r="DC152" s="122">
        <v>82.485600000000005</v>
      </c>
      <c r="DD152" s="122">
        <v>82.485600000000005</v>
      </c>
      <c r="DE152" s="122">
        <v>82.485600000000005</v>
      </c>
      <c r="DF152" s="122">
        <v>81.896699999999996</v>
      </c>
      <c r="DG152" s="122">
        <v>81.896699999999996</v>
      </c>
      <c r="DH152" s="122">
        <v>81.896699999999996</v>
      </c>
      <c r="DI152" s="122">
        <v>81.8643</v>
      </c>
      <c r="DJ152" s="122">
        <v>81.8643</v>
      </c>
      <c r="DK152" s="122">
        <v>81.8643</v>
      </c>
      <c r="DL152" s="122">
        <v>81.284099999999995</v>
      </c>
      <c r="DM152" s="122">
        <v>81.284099999999995</v>
      </c>
      <c r="DN152" s="122">
        <v>81.284099999999995</v>
      </c>
      <c r="DO152" s="122">
        <v>81.166399999999996</v>
      </c>
      <c r="DP152" s="122">
        <v>81.166399999999996</v>
      </c>
      <c r="DQ152" s="122">
        <v>81.166399999999996</v>
      </c>
      <c r="DR152" s="122">
        <v>80.995599999999996</v>
      </c>
      <c r="DS152" s="122">
        <v>80.995599999999996</v>
      </c>
      <c r="DT152" s="122">
        <v>80.995599999999996</v>
      </c>
      <c r="DU152" s="122">
        <v>81.041600000000003</v>
      </c>
      <c r="DV152" s="122">
        <v>81.041600000000003</v>
      </c>
      <c r="DW152" s="122">
        <v>81.041600000000003</v>
      </c>
      <c r="DX152" s="122">
        <v>81.099299999999999</v>
      </c>
      <c r="DY152" s="122">
        <v>81.099299999999999</v>
      </c>
      <c r="DZ152" s="122">
        <v>81.099299999999999</v>
      </c>
      <c r="EA152" s="122">
        <v>81.118899999999996</v>
      </c>
      <c r="EB152" s="122">
        <v>81.118899999999996</v>
      </c>
      <c r="EC152" s="122">
        <v>81.118899999999996</v>
      </c>
      <c r="ED152" s="122">
        <v>80.973299999999995</v>
      </c>
      <c r="EE152" s="122">
        <v>80.973299999999995</v>
      </c>
      <c r="EF152" s="122">
        <v>80.973299999999995</v>
      </c>
      <c r="EG152" s="122">
        <v>80.789100000000005</v>
      </c>
      <c r="EH152" s="122">
        <v>80.789100000000005</v>
      </c>
      <c r="EI152" s="122">
        <v>80.789100000000005</v>
      </c>
      <c r="EJ152" s="122">
        <v>80.642200000000003</v>
      </c>
      <c r="EK152" s="122">
        <v>80.642200000000003</v>
      </c>
      <c r="EL152" s="122">
        <v>80.642200000000003</v>
      </c>
      <c r="EM152" s="122">
        <v>80.986500000000007</v>
      </c>
      <c r="EN152" s="122">
        <v>80.986500000000007</v>
      </c>
      <c r="EO152" s="122">
        <v>80.986500000000007</v>
      </c>
      <c r="EP152" s="122">
        <v>80.442499999999995</v>
      </c>
      <c r="EQ152" s="122">
        <v>80.442499999999995</v>
      </c>
      <c r="ER152" s="122">
        <v>80.442499999999995</v>
      </c>
      <c r="ES152" s="122">
        <v>80.513599999999997</v>
      </c>
      <c r="ET152" s="122">
        <v>80.513599999999997</v>
      </c>
      <c r="EU152" s="122">
        <v>80.513599999999997</v>
      </c>
      <c r="EV152" s="122">
        <v>80.404700000000005</v>
      </c>
      <c r="EW152" s="122">
        <v>80.404700000000005</v>
      </c>
      <c r="EX152" s="122">
        <v>80.404700000000005</v>
      </c>
      <c r="EY152" s="122">
        <v>78.721199999999996</v>
      </c>
      <c r="EZ152" s="122">
        <v>78.721199999999996</v>
      </c>
      <c r="FA152" s="122">
        <v>78.721199999999996</v>
      </c>
      <c r="FB152" s="122">
        <v>78.162899999999993</v>
      </c>
      <c r="FC152" s="122">
        <v>78.162899999999993</v>
      </c>
      <c r="FD152" s="122">
        <v>78.162899999999993</v>
      </c>
      <c r="FE152" s="122">
        <v>77.688999999999993</v>
      </c>
      <c r="FF152" s="122">
        <v>77.688999999999993</v>
      </c>
      <c r="FG152" s="122">
        <v>77.688999999999993</v>
      </c>
      <c r="FH152" s="122">
        <v>77.281199999999998</v>
      </c>
      <c r="FI152" s="122">
        <v>77.281199999999998</v>
      </c>
      <c r="FJ152" s="122">
        <v>77.281199999999998</v>
      </c>
      <c r="FK152" s="122">
        <v>74.709299999999999</v>
      </c>
      <c r="FL152" s="122">
        <v>74.709299999999999</v>
      </c>
      <c r="FM152" s="122">
        <v>74.709299999999999</v>
      </c>
      <c r="FN152" s="122">
        <v>75.0398</v>
      </c>
      <c r="FO152" s="122">
        <v>75.0398</v>
      </c>
      <c r="FP152" s="122">
        <v>75.0398</v>
      </c>
      <c r="FQ152" s="122">
        <v>73.993799999999993</v>
      </c>
      <c r="FR152" s="122">
        <v>73.993799999999993</v>
      </c>
      <c r="FS152" s="122">
        <v>73.993799999999993</v>
      </c>
      <c r="FT152" s="122">
        <v>73.727500000000006</v>
      </c>
      <c r="FU152" s="122">
        <v>73.727500000000006</v>
      </c>
      <c r="FV152" s="122">
        <v>73.727500000000006</v>
      </c>
      <c r="FW152" s="122">
        <v>74.408900000000003</v>
      </c>
      <c r="FX152" s="122">
        <v>74.408900000000003</v>
      </c>
      <c r="FY152" s="122">
        <v>74.408900000000003</v>
      </c>
      <c r="FZ152" s="122">
        <v>75.909400000000005</v>
      </c>
      <c r="GA152" s="122">
        <v>75.909400000000005</v>
      </c>
      <c r="GB152" s="122">
        <v>75.909400000000005</v>
      </c>
      <c r="GC152" s="122">
        <v>76.746200000000002</v>
      </c>
      <c r="GD152" s="122">
        <v>76.746200000000002</v>
      </c>
      <c r="GE152" s="122">
        <v>76.746200000000002</v>
      </c>
      <c r="GF152" s="122">
        <v>77.91</v>
      </c>
      <c r="GG152" s="122">
        <v>77.91</v>
      </c>
      <c r="GH152" s="122">
        <v>77.91</v>
      </c>
      <c r="GI152" s="122">
        <v>81.032700000000006</v>
      </c>
      <c r="GJ152" s="122">
        <v>81.032700000000006</v>
      </c>
      <c r="GK152" s="122">
        <v>81.032700000000006</v>
      </c>
      <c r="GL152" s="122">
        <v>81.575199999999995</v>
      </c>
      <c r="GM152" s="122">
        <v>81.575199999999995</v>
      </c>
      <c r="GN152" s="122">
        <v>81.575199999999995</v>
      </c>
      <c r="GO152" s="122">
        <v>81.191999999999993</v>
      </c>
      <c r="GP152" s="122">
        <v>81.191999999999993</v>
      </c>
      <c r="GQ152" s="122">
        <v>81.191999999999993</v>
      </c>
      <c r="GR152" s="122">
        <v>80.710700000000003</v>
      </c>
      <c r="GS152" s="122">
        <v>80.710700000000003</v>
      </c>
      <c r="GT152" s="122">
        <v>80.710700000000003</v>
      </c>
      <c r="GU152" s="122">
        <v>81.809100000000001</v>
      </c>
      <c r="GV152" s="122">
        <v>81.809100000000001</v>
      </c>
      <c r="GW152" s="122">
        <v>81.809100000000001</v>
      </c>
      <c r="GX152" s="122">
        <v>82.200199999999995</v>
      </c>
      <c r="GY152" s="122">
        <v>82.200199999999995</v>
      </c>
      <c r="GZ152" s="122">
        <v>82.200199999999995</v>
      </c>
      <c r="HA152" s="122">
        <v>81.465199999999996</v>
      </c>
      <c r="HB152" s="122">
        <v>81.465199999999996</v>
      </c>
      <c r="HC152" s="122">
        <v>81.465199999999996</v>
      </c>
      <c r="HD152" s="122">
        <v>81.766999999999996</v>
      </c>
      <c r="HE152" s="122">
        <v>81.766999999999996</v>
      </c>
      <c r="HF152" s="122">
        <v>81.766999999999996</v>
      </c>
      <c r="HG152" s="122">
        <v>83.372100000000003</v>
      </c>
      <c r="HH152" s="122">
        <v>83.372100000000003</v>
      </c>
      <c r="HI152" s="122">
        <v>83.372100000000003</v>
      </c>
      <c r="HJ152" s="122">
        <v>83.544300000000007</v>
      </c>
      <c r="HK152" s="122">
        <v>83.544300000000007</v>
      </c>
      <c r="HL152" s="122">
        <v>83.544300000000007</v>
      </c>
      <c r="HM152" s="122">
        <v>82.389600000000002</v>
      </c>
      <c r="HN152" s="122">
        <v>82.389600000000002</v>
      </c>
      <c r="HO152" s="122">
        <v>82.389600000000002</v>
      </c>
      <c r="HP152" s="122">
        <v>82.434100000000001</v>
      </c>
      <c r="HQ152" s="122">
        <v>82.434100000000001</v>
      </c>
      <c r="HR152" s="122">
        <v>82.434100000000001</v>
      </c>
      <c r="HS152" s="122">
        <v>84.252899999999997</v>
      </c>
      <c r="HT152" s="122">
        <v>84.252899999999997</v>
      </c>
      <c r="HU152" s="122">
        <v>84.252899999999997</v>
      </c>
      <c r="HV152" s="122">
        <v>87.245500000000007</v>
      </c>
      <c r="HW152" s="122">
        <v>87.245500000000007</v>
      </c>
      <c r="HX152" s="122">
        <v>87.245500000000007</v>
      </c>
      <c r="HY152" s="122">
        <v>86.315899999999999</v>
      </c>
      <c r="HZ152" s="122">
        <v>86.315899999999999</v>
      </c>
      <c r="IA152" s="122">
        <v>86.315899999999999</v>
      </c>
      <c r="IB152" s="122">
        <v>86.853700000000003</v>
      </c>
      <c r="IC152" s="122">
        <v>86.853700000000003</v>
      </c>
      <c r="ID152" s="122">
        <v>86.853700000000003</v>
      </c>
      <c r="IE152" s="122">
        <v>87.491500000000002</v>
      </c>
      <c r="IF152" s="122">
        <v>87.491500000000002</v>
      </c>
      <c r="IG152" s="122">
        <v>87.491500000000002</v>
      </c>
      <c r="IH152" s="122">
        <v>90.900700000000001</v>
      </c>
      <c r="II152" s="122">
        <v>90.900700000000001</v>
      </c>
      <c r="IJ152" s="122">
        <v>90.900700000000001</v>
      </c>
      <c r="IK152" s="122">
        <v>91.066800000000001</v>
      </c>
      <c r="IL152" s="122">
        <v>91.066800000000001</v>
      </c>
      <c r="IM152" s="122">
        <v>91.066800000000001</v>
      </c>
      <c r="IN152" s="122">
        <v>93.196200000000005</v>
      </c>
      <c r="IO152" s="122">
        <v>93.196200000000005</v>
      </c>
      <c r="IP152" s="122">
        <v>93.196200000000005</v>
      </c>
      <c r="IQ152" s="122">
        <v>99.678700000000006</v>
      </c>
      <c r="IR152" s="122">
        <v>99.678700000000006</v>
      </c>
      <c r="IS152" s="122">
        <v>99.678700000000006</v>
      </c>
      <c r="IT152" s="122">
        <v>99.997699999999995</v>
      </c>
      <c r="IU152" s="122">
        <v>99.997699999999995</v>
      </c>
      <c r="IV152" s="122">
        <v>99.997699999999995</v>
      </c>
      <c r="IW152" s="122">
        <v>97.662400000000005</v>
      </c>
      <c r="IX152" s="122">
        <v>97.662400000000005</v>
      </c>
      <c r="IY152" s="122">
        <v>97.662400000000005</v>
      </c>
      <c r="IZ152" s="122">
        <v>96.314999999999998</v>
      </c>
      <c r="JA152" s="122">
        <v>96.314999999999998</v>
      </c>
      <c r="JB152" s="122">
        <v>96.314999999999998</v>
      </c>
      <c r="JC152" s="122">
        <v>94.818700000000007</v>
      </c>
      <c r="JD152" s="122">
        <v>94.818700000000007</v>
      </c>
      <c r="JE152" s="122">
        <v>94.818700000000007</v>
      </c>
      <c r="JF152" s="122">
        <v>96.8596</v>
      </c>
      <c r="JG152" s="122">
        <v>96.8596</v>
      </c>
      <c r="JH152" s="122">
        <v>96.8596</v>
      </c>
      <c r="JI152" s="122">
        <v>99.079599999999999</v>
      </c>
      <c r="JJ152" s="122">
        <v>99.079599999999999</v>
      </c>
      <c r="JK152" s="122">
        <v>99.079599999999999</v>
      </c>
      <c r="JL152" s="122">
        <v>100.4495</v>
      </c>
      <c r="JM152" s="122">
        <v>100.4495</v>
      </c>
      <c r="JN152" s="122">
        <v>100.4495</v>
      </c>
      <c r="JO152" s="122">
        <v>99.866799999999998</v>
      </c>
      <c r="JP152" s="122">
        <v>99.866799999999998</v>
      </c>
      <c r="JQ152" s="122">
        <v>99.866799999999998</v>
      </c>
      <c r="JR152" s="122">
        <v>99.302999999999997</v>
      </c>
      <c r="JS152" s="122">
        <v>99.302999999999997</v>
      </c>
      <c r="JT152" s="122">
        <v>99.302999999999997</v>
      </c>
      <c r="JU152" s="122">
        <v>99.320400000000006</v>
      </c>
      <c r="JV152" s="122">
        <v>99.320400000000006</v>
      </c>
      <c r="JW152" s="122">
        <v>99.320400000000006</v>
      </c>
      <c r="JX152" s="122">
        <v>100</v>
      </c>
      <c r="JY152" s="122">
        <v>100</v>
      </c>
      <c r="JZ152" s="122">
        <v>100</v>
      </c>
      <c r="KA152" s="122">
        <v>100.3344</v>
      </c>
      <c r="KB152" s="122">
        <v>100.3344</v>
      </c>
      <c r="KC152" s="122">
        <v>100.3344</v>
      </c>
      <c r="KD152" s="118">
        <v>99.473600000000005</v>
      </c>
    </row>
    <row r="153" spans="1:290" s="8" customFormat="1" ht="11.1" customHeight="1" x14ac:dyDescent="0.2">
      <c r="A153" s="8" t="s">
        <v>2462</v>
      </c>
      <c r="B153"/>
      <c r="C153" s="141" t="s">
        <v>5160</v>
      </c>
      <c r="D153" s="60" t="s">
        <v>96</v>
      </c>
      <c r="E153" s="61"/>
      <c r="F153" s="22"/>
      <c r="G153" s="22"/>
      <c r="H153" s="22"/>
      <c r="I153" s="22" t="str">
        <f>IF(LEFT($I$1,1)="1",VLOOKUP($A153,PPI_IPI_PGA_PGAI!$A:$I,2,FALSE),IF(LEFT($I$1,1)="2",VLOOKUP($A153,PPI_IPI_PGA_PGAI!$A:$I,3,FALSE),IF(LEFT($I$1,1)="3",VLOOKUP($A153,PPI_IPI_PGA_PGAI!$A:$I,4,FALSE),VLOOKUP($A153,PPI_IPI_PGA_PGAI!$A:$I,5,FALSE))))</f>
        <v>Erzeugnisse aus Beton für den Bau</v>
      </c>
      <c r="J153" s="22"/>
      <c r="K153" s="22"/>
      <c r="L153" s="22"/>
      <c r="M153" s="10">
        <v>0.13289999999999999</v>
      </c>
      <c r="N153" s="122">
        <v>68.609300000000005</v>
      </c>
      <c r="O153" s="122">
        <v>68.609300000000005</v>
      </c>
      <c r="P153" s="122">
        <v>68.609300000000005</v>
      </c>
      <c r="Q153" s="122">
        <v>68.461500000000001</v>
      </c>
      <c r="R153" s="122">
        <v>68.461500000000001</v>
      </c>
      <c r="S153" s="122">
        <v>68.461500000000001</v>
      </c>
      <c r="T153" s="122">
        <v>68.178200000000004</v>
      </c>
      <c r="U153" s="122">
        <v>68.178200000000004</v>
      </c>
      <c r="V153" s="122">
        <v>68.178200000000004</v>
      </c>
      <c r="W153" s="122">
        <v>69.011099999999999</v>
      </c>
      <c r="X153" s="122">
        <v>69.011099999999999</v>
      </c>
      <c r="Y153" s="122">
        <v>69.011099999999999</v>
      </c>
      <c r="Z153" s="122">
        <v>69.619399999999999</v>
      </c>
      <c r="AA153" s="122">
        <v>69.619399999999999</v>
      </c>
      <c r="AB153" s="122">
        <v>69.619399999999999</v>
      </c>
      <c r="AC153" s="122">
        <v>69.5304</v>
      </c>
      <c r="AD153" s="122">
        <v>69.5304</v>
      </c>
      <c r="AE153" s="122">
        <v>69.5304</v>
      </c>
      <c r="AF153" s="122">
        <v>69.403400000000005</v>
      </c>
      <c r="AG153" s="122">
        <v>69.403400000000005</v>
      </c>
      <c r="AH153" s="122">
        <v>69.403400000000005</v>
      </c>
      <c r="AI153" s="122">
        <v>70.809200000000004</v>
      </c>
      <c r="AJ153" s="122">
        <v>70.809200000000004</v>
      </c>
      <c r="AK153" s="122">
        <v>70.809200000000004</v>
      </c>
      <c r="AL153" s="122">
        <v>70.2149</v>
      </c>
      <c r="AM153" s="122">
        <v>70.2149</v>
      </c>
      <c r="AN153" s="122">
        <v>70.2149</v>
      </c>
      <c r="AO153" s="122">
        <v>71.141599999999997</v>
      </c>
      <c r="AP153" s="122">
        <v>71.141599999999997</v>
      </c>
      <c r="AQ153" s="122">
        <v>71.141599999999997</v>
      </c>
      <c r="AR153" s="122">
        <v>70.925700000000006</v>
      </c>
      <c r="AS153" s="122">
        <v>70.925700000000006</v>
      </c>
      <c r="AT153" s="122">
        <v>70.925700000000006</v>
      </c>
      <c r="AU153" s="122">
        <v>72.837199999999996</v>
      </c>
      <c r="AV153" s="122">
        <v>72.837199999999996</v>
      </c>
      <c r="AW153" s="122">
        <v>72.837199999999996</v>
      </c>
      <c r="AX153" s="122">
        <v>73.499899999999997</v>
      </c>
      <c r="AY153" s="122">
        <v>73.499899999999997</v>
      </c>
      <c r="AZ153" s="122">
        <v>73.499899999999997</v>
      </c>
      <c r="BA153" s="122">
        <v>73.756</v>
      </c>
      <c r="BB153" s="122">
        <v>73.756</v>
      </c>
      <c r="BC153" s="122">
        <v>73.756</v>
      </c>
      <c r="BD153" s="122">
        <v>73.945800000000006</v>
      </c>
      <c r="BE153" s="122">
        <v>73.945800000000006</v>
      </c>
      <c r="BF153" s="122">
        <v>73.945800000000006</v>
      </c>
      <c r="BG153" s="122">
        <v>75.007999999999996</v>
      </c>
      <c r="BH153" s="122">
        <v>75.007999999999996</v>
      </c>
      <c r="BI153" s="122">
        <v>75.007999999999996</v>
      </c>
      <c r="BJ153" s="122">
        <v>75.344700000000003</v>
      </c>
      <c r="BK153" s="122">
        <v>75.344700000000003</v>
      </c>
      <c r="BL153" s="122">
        <v>75.344700000000003</v>
      </c>
      <c r="BM153" s="122">
        <v>75.394499999999994</v>
      </c>
      <c r="BN153" s="122">
        <v>75.394499999999994</v>
      </c>
      <c r="BO153" s="122">
        <v>75.394499999999994</v>
      </c>
      <c r="BP153" s="122">
        <v>75.726799999999997</v>
      </c>
      <c r="BQ153" s="122">
        <v>75.726799999999997</v>
      </c>
      <c r="BR153" s="122">
        <v>75.726799999999997</v>
      </c>
      <c r="BS153" s="122">
        <v>77.853399999999993</v>
      </c>
      <c r="BT153" s="122">
        <v>77.853399999999993</v>
      </c>
      <c r="BU153" s="122">
        <v>77.853399999999993</v>
      </c>
      <c r="BV153" s="122">
        <v>78.406199999999998</v>
      </c>
      <c r="BW153" s="122">
        <v>78.406199999999998</v>
      </c>
      <c r="BX153" s="122">
        <v>78.406199999999998</v>
      </c>
      <c r="BY153" s="122">
        <v>78.908000000000001</v>
      </c>
      <c r="BZ153" s="122">
        <v>78.908000000000001</v>
      </c>
      <c r="CA153" s="122">
        <v>78.908000000000001</v>
      </c>
      <c r="CB153" s="122">
        <v>78.618799999999993</v>
      </c>
      <c r="CC153" s="122">
        <v>78.618799999999993</v>
      </c>
      <c r="CD153" s="122">
        <v>78.618799999999993</v>
      </c>
      <c r="CE153" s="122">
        <v>79.343000000000004</v>
      </c>
      <c r="CF153" s="122">
        <v>79.343000000000004</v>
      </c>
      <c r="CG153" s="122">
        <v>79.343000000000004</v>
      </c>
      <c r="CH153" s="122">
        <v>80.779799999999994</v>
      </c>
      <c r="CI153" s="122">
        <v>80.779799999999994</v>
      </c>
      <c r="CJ153" s="122">
        <v>80.779799999999994</v>
      </c>
      <c r="CK153" s="122">
        <v>80.632599999999996</v>
      </c>
      <c r="CL153" s="122">
        <v>80.632599999999996</v>
      </c>
      <c r="CM153" s="122">
        <v>80.632599999999996</v>
      </c>
      <c r="CN153" s="122">
        <v>80.091300000000004</v>
      </c>
      <c r="CO153" s="122">
        <v>80.091300000000004</v>
      </c>
      <c r="CP153" s="122">
        <v>80.091300000000004</v>
      </c>
      <c r="CQ153" s="122">
        <v>80.711100000000002</v>
      </c>
      <c r="CR153" s="122">
        <v>80.711100000000002</v>
      </c>
      <c r="CS153" s="122">
        <v>80.711100000000002</v>
      </c>
      <c r="CT153" s="122">
        <v>80.802400000000006</v>
      </c>
      <c r="CU153" s="122">
        <v>80.802400000000006</v>
      </c>
      <c r="CV153" s="122">
        <v>80.802400000000006</v>
      </c>
      <c r="CW153" s="122">
        <v>81.066299999999998</v>
      </c>
      <c r="CX153" s="122">
        <v>81.066299999999998</v>
      </c>
      <c r="CY153" s="122">
        <v>81.066299999999998</v>
      </c>
      <c r="CZ153" s="122">
        <v>81.235299999999995</v>
      </c>
      <c r="DA153" s="122">
        <v>81.235299999999995</v>
      </c>
      <c r="DB153" s="122">
        <v>81.235299999999995</v>
      </c>
      <c r="DC153" s="122">
        <v>81.5839</v>
      </c>
      <c r="DD153" s="122">
        <v>81.5839</v>
      </c>
      <c r="DE153" s="122">
        <v>81.5839</v>
      </c>
      <c r="DF153" s="122">
        <v>81.337599999999995</v>
      </c>
      <c r="DG153" s="122">
        <v>81.337599999999995</v>
      </c>
      <c r="DH153" s="122">
        <v>81.337599999999995</v>
      </c>
      <c r="DI153" s="122">
        <v>81.582899999999995</v>
      </c>
      <c r="DJ153" s="122">
        <v>81.582899999999995</v>
      </c>
      <c r="DK153" s="122">
        <v>81.582899999999995</v>
      </c>
      <c r="DL153" s="122">
        <v>81.525800000000004</v>
      </c>
      <c r="DM153" s="122">
        <v>81.525800000000004</v>
      </c>
      <c r="DN153" s="122">
        <v>81.525800000000004</v>
      </c>
      <c r="DO153" s="122">
        <v>81.410600000000002</v>
      </c>
      <c r="DP153" s="122">
        <v>81.410600000000002</v>
      </c>
      <c r="DQ153" s="122">
        <v>81.410600000000002</v>
      </c>
      <c r="DR153" s="122">
        <v>81.473399999999998</v>
      </c>
      <c r="DS153" s="122">
        <v>81.473399999999998</v>
      </c>
      <c r="DT153" s="122">
        <v>81.473399999999998</v>
      </c>
      <c r="DU153" s="122">
        <v>81.482699999999994</v>
      </c>
      <c r="DV153" s="122">
        <v>81.482699999999994</v>
      </c>
      <c r="DW153" s="122">
        <v>81.482699999999994</v>
      </c>
      <c r="DX153" s="122">
        <v>81.616399999999999</v>
      </c>
      <c r="DY153" s="122">
        <v>81.616399999999999</v>
      </c>
      <c r="DZ153" s="122">
        <v>81.616399999999999</v>
      </c>
      <c r="EA153" s="122">
        <v>81.828800000000001</v>
      </c>
      <c r="EB153" s="122">
        <v>81.828800000000001</v>
      </c>
      <c r="EC153" s="122">
        <v>81.828800000000001</v>
      </c>
      <c r="ED153" s="122">
        <v>81.663600000000002</v>
      </c>
      <c r="EE153" s="122">
        <v>81.663600000000002</v>
      </c>
      <c r="EF153" s="122">
        <v>81.663600000000002</v>
      </c>
      <c r="EG153" s="122">
        <v>81.776899999999998</v>
      </c>
      <c r="EH153" s="122">
        <v>81.776899999999998</v>
      </c>
      <c r="EI153" s="122">
        <v>81.776899999999998</v>
      </c>
      <c r="EJ153" s="122">
        <v>81.715599999999995</v>
      </c>
      <c r="EK153" s="122">
        <v>81.715599999999995</v>
      </c>
      <c r="EL153" s="122">
        <v>81.715599999999995</v>
      </c>
      <c r="EM153" s="122">
        <v>81.781499999999994</v>
      </c>
      <c r="EN153" s="122">
        <v>81.781499999999994</v>
      </c>
      <c r="EO153" s="122">
        <v>81.781499999999994</v>
      </c>
      <c r="EP153" s="122">
        <v>81.066400000000002</v>
      </c>
      <c r="EQ153" s="122">
        <v>81.066400000000002</v>
      </c>
      <c r="ER153" s="122">
        <v>81.066400000000002</v>
      </c>
      <c r="ES153" s="122">
        <v>81.0458</v>
      </c>
      <c r="ET153" s="122">
        <v>81.0458</v>
      </c>
      <c r="EU153" s="122">
        <v>81.0458</v>
      </c>
      <c r="EV153" s="122">
        <v>80.954499999999996</v>
      </c>
      <c r="EW153" s="122">
        <v>80.954499999999996</v>
      </c>
      <c r="EX153" s="122">
        <v>80.954499999999996</v>
      </c>
      <c r="EY153" s="122">
        <v>79.481700000000004</v>
      </c>
      <c r="EZ153" s="122">
        <v>79.481700000000004</v>
      </c>
      <c r="FA153" s="122">
        <v>79.481700000000004</v>
      </c>
      <c r="FB153" s="122">
        <v>79.400000000000006</v>
      </c>
      <c r="FC153" s="122">
        <v>79.400000000000006</v>
      </c>
      <c r="FD153" s="122">
        <v>79.400000000000006</v>
      </c>
      <c r="FE153" s="122">
        <v>78.682000000000002</v>
      </c>
      <c r="FF153" s="122">
        <v>78.682000000000002</v>
      </c>
      <c r="FG153" s="122">
        <v>78.682000000000002</v>
      </c>
      <c r="FH153" s="122">
        <v>77.965400000000002</v>
      </c>
      <c r="FI153" s="122">
        <v>77.965400000000002</v>
      </c>
      <c r="FJ153" s="122">
        <v>77.965400000000002</v>
      </c>
      <c r="FK153" s="122">
        <v>74.888999999999996</v>
      </c>
      <c r="FL153" s="122">
        <v>74.888999999999996</v>
      </c>
      <c r="FM153" s="122">
        <v>74.888999999999996</v>
      </c>
      <c r="FN153" s="122">
        <v>74.423900000000003</v>
      </c>
      <c r="FO153" s="122">
        <v>74.423900000000003</v>
      </c>
      <c r="FP153" s="122">
        <v>74.423900000000003</v>
      </c>
      <c r="FQ153" s="122">
        <v>73.343000000000004</v>
      </c>
      <c r="FR153" s="122">
        <v>73.343000000000004</v>
      </c>
      <c r="FS153" s="122">
        <v>73.343000000000004</v>
      </c>
      <c r="FT153" s="122">
        <v>72.636899999999997</v>
      </c>
      <c r="FU153" s="122">
        <v>72.636899999999997</v>
      </c>
      <c r="FV153" s="122">
        <v>72.636899999999997</v>
      </c>
      <c r="FW153" s="122">
        <v>73.505700000000004</v>
      </c>
      <c r="FX153" s="122">
        <v>73.505700000000004</v>
      </c>
      <c r="FY153" s="122">
        <v>73.505700000000004</v>
      </c>
      <c r="FZ153" s="122">
        <v>75.371600000000001</v>
      </c>
      <c r="GA153" s="122">
        <v>75.371600000000001</v>
      </c>
      <c r="GB153" s="122">
        <v>75.371600000000001</v>
      </c>
      <c r="GC153" s="122">
        <v>76.471000000000004</v>
      </c>
      <c r="GD153" s="122">
        <v>76.471000000000004</v>
      </c>
      <c r="GE153" s="122">
        <v>76.471000000000004</v>
      </c>
      <c r="GF153" s="122">
        <v>77.165099999999995</v>
      </c>
      <c r="GG153" s="122">
        <v>77.165099999999995</v>
      </c>
      <c r="GH153" s="122">
        <v>77.165099999999995</v>
      </c>
      <c r="GI153" s="122">
        <v>80.558099999999996</v>
      </c>
      <c r="GJ153" s="122">
        <v>80.558099999999996</v>
      </c>
      <c r="GK153" s="122">
        <v>80.558099999999996</v>
      </c>
      <c r="GL153" s="122">
        <v>81.424899999999994</v>
      </c>
      <c r="GM153" s="122">
        <v>81.424899999999994</v>
      </c>
      <c r="GN153" s="122">
        <v>81.424899999999994</v>
      </c>
      <c r="GO153" s="122">
        <v>80.875399999999999</v>
      </c>
      <c r="GP153" s="122">
        <v>80.875399999999999</v>
      </c>
      <c r="GQ153" s="122">
        <v>80.875399999999999</v>
      </c>
      <c r="GR153" s="122">
        <v>80.295000000000002</v>
      </c>
      <c r="GS153" s="122">
        <v>80.295000000000002</v>
      </c>
      <c r="GT153" s="122">
        <v>80.295000000000002</v>
      </c>
      <c r="GU153" s="122">
        <v>80.783199999999994</v>
      </c>
      <c r="GV153" s="122">
        <v>80.783199999999994</v>
      </c>
      <c r="GW153" s="122">
        <v>80.783199999999994</v>
      </c>
      <c r="GX153" s="122">
        <v>82.255700000000004</v>
      </c>
      <c r="GY153" s="122">
        <v>82.255700000000004</v>
      </c>
      <c r="GZ153" s="122">
        <v>82.255700000000004</v>
      </c>
      <c r="HA153" s="122">
        <v>81.355800000000002</v>
      </c>
      <c r="HB153" s="122">
        <v>81.355800000000002</v>
      </c>
      <c r="HC153" s="122">
        <v>81.355800000000002</v>
      </c>
      <c r="HD153" s="122">
        <v>82.336699999999993</v>
      </c>
      <c r="HE153" s="122">
        <v>82.336699999999993</v>
      </c>
      <c r="HF153" s="122">
        <v>82.336699999999993</v>
      </c>
      <c r="HG153" s="122">
        <v>84.185699999999997</v>
      </c>
      <c r="HH153" s="122">
        <v>84.185699999999997</v>
      </c>
      <c r="HI153" s="122">
        <v>84.185699999999997</v>
      </c>
      <c r="HJ153" s="122">
        <v>84.468000000000004</v>
      </c>
      <c r="HK153" s="122">
        <v>84.468000000000004</v>
      </c>
      <c r="HL153" s="122">
        <v>84.468000000000004</v>
      </c>
      <c r="HM153" s="122">
        <v>82.908199999999994</v>
      </c>
      <c r="HN153" s="122">
        <v>82.908199999999994</v>
      </c>
      <c r="HO153" s="122">
        <v>82.908199999999994</v>
      </c>
      <c r="HP153" s="122">
        <v>83.029700000000005</v>
      </c>
      <c r="HQ153" s="122">
        <v>83.029700000000005</v>
      </c>
      <c r="HR153" s="122">
        <v>83.029700000000005</v>
      </c>
      <c r="HS153" s="122">
        <v>83.003600000000006</v>
      </c>
      <c r="HT153" s="122">
        <v>83.003600000000006</v>
      </c>
      <c r="HU153" s="122">
        <v>83.003600000000006</v>
      </c>
      <c r="HV153" s="122">
        <v>86.940799999999996</v>
      </c>
      <c r="HW153" s="122">
        <v>86.940799999999996</v>
      </c>
      <c r="HX153" s="122">
        <v>86.940799999999996</v>
      </c>
      <c r="HY153" s="122">
        <v>87.375200000000007</v>
      </c>
      <c r="HZ153" s="122">
        <v>87.375200000000007</v>
      </c>
      <c r="IA153" s="122">
        <v>87.375200000000007</v>
      </c>
      <c r="IB153" s="122">
        <v>87.323899999999995</v>
      </c>
      <c r="IC153" s="122">
        <v>87.323899999999995</v>
      </c>
      <c r="ID153" s="122">
        <v>87.323899999999995</v>
      </c>
      <c r="IE153" s="122">
        <v>87.512699999999995</v>
      </c>
      <c r="IF153" s="122">
        <v>87.512699999999995</v>
      </c>
      <c r="IG153" s="122">
        <v>87.512699999999995</v>
      </c>
      <c r="IH153" s="122">
        <v>90.648600000000002</v>
      </c>
      <c r="II153" s="122">
        <v>90.648600000000002</v>
      </c>
      <c r="IJ153" s="122">
        <v>90.648600000000002</v>
      </c>
      <c r="IK153" s="122">
        <v>90.031800000000004</v>
      </c>
      <c r="IL153" s="122">
        <v>90.031800000000004</v>
      </c>
      <c r="IM153" s="122">
        <v>90.031800000000004</v>
      </c>
      <c r="IN153" s="122">
        <v>92.271199999999993</v>
      </c>
      <c r="IO153" s="122">
        <v>92.271199999999993</v>
      </c>
      <c r="IP153" s="122">
        <v>92.271199999999993</v>
      </c>
      <c r="IQ153" s="122">
        <v>99.173900000000003</v>
      </c>
      <c r="IR153" s="122">
        <v>99.173900000000003</v>
      </c>
      <c r="IS153" s="122">
        <v>99.173900000000003</v>
      </c>
      <c r="IT153" s="122">
        <v>98.972200000000001</v>
      </c>
      <c r="IU153" s="122">
        <v>98.972200000000001</v>
      </c>
      <c r="IV153" s="122">
        <v>98.972200000000001</v>
      </c>
      <c r="IW153" s="122">
        <v>94.587000000000003</v>
      </c>
      <c r="IX153" s="122">
        <v>94.587000000000003</v>
      </c>
      <c r="IY153" s="122">
        <v>94.587000000000003</v>
      </c>
      <c r="IZ153" s="122">
        <v>94.404600000000002</v>
      </c>
      <c r="JA153" s="122">
        <v>94.404600000000002</v>
      </c>
      <c r="JB153" s="122">
        <v>94.404600000000002</v>
      </c>
      <c r="JC153" s="122">
        <v>95.028599999999997</v>
      </c>
      <c r="JD153" s="122">
        <v>95.028599999999997</v>
      </c>
      <c r="JE153" s="122">
        <v>95.028599999999997</v>
      </c>
      <c r="JF153" s="122">
        <v>96.127300000000005</v>
      </c>
      <c r="JG153" s="122">
        <v>96.127300000000005</v>
      </c>
      <c r="JH153" s="122">
        <v>96.127300000000005</v>
      </c>
      <c r="JI153" s="122">
        <v>98.623000000000005</v>
      </c>
      <c r="JJ153" s="122">
        <v>98.623000000000005</v>
      </c>
      <c r="JK153" s="122">
        <v>98.623000000000005</v>
      </c>
      <c r="JL153" s="122">
        <v>100.0609</v>
      </c>
      <c r="JM153" s="122">
        <v>100.0609</v>
      </c>
      <c r="JN153" s="122">
        <v>100.0609</v>
      </c>
      <c r="JO153" s="122">
        <v>100.4025</v>
      </c>
      <c r="JP153" s="122">
        <v>100.4025</v>
      </c>
      <c r="JQ153" s="122">
        <v>100.4025</v>
      </c>
      <c r="JR153" s="122">
        <v>99.371300000000005</v>
      </c>
      <c r="JS153" s="122">
        <v>99.371300000000005</v>
      </c>
      <c r="JT153" s="122">
        <v>99.371300000000005</v>
      </c>
      <c r="JU153" s="122">
        <v>99.790400000000005</v>
      </c>
      <c r="JV153" s="122">
        <v>99.790400000000005</v>
      </c>
      <c r="JW153" s="122">
        <v>99.790400000000005</v>
      </c>
      <c r="JX153" s="122">
        <v>100</v>
      </c>
      <c r="JY153" s="122">
        <v>100</v>
      </c>
      <c r="JZ153" s="122">
        <v>100</v>
      </c>
      <c r="KA153" s="122">
        <v>99.792699999999996</v>
      </c>
      <c r="KB153" s="122">
        <v>99.792699999999996</v>
      </c>
      <c r="KC153" s="122">
        <v>99.792699999999996</v>
      </c>
      <c r="KD153" s="118">
        <v>98.693600000000004</v>
      </c>
    </row>
    <row r="154" spans="1:290" s="8" customFormat="1" ht="11.1" customHeight="1" x14ac:dyDescent="0.2">
      <c r="A154" s="8" t="s">
        <v>2463</v>
      </c>
      <c r="B154"/>
      <c r="C154" s="141" t="s">
        <v>5161</v>
      </c>
      <c r="D154" s="60" t="s">
        <v>97</v>
      </c>
      <c r="E154" s="61"/>
      <c r="F154" s="22"/>
      <c r="G154" s="22"/>
      <c r="H154" s="22"/>
      <c r="I154" s="22" t="str">
        <f>IF(LEFT($I$1,1)="1",VLOOKUP($A154,PPI_IPI_PGA_PGAI!$A:$I,2,FALSE),IF(LEFT($I$1,1)="2",VLOOKUP($A154,PPI_IPI_PGA_PGAI!$A:$I,3,FALSE),IF(LEFT($I$1,1)="3",VLOOKUP($A154,PPI_IPI_PGA_PGAI!$A:$I,4,FALSE),VLOOKUP($A154,PPI_IPI_PGA_PGAI!$A:$I,5,FALSE))))</f>
        <v>Gipserzeugnisse für den Bau</v>
      </c>
      <c r="J154" s="22"/>
      <c r="K154" s="22"/>
      <c r="L154" s="22"/>
      <c r="M154" s="10">
        <v>9.9599999999999994E-2</v>
      </c>
      <c r="N154" s="122">
        <v>76.541799999999995</v>
      </c>
      <c r="O154" s="122">
        <v>76.541799999999995</v>
      </c>
      <c r="P154" s="122">
        <v>76.2971</v>
      </c>
      <c r="Q154" s="122">
        <v>76.2971</v>
      </c>
      <c r="R154" s="122">
        <v>76.2971</v>
      </c>
      <c r="S154" s="122">
        <v>76.247600000000006</v>
      </c>
      <c r="T154" s="122">
        <v>76.247600000000006</v>
      </c>
      <c r="U154" s="122">
        <v>76.247600000000006</v>
      </c>
      <c r="V154" s="122">
        <v>75.2303</v>
      </c>
      <c r="W154" s="122">
        <v>75.2303</v>
      </c>
      <c r="X154" s="122">
        <v>75.2303</v>
      </c>
      <c r="Y154" s="122">
        <v>76.604299999999995</v>
      </c>
      <c r="Z154" s="122">
        <v>76.604299999999995</v>
      </c>
      <c r="AA154" s="122">
        <v>76.604299999999995</v>
      </c>
      <c r="AB154" s="122">
        <v>77.5899</v>
      </c>
      <c r="AC154" s="122">
        <v>77.5899</v>
      </c>
      <c r="AD154" s="122">
        <v>77.5899</v>
      </c>
      <c r="AE154" s="122">
        <v>77.540400000000005</v>
      </c>
      <c r="AF154" s="122">
        <v>77.540400000000005</v>
      </c>
      <c r="AG154" s="122">
        <v>77.540400000000005</v>
      </c>
      <c r="AH154" s="122">
        <v>77.087599999999995</v>
      </c>
      <c r="AI154" s="122">
        <v>77.087599999999995</v>
      </c>
      <c r="AJ154" s="122">
        <v>77.087599999999995</v>
      </c>
      <c r="AK154" s="122">
        <v>78.536000000000001</v>
      </c>
      <c r="AL154" s="122">
        <v>78.536000000000001</v>
      </c>
      <c r="AM154" s="122">
        <v>78.536000000000001</v>
      </c>
      <c r="AN154" s="122">
        <v>78.907499999999999</v>
      </c>
      <c r="AO154" s="122">
        <v>78.907499999999999</v>
      </c>
      <c r="AP154" s="122">
        <v>78.907499999999999</v>
      </c>
      <c r="AQ154" s="122">
        <v>77.033900000000003</v>
      </c>
      <c r="AR154" s="122">
        <v>77.033900000000003</v>
      </c>
      <c r="AS154" s="122">
        <v>77.033900000000003</v>
      </c>
      <c r="AT154" s="122">
        <v>77.6571</v>
      </c>
      <c r="AU154" s="122">
        <v>77.6571</v>
      </c>
      <c r="AV154" s="122">
        <v>77.6571</v>
      </c>
      <c r="AW154" s="122">
        <v>77.703000000000003</v>
      </c>
      <c r="AX154" s="122">
        <v>77.703000000000003</v>
      </c>
      <c r="AY154" s="122">
        <v>77.703000000000003</v>
      </c>
      <c r="AZ154" s="122">
        <v>78.221699999999998</v>
      </c>
      <c r="BA154" s="122">
        <v>78.221699999999998</v>
      </c>
      <c r="BB154" s="122">
        <v>78.221699999999998</v>
      </c>
      <c r="BC154" s="122">
        <v>79.352900000000005</v>
      </c>
      <c r="BD154" s="122">
        <v>79.352900000000005</v>
      </c>
      <c r="BE154" s="122">
        <v>79.352900000000005</v>
      </c>
      <c r="BF154" s="122">
        <v>80.851399999999998</v>
      </c>
      <c r="BG154" s="122">
        <v>80.851399999999998</v>
      </c>
      <c r="BH154" s="122">
        <v>80.851399999999998</v>
      </c>
      <c r="BI154" s="122">
        <v>83.004199999999997</v>
      </c>
      <c r="BJ154" s="122">
        <v>83.004199999999997</v>
      </c>
      <c r="BK154" s="122">
        <v>83.004199999999997</v>
      </c>
      <c r="BL154" s="122">
        <v>83.034099999999995</v>
      </c>
      <c r="BM154" s="122">
        <v>83.034099999999995</v>
      </c>
      <c r="BN154" s="122">
        <v>83.034099999999995</v>
      </c>
      <c r="BO154" s="122">
        <v>83.017600000000002</v>
      </c>
      <c r="BP154" s="122">
        <v>83.017600000000002</v>
      </c>
      <c r="BQ154" s="122">
        <v>83.017600000000002</v>
      </c>
      <c r="BR154" s="122">
        <v>85.738100000000003</v>
      </c>
      <c r="BS154" s="122">
        <v>85.738100000000003</v>
      </c>
      <c r="BT154" s="122">
        <v>85.738100000000003</v>
      </c>
      <c r="BU154" s="122">
        <v>86.098699999999994</v>
      </c>
      <c r="BV154" s="122">
        <v>86.098699999999994</v>
      </c>
      <c r="BW154" s="122">
        <v>86.098699999999994</v>
      </c>
      <c r="BX154" s="122">
        <v>85.982600000000005</v>
      </c>
      <c r="BY154" s="122">
        <v>85.982600000000005</v>
      </c>
      <c r="BZ154" s="122">
        <v>85.982600000000005</v>
      </c>
      <c r="CA154" s="122">
        <v>86.381799999999998</v>
      </c>
      <c r="CB154" s="122">
        <v>86.381799999999998</v>
      </c>
      <c r="CC154" s="122">
        <v>86.381799999999998</v>
      </c>
      <c r="CD154" s="122">
        <v>89.068200000000004</v>
      </c>
      <c r="CE154" s="122">
        <v>89.068200000000004</v>
      </c>
      <c r="CF154" s="122">
        <v>89.068200000000004</v>
      </c>
      <c r="CG154" s="122">
        <v>90.861400000000003</v>
      </c>
      <c r="CH154" s="122">
        <v>90.861400000000003</v>
      </c>
      <c r="CI154" s="122">
        <v>90.861400000000003</v>
      </c>
      <c r="CJ154" s="122">
        <v>90.405299999999997</v>
      </c>
      <c r="CK154" s="122">
        <v>90.405299999999997</v>
      </c>
      <c r="CL154" s="122">
        <v>90.405299999999997</v>
      </c>
      <c r="CM154" s="122">
        <v>89.995000000000005</v>
      </c>
      <c r="CN154" s="122">
        <v>89.995000000000005</v>
      </c>
      <c r="CO154" s="122">
        <v>89.995000000000005</v>
      </c>
      <c r="CP154" s="122">
        <v>89.904700000000005</v>
      </c>
      <c r="CQ154" s="122">
        <v>89.904700000000005</v>
      </c>
      <c r="CR154" s="122">
        <v>89.904700000000005</v>
      </c>
      <c r="CS154" s="122">
        <v>89.472899999999996</v>
      </c>
      <c r="CT154" s="122">
        <v>89.472899999999996</v>
      </c>
      <c r="CU154" s="122">
        <v>89.472899999999996</v>
      </c>
      <c r="CV154" s="122">
        <v>87.504800000000003</v>
      </c>
      <c r="CW154" s="122">
        <v>87.504800000000003</v>
      </c>
      <c r="CX154" s="122">
        <v>87.504800000000003</v>
      </c>
      <c r="CY154" s="122">
        <v>87.046700000000001</v>
      </c>
      <c r="CZ154" s="122">
        <v>87.046700000000001</v>
      </c>
      <c r="DA154" s="122">
        <v>87.046700000000001</v>
      </c>
      <c r="DB154" s="122">
        <v>87.046700000000001</v>
      </c>
      <c r="DC154" s="122">
        <v>86.424899999999994</v>
      </c>
      <c r="DD154" s="122">
        <v>86.424899999999994</v>
      </c>
      <c r="DE154" s="122">
        <v>86.424899999999994</v>
      </c>
      <c r="DF154" s="122">
        <v>84.707899999999995</v>
      </c>
      <c r="DG154" s="122">
        <v>84.707899999999995</v>
      </c>
      <c r="DH154" s="122">
        <v>84.707899999999995</v>
      </c>
      <c r="DI154" s="122">
        <v>83.7667</v>
      </c>
      <c r="DJ154" s="122">
        <v>83.7667</v>
      </c>
      <c r="DK154" s="122">
        <v>83.7667</v>
      </c>
      <c r="DL154" s="122">
        <v>81.4679</v>
      </c>
      <c r="DM154" s="122">
        <v>81.4679</v>
      </c>
      <c r="DN154" s="122">
        <v>81.4679</v>
      </c>
      <c r="DO154" s="122">
        <v>81.340800000000002</v>
      </c>
      <c r="DP154" s="122">
        <v>81.340800000000002</v>
      </c>
      <c r="DQ154" s="122">
        <v>81.340800000000002</v>
      </c>
      <c r="DR154" s="122">
        <v>80.403899999999993</v>
      </c>
      <c r="DS154" s="122">
        <v>80.403899999999993</v>
      </c>
      <c r="DT154" s="122">
        <v>80.403899999999993</v>
      </c>
      <c r="DU154" s="122">
        <v>80.570099999999996</v>
      </c>
      <c r="DV154" s="122">
        <v>80.570099999999996</v>
      </c>
      <c r="DW154" s="122">
        <v>80.570099999999996</v>
      </c>
      <c r="DX154" s="122">
        <v>80.38</v>
      </c>
      <c r="DY154" s="122">
        <v>80.38</v>
      </c>
      <c r="DZ154" s="122">
        <v>80.38</v>
      </c>
      <c r="EA154" s="122">
        <v>79.768600000000006</v>
      </c>
      <c r="EB154" s="122">
        <v>79.768600000000006</v>
      </c>
      <c r="EC154" s="122">
        <v>79.768600000000006</v>
      </c>
      <c r="ED154" s="122">
        <v>79.685599999999994</v>
      </c>
      <c r="EE154" s="122">
        <v>79.685599999999994</v>
      </c>
      <c r="EF154" s="122">
        <v>79.685599999999994</v>
      </c>
      <c r="EG154" s="122">
        <v>78.525700000000001</v>
      </c>
      <c r="EH154" s="122">
        <v>78.525700000000001</v>
      </c>
      <c r="EI154" s="122">
        <v>78.525700000000001</v>
      </c>
      <c r="EJ154" s="122">
        <v>78.096900000000005</v>
      </c>
      <c r="EK154" s="122">
        <v>78.096900000000005</v>
      </c>
      <c r="EL154" s="122">
        <v>78.096900000000005</v>
      </c>
      <c r="EM154" s="122">
        <v>79.3566</v>
      </c>
      <c r="EN154" s="122">
        <v>79.3566</v>
      </c>
      <c r="EO154" s="122">
        <v>79.3566</v>
      </c>
      <c r="EP154" s="122">
        <v>79.365499999999997</v>
      </c>
      <c r="EQ154" s="122">
        <v>79.365499999999997</v>
      </c>
      <c r="ER154" s="122">
        <v>79.365499999999997</v>
      </c>
      <c r="ES154" s="122">
        <v>79.737799999999993</v>
      </c>
      <c r="ET154" s="122">
        <v>79.737799999999993</v>
      </c>
      <c r="EU154" s="122">
        <v>79.737799999999993</v>
      </c>
      <c r="EV154" s="122">
        <v>79.569699999999997</v>
      </c>
      <c r="EW154" s="122">
        <v>79.569699999999997</v>
      </c>
      <c r="EX154" s="122">
        <v>79.569699999999997</v>
      </c>
      <c r="EY154" s="122">
        <v>77.177099999999996</v>
      </c>
      <c r="EZ154" s="122">
        <v>77.177099999999996</v>
      </c>
      <c r="FA154" s="122">
        <v>77.177099999999996</v>
      </c>
      <c r="FB154" s="122">
        <v>75.052899999999994</v>
      </c>
      <c r="FC154" s="122">
        <v>75.052899999999994</v>
      </c>
      <c r="FD154" s="122">
        <v>75.052899999999994</v>
      </c>
      <c r="FE154" s="122">
        <v>75.371700000000004</v>
      </c>
      <c r="FF154" s="122">
        <v>75.371700000000004</v>
      </c>
      <c r="FG154" s="122">
        <v>75.371700000000004</v>
      </c>
      <c r="FH154" s="122">
        <v>75.969300000000004</v>
      </c>
      <c r="FI154" s="122">
        <v>75.969300000000004</v>
      </c>
      <c r="FJ154" s="122">
        <v>75.969300000000004</v>
      </c>
      <c r="FK154" s="122">
        <v>74.682400000000001</v>
      </c>
      <c r="FL154" s="122">
        <v>74.682400000000001</v>
      </c>
      <c r="FM154" s="122">
        <v>74.682400000000001</v>
      </c>
      <c r="FN154" s="122">
        <v>77.064700000000002</v>
      </c>
      <c r="FO154" s="122">
        <v>77.064700000000002</v>
      </c>
      <c r="FP154" s="122">
        <v>77.064700000000002</v>
      </c>
      <c r="FQ154" s="122">
        <v>76.102800000000002</v>
      </c>
      <c r="FR154" s="122">
        <v>76.102800000000002</v>
      </c>
      <c r="FS154" s="122">
        <v>76.102800000000002</v>
      </c>
      <c r="FT154" s="122">
        <v>76.968599999999995</v>
      </c>
      <c r="FU154" s="122">
        <v>76.968599999999995</v>
      </c>
      <c r="FV154" s="122">
        <v>76.968599999999995</v>
      </c>
      <c r="FW154" s="122">
        <v>77.170900000000003</v>
      </c>
      <c r="FX154" s="122">
        <v>77.170900000000003</v>
      </c>
      <c r="FY154" s="122">
        <v>77.170900000000003</v>
      </c>
      <c r="FZ154" s="122">
        <v>77.738299999999995</v>
      </c>
      <c r="GA154" s="122">
        <v>77.738299999999995</v>
      </c>
      <c r="GB154" s="122">
        <v>77.738299999999995</v>
      </c>
      <c r="GC154" s="122">
        <v>77.903099999999995</v>
      </c>
      <c r="GD154" s="122">
        <v>77.903099999999995</v>
      </c>
      <c r="GE154" s="122">
        <v>77.903099999999995</v>
      </c>
      <c r="GF154" s="122">
        <v>80.284499999999994</v>
      </c>
      <c r="GG154" s="122">
        <v>80.284499999999994</v>
      </c>
      <c r="GH154" s="122">
        <v>80.284499999999994</v>
      </c>
      <c r="GI154" s="122">
        <v>82.729100000000003</v>
      </c>
      <c r="GJ154" s="122">
        <v>82.729100000000003</v>
      </c>
      <c r="GK154" s="122">
        <v>82.729100000000003</v>
      </c>
      <c r="GL154" s="122">
        <v>82.438999999999993</v>
      </c>
      <c r="GM154" s="122">
        <v>82.438999999999993</v>
      </c>
      <c r="GN154" s="122">
        <v>82.438999999999993</v>
      </c>
      <c r="GO154" s="122">
        <v>82.481499999999997</v>
      </c>
      <c r="GP154" s="122">
        <v>82.481499999999997</v>
      </c>
      <c r="GQ154" s="122">
        <v>82.481499999999997</v>
      </c>
      <c r="GR154" s="122">
        <v>82.253100000000003</v>
      </c>
      <c r="GS154" s="122">
        <v>82.253100000000003</v>
      </c>
      <c r="GT154" s="122">
        <v>82.253100000000003</v>
      </c>
      <c r="GU154" s="122">
        <v>84.930400000000006</v>
      </c>
      <c r="GV154" s="122">
        <v>84.930400000000006</v>
      </c>
      <c r="GW154" s="122">
        <v>84.930400000000006</v>
      </c>
      <c r="GX154" s="122">
        <v>82.537300000000002</v>
      </c>
      <c r="GY154" s="122">
        <v>82.537300000000002</v>
      </c>
      <c r="GZ154" s="122">
        <v>82.537300000000002</v>
      </c>
      <c r="HA154" s="122">
        <v>82.222300000000004</v>
      </c>
      <c r="HB154" s="122">
        <v>82.222300000000004</v>
      </c>
      <c r="HC154" s="122">
        <v>82.222300000000004</v>
      </c>
      <c r="HD154" s="122">
        <v>80.7761</v>
      </c>
      <c r="HE154" s="122">
        <v>80.7761</v>
      </c>
      <c r="HF154" s="122">
        <v>80.7761</v>
      </c>
      <c r="HG154" s="122">
        <v>81.7624</v>
      </c>
      <c r="HH154" s="122">
        <v>81.7624</v>
      </c>
      <c r="HI154" s="122">
        <v>81.7624</v>
      </c>
      <c r="HJ154" s="122">
        <v>81.651499999999999</v>
      </c>
      <c r="HK154" s="122">
        <v>81.651499999999999</v>
      </c>
      <c r="HL154" s="122">
        <v>81.651499999999999</v>
      </c>
      <c r="HM154" s="122">
        <v>81.534000000000006</v>
      </c>
      <c r="HN154" s="122">
        <v>81.534000000000006</v>
      </c>
      <c r="HO154" s="122">
        <v>81.534000000000006</v>
      </c>
      <c r="HP154" s="122">
        <v>81.380499999999998</v>
      </c>
      <c r="HQ154" s="122">
        <v>81.380499999999998</v>
      </c>
      <c r="HR154" s="122">
        <v>81.380499999999998</v>
      </c>
      <c r="HS154" s="122">
        <v>86.462199999999996</v>
      </c>
      <c r="HT154" s="122">
        <v>86.462199999999996</v>
      </c>
      <c r="HU154" s="122">
        <v>86.462199999999996</v>
      </c>
      <c r="HV154" s="122">
        <v>87.784099999999995</v>
      </c>
      <c r="HW154" s="122">
        <v>87.784099999999995</v>
      </c>
      <c r="HX154" s="122">
        <v>87.784099999999995</v>
      </c>
      <c r="HY154" s="122">
        <v>84.442300000000003</v>
      </c>
      <c r="HZ154" s="122">
        <v>84.442300000000003</v>
      </c>
      <c r="IA154" s="122">
        <v>84.442300000000003</v>
      </c>
      <c r="IB154" s="122">
        <v>86.021699999999996</v>
      </c>
      <c r="IC154" s="122">
        <v>86.021699999999996</v>
      </c>
      <c r="ID154" s="122">
        <v>86.021699999999996</v>
      </c>
      <c r="IE154" s="122">
        <v>87.453900000000004</v>
      </c>
      <c r="IF154" s="122">
        <v>87.453900000000004</v>
      </c>
      <c r="IG154" s="122">
        <v>87.453900000000004</v>
      </c>
      <c r="IH154" s="122">
        <v>91.346400000000003</v>
      </c>
      <c r="II154" s="122">
        <v>91.346400000000003</v>
      </c>
      <c r="IJ154" s="122">
        <v>91.346400000000003</v>
      </c>
      <c r="IK154" s="122">
        <v>92.897199999999998</v>
      </c>
      <c r="IL154" s="122">
        <v>92.897199999999998</v>
      </c>
      <c r="IM154" s="122">
        <v>92.897199999999998</v>
      </c>
      <c r="IN154" s="122">
        <v>94.8322</v>
      </c>
      <c r="IO154" s="122">
        <v>94.8322</v>
      </c>
      <c r="IP154" s="122">
        <v>94.8322</v>
      </c>
      <c r="IQ154" s="122">
        <v>100.57129999999999</v>
      </c>
      <c r="IR154" s="122">
        <v>100.57129999999999</v>
      </c>
      <c r="IS154" s="122">
        <v>100.57129999999999</v>
      </c>
      <c r="IT154" s="122">
        <v>101.8113</v>
      </c>
      <c r="IU154" s="122">
        <v>101.8113</v>
      </c>
      <c r="IV154" s="122">
        <v>101.8113</v>
      </c>
      <c r="IW154" s="122">
        <v>103.10169999999999</v>
      </c>
      <c r="IX154" s="122">
        <v>103.10169999999999</v>
      </c>
      <c r="IY154" s="122">
        <v>103.10169999999999</v>
      </c>
      <c r="IZ154" s="122">
        <v>99.693799999999996</v>
      </c>
      <c r="JA154" s="122">
        <v>99.693799999999996</v>
      </c>
      <c r="JB154" s="122">
        <v>99.693799999999996</v>
      </c>
      <c r="JC154" s="122">
        <v>94.447299999999998</v>
      </c>
      <c r="JD154" s="122">
        <v>94.447299999999998</v>
      </c>
      <c r="JE154" s="122">
        <v>94.447299999999998</v>
      </c>
      <c r="JF154" s="122">
        <v>98.154499999999999</v>
      </c>
      <c r="JG154" s="122">
        <v>98.154499999999999</v>
      </c>
      <c r="JH154" s="122">
        <v>98.154499999999999</v>
      </c>
      <c r="JI154" s="122">
        <v>99.887</v>
      </c>
      <c r="JJ154" s="122">
        <v>99.887</v>
      </c>
      <c r="JK154" s="122">
        <v>99.887</v>
      </c>
      <c r="JL154" s="122">
        <v>101.1367</v>
      </c>
      <c r="JM154" s="122">
        <v>101.1367</v>
      </c>
      <c r="JN154" s="122">
        <v>101.1367</v>
      </c>
      <c r="JO154" s="122">
        <v>98.918899999999994</v>
      </c>
      <c r="JP154" s="122">
        <v>98.918899999999994</v>
      </c>
      <c r="JQ154" s="122">
        <v>98.918899999999994</v>
      </c>
      <c r="JR154" s="122">
        <v>99.182000000000002</v>
      </c>
      <c r="JS154" s="122">
        <v>99.182000000000002</v>
      </c>
      <c r="JT154" s="122">
        <v>99.182000000000002</v>
      </c>
      <c r="JU154" s="122">
        <v>98.489000000000004</v>
      </c>
      <c r="JV154" s="122">
        <v>98.489000000000004</v>
      </c>
      <c r="JW154" s="122">
        <v>98.489000000000004</v>
      </c>
      <c r="JX154" s="122">
        <v>100</v>
      </c>
      <c r="JY154" s="122">
        <v>100</v>
      </c>
      <c r="JZ154" s="122">
        <v>100</v>
      </c>
      <c r="KA154" s="122">
        <v>101.0574</v>
      </c>
      <c r="KB154" s="122">
        <v>101.0574</v>
      </c>
      <c r="KC154" s="122">
        <v>101.0574</v>
      </c>
      <c r="KD154" s="118">
        <v>100.51430000000001</v>
      </c>
    </row>
    <row r="155" spans="1:290" s="8" customFormat="1" ht="11.1" customHeight="1" x14ac:dyDescent="0.2">
      <c r="A155" s="8" t="s">
        <v>2464</v>
      </c>
      <c r="B155"/>
      <c r="C155" s="141" t="s">
        <v>5162</v>
      </c>
      <c r="D155" s="60" t="s">
        <v>98</v>
      </c>
      <c r="E155" s="61"/>
      <c r="F155" s="22"/>
      <c r="G155" s="22"/>
      <c r="H155" s="22" t="str">
        <f>IF(LEFT($I$1,1)="1",VLOOKUP($A155,PPI_IPI_PGA_PGAI!$A:$I,2,FALSE),IF(LEFT($I$1,1)="2",VLOOKUP($A155,PPI_IPI_PGA_PGAI!$A:$I,3,FALSE),IF(LEFT($I$1,1)="3",VLOOKUP($A155,PPI_IPI_PGA_PGAI!$A:$I,4,FALSE),VLOOKUP($A155,PPI_IPI_PGA_PGAI!$A:$I,5,FALSE))))</f>
        <v>Bearbeitete Natursteine</v>
      </c>
      <c r="I155" s="22"/>
      <c r="J155" s="22"/>
      <c r="K155" s="22"/>
      <c r="L155" s="22"/>
      <c r="M155" s="10">
        <v>9.9199999999999997E-2</v>
      </c>
      <c r="N155" s="122">
        <v>64.267200000000003</v>
      </c>
      <c r="O155" s="122">
        <v>64.267200000000003</v>
      </c>
      <c r="P155" s="122">
        <v>64.267200000000003</v>
      </c>
      <c r="Q155" s="122">
        <v>64.267200000000003</v>
      </c>
      <c r="R155" s="122">
        <v>64.877099999999999</v>
      </c>
      <c r="S155" s="122">
        <v>64.877099999999999</v>
      </c>
      <c r="T155" s="122">
        <v>64.877099999999999</v>
      </c>
      <c r="U155" s="122">
        <v>64.877099999999999</v>
      </c>
      <c r="V155" s="122">
        <v>64.877099999999999</v>
      </c>
      <c r="W155" s="122">
        <v>64.877099999999999</v>
      </c>
      <c r="X155" s="122">
        <v>65.586799999999997</v>
      </c>
      <c r="Y155" s="122">
        <v>65.586799999999997</v>
      </c>
      <c r="Z155" s="122">
        <v>65.586799999999997</v>
      </c>
      <c r="AA155" s="122">
        <v>65.586799999999997</v>
      </c>
      <c r="AB155" s="122">
        <v>65.586799999999997</v>
      </c>
      <c r="AC155" s="122">
        <v>65.586799999999997</v>
      </c>
      <c r="AD155" s="122">
        <v>65.143100000000004</v>
      </c>
      <c r="AE155" s="122">
        <v>65.143100000000004</v>
      </c>
      <c r="AF155" s="122">
        <v>65.143100000000004</v>
      </c>
      <c r="AG155" s="122">
        <v>65.143100000000004</v>
      </c>
      <c r="AH155" s="122">
        <v>65.143100000000004</v>
      </c>
      <c r="AI155" s="122">
        <v>65.143100000000004</v>
      </c>
      <c r="AJ155" s="122">
        <v>65.681799999999996</v>
      </c>
      <c r="AK155" s="122">
        <v>65.681799999999996</v>
      </c>
      <c r="AL155" s="122">
        <v>65.681799999999996</v>
      </c>
      <c r="AM155" s="122">
        <v>65.681799999999996</v>
      </c>
      <c r="AN155" s="122">
        <v>65.681799999999996</v>
      </c>
      <c r="AO155" s="122">
        <v>65.681799999999996</v>
      </c>
      <c r="AP155" s="122">
        <v>65.512100000000004</v>
      </c>
      <c r="AQ155" s="122">
        <v>65.512100000000004</v>
      </c>
      <c r="AR155" s="122">
        <v>65.512100000000004</v>
      </c>
      <c r="AS155" s="122">
        <v>65.512100000000004</v>
      </c>
      <c r="AT155" s="122">
        <v>65.512100000000004</v>
      </c>
      <c r="AU155" s="122">
        <v>65.512100000000004</v>
      </c>
      <c r="AV155" s="122">
        <v>66.819599999999994</v>
      </c>
      <c r="AW155" s="122">
        <v>66.819599999999994</v>
      </c>
      <c r="AX155" s="122">
        <v>66.819599999999994</v>
      </c>
      <c r="AY155" s="122">
        <v>66.819599999999994</v>
      </c>
      <c r="AZ155" s="122">
        <v>66.819599999999994</v>
      </c>
      <c r="BA155" s="122">
        <v>66.819599999999994</v>
      </c>
      <c r="BB155" s="122">
        <v>66.665499999999994</v>
      </c>
      <c r="BC155" s="122">
        <v>66.665499999999994</v>
      </c>
      <c r="BD155" s="122">
        <v>66.665499999999994</v>
      </c>
      <c r="BE155" s="122">
        <v>66.665499999999994</v>
      </c>
      <c r="BF155" s="122">
        <v>66.665499999999994</v>
      </c>
      <c r="BG155" s="122">
        <v>66.665499999999994</v>
      </c>
      <c r="BH155" s="122">
        <v>68.476900000000001</v>
      </c>
      <c r="BI155" s="122">
        <v>68.476900000000001</v>
      </c>
      <c r="BJ155" s="122">
        <v>68.476900000000001</v>
      </c>
      <c r="BK155" s="122">
        <v>68.476900000000001</v>
      </c>
      <c r="BL155" s="122">
        <v>68.476900000000001</v>
      </c>
      <c r="BM155" s="122">
        <v>68.476900000000001</v>
      </c>
      <c r="BN155" s="122">
        <v>68.767600000000002</v>
      </c>
      <c r="BO155" s="122">
        <v>68.767600000000002</v>
      </c>
      <c r="BP155" s="122">
        <v>68.767600000000002</v>
      </c>
      <c r="BQ155" s="122">
        <v>68.767600000000002</v>
      </c>
      <c r="BR155" s="122">
        <v>68.767600000000002</v>
      </c>
      <c r="BS155" s="122">
        <v>68.767600000000002</v>
      </c>
      <c r="BT155" s="122">
        <v>70.513900000000007</v>
      </c>
      <c r="BU155" s="122">
        <v>70.513900000000007</v>
      </c>
      <c r="BV155" s="122">
        <v>70.513900000000007</v>
      </c>
      <c r="BW155" s="122">
        <v>70.513900000000007</v>
      </c>
      <c r="BX155" s="122">
        <v>70.513900000000007</v>
      </c>
      <c r="BY155" s="122">
        <v>70.513900000000007</v>
      </c>
      <c r="BZ155" s="122">
        <v>71.200400000000002</v>
      </c>
      <c r="CA155" s="122">
        <v>71.200400000000002</v>
      </c>
      <c r="CB155" s="122">
        <v>71.200400000000002</v>
      </c>
      <c r="CC155" s="122">
        <v>71.200400000000002</v>
      </c>
      <c r="CD155" s="122">
        <v>71.200400000000002</v>
      </c>
      <c r="CE155" s="122">
        <v>71.200400000000002</v>
      </c>
      <c r="CF155" s="122">
        <v>72.358500000000006</v>
      </c>
      <c r="CG155" s="122">
        <v>72.358500000000006</v>
      </c>
      <c r="CH155" s="122">
        <v>72.358500000000006</v>
      </c>
      <c r="CI155" s="122">
        <v>72.358500000000006</v>
      </c>
      <c r="CJ155" s="122">
        <v>72.358500000000006</v>
      </c>
      <c r="CK155" s="122">
        <v>72.358500000000006</v>
      </c>
      <c r="CL155" s="122">
        <v>72.157899999999998</v>
      </c>
      <c r="CM155" s="122">
        <v>72.157899999999998</v>
      </c>
      <c r="CN155" s="122">
        <v>72.157899999999998</v>
      </c>
      <c r="CO155" s="122">
        <v>72.157899999999998</v>
      </c>
      <c r="CP155" s="122">
        <v>72.157899999999998</v>
      </c>
      <c r="CQ155" s="122">
        <v>72.157899999999998</v>
      </c>
      <c r="CR155" s="122">
        <v>72.998099999999994</v>
      </c>
      <c r="CS155" s="122">
        <v>72.998099999999994</v>
      </c>
      <c r="CT155" s="122">
        <v>72.998099999999994</v>
      </c>
      <c r="CU155" s="122">
        <v>72.998099999999994</v>
      </c>
      <c r="CV155" s="122">
        <v>72.998099999999994</v>
      </c>
      <c r="CW155" s="122">
        <v>72.998099999999994</v>
      </c>
      <c r="CX155" s="122">
        <v>73.241399999999999</v>
      </c>
      <c r="CY155" s="122">
        <v>73.241399999999999</v>
      </c>
      <c r="CZ155" s="122">
        <v>73.241399999999999</v>
      </c>
      <c r="DA155" s="122">
        <v>73.241399999999999</v>
      </c>
      <c r="DB155" s="122">
        <v>73.241399999999999</v>
      </c>
      <c r="DC155" s="122">
        <v>73.724000000000004</v>
      </c>
      <c r="DD155" s="122">
        <v>73.724000000000004</v>
      </c>
      <c r="DE155" s="122">
        <v>73.724000000000004</v>
      </c>
      <c r="DF155" s="122">
        <v>73.467799999999997</v>
      </c>
      <c r="DG155" s="122">
        <v>73.467799999999997</v>
      </c>
      <c r="DH155" s="122">
        <v>73.467799999999997</v>
      </c>
      <c r="DI155" s="122">
        <v>70.236599999999996</v>
      </c>
      <c r="DJ155" s="122">
        <v>70.236599999999996</v>
      </c>
      <c r="DK155" s="122">
        <v>70.236599999999996</v>
      </c>
      <c r="DL155" s="122">
        <v>70.658600000000007</v>
      </c>
      <c r="DM155" s="122">
        <v>70.658600000000007</v>
      </c>
      <c r="DN155" s="122">
        <v>70.658600000000007</v>
      </c>
      <c r="DO155" s="122">
        <v>71.225300000000004</v>
      </c>
      <c r="DP155" s="122">
        <v>71.225300000000004</v>
      </c>
      <c r="DQ155" s="122">
        <v>71.225300000000004</v>
      </c>
      <c r="DR155" s="122">
        <v>70.556700000000006</v>
      </c>
      <c r="DS155" s="122">
        <v>70.556700000000006</v>
      </c>
      <c r="DT155" s="122">
        <v>70.556700000000006</v>
      </c>
      <c r="DU155" s="122">
        <v>70.485299999999995</v>
      </c>
      <c r="DV155" s="122">
        <v>70.485299999999995</v>
      </c>
      <c r="DW155" s="122">
        <v>70.485299999999995</v>
      </c>
      <c r="DX155" s="122">
        <v>71.862499999999997</v>
      </c>
      <c r="DY155" s="122">
        <v>71.862499999999997</v>
      </c>
      <c r="DZ155" s="122">
        <v>71.862499999999997</v>
      </c>
      <c r="EA155" s="122">
        <v>73.018199999999993</v>
      </c>
      <c r="EB155" s="122">
        <v>73.018199999999993</v>
      </c>
      <c r="EC155" s="122">
        <v>73.018199999999993</v>
      </c>
      <c r="ED155" s="122">
        <v>73.028499999999994</v>
      </c>
      <c r="EE155" s="122">
        <v>73.028499999999994</v>
      </c>
      <c r="EF155" s="122">
        <v>73.028499999999994</v>
      </c>
      <c r="EG155" s="122">
        <v>73.388900000000007</v>
      </c>
      <c r="EH155" s="122">
        <v>73.388900000000007</v>
      </c>
      <c r="EI155" s="122">
        <v>73.388900000000007</v>
      </c>
      <c r="EJ155" s="122">
        <v>72.761899999999997</v>
      </c>
      <c r="EK155" s="122">
        <v>72.761899999999997</v>
      </c>
      <c r="EL155" s="122">
        <v>72.761899999999997</v>
      </c>
      <c r="EM155" s="122">
        <v>71.907700000000006</v>
      </c>
      <c r="EN155" s="122">
        <v>71.907700000000006</v>
      </c>
      <c r="EO155" s="122">
        <v>71.907700000000006</v>
      </c>
      <c r="EP155" s="122">
        <v>72.169300000000007</v>
      </c>
      <c r="EQ155" s="122">
        <v>72.169300000000007</v>
      </c>
      <c r="ER155" s="122">
        <v>72.169300000000007</v>
      </c>
      <c r="ES155" s="122">
        <v>71.6691</v>
      </c>
      <c r="ET155" s="122">
        <v>71.6691</v>
      </c>
      <c r="EU155" s="122">
        <v>71.6691</v>
      </c>
      <c r="EV155" s="122">
        <v>71.405500000000004</v>
      </c>
      <c r="EW155" s="122">
        <v>71.405500000000004</v>
      </c>
      <c r="EX155" s="122">
        <v>71.405500000000004</v>
      </c>
      <c r="EY155" s="122">
        <v>65.389600000000002</v>
      </c>
      <c r="EZ155" s="122">
        <v>65.389600000000002</v>
      </c>
      <c r="FA155" s="122">
        <v>65.389600000000002</v>
      </c>
      <c r="FB155" s="122">
        <v>65.676400000000001</v>
      </c>
      <c r="FC155" s="122">
        <v>65.676400000000001</v>
      </c>
      <c r="FD155" s="122">
        <v>65.676400000000001</v>
      </c>
      <c r="FE155" s="122">
        <v>66.496600000000001</v>
      </c>
      <c r="FF155" s="122">
        <v>66.496600000000001</v>
      </c>
      <c r="FG155" s="122">
        <v>66.496600000000001</v>
      </c>
      <c r="FH155" s="122">
        <v>68.042500000000004</v>
      </c>
      <c r="FI155" s="122">
        <v>68.042500000000004</v>
      </c>
      <c r="FJ155" s="122">
        <v>68.042500000000004</v>
      </c>
      <c r="FK155" s="122">
        <v>67.918400000000005</v>
      </c>
      <c r="FL155" s="122">
        <v>67.918400000000005</v>
      </c>
      <c r="FM155" s="122">
        <v>67.918400000000005</v>
      </c>
      <c r="FN155" s="122">
        <v>68.984800000000007</v>
      </c>
      <c r="FO155" s="122">
        <v>68.984800000000007</v>
      </c>
      <c r="FP155" s="122">
        <v>68.984800000000007</v>
      </c>
      <c r="FQ155" s="122">
        <v>68.281800000000004</v>
      </c>
      <c r="FR155" s="122">
        <v>68.281800000000004</v>
      </c>
      <c r="FS155" s="122">
        <v>68.281800000000004</v>
      </c>
      <c r="FT155" s="122">
        <v>68.698300000000003</v>
      </c>
      <c r="FU155" s="122">
        <v>68.698300000000003</v>
      </c>
      <c r="FV155" s="122">
        <v>68.698300000000003</v>
      </c>
      <c r="FW155" s="122">
        <v>68.407700000000006</v>
      </c>
      <c r="FX155" s="122">
        <v>68.407700000000006</v>
      </c>
      <c r="FY155" s="122">
        <v>68.407700000000006</v>
      </c>
      <c r="FZ155" s="122">
        <v>69.087400000000002</v>
      </c>
      <c r="GA155" s="122">
        <v>69.087400000000002</v>
      </c>
      <c r="GB155" s="122">
        <v>69.087400000000002</v>
      </c>
      <c r="GC155" s="122">
        <v>70.6828</v>
      </c>
      <c r="GD155" s="122">
        <v>70.6828</v>
      </c>
      <c r="GE155" s="122">
        <v>70.6828</v>
      </c>
      <c r="GF155" s="122">
        <v>71.9178</v>
      </c>
      <c r="GG155" s="122">
        <v>71.9178</v>
      </c>
      <c r="GH155" s="122">
        <v>71.9178</v>
      </c>
      <c r="GI155" s="122">
        <v>72.204700000000003</v>
      </c>
      <c r="GJ155" s="122">
        <v>72.204700000000003</v>
      </c>
      <c r="GK155" s="122">
        <v>72.204700000000003</v>
      </c>
      <c r="GL155" s="122">
        <v>74.500900000000001</v>
      </c>
      <c r="GM155" s="122">
        <v>74.500900000000001</v>
      </c>
      <c r="GN155" s="122">
        <v>74.500900000000001</v>
      </c>
      <c r="GO155" s="122">
        <v>73.818299999999994</v>
      </c>
      <c r="GP155" s="122">
        <v>73.818299999999994</v>
      </c>
      <c r="GQ155" s="122">
        <v>73.818299999999994</v>
      </c>
      <c r="GR155" s="122">
        <v>73.270200000000003</v>
      </c>
      <c r="GS155" s="122">
        <v>73.270200000000003</v>
      </c>
      <c r="GT155" s="122">
        <v>73.270200000000003</v>
      </c>
      <c r="GU155" s="122">
        <v>73.998000000000005</v>
      </c>
      <c r="GV155" s="122">
        <v>73.998000000000005</v>
      </c>
      <c r="GW155" s="122">
        <v>73.998000000000005</v>
      </c>
      <c r="GX155" s="122">
        <v>74.106999999999999</v>
      </c>
      <c r="GY155" s="122">
        <v>74.106999999999999</v>
      </c>
      <c r="GZ155" s="122">
        <v>74.106999999999999</v>
      </c>
      <c r="HA155" s="122">
        <v>72.951300000000003</v>
      </c>
      <c r="HB155" s="122">
        <v>72.951300000000003</v>
      </c>
      <c r="HC155" s="122">
        <v>72.951300000000003</v>
      </c>
      <c r="HD155" s="122">
        <v>73.178200000000004</v>
      </c>
      <c r="HE155" s="122">
        <v>73.178200000000004</v>
      </c>
      <c r="HF155" s="122">
        <v>73.178200000000004</v>
      </c>
      <c r="HG155" s="122">
        <v>72.428299999999993</v>
      </c>
      <c r="HH155" s="122">
        <v>72.428299999999993</v>
      </c>
      <c r="HI155" s="122">
        <v>72.428299999999993</v>
      </c>
      <c r="HJ155" s="122">
        <v>72.240700000000004</v>
      </c>
      <c r="HK155" s="122">
        <v>72.240700000000004</v>
      </c>
      <c r="HL155" s="122">
        <v>72.240700000000004</v>
      </c>
      <c r="HM155" s="122">
        <v>72.598100000000002</v>
      </c>
      <c r="HN155" s="122">
        <v>72.598100000000002</v>
      </c>
      <c r="HO155" s="122">
        <v>72.598100000000002</v>
      </c>
      <c r="HP155" s="122">
        <v>72.892200000000003</v>
      </c>
      <c r="HQ155" s="122">
        <v>72.892200000000003</v>
      </c>
      <c r="HR155" s="122">
        <v>72.892200000000003</v>
      </c>
      <c r="HS155" s="122">
        <v>73.3309</v>
      </c>
      <c r="HT155" s="122">
        <v>73.3309</v>
      </c>
      <c r="HU155" s="122">
        <v>73.3309</v>
      </c>
      <c r="HV155" s="122">
        <v>73.597800000000007</v>
      </c>
      <c r="HW155" s="122">
        <v>73.597800000000007</v>
      </c>
      <c r="HX155" s="122">
        <v>73.597800000000007</v>
      </c>
      <c r="HY155" s="122">
        <v>73.014200000000002</v>
      </c>
      <c r="HZ155" s="122">
        <v>73.014200000000002</v>
      </c>
      <c r="IA155" s="122">
        <v>73.014200000000002</v>
      </c>
      <c r="IB155" s="122">
        <v>71.379000000000005</v>
      </c>
      <c r="IC155" s="122">
        <v>71.379000000000005</v>
      </c>
      <c r="ID155" s="122">
        <v>71.379000000000005</v>
      </c>
      <c r="IE155" s="122">
        <v>71.756299999999996</v>
      </c>
      <c r="IF155" s="122">
        <v>71.756299999999996</v>
      </c>
      <c r="IG155" s="122">
        <v>71.756299999999996</v>
      </c>
      <c r="IH155" s="122">
        <v>83.484899999999996</v>
      </c>
      <c r="II155" s="122">
        <v>83.484899999999996</v>
      </c>
      <c r="IJ155" s="122">
        <v>83.484899999999996</v>
      </c>
      <c r="IK155" s="122">
        <v>85.881500000000003</v>
      </c>
      <c r="IL155" s="122">
        <v>85.881500000000003</v>
      </c>
      <c r="IM155" s="122">
        <v>85.881500000000003</v>
      </c>
      <c r="IN155" s="122">
        <v>90.651700000000005</v>
      </c>
      <c r="IO155" s="122">
        <v>90.651700000000005</v>
      </c>
      <c r="IP155" s="122">
        <v>90.651700000000005</v>
      </c>
      <c r="IQ155" s="122">
        <v>92.927499999999995</v>
      </c>
      <c r="IR155" s="122">
        <v>92.927499999999995</v>
      </c>
      <c r="IS155" s="122">
        <v>92.927499999999995</v>
      </c>
      <c r="IT155" s="122">
        <v>92.396699999999996</v>
      </c>
      <c r="IU155" s="122">
        <v>92.396699999999996</v>
      </c>
      <c r="IV155" s="122">
        <v>92.396699999999996</v>
      </c>
      <c r="IW155" s="122">
        <v>92.071899999999999</v>
      </c>
      <c r="IX155" s="122">
        <v>92.071899999999999</v>
      </c>
      <c r="IY155" s="122">
        <v>92.071899999999999</v>
      </c>
      <c r="IZ155" s="122">
        <v>95.570400000000006</v>
      </c>
      <c r="JA155" s="122">
        <v>95.570400000000006</v>
      </c>
      <c r="JB155" s="122">
        <v>95.570400000000006</v>
      </c>
      <c r="JC155" s="122">
        <v>94.102699999999999</v>
      </c>
      <c r="JD155" s="122">
        <v>94.102699999999999</v>
      </c>
      <c r="JE155" s="122">
        <v>94.102699999999999</v>
      </c>
      <c r="JF155" s="122">
        <v>97.967100000000002</v>
      </c>
      <c r="JG155" s="122">
        <v>97.967100000000002</v>
      </c>
      <c r="JH155" s="122">
        <v>97.967100000000002</v>
      </c>
      <c r="JI155" s="122">
        <v>94.866600000000005</v>
      </c>
      <c r="JJ155" s="122">
        <v>94.866600000000005</v>
      </c>
      <c r="JK155" s="122">
        <v>94.866600000000005</v>
      </c>
      <c r="JL155" s="122">
        <v>94.294899999999998</v>
      </c>
      <c r="JM155" s="122">
        <v>94.294899999999998</v>
      </c>
      <c r="JN155" s="122">
        <v>94.294899999999998</v>
      </c>
      <c r="JO155" s="122">
        <v>97.791700000000006</v>
      </c>
      <c r="JP155" s="122">
        <v>97.791700000000006</v>
      </c>
      <c r="JQ155" s="122">
        <v>97.791700000000006</v>
      </c>
      <c r="JR155" s="122">
        <v>101.47450000000001</v>
      </c>
      <c r="JS155" s="122">
        <v>101.47450000000001</v>
      </c>
      <c r="JT155" s="122">
        <v>101.47450000000001</v>
      </c>
      <c r="JU155" s="122">
        <v>99.578000000000003</v>
      </c>
      <c r="JV155" s="122">
        <v>99.578000000000003</v>
      </c>
      <c r="JW155" s="122">
        <v>99.578000000000003</v>
      </c>
      <c r="JX155" s="122">
        <v>100</v>
      </c>
      <c r="JY155" s="122">
        <v>100</v>
      </c>
      <c r="JZ155" s="122">
        <v>100</v>
      </c>
      <c r="KA155" s="122">
        <v>99.091899999999995</v>
      </c>
      <c r="KB155" s="122">
        <v>99.091899999999995</v>
      </c>
      <c r="KC155" s="122">
        <v>99.091899999999995</v>
      </c>
      <c r="KD155" s="118">
        <v>98.705399999999997</v>
      </c>
    </row>
    <row r="156" spans="1:290" s="8" customFormat="1" ht="11.1" customHeight="1" x14ac:dyDescent="0.2">
      <c r="A156" s="8" t="s">
        <v>2465</v>
      </c>
      <c r="B156"/>
      <c r="C156" s="141" t="s">
        <v>5163</v>
      </c>
      <c r="D156" s="60" t="s">
        <v>99</v>
      </c>
      <c r="E156" s="61"/>
      <c r="F156" s="22"/>
      <c r="G156" s="22"/>
      <c r="H156" s="22" t="str">
        <f>IF(LEFT($I$1,1)="1",VLOOKUP($A156,PPI_IPI_PGA_PGAI!$A:$I,2,FALSE),IF(LEFT($I$1,1)="2",VLOOKUP($A156,PPI_IPI_PGA_PGAI!$A:$I,3,FALSE),IF(LEFT($I$1,1)="3",VLOOKUP($A156,PPI_IPI_PGA_PGAI!$A:$I,4,FALSE),VLOOKUP($A156,PPI_IPI_PGA_PGAI!$A:$I,5,FALSE))))</f>
        <v>Sonstige Produkte aus nichtmetallischen Mineralien</v>
      </c>
      <c r="I156" s="22"/>
      <c r="J156" s="22"/>
      <c r="K156" s="22"/>
      <c r="L156" s="22"/>
      <c r="M156" s="10">
        <v>0.17549999999999999</v>
      </c>
      <c r="N156" s="122" t="s">
        <v>6431</v>
      </c>
      <c r="O156" s="122" t="s">
        <v>6431</v>
      </c>
      <c r="P156" s="122" t="s">
        <v>6431</v>
      </c>
      <c r="Q156" s="122" t="s">
        <v>6431</v>
      </c>
      <c r="R156" s="122" t="s">
        <v>6431</v>
      </c>
      <c r="S156" s="122" t="s">
        <v>6431</v>
      </c>
      <c r="T156" s="122" t="s">
        <v>6431</v>
      </c>
      <c r="U156" s="122" t="s">
        <v>6431</v>
      </c>
      <c r="V156" s="122" t="s">
        <v>6431</v>
      </c>
      <c r="W156" s="122" t="s">
        <v>6431</v>
      </c>
      <c r="X156" s="122" t="s">
        <v>6431</v>
      </c>
      <c r="Y156" s="122" t="s">
        <v>6431</v>
      </c>
      <c r="Z156" s="122" t="s">
        <v>6431</v>
      </c>
      <c r="AA156" s="122" t="s">
        <v>6431</v>
      </c>
      <c r="AB156" s="122" t="s">
        <v>6431</v>
      </c>
      <c r="AC156" s="122" t="s">
        <v>6431</v>
      </c>
      <c r="AD156" s="122" t="s">
        <v>6431</v>
      </c>
      <c r="AE156" s="122" t="s">
        <v>6431</v>
      </c>
      <c r="AF156" s="122" t="s">
        <v>6431</v>
      </c>
      <c r="AG156" s="122" t="s">
        <v>6431</v>
      </c>
      <c r="AH156" s="122" t="s">
        <v>6431</v>
      </c>
      <c r="AI156" s="122" t="s">
        <v>6431</v>
      </c>
      <c r="AJ156" s="122" t="s">
        <v>6431</v>
      </c>
      <c r="AK156" s="122" t="s">
        <v>6431</v>
      </c>
      <c r="AL156" s="122" t="s">
        <v>6431</v>
      </c>
      <c r="AM156" s="122" t="s">
        <v>6431</v>
      </c>
      <c r="AN156" s="122" t="s">
        <v>6431</v>
      </c>
      <c r="AO156" s="122" t="s">
        <v>6431</v>
      </c>
      <c r="AP156" s="122" t="s">
        <v>6431</v>
      </c>
      <c r="AQ156" s="122" t="s">
        <v>6431</v>
      </c>
      <c r="AR156" s="122" t="s">
        <v>6431</v>
      </c>
      <c r="AS156" s="122" t="s">
        <v>6431</v>
      </c>
      <c r="AT156" s="122" t="s">
        <v>6431</v>
      </c>
      <c r="AU156" s="122" t="s">
        <v>6431</v>
      </c>
      <c r="AV156" s="122" t="s">
        <v>6431</v>
      </c>
      <c r="AW156" s="122" t="s">
        <v>6431</v>
      </c>
      <c r="AX156" s="122" t="s">
        <v>6431</v>
      </c>
      <c r="AY156" s="122" t="s">
        <v>6431</v>
      </c>
      <c r="AZ156" s="122" t="s">
        <v>6431</v>
      </c>
      <c r="BA156" s="122" t="s">
        <v>6431</v>
      </c>
      <c r="BB156" s="122" t="s">
        <v>6431</v>
      </c>
      <c r="BC156" s="122" t="s">
        <v>6431</v>
      </c>
      <c r="BD156" s="122" t="s">
        <v>6431</v>
      </c>
      <c r="BE156" s="122" t="s">
        <v>6431</v>
      </c>
      <c r="BF156" s="122" t="s">
        <v>6431</v>
      </c>
      <c r="BG156" s="122" t="s">
        <v>6431</v>
      </c>
      <c r="BH156" s="122" t="s">
        <v>6431</v>
      </c>
      <c r="BI156" s="122" t="s">
        <v>6431</v>
      </c>
      <c r="BJ156" s="122" t="s">
        <v>6431</v>
      </c>
      <c r="BK156" s="122" t="s">
        <v>6431</v>
      </c>
      <c r="BL156" s="122" t="s">
        <v>6431</v>
      </c>
      <c r="BM156" s="122" t="s">
        <v>6431</v>
      </c>
      <c r="BN156" s="122" t="s">
        <v>6431</v>
      </c>
      <c r="BO156" s="122" t="s">
        <v>6431</v>
      </c>
      <c r="BP156" s="122" t="s">
        <v>6431</v>
      </c>
      <c r="BQ156" s="122" t="s">
        <v>6431</v>
      </c>
      <c r="BR156" s="122" t="s">
        <v>6431</v>
      </c>
      <c r="BS156" s="122" t="s">
        <v>6431</v>
      </c>
      <c r="BT156" s="122" t="s">
        <v>6431</v>
      </c>
      <c r="BU156" s="122" t="s">
        <v>6431</v>
      </c>
      <c r="BV156" s="122" t="s">
        <v>6431</v>
      </c>
      <c r="BW156" s="122" t="s">
        <v>6431</v>
      </c>
      <c r="BX156" s="122" t="s">
        <v>6431</v>
      </c>
      <c r="BY156" s="122" t="s">
        <v>6431</v>
      </c>
      <c r="BZ156" s="122" t="s">
        <v>6431</v>
      </c>
      <c r="CA156" s="122" t="s">
        <v>6431</v>
      </c>
      <c r="CB156" s="122" t="s">
        <v>6431</v>
      </c>
      <c r="CC156" s="122" t="s">
        <v>6431</v>
      </c>
      <c r="CD156" s="122" t="s">
        <v>6431</v>
      </c>
      <c r="CE156" s="122" t="s">
        <v>6431</v>
      </c>
      <c r="CF156" s="122" t="s">
        <v>6431</v>
      </c>
      <c r="CG156" s="122" t="s">
        <v>6431</v>
      </c>
      <c r="CH156" s="122" t="s">
        <v>6431</v>
      </c>
      <c r="CI156" s="122" t="s">
        <v>6431</v>
      </c>
      <c r="CJ156" s="122" t="s">
        <v>6431</v>
      </c>
      <c r="CK156" s="122" t="s">
        <v>6431</v>
      </c>
      <c r="CL156" s="122" t="s">
        <v>6431</v>
      </c>
      <c r="CM156" s="122" t="s">
        <v>6431</v>
      </c>
      <c r="CN156" s="122" t="s">
        <v>6431</v>
      </c>
      <c r="CO156" s="122" t="s">
        <v>6431</v>
      </c>
      <c r="CP156" s="122" t="s">
        <v>6431</v>
      </c>
      <c r="CQ156" s="122" t="s">
        <v>6431</v>
      </c>
      <c r="CR156" s="122" t="s">
        <v>6431</v>
      </c>
      <c r="CS156" s="122" t="s">
        <v>6431</v>
      </c>
      <c r="CT156" s="122" t="s">
        <v>6431</v>
      </c>
      <c r="CU156" s="122" t="s">
        <v>6431</v>
      </c>
      <c r="CV156" s="122" t="s">
        <v>6431</v>
      </c>
      <c r="CW156" s="122" t="s">
        <v>6431</v>
      </c>
      <c r="CX156" s="122" t="s">
        <v>6431</v>
      </c>
      <c r="CY156" s="122" t="s">
        <v>6431</v>
      </c>
      <c r="CZ156" s="122" t="s">
        <v>6431</v>
      </c>
      <c r="DA156" s="122">
        <v>102.3207</v>
      </c>
      <c r="DB156" s="122">
        <v>102.3207</v>
      </c>
      <c r="DC156" s="122">
        <v>103.9194</v>
      </c>
      <c r="DD156" s="122">
        <v>103.9194</v>
      </c>
      <c r="DE156" s="122">
        <v>104.4028</v>
      </c>
      <c r="DF156" s="122">
        <v>104.01649999999999</v>
      </c>
      <c r="DG156" s="122">
        <v>103.7221</v>
      </c>
      <c r="DH156" s="122">
        <v>103.7221</v>
      </c>
      <c r="DI156" s="122">
        <v>90.938400000000001</v>
      </c>
      <c r="DJ156" s="122">
        <v>90.938400000000001</v>
      </c>
      <c r="DK156" s="122">
        <v>91.747</v>
      </c>
      <c r="DL156" s="122">
        <v>100.7111</v>
      </c>
      <c r="DM156" s="122">
        <v>100.7111</v>
      </c>
      <c r="DN156" s="122">
        <v>102.9584</v>
      </c>
      <c r="DO156" s="122">
        <v>100.84690000000001</v>
      </c>
      <c r="DP156" s="122">
        <v>101.27200000000001</v>
      </c>
      <c r="DQ156" s="122">
        <v>101.27200000000001</v>
      </c>
      <c r="DR156" s="122">
        <v>99.746499999999997</v>
      </c>
      <c r="DS156" s="122">
        <v>98.970299999999995</v>
      </c>
      <c r="DT156" s="122">
        <v>97.660700000000006</v>
      </c>
      <c r="DU156" s="122">
        <v>97.605400000000003</v>
      </c>
      <c r="DV156" s="122">
        <v>98.192800000000005</v>
      </c>
      <c r="DW156" s="122">
        <v>97.860699999999994</v>
      </c>
      <c r="DX156" s="122">
        <v>97.701300000000003</v>
      </c>
      <c r="DY156" s="122">
        <v>97.701300000000003</v>
      </c>
      <c r="DZ156" s="122">
        <v>97.701300000000003</v>
      </c>
      <c r="EA156" s="122">
        <v>101.1279</v>
      </c>
      <c r="EB156" s="122">
        <v>99.661600000000007</v>
      </c>
      <c r="EC156" s="122">
        <v>99.661600000000007</v>
      </c>
      <c r="ED156" s="122">
        <v>97.529200000000003</v>
      </c>
      <c r="EE156" s="122">
        <v>97.529200000000003</v>
      </c>
      <c r="EF156" s="122">
        <v>97.529200000000003</v>
      </c>
      <c r="EG156" s="122">
        <v>100.1165</v>
      </c>
      <c r="EH156" s="122">
        <v>99.970399999999998</v>
      </c>
      <c r="EI156" s="122">
        <v>99.957499999999996</v>
      </c>
      <c r="EJ156" s="122">
        <v>98.953299999999999</v>
      </c>
      <c r="EK156" s="122">
        <v>98.808300000000003</v>
      </c>
      <c r="EL156" s="122">
        <v>98.808300000000003</v>
      </c>
      <c r="EM156" s="122">
        <v>99.258200000000002</v>
      </c>
      <c r="EN156" s="122">
        <v>99.258200000000002</v>
      </c>
      <c r="EO156" s="122">
        <v>99.258200000000002</v>
      </c>
      <c r="EP156" s="122">
        <v>96.94</v>
      </c>
      <c r="EQ156" s="122">
        <v>96.94</v>
      </c>
      <c r="ER156" s="122">
        <v>96.980900000000005</v>
      </c>
      <c r="ES156" s="122">
        <v>99.037099999999995</v>
      </c>
      <c r="ET156" s="122">
        <v>98.7316</v>
      </c>
      <c r="EU156" s="122">
        <v>98.723799999999997</v>
      </c>
      <c r="EV156" s="122">
        <v>97.156700000000001</v>
      </c>
      <c r="EW156" s="122">
        <v>96.576999999999998</v>
      </c>
      <c r="EX156" s="122">
        <v>96.287199999999999</v>
      </c>
      <c r="EY156" s="122">
        <v>79.733400000000003</v>
      </c>
      <c r="EZ156" s="122">
        <v>80.163600000000002</v>
      </c>
      <c r="FA156" s="122">
        <v>80.163600000000002</v>
      </c>
      <c r="FB156" s="122">
        <v>77.341999999999999</v>
      </c>
      <c r="FC156" s="122">
        <v>77.544300000000007</v>
      </c>
      <c r="FD156" s="122">
        <v>77.3673</v>
      </c>
      <c r="FE156" s="122">
        <v>77.791499999999999</v>
      </c>
      <c r="FF156" s="122">
        <v>76.525899999999993</v>
      </c>
      <c r="FG156" s="122">
        <v>76.108999999999995</v>
      </c>
      <c r="FH156" s="122">
        <v>77.693399999999997</v>
      </c>
      <c r="FI156" s="122">
        <v>77.137900000000002</v>
      </c>
      <c r="FJ156" s="122">
        <v>77.137900000000002</v>
      </c>
      <c r="FK156" s="122">
        <v>77.513400000000004</v>
      </c>
      <c r="FL156" s="122">
        <v>77.513400000000004</v>
      </c>
      <c r="FM156" s="122">
        <v>77.513400000000004</v>
      </c>
      <c r="FN156" s="122">
        <v>76.194199999999995</v>
      </c>
      <c r="FO156" s="122">
        <v>76.194199999999995</v>
      </c>
      <c r="FP156" s="122">
        <v>76.194199999999995</v>
      </c>
      <c r="FQ156" s="122">
        <v>74.914699999999996</v>
      </c>
      <c r="FR156" s="122">
        <v>74.914699999999996</v>
      </c>
      <c r="FS156" s="122">
        <v>74.914699999999996</v>
      </c>
      <c r="FT156" s="122">
        <v>76.774500000000003</v>
      </c>
      <c r="FU156" s="122">
        <v>76.774500000000003</v>
      </c>
      <c r="FV156" s="122">
        <v>76.774500000000003</v>
      </c>
      <c r="FW156" s="122">
        <v>76.465000000000003</v>
      </c>
      <c r="FX156" s="122">
        <v>76.465000000000003</v>
      </c>
      <c r="FY156" s="122">
        <v>76.465000000000003</v>
      </c>
      <c r="FZ156" s="122">
        <v>77.318899999999999</v>
      </c>
      <c r="GA156" s="122">
        <v>77.318899999999999</v>
      </c>
      <c r="GB156" s="122">
        <v>77.318899999999999</v>
      </c>
      <c r="GC156" s="122">
        <v>79.592200000000005</v>
      </c>
      <c r="GD156" s="122">
        <v>79.592200000000005</v>
      </c>
      <c r="GE156" s="122">
        <v>79.592200000000005</v>
      </c>
      <c r="GF156" s="122">
        <v>80.449700000000007</v>
      </c>
      <c r="GG156" s="122">
        <v>80.449700000000007</v>
      </c>
      <c r="GH156" s="122">
        <v>80.449700000000007</v>
      </c>
      <c r="GI156" s="122">
        <v>82.622100000000003</v>
      </c>
      <c r="GJ156" s="122">
        <v>82.622100000000003</v>
      </c>
      <c r="GK156" s="122">
        <v>82.622100000000003</v>
      </c>
      <c r="GL156" s="122">
        <v>85.778899999999993</v>
      </c>
      <c r="GM156" s="122">
        <v>85.778899999999993</v>
      </c>
      <c r="GN156" s="122">
        <v>85.778899999999993</v>
      </c>
      <c r="GO156" s="122">
        <v>85.898899999999998</v>
      </c>
      <c r="GP156" s="122">
        <v>85.898899999999998</v>
      </c>
      <c r="GQ156" s="122">
        <v>85.898899999999998</v>
      </c>
      <c r="GR156" s="122">
        <v>87.475300000000004</v>
      </c>
      <c r="GS156" s="122">
        <v>87.475300000000004</v>
      </c>
      <c r="GT156" s="122">
        <v>87.475300000000004</v>
      </c>
      <c r="GU156" s="122">
        <v>86.511700000000005</v>
      </c>
      <c r="GV156" s="122">
        <v>86.511700000000005</v>
      </c>
      <c r="GW156" s="122">
        <v>86.511700000000005</v>
      </c>
      <c r="GX156" s="122">
        <v>87.111099999999993</v>
      </c>
      <c r="GY156" s="122">
        <v>87.111099999999993</v>
      </c>
      <c r="GZ156" s="122">
        <v>87.111099999999993</v>
      </c>
      <c r="HA156" s="122">
        <v>85.01</v>
      </c>
      <c r="HB156" s="122">
        <v>85.01</v>
      </c>
      <c r="HC156" s="122">
        <v>85.01</v>
      </c>
      <c r="HD156" s="122">
        <v>84.890500000000003</v>
      </c>
      <c r="HE156" s="122">
        <v>84.890500000000003</v>
      </c>
      <c r="HF156" s="122">
        <v>84.890500000000003</v>
      </c>
      <c r="HG156" s="122">
        <v>83.7821</v>
      </c>
      <c r="HH156" s="122">
        <v>83.7821</v>
      </c>
      <c r="HI156" s="122">
        <v>83.7821</v>
      </c>
      <c r="HJ156" s="122">
        <v>82.961600000000004</v>
      </c>
      <c r="HK156" s="122">
        <v>82.961600000000004</v>
      </c>
      <c r="HL156" s="122">
        <v>82.961600000000004</v>
      </c>
      <c r="HM156" s="122">
        <v>83.734700000000004</v>
      </c>
      <c r="HN156" s="122">
        <v>83.734700000000004</v>
      </c>
      <c r="HO156" s="122">
        <v>83.734700000000004</v>
      </c>
      <c r="HP156" s="122">
        <v>83.297700000000006</v>
      </c>
      <c r="HQ156" s="122">
        <v>83.297700000000006</v>
      </c>
      <c r="HR156" s="122">
        <v>83.297700000000006</v>
      </c>
      <c r="HS156" s="122">
        <v>86.632400000000004</v>
      </c>
      <c r="HT156" s="122">
        <v>86.632400000000004</v>
      </c>
      <c r="HU156" s="122">
        <v>86.632400000000004</v>
      </c>
      <c r="HV156" s="122">
        <v>92.172600000000003</v>
      </c>
      <c r="HW156" s="122">
        <v>92.172600000000003</v>
      </c>
      <c r="HX156" s="122">
        <v>92.172600000000003</v>
      </c>
      <c r="HY156" s="122">
        <v>93.835700000000003</v>
      </c>
      <c r="HZ156" s="122">
        <v>93.835700000000003</v>
      </c>
      <c r="IA156" s="122">
        <v>93.835700000000003</v>
      </c>
      <c r="IB156" s="122">
        <v>96.298100000000005</v>
      </c>
      <c r="IC156" s="122">
        <v>96.298100000000005</v>
      </c>
      <c r="ID156" s="122">
        <v>96.298100000000005</v>
      </c>
      <c r="IE156" s="122">
        <v>96.912999999999997</v>
      </c>
      <c r="IF156" s="122">
        <v>96.912999999999997</v>
      </c>
      <c r="IG156" s="122">
        <v>96.912999999999997</v>
      </c>
      <c r="IH156" s="122">
        <v>107.40089999999999</v>
      </c>
      <c r="II156" s="122">
        <v>107.40089999999999</v>
      </c>
      <c r="IJ156" s="122">
        <v>107.40089999999999</v>
      </c>
      <c r="IK156" s="122">
        <v>107.55200000000001</v>
      </c>
      <c r="IL156" s="122">
        <v>107.55200000000001</v>
      </c>
      <c r="IM156" s="122">
        <v>107.55200000000001</v>
      </c>
      <c r="IN156" s="122">
        <v>107.1374</v>
      </c>
      <c r="IO156" s="122">
        <v>107.1374</v>
      </c>
      <c r="IP156" s="122">
        <v>107.1374</v>
      </c>
      <c r="IQ156" s="122">
        <v>107.97239999999999</v>
      </c>
      <c r="IR156" s="122">
        <v>107.97239999999999</v>
      </c>
      <c r="IS156" s="122">
        <v>107.97239999999999</v>
      </c>
      <c r="IT156" s="122">
        <v>108.9252</v>
      </c>
      <c r="IU156" s="122">
        <v>108.9252</v>
      </c>
      <c r="IV156" s="122">
        <v>108.9252</v>
      </c>
      <c r="IW156" s="122">
        <v>106.1925</v>
      </c>
      <c r="IX156" s="122">
        <v>106.1925</v>
      </c>
      <c r="IY156" s="122">
        <v>106.1925</v>
      </c>
      <c r="IZ156" s="122">
        <v>108.0508</v>
      </c>
      <c r="JA156" s="122">
        <v>108.0508</v>
      </c>
      <c r="JB156" s="122">
        <v>108.0508</v>
      </c>
      <c r="JC156" s="122">
        <v>102.4876</v>
      </c>
      <c r="JD156" s="122">
        <v>102.4876</v>
      </c>
      <c r="JE156" s="122">
        <v>102.4876</v>
      </c>
      <c r="JF156" s="122">
        <v>111.6606</v>
      </c>
      <c r="JG156" s="122">
        <v>111.6606</v>
      </c>
      <c r="JH156" s="122">
        <v>111.6606</v>
      </c>
      <c r="JI156" s="122">
        <v>109.3446</v>
      </c>
      <c r="JJ156" s="122">
        <v>109.3446</v>
      </c>
      <c r="JK156" s="122">
        <v>109.3446</v>
      </c>
      <c r="JL156" s="122">
        <v>106.8847</v>
      </c>
      <c r="JM156" s="122">
        <v>106.8847</v>
      </c>
      <c r="JN156" s="122">
        <v>106.8847</v>
      </c>
      <c r="JO156" s="122">
        <v>106.8608</v>
      </c>
      <c r="JP156" s="122">
        <v>106.8608</v>
      </c>
      <c r="JQ156" s="122">
        <v>106.8608</v>
      </c>
      <c r="JR156" s="122">
        <v>104.28879999999999</v>
      </c>
      <c r="JS156" s="122">
        <v>104.28879999999999</v>
      </c>
      <c r="JT156" s="122">
        <v>104.28879999999999</v>
      </c>
      <c r="JU156" s="122">
        <v>102.81699999999999</v>
      </c>
      <c r="JV156" s="122">
        <v>102.81699999999999</v>
      </c>
      <c r="JW156" s="122">
        <v>102.81699999999999</v>
      </c>
      <c r="JX156" s="122">
        <v>100</v>
      </c>
      <c r="JY156" s="122">
        <v>100</v>
      </c>
      <c r="JZ156" s="122">
        <v>100</v>
      </c>
      <c r="KA156" s="122">
        <v>98.334999999999994</v>
      </c>
      <c r="KB156" s="122">
        <v>98.334999999999994</v>
      </c>
      <c r="KC156" s="122">
        <v>98.334999999999994</v>
      </c>
      <c r="KD156" s="118">
        <v>103.16459999999999</v>
      </c>
    </row>
    <row r="157" spans="1:290" s="8" customFormat="1" ht="11.1" customHeight="1" x14ac:dyDescent="0.2">
      <c r="A157" s="8" t="s">
        <v>2471</v>
      </c>
      <c r="B157"/>
      <c r="C157" s="141" t="s">
        <v>5164</v>
      </c>
      <c r="D157" s="60" t="s">
        <v>100</v>
      </c>
      <c r="E157" s="61"/>
      <c r="F157" s="22"/>
      <c r="G157" s="22" t="str">
        <f>IF(LEFT($I$1,1)="1",VLOOKUP($A157,PPI_IPI_PGA_PGAI!$A:$I,2,FALSE),IF(LEFT($I$1,1)="2",VLOOKUP($A157,PPI_IPI_PGA_PGAI!$A:$I,3,FALSE),IF(LEFT($I$1,1)="3",VLOOKUP($A157,PPI_IPI_PGA_PGAI!$A:$I,4,FALSE),VLOOKUP($A157,PPI_IPI_PGA_PGAI!$A:$I,5,FALSE))))</f>
        <v>Metalle, Metallhalbzeug</v>
      </c>
      <c r="H157" s="22"/>
      <c r="I157" s="22"/>
      <c r="J157" s="22"/>
      <c r="K157" s="22"/>
      <c r="L157" s="22"/>
      <c r="M157" s="10">
        <v>3.5590000000000002</v>
      </c>
      <c r="N157" s="122">
        <v>65.890500000000003</v>
      </c>
      <c r="O157" s="122">
        <v>65.950699999999998</v>
      </c>
      <c r="P157" s="122">
        <v>66.076700000000002</v>
      </c>
      <c r="Q157" s="122">
        <v>66.780299999999997</v>
      </c>
      <c r="R157" s="122">
        <v>67.324600000000004</v>
      </c>
      <c r="S157" s="122">
        <v>67.508099999999999</v>
      </c>
      <c r="T157" s="122">
        <v>68.483999999999995</v>
      </c>
      <c r="U157" s="122">
        <v>68.713300000000004</v>
      </c>
      <c r="V157" s="122">
        <v>69.638300000000001</v>
      </c>
      <c r="W157" s="122">
        <v>71.761799999999994</v>
      </c>
      <c r="X157" s="122">
        <v>75.462699999999998</v>
      </c>
      <c r="Y157" s="122">
        <v>79.440899999999999</v>
      </c>
      <c r="Z157" s="122">
        <v>82.653199999999998</v>
      </c>
      <c r="AA157" s="122">
        <v>82.881399999999999</v>
      </c>
      <c r="AB157" s="122">
        <v>83.509</v>
      </c>
      <c r="AC157" s="122">
        <v>85.620400000000004</v>
      </c>
      <c r="AD157" s="122">
        <v>86.573899999999995</v>
      </c>
      <c r="AE157" s="122">
        <v>89.774699999999996</v>
      </c>
      <c r="AF157" s="122">
        <v>89.565799999999996</v>
      </c>
      <c r="AG157" s="122">
        <v>89.4893</v>
      </c>
      <c r="AH157" s="122">
        <v>90.761200000000002</v>
      </c>
      <c r="AI157" s="122">
        <v>91.615899999999996</v>
      </c>
      <c r="AJ157" s="122">
        <v>92.322900000000004</v>
      </c>
      <c r="AK157" s="122">
        <v>93.212299999999999</v>
      </c>
      <c r="AL157" s="122">
        <v>92.423000000000002</v>
      </c>
      <c r="AM157" s="122">
        <v>91.438599999999994</v>
      </c>
      <c r="AN157" s="122">
        <v>90.899799999999999</v>
      </c>
      <c r="AO157" s="122">
        <v>91.3767</v>
      </c>
      <c r="AP157" s="122">
        <v>92.242800000000003</v>
      </c>
      <c r="AQ157" s="122">
        <v>92.759600000000006</v>
      </c>
      <c r="AR157" s="122">
        <v>93.45</v>
      </c>
      <c r="AS157" s="122">
        <v>95.228499999999997</v>
      </c>
      <c r="AT157" s="122">
        <v>96.636600000000001</v>
      </c>
      <c r="AU157" s="122">
        <v>99.687399999999997</v>
      </c>
      <c r="AV157" s="122">
        <v>101.45180000000001</v>
      </c>
      <c r="AW157" s="122">
        <v>105.0615</v>
      </c>
      <c r="AX157" s="122">
        <v>113.2158</v>
      </c>
      <c r="AY157" s="122">
        <v>117.4744</v>
      </c>
      <c r="AZ157" s="122">
        <v>117.066</v>
      </c>
      <c r="BA157" s="122">
        <v>120.7704</v>
      </c>
      <c r="BB157" s="122">
        <v>123.0457</v>
      </c>
      <c r="BC157" s="122">
        <v>124.9059</v>
      </c>
      <c r="BD157" s="122">
        <v>127.76479999999999</v>
      </c>
      <c r="BE157" s="122">
        <v>125.7238</v>
      </c>
      <c r="BF157" s="122">
        <v>124.3027</v>
      </c>
      <c r="BG157" s="122">
        <v>122.9401</v>
      </c>
      <c r="BH157" s="122">
        <v>124.6738</v>
      </c>
      <c r="BI157" s="122">
        <v>129.0539</v>
      </c>
      <c r="BJ157" s="122">
        <v>135.15520000000001</v>
      </c>
      <c r="BK157" s="122">
        <v>135.61429999999999</v>
      </c>
      <c r="BL157" s="122">
        <v>134.52600000000001</v>
      </c>
      <c r="BM157" s="122">
        <v>134.00810000000001</v>
      </c>
      <c r="BN157" s="122">
        <v>128.11619999999999</v>
      </c>
      <c r="BO157" s="122">
        <v>127.7851</v>
      </c>
      <c r="BP157" s="122">
        <v>126.9752</v>
      </c>
      <c r="BQ157" s="122">
        <v>121.4581</v>
      </c>
      <c r="BR157" s="122">
        <v>120.86879999999999</v>
      </c>
      <c r="BS157" s="122">
        <v>122.5866</v>
      </c>
      <c r="BT157" s="122">
        <v>128.5444</v>
      </c>
      <c r="BU157" s="122">
        <v>129.1575</v>
      </c>
      <c r="BV157" s="122">
        <v>133.97800000000001</v>
      </c>
      <c r="BW157" s="122">
        <v>134.73310000000001</v>
      </c>
      <c r="BX157" s="122">
        <v>138.98670000000001</v>
      </c>
      <c r="BY157" s="122">
        <v>139.73070000000001</v>
      </c>
      <c r="BZ157" s="122">
        <v>137.4999</v>
      </c>
      <c r="CA157" s="122">
        <v>131.4117</v>
      </c>
      <c r="CB157" s="122">
        <v>116.8066</v>
      </c>
      <c r="CC157" s="122">
        <v>108.2161</v>
      </c>
      <c r="CD157" s="122">
        <v>100.08410000000001</v>
      </c>
      <c r="CE157" s="122">
        <v>93.617099999999994</v>
      </c>
      <c r="CF157" s="122">
        <v>89.615700000000004</v>
      </c>
      <c r="CG157" s="122">
        <v>88.1143</v>
      </c>
      <c r="CH157" s="122">
        <v>86.548599999999993</v>
      </c>
      <c r="CI157" s="122">
        <v>85.558800000000005</v>
      </c>
      <c r="CJ157" s="122">
        <v>86.514799999999994</v>
      </c>
      <c r="CK157" s="122">
        <v>89.909899999999993</v>
      </c>
      <c r="CL157" s="122">
        <v>93.853700000000003</v>
      </c>
      <c r="CM157" s="122">
        <v>92.483599999999996</v>
      </c>
      <c r="CN157" s="122">
        <v>93.431399999999996</v>
      </c>
      <c r="CO157" s="122">
        <v>94.1661</v>
      </c>
      <c r="CP157" s="122">
        <v>96.476500000000001</v>
      </c>
      <c r="CQ157" s="122">
        <v>96.182500000000005</v>
      </c>
      <c r="CR157" s="122">
        <v>99.499499999999998</v>
      </c>
      <c r="CS157" s="122">
        <v>105.4941</v>
      </c>
      <c r="CT157" s="122">
        <v>108.81619999999999</v>
      </c>
      <c r="CU157" s="122">
        <v>108.26479999999999</v>
      </c>
      <c r="CV157" s="122">
        <v>104.7585</v>
      </c>
      <c r="CW157" s="122">
        <v>106.3712</v>
      </c>
      <c r="CX157" s="122">
        <v>105.4674</v>
      </c>
      <c r="CY157" s="122">
        <v>106.4258</v>
      </c>
      <c r="CZ157" s="122">
        <v>108.2265</v>
      </c>
      <c r="DA157" s="122">
        <v>108.4727</v>
      </c>
      <c r="DB157" s="122">
        <v>111.24290000000001</v>
      </c>
      <c r="DC157" s="122">
        <v>115.6335</v>
      </c>
      <c r="DD157" s="122">
        <v>116.4594</v>
      </c>
      <c r="DE157" s="122">
        <v>115.2942</v>
      </c>
      <c r="DF157" s="122">
        <v>113.5672</v>
      </c>
      <c r="DG157" s="122">
        <v>109.6639</v>
      </c>
      <c r="DH157" s="122">
        <v>105.9346</v>
      </c>
      <c r="DI157" s="122">
        <v>101.2824</v>
      </c>
      <c r="DJ157" s="122">
        <v>99.724999999999994</v>
      </c>
      <c r="DK157" s="122">
        <v>99.836100000000002</v>
      </c>
      <c r="DL157" s="122">
        <v>97.568100000000001</v>
      </c>
      <c r="DM157" s="122">
        <v>97.162099999999995</v>
      </c>
      <c r="DN157" s="122">
        <v>96.522300000000001</v>
      </c>
      <c r="DO157" s="122">
        <v>99.502099999999999</v>
      </c>
      <c r="DP157" s="122">
        <v>99.467699999999994</v>
      </c>
      <c r="DQ157" s="122">
        <v>98.214600000000004</v>
      </c>
      <c r="DR157" s="122">
        <v>96.884200000000007</v>
      </c>
      <c r="DS157" s="122">
        <v>95.653199999999998</v>
      </c>
      <c r="DT157" s="122">
        <v>93.9405</v>
      </c>
      <c r="DU157" s="122">
        <v>94.371600000000001</v>
      </c>
      <c r="DV157" s="122">
        <v>94.45</v>
      </c>
      <c r="DW157" s="122">
        <v>94.991</v>
      </c>
      <c r="DX157" s="122">
        <v>93.107399999999998</v>
      </c>
      <c r="DY157" s="122">
        <v>93.958100000000002</v>
      </c>
      <c r="DZ157" s="122">
        <v>94.351299999999995</v>
      </c>
      <c r="EA157" s="122">
        <v>95.129599999999996</v>
      </c>
      <c r="EB157" s="122">
        <v>93.869699999999995</v>
      </c>
      <c r="EC157" s="122">
        <v>92.187100000000001</v>
      </c>
      <c r="ED157" s="122">
        <v>91.180300000000003</v>
      </c>
      <c r="EE157" s="122">
        <v>91.337699999999998</v>
      </c>
      <c r="EF157" s="122">
        <v>88.852800000000002</v>
      </c>
      <c r="EG157" s="122">
        <v>89.157600000000002</v>
      </c>
      <c r="EH157" s="122">
        <v>89.4816</v>
      </c>
      <c r="EI157" s="122">
        <v>89.116399999999999</v>
      </c>
      <c r="EJ157" s="122">
        <v>89.131600000000006</v>
      </c>
      <c r="EK157" s="122">
        <v>88.400199999999998</v>
      </c>
      <c r="EL157" s="122">
        <v>88.331800000000001</v>
      </c>
      <c r="EM157" s="122">
        <v>88.089600000000004</v>
      </c>
      <c r="EN157" s="122">
        <v>87.328500000000005</v>
      </c>
      <c r="EO157" s="122">
        <v>86.898899999999998</v>
      </c>
      <c r="EP157" s="122">
        <v>88.059600000000003</v>
      </c>
      <c r="EQ157" s="122">
        <v>88.866100000000003</v>
      </c>
      <c r="ER157" s="122">
        <v>89.241299999999995</v>
      </c>
      <c r="ES157" s="122">
        <v>90.778700000000001</v>
      </c>
      <c r="ET157" s="122">
        <v>91.260400000000004</v>
      </c>
      <c r="EU157" s="122">
        <v>91.371799999999993</v>
      </c>
      <c r="EV157" s="122">
        <v>91.241</v>
      </c>
      <c r="EW157" s="122">
        <v>90.764700000000005</v>
      </c>
      <c r="EX157" s="122">
        <v>89.625299999999996</v>
      </c>
      <c r="EY157" s="122">
        <v>80.760099999999994</v>
      </c>
      <c r="EZ157" s="122">
        <v>80.343400000000003</v>
      </c>
      <c r="FA157" s="122">
        <v>79.901899999999998</v>
      </c>
      <c r="FB157" s="122">
        <v>79.340599999999995</v>
      </c>
      <c r="FC157" s="122">
        <v>77.557000000000002</v>
      </c>
      <c r="FD157" s="122">
        <v>76.270600000000002</v>
      </c>
      <c r="FE157" s="122">
        <v>75.389499999999998</v>
      </c>
      <c r="FF157" s="122">
        <v>74.777100000000004</v>
      </c>
      <c r="FG157" s="122">
        <v>73.276200000000003</v>
      </c>
      <c r="FH157" s="122">
        <v>71.984200000000001</v>
      </c>
      <c r="FI157" s="122">
        <v>70.987899999999996</v>
      </c>
      <c r="FJ157" s="122">
        <v>70.247299999999996</v>
      </c>
      <c r="FK157" s="122">
        <v>69.945800000000006</v>
      </c>
      <c r="FL157" s="122">
        <v>69.865200000000002</v>
      </c>
      <c r="FM157" s="122">
        <v>69.539100000000005</v>
      </c>
      <c r="FN157" s="122">
        <v>72.308400000000006</v>
      </c>
      <c r="FO157" s="122">
        <v>73.284099999999995</v>
      </c>
      <c r="FP157" s="122">
        <v>73.278300000000002</v>
      </c>
      <c r="FQ157" s="122">
        <v>73.859899999999996</v>
      </c>
      <c r="FR157" s="122">
        <v>73.596999999999994</v>
      </c>
      <c r="FS157" s="122">
        <v>73.992699999999999</v>
      </c>
      <c r="FT157" s="122">
        <v>74.733800000000002</v>
      </c>
      <c r="FU157" s="122">
        <v>78.343699999999998</v>
      </c>
      <c r="FV157" s="122">
        <v>79.108199999999997</v>
      </c>
      <c r="FW157" s="122">
        <v>80.335599999999999</v>
      </c>
      <c r="FX157" s="122">
        <v>81.507300000000001</v>
      </c>
      <c r="FY157" s="122">
        <v>82.355999999999995</v>
      </c>
      <c r="FZ157" s="122">
        <v>81.910600000000002</v>
      </c>
      <c r="GA157" s="122">
        <v>80.978999999999999</v>
      </c>
      <c r="GB157" s="122">
        <v>80.663200000000003</v>
      </c>
      <c r="GC157" s="122">
        <v>83.597099999999998</v>
      </c>
      <c r="GD157" s="122">
        <v>87.280799999999999</v>
      </c>
      <c r="GE157" s="122">
        <v>89.117800000000003</v>
      </c>
      <c r="GF157" s="122">
        <v>90.934299999999993</v>
      </c>
      <c r="GG157" s="122">
        <v>91.172700000000006</v>
      </c>
      <c r="GH157" s="122">
        <v>93.559600000000003</v>
      </c>
      <c r="GI157" s="122">
        <v>93.299499999999995</v>
      </c>
      <c r="GJ157" s="122">
        <v>93.143299999999996</v>
      </c>
      <c r="GK157" s="122">
        <v>93.203500000000005</v>
      </c>
      <c r="GL157" s="122">
        <v>96.484999999999999</v>
      </c>
      <c r="GM157" s="122">
        <v>95.878900000000002</v>
      </c>
      <c r="GN157" s="122">
        <v>94.480599999999995</v>
      </c>
      <c r="GO157" s="122">
        <v>92.688599999999994</v>
      </c>
      <c r="GP157" s="122">
        <v>90.883499999999998</v>
      </c>
      <c r="GQ157" s="122">
        <v>91.306799999999996</v>
      </c>
      <c r="GR157" s="122">
        <v>90.816800000000001</v>
      </c>
      <c r="GS157" s="122">
        <v>89.390900000000002</v>
      </c>
      <c r="GT157" s="122">
        <v>87.716499999999996</v>
      </c>
      <c r="GU157" s="122">
        <v>88.0274</v>
      </c>
      <c r="GV157" s="122">
        <v>88.903300000000002</v>
      </c>
      <c r="GW157" s="122">
        <v>88.010900000000007</v>
      </c>
      <c r="GX157" s="122">
        <v>88.240799999999993</v>
      </c>
      <c r="GY157" s="122">
        <v>85.168899999999994</v>
      </c>
      <c r="GZ157" s="122">
        <v>84.719399999999993</v>
      </c>
      <c r="HA157" s="122">
        <v>83.562399999999997</v>
      </c>
      <c r="HB157" s="122">
        <v>83.741399999999999</v>
      </c>
      <c r="HC157" s="122">
        <v>83.335400000000007</v>
      </c>
      <c r="HD157" s="122">
        <v>83.318799999999996</v>
      </c>
      <c r="HE157" s="122">
        <v>82.365200000000002</v>
      </c>
      <c r="HF157" s="122">
        <v>81.454300000000003</v>
      </c>
      <c r="HG157" s="122">
        <v>80.263000000000005</v>
      </c>
      <c r="HH157" s="122">
        <v>79.134399999999999</v>
      </c>
      <c r="HI157" s="122">
        <v>76.124399999999994</v>
      </c>
      <c r="HJ157" s="122">
        <v>75.412999999999997</v>
      </c>
      <c r="HK157" s="122">
        <v>76.401899999999998</v>
      </c>
      <c r="HL157" s="122">
        <v>76.587900000000005</v>
      </c>
      <c r="HM157" s="122">
        <v>78.332999999999998</v>
      </c>
      <c r="HN157" s="122">
        <v>79.978899999999996</v>
      </c>
      <c r="HO157" s="122">
        <v>80.031999999999996</v>
      </c>
      <c r="HP157" s="122">
        <v>81.450299999999999</v>
      </c>
      <c r="HQ157" s="122">
        <v>85.664299999999997</v>
      </c>
      <c r="HR157" s="122">
        <v>89.112499999999997</v>
      </c>
      <c r="HS157" s="122">
        <v>92.800200000000004</v>
      </c>
      <c r="HT157" s="122">
        <v>97.6631</v>
      </c>
      <c r="HU157" s="122">
        <v>103.0891</v>
      </c>
      <c r="HV157" s="122">
        <v>108.0763</v>
      </c>
      <c r="HW157" s="122">
        <v>114.21080000000001</v>
      </c>
      <c r="HX157" s="122">
        <v>118.41289999999999</v>
      </c>
      <c r="HY157" s="122">
        <v>121.1139</v>
      </c>
      <c r="HZ157" s="122">
        <v>123.8147</v>
      </c>
      <c r="IA157" s="122">
        <v>125.4704</v>
      </c>
      <c r="IB157" s="122">
        <v>125.36</v>
      </c>
      <c r="IC157" s="122">
        <v>124.7898</v>
      </c>
      <c r="ID157" s="122">
        <v>126.926</v>
      </c>
      <c r="IE157" s="122">
        <v>130.71119999999999</v>
      </c>
      <c r="IF157" s="122">
        <v>139.00280000000001</v>
      </c>
      <c r="IG157" s="122">
        <v>157.45150000000001</v>
      </c>
      <c r="IH157" s="122">
        <v>157.87110000000001</v>
      </c>
      <c r="II157" s="122">
        <v>151.12729999999999</v>
      </c>
      <c r="IJ157" s="122">
        <v>138.82050000000001</v>
      </c>
      <c r="IK157" s="122">
        <v>131.01230000000001</v>
      </c>
      <c r="IL157" s="122">
        <v>129.8014</v>
      </c>
      <c r="IM157" s="122">
        <v>127.22750000000001</v>
      </c>
      <c r="IN157" s="122">
        <v>125.6752</v>
      </c>
      <c r="IO157" s="122">
        <v>124.22369999999999</v>
      </c>
      <c r="IP157" s="122">
        <v>123.6943</v>
      </c>
      <c r="IQ157" s="122">
        <v>125.70180000000001</v>
      </c>
      <c r="IR157" s="122">
        <v>122.4705</v>
      </c>
      <c r="IS157" s="122">
        <v>120.2444</v>
      </c>
      <c r="IT157" s="122">
        <v>117.5513</v>
      </c>
      <c r="IU157" s="122">
        <v>112.372</v>
      </c>
      <c r="IV157" s="122">
        <v>108.8297</v>
      </c>
      <c r="IW157" s="122">
        <v>106.5827</v>
      </c>
      <c r="IX157" s="122">
        <v>105.3977</v>
      </c>
      <c r="IY157" s="122">
        <v>106.1036</v>
      </c>
      <c r="IZ157" s="122">
        <v>103.6681</v>
      </c>
      <c r="JA157" s="122">
        <v>101.3246</v>
      </c>
      <c r="JB157" s="122">
        <v>100.7814</v>
      </c>
      <c r="JC157" s="122">
        <v>100.2287</v>
      </c>
      <c r="JD157" s="122">
        <v>101.44450000000001</v>
      </c>
      <c r="JE157" s="122">
        <v>103.6951</v>
      </c>
      <c r="JF157" s="122">
        <v>107.8989</v>
      </c>
      <c r="JG157" s="122">
        <v>109.8095</v>
      </c>
      <c r="JH157" s="122">
        <v>107.3502</v>
      </c>
      <c r="JI157" s="122">
        <v>103.3173</v>
      </c>
      <c r="JJ157" s="122">
        <v>102.67010000000001</v>
      </c>
      <c r="JK157" s="122">
        <v>103.2619</v>
      </c>
      <c r="JL157" s="122">
        <v>104.31950000000001</v>
      </c>
      <c r="JM157" s="122">
        <v>102.6319</v>
      </c>
      <c r="JN157" s="122">
        <v>102.8222</v>
      </c>
      <c r="JO157" s="122">
        <v>104.0817</v>
      </c>
      <c r="JP157" s="122">
        <v>103.9486</v>
      </c>
      <c r="JQ157" s="122">
        <v>103.8073</v>
      </c>
      <c r="JR157" s="122">
        <v>99.412099999999995</v>
      </c>
      <c r="JS157" s="122">
        <v>98.905000000000001</v>
      </c>
      <c r="JT157" s="122">
        <v>98.625299999999996</v>
      </c>
      <c r="JU157" s="122">
        <v>98.036900000000003</v>
      </c>
      <c r="JV157" s="122">
        <v>97.896600000000007</v>
      </c>
      <c r="JW157" s="122">
        <v>98.406000000000006</v>
      </c>
      <c r="JX157" s="122">
        <v>99.243799999999993</v>
      </c>
      <c r="JY157" s="122">
        <v>100</v>
      </c>
      <c r="JZ157" s="122">
        <v>100.917</v>
      </c>
      <c r="KA157" s="122">
        <v>102.8501</v>
      </c>
      <c r="KB157" s="122">
        <v>103.524</v>
      </c>
      <c r="KC157" s="122">
        <v>106.6666</v>
      </c>
      <c r="KD157" s="118">
        <v>108.83540000000001</v>
      </c>
    </row>
    <row r="158" spans="1:290" s="8" customFormat="1" ht="11.1" customHeight="1" x14ac:dyDescent="0.2">
      <c r="A158" s="8" t="s">
        <v>2472</v>
      </c>
      <c r="B158"/>
      <c r="C158" s="141" t="s">
        <v>5165</v>
      </c>
      <c r="D158" s="60" t="s">
        <v>101</v>
      </c>
      <c r="E158" s="61"/>
      <c r="F158" s="22"/>
      <c r="G158" s="22"/>
      <c r="H158" s="22" t="str">
        <f>IF(LEFT($I$1,1)="1",VLOOKUP($A158,PPI_IPI_PGA_PGAI!$A:$I,2,FALSE),IF(LEFT($I$1,1)="2",VLOOKUP($A158,PPI_IPI_PGA_PGAI!$A:$I,3,FALSE),IF(LEFT($I$1,1)="3",VLOOKUP($A158,PPI_IPI_PGA_PGAI!$A:$I,4,FALSE),VLOOKUP($A158,PPI_IPI_PGA_PGAI!$A:$I,5,FALSE))))</f>
        <v>Roheisen, Stahl</v>
      </c>
      <c r="I158" s="22"/>
      <c r="J158" s="22"/>
      <c r="K158" s="22"/>
      <c r="L158" s="22"/>
      <c r="M158" s="10">
        <v>1.0138</v>
      </c>
      <c r="N158" s="122">
        <v>84.930700000000002</v>
      </c>
      <c r="O158" s="122">
        <v>85.200500000000005</v>
      </c>
      <c r="P158" s="122">
        <v>84.932000000000002</v>
      </c>
      <c r="Q158" s="122">
        <v>84.704899999999995</v>
      </c>
      <c r="R158" s="122">
        <v>84.712400000000002</v>
      </c>
      <c r="S158" s="122">
        <v>85.285799999999995</v>
      </c>
      <c r="T158" s="122">
        <v>85.945999999999998</v>
      </c>
      <c r="U158" s="122">
        <v>86.761899999999997</v>
      </c>
      <c r="V158" s="122">
        <v>87.593599999999995</v>
      </c>
      <c r="W158" s="122">
        <v>90.932199999999995</v>
      </c>
      <c r="X158" s="122">
        <v>96.249399999999994</v>
      </c>
      <c r="Y158" s="122">
        <v>103.995</v>
      </c>
      <c r="Z158" s="122">
        <v>111.3621</v>
      </c>
      <c r="AA158" s="122">
        <v>112.2189</v>
      </c>
      <c r="AB158" s="122">
        <v>114.66030000000001</v>
      </c>
      <c r="AC158" s="122">
        <v>117.7285</v>
      </c>
      <c r="AD158" s="122">
        <v>120.67059999999999</v>
      </c>
      <c r="AE158" s="122">
        <v>124.4701</v>
      </c>
      <c r="AF158" s="122">
        <v>125.6542</v>
      </c>
      <c r="AG158" s="122">
        <v>125.6127</v>
      </c>
      <c r="AH158" s="122">
        <v>127.6469</v>
      </c>
      <c r="AI158" s="122">
        <v>128.92619999999999</v>
      </c>
      <c r="AJ158" s="122">
        <v>128.93020000000001</v>
      </c>
      <c r="AK158" s="122">
        <v>128.9539</v>
      </c>
      <c r="AL158" s="122">
        <v>127.6241</v>
      </c>
      <c r="AM158" s="122">
        <v>125.0423</v>
      </c>
      <c r="AN158" s="122">
        <v>120.6007</v>
      </c>
      <c r="AO158" s="122">
        <v>120.1601</v>
      </c>
      <c r="AP158" s="122">
        <v>121.5515</v>
      </c>
      <c r="AQ158" s="122">
        <v>120.5248</v>
      </c>
      <c r="AR158" s="122">
        <v>119.1872</v>
      </c>
      <c r="AS158" s="122">
        <v>117.8212</v>
      </c>
      <c r="AT158" s="122">
        <v>115.8377</v>
      </c>
      <c r="AU158" s="122">
        <v>117.1901</v>
      </c>
      <c r="AV158" s="122">
        <v>118.9166</v>
      </c>
      <c r="AW158" s="122">
        <v>122.1311</v>
      </c>
      <c r="AX158" s="122">
        <v>124.5856</v>
      </c>
      <c r="AY158" s="122">
        <v>127.8797</v>
      </c>
      <c r="AZ158" s="122">
        <v>133.41309999999999</v>
      </c>
      <c r="BA158" s="122">
        <v>137.37280000000001</v>
      </c>
      <c r="BB158" s="122">
        <v>140.77809999999999</v>
      </c>
      <c r="BC158" s="122">
        <v>145.1712</v>
      </c>
      <c r="BD158" s="122">
        <v>146.5042</v>
      </c>
      <c r="BE158" s="122">
        <v>147.25980000000001</v>
      </c>
      <c r="BF158" s="122">
        <v>148.91419999999999</v>
      </c>
      <c r="BG158" s="122">
        <v>151.27289999999999</v>
      </c>
      <c r="BH158" s="122">
        <v>153.46850000000001</v>
      </c>
      <c r="BI158" s="122">
        <v>157.8306</v>
      </c>
      <c r="BJ158" s="122">
        <v>162.6772</v>
      </c>
      <c r="BK158" s="122">
        <v>164.6986</v>
      </c>
      <c r="BL158" s="122">
        <v>164.68870000000001</v>
      </c>
      <c r="BM158" s="122">
        <v>161.58959999999999</v>
      </c>
      <c r="BN158" s="122">
        <v>154.3338</v>
      </c>
      <c r="BO158" s="122">
        <v>152.0651</v>
      </c>
      <c r="BP158" s="122">
        <v>152.5701</v>
      </c>
      <c r="BQ158" s="122">
        <v>152.01660000000001</v>
      </c>
      <c r="BR158" s="122">
        <v>149.67189999999999</v>
      </c>
      <c r="BS158" s="122">
        <v>154.04429999999999</v>
      </c>
      <c r="BT158" s="122">
        <v>156.16679999999999</v>
      </c>
      <c r="BU158" s="122">
        <v>163.7826</v>
      </c>
      <c r="BV158" s="122">
        <v>173.9419</v>
      </c>
      <c r="BW158" s="122">
        <v>180.17150000000001</v>
      </c>
      <c r="BX158" s="122">
        <v>186.53880000000001</v>
      </c>
      <c r="BY158" s="122">
        <v>188.12180000000001</v>
      </c>
      <c r="BZ158" s="122">
        <v>183.5027</v>
      </c>
      <c r="CA158" s="122">
        <v>175.47800000000001</v>
      </c>
      <c r="CB158" s="122">
        <v>161.59790000000001</v>
      </c>
      <c r="CC158" s="122">
        <v>150.2501</v>
      </c>
      <c r="CD158" s="122">
        <v>139.91290000000001</v>
      </c>
      <c r="CE158" s="122">
        <v>127.33620000000001</v>
      </c>
      <c r="CF158" s="122">
        <v>118.6016</v>
      </c>
      <c r="CG158" s="122">
        <v>111.1296</v>
      </c>
      <c r="CH158" s="122">
        <v>108.4776</v>
      </c>
      <c r="CI158" s="122">
        <v>106.60980000000001</v>
      </c>
      <c r="CJ158" s="122">
        <v>105.2116</v>
      </c>
      <c r="CK158" s="122">
        <v>108.40479999999999</v>
      </c>
      <c r="CL158" s="122">
        <v>112.76179999999999</v>
      </c>
      <c r="CM158" s="122">
        <v>112.6931</v>
      </c>
      <c r="CN158" s="122">
        <v>110.3562</v>
      </c>
      <c r="CO158" s="122">
        <v>109.7016</v>
      </c>
      <c r="CP158" s="122">
        <v>108.49</v>
      </c>
      <c r="CQ158" s="122">
        <v>109.9332</v>
      </c>
      <c r="CR158" s="122">
        <v>113.9302</v>
      </c>
      <c r="CS158" s="122">
        <v>124.5416</v>
      </c>
      <c r="CT158" s="122">
        <v>133.05670000000001</v>
      </c>
      <c r="CU158" s="122">
        <v>135.6172</v>
      </c>
      <c r="CV158" s="122">
        <v>131.26179999999999</v>
      </c>
      <c r="CW158" s="122">
        <v>131.48660000000001</v>
      </c>
      <c r="CX158" s="122">
        <v>129.7509</v>
      </c>
      <c r="CY158" s="122">
        <v>126.7496</v>
      </c>
      <c r="CZ158" s="122">
        <v>125.6888</v>
      </c>
      <c r="DA158" s="122">
        <v>126.05629999999999</v>
      </c>
      <c r="DB158" s="122">
        <v>130.91839999999999</v>
      </c>
      <c r="DC158" s="122">
        <v>135.0531</v>
      </c>
      <c r="DD158" s="122">
        <v>138.27549999999999</v>
      </c>
      <c r="DE158" s="122">
        <v>134.39340000000001</v>
      </c>
      <c r="DF158" s="122">
        <v>132.4237</v>
      </c>
      <c r="DG158" s="122">
        <v>128.02680000000001</v>
      </c>
      <c r="DH158" s="122">
        <v>121.45869999999999</v>
      </c>
      <c r="DI158" s="122">
        <v>116.4722</v>
      </c>
      <c r="DJ158" s="122">
        <v>116.7944</v>
      </c>
      <c r="DK158" s="122">
        <v>118.13379999999999</v>
      </c>
      <c r="DL158" s="122">
        <v>115.807</v>
      </c>
      <c r="DM158" s="122">
        <v>116.4306</v>
      </c>
      <c r="DN158" s="122">
        <v>116.1427</v>
      </c>
      <c r="DO158" s="122">
        <v>118.3912</v>
      </c>
      <c r="DP158" s="122">
        <v>118.3942</v>
      </c>
      <c r="DQ158" s="122">
        <v>116.98739999999999</v>
      </c>
      <c r="DR158" s="122">
        <v>115.2396</v>
      </c>
      <c r="DS158" s="122">
        <v>113.2633</v>
      </c>
      <c r="DT158" s="122">
        <v>110.8704</v>
      </c>
      <c r="DU158" s="122">
        <v>111.6075</v>
      </c>
      <c r="DV158" s="122">
        <v>112.3981</v>
      </c>
      <c r="DW158" s="122">
        <v>110.7787</v>
      </c>
      <c r="DX158" s="122">
        <v>109.9222</v>
      </c>
      <c r="DY158" s="122">
        <v>110.2332</v>
      </c>
      <c r="DZ158" s="122">
        <v>111.21080000000001</v>
      </c>
      <c r="EA158" s="122">
        <v>112.304</v>
      </c>
      <c r="EB158" s="122">
        <v>110.36839999999999</v>
      </c>
      <c r="EC158" s="122">
        <v>107.7488</v>
      </c>
      <c r="ED158" s="122">
        <v>106.7394</v>
      </c>
      <c r="EE158" s="122">
        <v>104.6705</v>
      </c>
      <c r="EF158" s="122">
        <v>102.9242</v>
      </c>
      <c r="EG158" s="122">
        <v>103.96420000000001</v>
      </c>
      <c r="EH158" s="122">
        <v>103.9517</v>
      </c>
      <c r="EI158" s="122">
        <v>103.79259999999999</v>
      </c>
      <c r="EJ158" s="122">
        <v>103.754</v>
      </c>
      <c r="EK158" s="122">
        <v>103.9074</v>
      </c>
      <c r="EL158" s="122">
        <v>103.4208</v>
      </c>
      <c r="EM158" s="122">
        <v>102.4778</v>
      </c>
      <c r="EN158" s="122">
        <v>101.16630000000001</v>
      </c>
      <c r="EO158" s="122">
        <v>100.9226</v>
      </c>
      <c r="EP158" s="122">
        <v>102.17140000000001</v>
      </c>
      <c r="EQ158" s="122">
        <v>104.1097</v>
      </c>
      <c r="ER158" s="122">
        <v>104.4855</v>
      </c>
      <c r="ES158" s="122">
        <v>105.0916</v>
      </c>
      <c r="ET158" s="122">
        <v>105.2957</v>
      </c>
      <c r="EU158" s="122">
        <v>105.39490000000001</v>
      </c>
      <c r="EV158" s="122">
        <v>103.04649999999999</v>
      </c>
      <c r="EW158" s="122">
        <v>101.61799999999999</v>
      </c>
      <c r="EX158" s="122">
        <v>101.13930000000001</v>
      </c>
      <c r="EY158" s="122">
        <v>85.504999999999995</v>
      </c>
      <c r="EZ158" s="122">
        <v>85.3215</v>
      </c>
      <c r="FA158" s="122">
        <v>84.078599999999994</v>
      </c>
      <c r="FB158" s="122">
        <v>82.785300000000007</v>
      </c>
      <c r="FC158" s="122">
        <v>82.106200000000001</v>
      </c>
      <c r="FD158" s="122">
        <v>80.94</v>
      </c>
      <c r="FE158" s="122">
        <v>80.353800000000007</v>
      </c>
      <c r="FF158" s="122">
        <v>80.255300000000005</v>
      </c>
      <c r="FG158" s="122">
        <v>76.962699999999998</v>
      </c>
      <c r="FH158" s="122">
        <v>75.001099999999994</v>
      </c>
      <c r="FI158" s="122">
        <v>74.072100000000006</v>
      </c>
      <c r="FJ158" s="122">
        <v>72.849199999999996</v>
      </c>
      <c r="FK158" s="122">
        <v>72.645399999999995</v>
      </c>
      <c r="FL158" s="122">
        <v>71.598799999999997</v>
      </c>
      <c r="FM158" s="122">
        <v>74.055099999999996</v>
      </c>
      <c r="FN158" s="122">
        <v>79.372</v>
      </c>
      <c r="FO158" s="122">
        <v>83.355999999999995</v>
      </c>
      <c r="FP158" s="122">
        <v>81.507599999999996</v>
      </c>
      <c r="FQ158" s="122">
        <v>80.103800000000007</v>
      </c>
      <c r="FR158" s="122">
        <v>80.503799999999998</v>
      </c>
      <c r="FS158" s="122">
        <v>80.565200000000004</v>
      </c>
      <c r="FT158" s="122">
        <v>79.9786</v>
      </c>
      <c r="FU158" s="122">
        <v>84.559200000000004</v>
      </c>
      <c r="FV158" s="122">
        <v>87.403599999999997</v>
      </c>
      <c r="FW158" s="122">
        <v>88.517799999999994</v>
      </c>
      <c r="FX158" s="122">
        <v>89.141400000000004</v>
      </c>
      <c r="FY158" s="122">
        <v>89.7346</v>
      </c>
      <c r="FZ158" s="122">
        <v>89.478700000000003</v>
      </c>
      <c r="GA158" s="122">
        <v>88.436099999999996</v>
      </c>
      <c r="GB158" s="122">
        <v>87.091899999999995</v>
      </c>
      <c r="GC158" s="122">
        <v>91.309899999999999</v>
      </c>
      <c r="GD158" s="122">
        <v>96.069000000000003</v>
      </c>
      <c r="GE158" s="122">
        <v>99.708100000000002</v>
      </c>
      <c r="GF158" s="122">
        <v>100.6827</v>
      </c>
      <c r="GG158" s="122">
        <v>101.92870000000001</v>
      </c>
      <c r="GH158" s="122">
        <v>104.0685</v>
      </c>
      <c r="GI158" s="122">
        <v>104.4041</v>
      </c>
      <c r="GJ158" s="122">
        <v>104.2752</v>
      </c>
      <c r="GK158" s="122">
        <v>105.9883</v>
      </c>
      <c r="GL158" s="122">
        <v>106.4785</v>
      </c>
      <c r="GM158" s="122">
        <v>103.7253</v>
      </c>
      <c r="GN158" s="122">
        <v>103.8882</v>
      </c>
      <c r="GO158" s="122">
        <v>104.26139999999999</v>
      </c>
      <c r="GP158" s="122">
        <v>102.0979</v>
      </c>
      <c r="GQ158" s="122">
        <v>102.48779999999999</v>
      </c>
      <c r="GR158" s="122">
        <v>101.0851</v>
      </c>
      <c r="GS158" s="122">
        <v>99.987399999999994</v>
      </c>
      <c r="GT158" s="122">
        <v>99.103200000000001</v>
      </c>
      <c r="GU158" s="122">
        <v>97.697599999999994</v>
      </c>
      <c r="GV158" s="122">
        <v>97.516000000000005</v>
      </c>
      <c r="GW158" s="122">
        <v>96.888900000000007</v>
      </c>
      <c r="GX158" s="122">
        <v>97.397900000000007</v>
      </c>
      <c r="GY158" s="122">
        <v>94.783799999999999</v>
      </c>
      <c r="GZ158" s="122">
        <v>93.598500000000001</v>
      </c>
      <c r="HA158" s="122">
        <v>92.317999999999998</v>
      </c>
      <c r="HB158" s="122">
        <v>91.448099999999997</v>
      </c>
      <c r="HC158" s="122">
        <v>90.210999999999999</v>
      </c>
      <c r="HD158" s="122">
        <v>89.324399999999997</v>
      </c>
      <c r="HE158" s="122">
        <v>88.464600000000004</v>
      </c>
      <c r="HF158" s="122">
        <v>87.374799999999993</v>
      </c>
      <c r="HG158" s="122">
        <v>87.466099999999997</v>
      </c>
      <c r="HH158" s="122">
        <v>86.834900000000005</v>
      </c>
      <c r="HI158" s="122">
        <v>85.933899999999994</v>
      </c>
      <c r="HJ158" s="122">
        <v>84.987700000000004</v>
      </c>
      <c r="HK158" s="122">
        <v>83.696600000000004</v>
      </c>
      <c r="HL158" s="122">
        <v>82.238500000000002</v>
      </c>
      <c r="HM158" s="122">
        <v>84.301299999999998</v>
      </c>
      <c r="HN158" s="122">
        <v>84.954599999999999</v>
      </c>
      <c r="HO158" s="122">
        <v>86.157499999999999</v>
      </c>
      <c r="HP158" s="122">
        <v>86.640900000000002</v>
      </c>
      <c r="HQ158" s="122">
        <v>91.766400000000004</v>
      </c>
      <c r="HR158" s="122">
        <v>99.173599999999993</v>
      </c>
      <c r="HS158" s="122">
        <v>106.9171</v>
      </c>
      <c r="HT158" s="122">
        <v>110.27760000000001</v>
      </c>
      <c r="HU158" s="122">
        <v>115.9902</v>
      </c>
      <c r="HV158" s="122">
        <v>124.0077</v>
      </c>
      <c r="HW158" s="122">
        <v>136.89500000000001</v>
      </c>
      <c r="HX158" s="122">
        <v>146.90549999999999</v>
      </c>
      <c r="HY158" s="122">
        <v>149.46969999999999</v>
      </c>
      <c r="HZ158" s="122">
        <v>150.42689999999999</v>
      </c>
      <c r="IA158" s="122">
        <v>148.31440000000001</v>
      </c>
      <c r="IB158" s="122">
        <v>146.4924</v>
      </c>
      <c r="IC158" s="122">
        <v>145.9999</v>
      </c>
      <c r="ID158" s="122">
        <v>144.78360000000001</v>
      </c>
      <c r="IE158" s="122">
        <v>146.7252</v>
      </c>
      <c r="IF158" s="122">
        <v>154.37809999999999</v>
      </c>
      <c r="IG158" s="122">
        <v>194.00579999999999</v>
      </c>
      <c r="IH158" s="122">
        <v>199.4682</v>
      </c>
      <c r="II158" s="122">
        <v>191.99029999999999</v>
      </c>
      <c r="IJ158" s="122">
        <v>172.3877</v>
      </c>
      <c r="IK158" s="122">
        <v>154.69739999999999</v>
      </c>
      <c r="IL158" s="122">
        <v>152.4974</v>
      </c>
      <c r="IM158" s="122">
        <v>150.41990000000001</v>
      </c>
      <c r="IN158" s="122">
        <v>144.9288</v>
      </c>
      <c r="IO158" s="122">
        <v>137.60980000000001</v>
      </c>
      <c r="IP158" s="122">
        <v>136.7841</v>
      </c>
      <c r="IQ158" s="122">
        <v>138.82</v>
      </c>
      <c r="IR158" s="122">
        <v>138.4879</v>
      </c>
      <c r="IS158" s="122">
        <v>137.4213</v>
      </c>
      <c r="IT158" s="122">
        <v>132.922</v>
      </c>
      <c r="IU158" s="122">
        <v>124.08369999999999</v>
      </c>
      <c r="IV158" s="122">
        <v>118.15170000000001</v>
      </c>
      <c r="IW158" s="122">
        <v>114.2771</v>
      </c>
      <c r="IX158" s="122">
        <v>113.1189</v>
      </c>
      <c r="IY158" s="122">
        <v>113.099</v>
      </c>
      <c r="IZ158" s="122">
        <v>112.0046</v>
      </c>
      <c r="JA158" s="122">
        <v>111.51900000000001</v>
      </c>
      <c r="JB158" s="122">
        <v>110.5386</v>
      </c>
      <c r="JC158" s="122">
        <v>108.7898</v>
      </c>
      <c r="JD158" s="122">
        <v>110.16419999999999</v>
      </c>
      <c r="JE158" s="122">
        <v>110.8473</v>
      </c>
      <c r="JF158" s="122">
        <v>111.68810000000001</v>
      </c>
      <c r="JG158" s="122">
        <v>112.1422</v>
      </c>
      <c r="JH158" s="122">
        <v>111.56829999999999</v>
      </c>
      <c r="JI158" s="122">
        <v>109.93819999999999</v>
      </c>
      <c r="JJ158" s="122">
        <v>107.5821</v>
      </c>
      <c r="JK158" s="122">
        <v>105.67310000000001</v>
      </c>
      <c r="JL158" s="122">
        <v>105.73090000000001</v>
      </c>
      <c r="JM158" s="122">
        <v>103.7141</v>
      </c>
      <c r="JN158" s="122">
        <v>104.90819999999999</v>
      </c>
      <c r="JO158" s="122">
        <v>104.574</v>
      </c>
      <c r="JP158" s="122">
        <v>105.2274</v>
      </c>
      <c r="JQ158" s="122">
        <v>106.3498</v>
      </c>
      <c r="JR158" s="122">
        <v>104.7414</v>
      </c>
      <c r="JS158" s="122">
        <v>103.31</v>
      </c>
      <c r="JT158" s="122">
        <v>101.6914</v>
      </c>
      <c r="JU158" s="122">
        <v>100.32859999999999</v>
      </c>
      <c r="JV158" s="122">
        <v>100.3995</v>
      </c>
      <c r="JW158" s="122">
        <v>99.352500000000006</v>
      </c>
      <c r="JX158" s="122">
        <v>99.315299999999993</v>
      </c>
      <c r="JY158" s="122">
        <v>100</v>
      </c>
      <c r="JZ158" s="122">
        <v>100.7944</v>
      </c>
      <c r="KA158" s="122">
        <v>102.4941</v>
      </c>
      <c r="KB158" s="122">
        <v>103.9477</v>
      </c>
      <c r="KC158" s="122">
        <v>107.2985</v>
      </c>
      <c r="KD158" s="118">
        <v>110.2526</v>
      </c>
    </row>
    <row r="159" spans="1:290" s="8" customFormat="1" ht="11.1" customHeight="1" x14ac:dyDescent="0.2">
      <c r="A159" s="8" t="s">
        <v>2501</v>
      </c>
      <c r="B159"/>
      <c r="C159" s="141" t="s">
        <v>5166</v>
      </c>
      <c r="D159" s="60" t="s">
        <v>102</v>
      </c>
      <c r="E159" s="61"/>
      <c r="F159" s="22"/>
      <c r="G159" s="22"/>
      <c r="H159" s="22" t="str">
        <f>IF(LEFT($I$1,1)="1",VLOOKUP($A159,PPI_IPI_PGA_PGAI!$A:$I,2,FALSE),IF(LEFT($I$1,1)="2",VLOOKUP($A159,PPI_IPI_PGA_PGAI!$A:$I,3,FALSE),IF(LEFT($I$1,1)="3",VLOOKUP($A159,PPI_IPI_PGA_PGAI!$A:$I,4,FALSE),VLOOKUP($A159,PPI_IPI_PGA_PGAI!$A:$I,5,FALSE))))</f>
        <v>Stahlrohre, Rohrform-, Rohrverschluss-, Rohrverbindungsstücke</v>
      </c>
      <c r="I159" s="22"/>
      <c r="J159" s="22"/>
      <c r="K159" s="22"/>
      <c r="L159" s="22"/>
      <c r="M159" s="10">
        <v>0.31209999999999999</v>
      </c>
      <c r="N159" s="122">
        <v>77.655500000000004</v>
      </c>
      <c r="O159" s="122">
        <v>77.683099999999996</v>
      </c>
      <c r="P159" s="122">
        <v>77.563900000000004</v>
      </c>
      <c r="Q159" s="122">
        <v>77.177700000000002</v>
      </c>
      <c r="R159" s="122">
        <v>77.098100000000002</v>
      </c>
      <c r="S159" s="122">
        <v>77.570099999999996</v>
      </c>
      <c r="T159" s="122">
        <v>78.045000000000002</v>
      </c>
      <c r="U159" s="122">
        <v>77.5642</v>
      </c>
      <c r="V159" s="122">
        <v>77.949399999999997</v>
      </c>
      <c r="W159" s="122">
        <v>78.853800000000007</v>
      </c>
      <c r="X159" s="122">
        <v>82.616900000000001</v>
      </c>
      <c r="Y159" s="122">
        <v>86.666399999999996</v>
      </c>
      <c r="Z159" s="122">
        <v>95.489099999999993</v>
      </c>
      <c r="AA159" s="122">
        <v>96.473399999999998</v>
      </c>
      <c r="AB159" s="122">
        <v>97.346500000000006</v>
      </c>
      <c r="AC159" s="122">
        <v>103.5834</v>
      </c>
      <c r="AD159" s="122">
        <v>104.3004</v>
      </c>
      <c r="AE159" s="122">
        <v>104.80719999999999</v>
      </c>
      <c r="AF159" s="122">
        <v>106.3817</v>
      </c>
      <c r="AG159" s="122">
        <v>106.4439</v>
      </c>
      <c r="AH159" s="122">
        <v>107.0783</v>
      </c>
      <c r="AI159" s="122">
        <v>106.4238</v>
      </c>
      <c r="AJ159" s="122">
        <v>105.2803</v>
      </c>
      <c r="AK159" s="122">
        <v>105.8154</v>
      </c>
      <c r="AL159" s="122">
        <v>103.72069999999999</v>
      </c>
      <c r="AM159" s="122">
        <v>102.1778</v>
      </c>
      <c r="AN159" s="122">
        <v>101.1777</v>
      </c>
      <c r="AO159" s="122">
        <v>99.275599999999997</v>
      </c>
      <c r="AP159" s="122">
        <v>99.323700000000002</v>
      </c>
      <c r="AQ159" s="122">
        <v>97.742800000000003</v>
      </c>
      <c r="AR159" s="122">
        <v>97.472399999999993</v>
      </c>
      <c r="AS159" s="122">
        <v>97.070400000000006</v>
      </c>
      <c r="AT159" s="122">
        <v>96.304900000000004</v>
      </c>
      <c r="AU159" s="122">
        <v>97.273799999999994</v>
      </c>
      <c r="AV159" s="122">
        <v>96.858199999999997</v>
      </c>
      <c r="AW159" s="122">
        <v>98.497100000000003</v>
      </c>
      <c r="AX159" s="122">
        <v>100.2375</v>
      </c>
      <c r="AY159" s="122">
        <v>101.6909</v>
      </c>
      <c r="AZ159" s="122">
        <v>103.8115</v>
      </c>
      <c r="BA159" s="122">
        <v>105.8302</v>
      </c>
      <c r="BB159" s="122">
        <v>108.85169999999999</v>
      </c>
      <c r="BC159" s="122">
        <v>110.7727</v>
      </c>
      <c r="BD159" s="122">
        <v>112.5021</v>
      </c>
      <c r="BE159" s="122">
        <v>112.9821</v>
      </c>
      <c r="BF159" s="122">
        <v>113.1443</v>
      </c>
      <c r="BG159" s="122">
        <v>113.1597</v>
      </c>
      <c r="BH159" s="122">
        <v>114.3249</v>
      </c>
      <c r="BI159" s="122">
        <v>115.90479999999999</v>
      </c>
      <c r="BJ159" s="122">
        <v>119.84220000000001</v>
      </c>
      <c r="BK159" s="122">
        <v>120.3396</v>
      </c>
      <c r="BL159" s="122">
        <v>120.4336</v>
      </c>
      <c r="BM159" s="122">
        <v>120.96339999999999</v>
      </c>
      <c r="BN159" s="122">
        <v>120.26090000000001</v>
      </c>
      <c r="BO159" s="122">
        <v>120.2218</v>
      </c>
      <c r="BP159" s="122">
        <v>120.0547</v>
      </c>
      <c r="BQ159" s="122">
        <v>120.5209</v>
      </c>
      <c r="BR159" s="122">
        <v>119.8839</v>
      </c>
      <c r="BS159" s="122">
        <v>121.2629</v>
      </c>
      <c r="BT159" s="122">
        <v>124.7976</v>
      </c>
      <c r="BU159" s="122">
        <v>127.813</v>
      </c>
      <c r="BV159" s="122">
        <v>135.74100000000001</v>
      </c>
      <c r="BW159" s="122">
        <v>138.50810000000001</v>
      </c>
      <c r="BX159" s="122">
        <v>141.7396</v>
      </c>
      <c r="BY159" s="122">
        <v>150.75470000000001</v>
      </c>
      <c r="BZ159" s="122">
        <v>150.8158</v>
      </c>
      <c r="CA159" s="122">
        <v>150.3999</v>
      </c>
      <c r="CB159" s="122">
        <v>145.53389999999999</v>
      </c>
      <c r="CC159" s="122">
        <v>138.00810000000001</v>
      </c>
      <c r="CD159" s="122">
        <v>133.0702</v>
      </c>
      <c r="CE159" s="122">
        <v>120.9894</v>
      </c>
      <c r="CF159" s="122">
        <v>115.35290000000001</v>
      </c>
      <c r="CG159" s="122">
        <v>111.7873</v>
      </c>
      <c r="CH159" s="122">
        <v>102.1558</v>
      </c>
      <c r="CI159" s="122">
        <v>100.2311</v>
      </c>
      <c r="CJ159" s="122">
        <v>96.689300000000003</v>
      </c>
      <c r="CK159" s="122">
        <v>95.536900000000003</v>
      </c>
      <c r="CL159" s="122">
        <v>96.966200000000001</v>
      </c>
      <c r="CM159" s="122">
        <v>97.936000000000007</v>
      </c>
      <c r="CN159" s="122">
        <v>96.984499999999997</v>
      </c>
      <c r="CO159" s="122">
        <v>96.526600000000002</v>
      </c>
      <c r="CP159" s="122">
        <v>96.066900000000004</v>
      </c>
      <c r="CQ159" s="122">
        <v>92.367099999999994</v>
      </c>
      <c r="CR159" s="122">
        <v>94.022999999999996</v>
      </c>
      <c r="CS159" s="122">
        <v>99.142399999999995</v>
      </c>
      <c r="CT159" s="122">
        <v>103.8365</v>
      </c>
      <c r="CU159" s="122">
        <v>105.6114</v>
      </c>
      <c r="CV159" s="122">
        <v>104.4778</v>
      </c>
      <c r="CW159" s="122">
        <v>104.5115</v>
      </c>
      <c r="CX159" s="122">
        <v>104.0784</v>
      </c>
      <c r="CY159" s="122">
        <v>103.0594</v>
      </c>
      <c r="CZ159" s="122">
        <v>101.68</v>
      </c>
      <c r="DA159" s="122">
        <v>100.65089999999999</v>
      </c>
      <c r="DB159" s="122">
        <v>101.8364</v>
      </c>
      <c r="DC159" s="122">
        <v>105.4105</v>
      </c>
      <c r="DD159" s="122">
        <v>103.9948</v>
      </c>
      <c r="DE159" s="122">
        <v>104.1332</v>
      </c>
      <c r="DF159" s="122">
        <v>108.6451</v>
      </c>
      <c r="DG159" s="122">
        <v>106.03489999999999</v>
      </c>
      <c r="DH159" s="122">
        <v>103.23520000000001</v>
      </c>
      <c r="DI159" s="122">
        <v>97.806899999999999</v>
      </c>
      <c r="DJ159" s="122">
        <v>98.845699999999994</v>
      </c>
      <c r="DK159" s="122">
        <v>98.202600000000004</v>
      </c>
      <c r="DL159" s="122">
        <v>95.605900000000005</v>
      </c>
      <c r="DM159" s="122">
        <v>92.806399999999996</v>
      </c>
      <c r="DN159" s="122">
        <v>90.258200000000002</v>
      </c>
      <c r="DO159" s="122">
        <v>91.3626</v>
      </c>
      <c r="DP159" s="122">
        <v>89.861000000000004</v>
      </c>
      <c r="DQ159" s="122">
        <v>90.055199999999999</v>
      </c>
      <c r="DR159" s="122">
        <v>88.811400000000006</v>
      </c>
      <c r="DS159" s="122">
        <v>88.184399999999997</v>
      </c>
      <c r="DT159" s="122">
        <v>87.957499999999996</v>
      </c>
      <c r="DU159" s="122">
        <v>87.861599999999996</v>
      </c>
      <c r="DV159" s="122">
        <v>87.820800000000006</v>
      </c>
      <c r="DW159" s="122">
        <v>86.980800000000002</v>
      </c>
      <c r="DX159" s="122">
        <v>86.844300000000004</v>
      </c>
      <c r="DY159" s="122">
        <v>86.719200000000001</v>
      </c>
      <c r="DZ159" s="122">
        <v>86.976100000000002</v>
      </c>
      <c r="EA159" s="122">
        <v>86.957599999999999</v>
      </c>
      <c r="EB159" s="122">
        <v>85.4572</v>
      </c>
      <c r="EC159" s="122">
        <v>84.752399999999994</v>
      </c>
      <c r="ED159" s="122">
        <v>84.503399999999999</v>
      </c>
      <c r="EE159" s="122">
        <v>84.235699999999994</v>
      </c>
      <c r="EF159" s="122">
        <v>83.715299999999999</v>
      </c>
      <c r="EG159" s="122">
        <v>83.504900000000006</v>
      </c>
      <c r="EH159" s="122">
        <v>84.294700000000006</v>
      </c>
      <c r="EI159" s="122">
        <v>84.803799999999995</v>
      </c>
      <c r="EJ159" s="122">
        <v>84.732900000000001</v>
      </c>
      <c r="EK159" s="122">
        <v>84.617500000000007</v>
      </c>
      <c r="EL159" s="122">
        <v>84.643100000000004</v>
      </c>
      <c r="EM159" s="122">
        <v>84.949299999999994</v>
      </c>
      <c r="EN159" s="122">
        <v>84.786600000000007</v>
      </c>
      <c r="EO159" s="122">
        <v>85.220399999999998</v>
      </c>
      <c r="EP159" s="122">
        <v>85.149000000000001</v>
      </c>
      <c r="EQ159" s="122">
        <v>84.132099999999994</v>
      </c>
      <c r="ER159" s="122">
        <v>83.2881</v>
      </c>
      <c r="ES159" s="122">
        <v>84.709299999999999</v>
      </c>
      <c r="ET159" s="122">
        <v>83.581999999999994</v>
      </c>
      <c r="EU159" s="122">
        <v>84.019099999999995</v>
      </c>
      <c r="EV159" s="122">
        <v>85.181799999999996</v>
      </c>
      <c r="EW159" s="122">
        <v>85.178700000000006</v>
      </c>
      <c r="EX159" s="122">
        <v>84.978800000000007</v>
      </c>
      <c r="EY159" s="122">
        <v>79.018900000000002</v>
      </c>
      <c r="EZ159" s="122">
        <v>74.568200000000004</v>
      </c>
      <c r="FA159" s="122">
        <v>74.2744</v>
      </c>
      <c r="FB159" s="122">
        <v>73.171800000000005</v>
      </c>
      <c r="FC159" s="122">
        <v>72.753399999999999</v>
      </c>
      <c r="FD159" s="122">
        <v>72.645099999999999</v>
      </c>
      <c r="FE159" s="122">
        <v>72.894599999999997</v>
      </c>
      <c r="FF159" s="122">
        <v>73.991500000000002</v>
      </c>
      <c r="FG159" s="122">
        <v>73.823999999999998</v>
      </c>
      <c r="FH159" s="122">
        <v>71.594200000000001</v>
      </c>
      <c r="FI159" s="122">
        <v>70.441599999999994</v>
      </c>
      <c r="FJ159" s="122">
        <v>70.157700000000006</v>
      </c>
      <c r="FK159" s="122">
        <v>70.849000000000004</v>
      </c>
      <c r="FL159" s="122">
        <v>69.389600000000002</v>
      </c>
      <c r="FM159" s="122">
        <v>68.772300000000001</v>
      </c>
      <c r="FN159" s="122">
        <v>71.004300000000001</v>
      </c>
      <c r="FO159" s="122">
        <v>72.271900000000002</v>
      </c>
      <c r="FP159" s="122">
        <v>71.714600000000004</v>
      </c>
      <c r="FQ159" s="122">
        <v>71.693899999999999</v>
      </c>
      <c r="FR159" s="122">
        <v>72.273899999999998</v>
      </c>
      <c r="FS159" s="122">
        <v>71.562299999999993</v>
      </c>
      <c r="FT159" s="122">
        <v>71.532399999999996</v>
      </c>
      <c r="FU159" s="122">
        <v>72.750299999999996</v>
      </c>
      <c r="FV159" s="122">
        <v>73.953500000000005</v>
      </c>
      <c r="FW159" s="122">
        <v>75.379800000000003</v>
      </c>
      <c r="FX159" s="122">
        <v>75.409899999999993</v>
      </c>
      <c r="FY159" s="122">
        <v>76.038200000000003</v>
      </c>
      <c r="FZ159" s="122">
        <v>76.634399999999999</v>
      </c>
      <c r="GA159" s="122">
        <v>76.5398</v>
      </c>
      <c r="GB159" s="122">
        <v>76.289199999999994</v>
      </c>
      <c r="GC159" s="122">
        <v>78.253100000000003</v>
      </c>
      <c r="GD159" s="122">
        <v>79.309899999999999</v>
      </c>
      <c r="GE159" s="122">
        <v>81.064800000000005</v>
      </c>
      <c r="GF159" s="122">
        <v>82.466300000000004</v>
      </c>
      <c r="GG159" s="122">
        <v>84.787899999999993</v>
      </c>
      <c r="GH159" s="122">
        <v>86.500699999999995</v>
      </c>
      <c r="GI159" s="122">
        <v>87.329899999999995</v>
      </c>
      <c r="GJ159" s="122">
        <v>86.578199999999995</v>
      </c>
      <c r="GK159" s="122">
        <v>87.319599999999994</v>
      </c>
      <c r="GL159" s="122">
        <v>88.6614</v>
      </c>
      <c r="GM159" s="122">
        <v>87.190200000000004</v>
      </c>
      <c r="GN159" s="122">
        <v>87.220399999999998</v>
      </c>
      <c r="GO159" s="122">
        <v>86.974500000000006</v>
      </c>
      <c r="GP159" s="122">
        <v>86.142099999999999</v>
      </c>
      <c r="GQ159" s="122">
        <v>86.281099999999995</v>
      </c>
      <c r="GR159" s="122">
        <v>86.340299999999999</v>
      </c>
      <c r="GS159" s="122">
        <v>85.7517</v>
      </c>
      <c r="GT159" s="122">
        <v>85.275199999999998</v>
      </c>
      <c r="GU159" s="122">
        <v>85.357399999999998</v>
      </c>
      <c r="GV159" s="122">
        <v>85.066699999999997</v>
      </c>
      <c r="GW159" s="122">
        <v>84.476500000000001</v>
      </c>
      <c r="GX159" s="122">
        <v>85.427700000000002</v>
      </c>
      <c r="GY159" s="122">
        <v>83.618899999999996</v>
      </c>
      <c r="GZ159" s="122">
        <v>82.973500000000001</v>
      </c>
      <c r="HA159" s="122">
        <v>81.943100000000001</v>
      </c>
      <c r="HB159" s="122">
        <v>81.4285</v>
      </c>
      <c r="HC159" s="122">
        <v>80.227400000000003</v>
      </c>
      <c r="HD159" s="122">
        <v>79.757300000000001</v>
      </c>
      <c r="HE159" s="122">
        <v>79.271000000000001</v>
      </c>
      <c r="HF159" s="122">
        <v>78.780699999999996</v>
      </c>
      <c r="HG159" s="122">
        <v>78.506799999999998</v>
      </c>
      <c r="HH159" s="122">
        <v>78.372</v>
      </c>
      <c r="HI159" s="122">
        <v>77.663200000000003</v>
      </c>
      <c r="HJ159" s="122">
        <v>76.865799999999993</v>
      </c>
      <c r="HK159" s="122">
        <v>76.964200000000005</v>
      </c>
      <c r="HL159" s="122">
        <v>75.384</v>
      </c>
      <c r="HM159" s="122">
        <v>75.658900000000003</v>
      </c>
      <c r="HN159" s="122">
        <v>75.802800000000005</v>
      </c>
      <c r="HO159" s="122">
        <v>75.372799999999998</v>
      </c>
      <c r="HP159" s="122">
        <v>75.72</v>
      </c>
      <c r="HQ159" s="122">
        <v>78.433000000000007</v>
      </c>
      <c r="HR159" s="122">
        <v>81.787599999999998</v>
      </c>
      <c r="HS159" s="122">
        <v>84.65</v>
      </c>
      <c r="HT159" s="122">
        <v>86.993600000000001</v>
      </c>
      <c r="HU159" s="122">
        <v>93.449799999999996</v>
      </c>
      <c r="HV159" s="122">
        <v>99.155600000000007</v>
      </c>
      <c r="HW159" s="122">
        <v>104.64279999999999</v>
      </c>
      <c r="HX159" s="122">
        <v>109.9157</v>
      </c>
      <c r="HY159" s="122">
        <v>114.1735</v>
      </c>
      <c r="HZ159" s="122">
        <v>116.9859</v>
      </c>
      <c r="IA159" s="122">
        <v>117.0727</v>
      </c>
      <c r="IB159" s="122">
        <v>115.7792</v>
      </c>
      <c r="IC159" s="122">
        <v>114.5907</v>
      </c>
      <c r="ID159" s="122">
        <v>115.3827</v>
      </c>
      <c r="IE159" s="122">
        <v>113.9545</v>
      </c>
      <c r="IF159" s="122">
        <v>119.3794</v>
      </c>
      <c r="IG159" s="122">
        <v>135.5744</v>
      </c>
      <c r="IH159" s="122">
        <v>136.5436</v>
      </c>
      <c r="II159" s="122">
        <v>132.90780000000001</v>
      </c>
      <c r="IJ159" s="122">
        <v>127.9717</v>
      </c>
      <c r="IK159" s="122">
        <v>124.0346</v>
      </c>
      <c r="IL159" s="122">
        <v>122.7572</v>
      </c>
      <c r="IM159" s="122">
        <v>120.9174</v>
      </c>
      <c r="IN159" s="122">
        <v>120.27249999999999</v>
      </c>
      <c r="IO159" s="122">
        <v>116.86539999999999</v>
      </c>
      <c r="IP159" s="122">
        <v>117.96939999999999</v>
      </c>
      <c r="IQ159" s="122">
        <v>117.7713</v>
      </c>
      <c r="IR159" s="122">
        <v>119.17140000000001</v>
      </c>
      <c r="IS159" s="122">
        <v>119.22620000000001</v>
      </c>
      <c r="IT159" s="122">
        <v>118.1465</v>
      </c>
      <c r="IU159" s="122">
        <v>115.261</v>
      </c>
      <c r="IV159" s="122">
        <v>111.4174</v>
      </c>
      <c r="IW159" s="122">
        <v>108.4828</v>
      </c>
      <c r="IX159" s="122">
        <v>108.072</v>
      </c>
      <c r="IY159" s="122">
        <v>106.6657</v>
      </c>
      <c r="IZ159" s="122">
        <v>104.57850000000001</v>
      </c>
      <c r="JA159" s="122">
        <v>102.4353</v>
      </c>
      <c r="JB159" s="122">
        <v>101.4349</v>
      </c>
      <c r="JC159" s="122">
        <v>102.4365</v>
      </c>
      <c r="JD159" s="122">
        <v>102.9183</v>
      </c>
      <c r="JE159" s="122">
        <v>102.7304</v>
      </c>
      <c r="JF159" s="122">
        <v>102.55289999999999</v>
      </c>
      <c r="JG159" s="122">
        <v>102.4422</v>
      </c>
      <c r="JH159" s="122">
        <v>101.813</v>
      </c>
      <c r="JI159" s="122">
        <v>100.9436</v>
      </c>
      <c r="JJ159" s="122">
        <v>100.4256</v>
      </c>
      <c r="JK159" s="122">
        <v>98.367900000000006</v>
      </c>
      <c r="JL159" s="122">
        <v>98.315399999999997</v>
      </c>
      <c r="JM159" s="122">
        <v>96.960999999999999</v>
      </c>
      <c r="JN159" s="122">
        <v>96.988600000000005</v>
      </c>
      <c r="JO159" s="122">
        <v>97.620800000000003</v>
      </c>
      <c r="JP159" s="122">
        <v>97.933800000000005</v>
      </c>
      <c r="JQ159" s="122">
        <v>99.049499999999995</v>
      </c>
      <c r="JR159" s="122">
        <v>99.127600000000001</v>
      </c>
      <c r="JS159" s="122">
        <v>98.332800000000006</v>
      </c>
      <c r="JT159" s="122">
        <v>97.8703</v>
      </c>
      <c r="JU159" s="122">
        <v>97.831900000000005</v>
      </c>
      <c r="JV159" s="122">
        <v>97.882199999999997</v>
      </c>
      <c r="JW159" s="122">
        <v>98.144099999999995</v>
      </c>
      <c r="JX159" s="122">
        <v>99.041300000000007</v>
      </c>
      <c r="JY159" s="122">
        <v>100</v>
      </c>
      <c r="JZ159" s="122">
        <v>100.9357</v>
      </c>
      <c r="KA159" s="122">
        <v>101.6221</v>
      </c>
      <c r="KB159" s="122">
        <v>102.17019999999999</v>
      </c>
      <c r="KC159" s="122">
        <v>103.76860000000001</v>
      </c>
      <c r="KD159" s="118">
        <v>105.64060000000001</v>
      </c>
    </row>
    <row r="160" spans="1:290" s="8" customFormat="1" ht="11.1" customHeight="1" x14ac:dyDescent="0.2">
      <c r="A160" s="8" t="s">
        <v>2502</v>
      </c>
      <c r="B160"/>
      <c r="C160" s="141" t="s">
        <v>5167</v>
      </c>
      <c r="D160" s="60" t="s">
        <v>103</v>
      </c>
      <c r="E160" s="61"/>
      <c r="F160" s="22"/>
      <c r="G160" s="22"/>
      <c r="H160" s="22" t="str">
        <f>IF(LEFT($I$1,1)="1",VLOOKUP($A160,PPI_IPI_PGA_PGAI!$A:$I,2,FALSE),IF(LEFT($I$1,1)="2",VLOOKUP($A160,PPI_IPI_PGA_PGAI!$A:$I,3,FALSE),IF(LEFT($I$1,1)="3",VLOOKUP($A160,PPI_IPI_PGA_PGAI!$A:$I,4,FALSE),VLOOKUP($A160,PPI_IPI_PGA_PGAI!$A:$I,5,FALSE))))</f>
        <v>Sonstige Erzeugnisse der ersten Bearbeitung von Eisen und Stahl</v>
      </c>
      <c r="I160" s="22"/>
      <c r="J160" s="22"/>
      <c r="K160" s="22"/>
      <c r="L160" s="22"/>
      <c r="M160" s="10">
        <v>0.43840000000000001</v>
      </c>
      <c r="N160" s="122">
        <v>71.538700000000006</v>
      </c>
      <c r="O160" s="122">
        <v>71.820599999999999</v>
      </c>
      <c r="P160" s="122">
        <v>72.073800000000006</v>
      </c>
      <c r="Q160" s="122">
        <v>72.474199999999996</v>
      </c>
      <c r="R160" s="122">
        <v>72.924499999999995</v>
      </c>
      <c r="S160" s="122">
        <v>73.333699999999993</v>
      </c>
      <c r="T160" s="122">
        <v>73.161100000000005</v>
      </c>
      <c r="U160" s="122">
        <v>73.154700000000005</v>
      </c>
      <c r="V160" s="122">
        <v>73.317899999999995</v>
      </c>
      <c r="W160" s="122">
        <v>73.932100000000005</v>
      </c>
      <c r="X160" s="122">
        <v>76.515600000000006</v>
      </c>
      <c r="Y160" s="122">
        <v>78.930199999999999</v>
      </c>
      <c r="Z160" s="122">
        <v>87.648899999999998</v>
      </c>
      <c r="AA160" s="122">
        <v>89.359399999999994</v>
      </c>
      <c r="AB160" s="122">
        <v>89.976900000000001</v>
      </c>
      <c r="AC160" s="122">
        <v>94.599299999999999</v>
      </c>
      <c r="AD160" s="122">
        <v>96.580100000000002</v>
      </c>
      <c r="AE160" s="122">
        <v>103.1737</v>
      </c>
      <c r="AF160" s="122">
        <v>104.7346</v>
      </c>
      <c r="AG160" s="122">
        <v>105.9753</v>
      </c>
      <c r="AH160" s="122">
        <v>110.2274</v>
      </c>
      <c r="AI160" s="122">
        <v>110.7221</v>
      </c>
      <c r="AJ160" s="122">
        <v>111.3382</v>
      </c>
      <c r="AK160" s="122">
        <v>111.8883</v>
      </c>
      <c r="AL160" s="122">
        <v>110.4854</v>
      </c>
      <c r="AM160" s="122">
        <v>108.07470000000001</v>
      </c>
      <c r="AN160" s="122">
        <v>106.1409</v>
      </c>
      <c r="AO160" s="122">
        <v>105.12560000000001</v>
      </c>
      <c r="AP160" s="122">
        <v>104.77160000000001</v>
      </c>
      <c r="AQ160" s="122">
        <v>104.13379999999999</v>
      </c>
      <c r="AR160" s="122">
        <v>103.9405</v>
      </c>
      <c r="AS160" s="122">
        <v>102.9888</v>
      </c>
      <c r="AT160" s="122">
        <v>101.7809</v>
      </c>
      <c r="AU160" s="122">
        <v>100.6183</v>
      </c>
      <c r="AV160" s="122">
        <v>99.986000000000004</v>
      </c>
      <c r="AW160" s="122">
        <v>101.02509999999999</v>
      </c>
      <c r="AX160" s="122">
        <v>101.7131</v>
      </c>
      <c r="AY160" s="122">
        <v>102.8827</v>
      </c>
      <c r="AZ160" s="122">
        <v>104.87779999999999</v>
      </c>
      <c r="BA160" s="122">
        <v>106.6267</v>
      </c>
      <c r="BB160" s="122">
        <v>107.57810000000001</v>
      </c>
      <c r="BC160" s="122">
        <v>109.9119</v>
      </c>
      <c r="BD160" s="122">
        <v>109.8775</v>
      </c>
      <c r="BE160" s="122">
        <v>109.7954</v>
      </c>
      <c r="BF160" s="122">
        <v>110.4756</v>
      </c>
      <c r="BG160" s="122">
        <v>110.4332</v>
      </c>
      <c r="BH160" s="122">
        <v>110.8673</v>
      </c>
      <c r="BI160" s="122">
        <v>112.98779999999999</v>
      </c>
      <c r="BJ160" s="122">
        <v>114.73090000000001</v>
      </c>
      <c r="BK160" s="122">
        <v>116.61799999999999</v>
      </c>
      <c r="BL160" s="122">
        <v>116.7067</v>
      </c>
      <c r="BM160" s="122">
        <v>116.76349999999999</v>
      </c>
      <c r="BN160" s="122">
        <v>117.0168</v>
      </c>
      <c r="BO160" s="122">
        <v>117.4333</v>
      </c>
      <c r="BP160" s="122">
        <v>118.0795</v>
      </c>
      <c r="BQ160" s="122">
        <v>118.0026</v>
      </c>
      <c r="BR160" s="122">
        <v>118.9002</v>
      </c>
      <c r="BS160" s="122">
        <v>119.64530000000001</v>
      </c>
      <c r="BT160" s="122">
        <v>122.2941</v>
      </c>
      <c r="BU160" s="122">
        <v>125.15309999999999</v>
      </c>
      <c r="BV160" s="122">
        <v>130.34280000000001</v>
      </c>
      <c r="BW160" s="122">
        <v>135.27359999999999</v>
      </c>
      <c r="BX160" s="122">
        <v>153.05170000000001</v>
      </c>
      <c r="BY160" s="122">
        <v>160.9143</v>
      </c>
      <c r="BZ160" s="122">
        <v>162.54589999999999</v>
      </c>
      <c r="CA160" s="122">
        <v>161.6876</v>
      </c>
      <c r="CB160" s="122">
        <v>154.8372</v>
      </c>
      <c r="CC160" s="122">
        <v>141.61930000000001</v>
      </c>
      <c r="CD160" s="122">
        <v>131.56729999999999</v>
      </c>
      <c r="CE160" s="122">
        <v>126.5061</v>
      </c>
      <c r="CF160" s="122">
        <v>116.0958</v>
      </c>
      <c r="CG160" s="122">
        <v>106.05459999999999</v>
      </c>
      <c r="CH160" s="122">
        <v>98.541499999999999</v>
      </c>
      <c r="CI160" s="122">
        <v>93.863900000000001</v>
      </c>
      <c r="CJ160" s="122">
        <v>93.838300000000004</v>
      </c>
      <c r="CK160" s="122">
        <v>92.759699999999995</v>
      </c>
      <c r="CL160" s="122">
        <v>94.022099999999995</v>
      </c>
      <c r="CM160" s="122">
        <v>94.400400000000005</v>
      </c>
      <c r="CN160" s="122">
        <v>95.782300000000006</v>
      </c>
      <c r="CO160" s="122">
        <v>94.2654</v>
      </c>
      <c r="CP160" s="122">
        <v>93.320999999999998</v>
      </c>
      <c r="CQ160" s="122">
        <v>93.997</v>
      </c>
      <c r="CR160" s="122">
        <v>95.982799999999997</v>
      </c>
      <c r="CS160" s="122">
        <v>102.2367</v>
      </c>
      <c r="CT160" s="122">
        <v>107.4986</v>
      </c>
      <c r="CU160" s="122">
        <v>109.9408</v>
      </c>
      <c r="CV160" s="122">
        <v>112.6383</v>
      </c>
      <c r="CW160" s="122">
        <v>114.1514</v>
      </c>
      <c r="CX160" s="122">
        <v>113.36109999999999</v>
      </c>
      <c r="CY160" s="122">
        <v>112.5989</v>
      </c>
      <c r="CZ160" s="122">
        <v>112.3421</v>
      </c>
      <c r="DA160" s="122">
        <v>111.5949</v>
      </c>
      <c r="DB160" s="122">
        <v>110.63209999999999</v>
      </c>
      <c r="DC160" s="122">
        <v>119.6143</v>
      </c>
      <c r="DD160" s="122">
        <v>119.9066</v>
      </c>
      <c r="DE160" s="122">
        <v>122.91540000000001</v>
      </c>
      <c r="DF160" s="122">
        <v>122.14360000000001</v>
      </c>
      <c r="DG160" s="122">
        <v>117.2137</v>
      </c>
      <c r="DH160" s="122">
        <v>112.7486</v>
      </c>
      <c r="DI160" s="122">
        <v>106.2645</v>
      </c>
      <c r="DJ160" s="122">
        <v>101.7748</v>
      </c>
      <c r="DK160" s="122">
        <v>102.7997</v>
      </c>
      <c r="DL160" s="122">
        <v>101.2791</v>
      </c>
      <c r="DM160" s="122">
        <v>99.152900000000002</v>
      </c>
      <c r="DN160" s="122">
        <v>97.208200000000005</v>
      </c>
      <c r="DO160" s="122">
        <v>97.2667</v>
      </c>
      <c r="DP160" s="122">
        <v>99.116500000000002</v>
      </c>
      <c r="DQ160" s="122">
        <v>99.200100000000006</v>
      </c>
      <c r="DR160" s="122">
        <v>98.5077</v>
      </c>
      <c r="DS160" s="122">
        <v>96.739599999999996</v>
      </c>
      <c r="DT160" s="122">
        <v>95.636399999999995</v>
      </c>
      <c r="DU160" s="122">
        <v>94.493600000000001</v>
      </c>
      <c r="DV160" s="122">
        <v>94.425399999999996</v>
      </c>
      <c r="DW160" s="122">
        <v>93.668199999999999</v>
      </c>
      <c r="DX160" s="122">
        <v>92.090800000000002</v>
      </c>
      <c r="DY160" s="122">
        <v>92.658299999999997</v>
      </c>
      <c r="DZ160" s="122">
        <v>93.264099999999999</v>
      </c>
      <c r="EA160" s="122">
        <v>94.084900000000005</v>
      </c>
      <c r="EB160" s="122">
        <v>93.977999999999994</v>
      </c>
      <c r="EC160" s="122">
        <v>94.243700000000004</v>
      </c>
      <c r="ED160" s="122">
        <v>93.518000000000001</v>
      </c>
      <c r="EE160" s="122">
        <v>94.510900000000007</v>
      </c>
      <c r="EF160" s="122">
        <v>92.513599999999997</v>
      </c>
      <c r="EG160" s="122">
        <v>92.339100000000002</v>
      </c>
      <c r="EH160" s="122">
        <v>93.334100000000007</v>
      </c>
      <c r="EI160" s="122">
        <v>94.205600000000004</v>
      </c>
      <c r="EJ160" s="122">
        <v>94.295000000000002</v>
      </c>
      <c r="EK160" s="122">
        <v>93.959000000000003</v>
      </c>
      <c r="EL160" s="122">
        <v>93.846400000000003</v>
      </c>
      <c r="EM160" s="122">
        <v>94.590999999999994</v>
      </c>
      <c r="EN160" s="122">
        <v>94.979799999999997</v>
      </c>
      <c r="EO160" s="122">
        <v>93.972899999999996</v>
      </c>
      <c r="EP160" s="122">
        <v>93.308000000000007</v>
      </c>
      <c r="EQ160" s="122">
        <v>93.2316</v>
      </c>
      <c r="ER160" s="122">
        <v>92.467299999999994</v>
      </c>
      <c r="ES160" s="122">
        <v>92.322999999999993</v>
      </c>
      <c r="ET160" s="122">
        <v>91.650599999999997</v>
      </c>
      <c r="EU160" s="122">
        <v>92.386799999999994</v>
      </c>
      <c r="EV160" s="122">
        <v>92.430300000000003</v>
      </c>
      <c r="EW160" s="122">
        <v>91.249899999999997</v>
      </c>
      <c r="EX160" s="122">
        <v>89.410600000000002</v>
      </c>
      <c r="EY160" s="122">
        <v>86.145099999999999</v>
      </c>
      <c r="EZ160" s="122">
        <v>85.957999999999998</v>
      </c>
      <c r="FA160" s="122">
        <v>84.184700000000007</v>
      </c>
      <c r="FB160" s="122">
        <v>83.1297</v>
      </c>
      <c r="FC160" s="122">
        <v>82.697100000000006</v>
      </c>
      <c r="FD160" s="122">
        <v>82.302999999999997</v>
      </c>
      <c r="FE160" s="122">
        <v>81.880700000000004</v>
      </c>
      <c r="FF160" s="122">
        <v>81.002300000000005</v>
      </c>
      <c r="FG160" s="122">
        <v>79.714299999999994</v>
      </c>
      <c r="FH160" s="122">
        <v>78.479100000000003</v>
      </c>
      <c r="FI160" s="122">
        <v>76.554100000000005</v>
      </c>
      <c r="FJ160" s="122">
        <v>75.284800000000004</v>
      </c>
      <c r="FK160" s="122">
        <v>73.837599999999995</v>
      </c>
      <c r="FL160" s="122">
        <v>72.536799999999999</v>
      </c>
      <c r="FM160" s="122">
        <v>73.026799999999994</v>
      </c>
      <c r="FN160" s="122">
        <v>73.799800000000005</v>
      </c>
      <c r="FO160" s="122">
        <v>76.734899999999996</v>
      </c>
      <c r="FP160" s="122">
        <v>77.316000000000003</v>
      </c>
      <c r="FQ160" s="122">
        <v>77.758700000000005</v>
      </c>
      <c r="FR160" s="122">
        <v>76.906300000000002</v>
      </c>
      <c r="FS160" s="122">
        <v>77.438000000000002</v>
      </c>
      <c r="FT160" s="122">
        <v>77.720799999999997</v>
      </c>
      <c r="FU160" s="122">
        <v>78.915000000000006</v>
      </c>
      <c r="FV160" s="122">
        <v>81.376499999999993</v>
      </c>
      <c r="FW160" s="122">
        <v>82.993399999999994</v>
      </c>
      <c r="FX160" s="122">
        <v>84.272999999999996</v>
      </c>
      <c r="FY160" s="122">
        <v>86.352999999999994</v>
      </c>
      <c r="FZ160" s="122">
        <v>88.094099999999997</v>
      </c>
      <c r="GA160" s="122">
        <v>89.203599999999994</v>
      </c>
      <c r="GB160" s="122">
        <v>88.558700000000002</v>
      </c>
      <c r="GC160" s="122">
        <v>89.733500000000006</v>
      </c>
      <c r="GD160" s="122">
        <v>90.126900000000006</v>
      </c>
      <c r="GE160" s="122">
        <v>93.006900000000002</v>
      </c>
      <c r="GF160" s="122">
        <v>94.288499999999999</v>
      </c>
      <c r="GG160" s="122">
        <v>95.959299999999999</v>
      </c>
      <c r="GH160" s="122">
        <v>97.909499999999994</v>
      </c>
      <c r="GI160" s="122">
        <v>99.099599999999995</v>
      </c>
      <c r="GJ160" s="122">
        <v>99.590999999999994</v>
      </c>
      <c r="GK160" s="122">
        <v>101.88630000000001</v>
      </c>
      <c r="GL160" s="122">
        <v>103.30540000000001</v>
      </c>
      <c r="GM160" s="122">
        <v>102.5626</v>
      </c>
      <c r="GN160" s="122">
        <v>103.27160000000001</v>
      </c>
      <c r="GO160" s="122">
        <v>103.2724</v>
      </c>
      <c r="GP160" s="122">
        <v>101.261</v>
      </c>
      <c r="GQ160" s="122">
        <v>101.26130000000001</v>
      </c>
      <c r="GR160" s="122">
        <v>100.5857</v>
      </c>
      <c r="GS160" s="122">
        <v>99.809799999999996</v>
      </c>
      <c r="GT160" s="122">
        <v>98.626300000000001</v>
      </c>
      <c r="GU160" s="122">
        <v>98.108500000000006</v>
      </c>
      <c r="GV160" s="122">
        <v>97.206100000000006</v>
      </c>
      <c r="GW160" s="122">
        <v>95.676599999999993</v>
      </c>
      <c r="GX160" s="122">
        <v>95.550399999999996</v>
      </c>
      <c r="GY160" s="122">
        <v>94.820300000000003</v>
      </c>
      <c r="GZ160" s="122">
        <v>95.335099999999997</v>
      </c>
      <c r="HA160" s="122">
        <v>92.422499999999999</v>
      </c>
      <c r="HB160" s="122">
        <v>91.551000000000002</v>
      </c>
      <c r="HC160" s="122">
        <v>89.7928</v>
      </c>
      <c r="HD160" s="122">
        <v>88.811499999999995</v>
      </c>
      <c r="HE160" s="122">
        <v>86.675299999999993</v>
      </c>
      <c r="HF160" s="122">
        <v>86.813800000000001</v>
      </c>
      <c r="HG160" s="122">
        <v>86.896000000000001</v>
      </c>
      <c r="HH160" s="122">
        <v>86.891499999999994</v>
      </c>
      <c r="HI160" s="122">
        <v>86.626499999999993</v>
      </c>
      <c r="HJ160" s="122">
        <v>84.725999999999999</v>
      </c>
      <c r="HK160" s="122">
        <v>84.046400000000006</v>
      </c>
      <c r="HL160" s="122">
        <v>82.815899999999999</v>
      </c>
      <c r="HM160" s="122">
        <v>82.436099999999996</v>
      </c>
      <c r="HN160" s="122">
        <v>83.051900000000003</v>
      </c>
      <c r="HO160" s="122">
        <v>83.266300000000001</v>
      </c>
      <c r="HP160" s="122">
        <v>84.392399999999995</v>
      </c>
      <c r="HQ160" s="122">
        <v>86.432599999999994</v>
      </c>
      <c r="HR160" s="122">
        <v>91.709500000000006</v>
      </c>
      <c r="HS160" s="122">
        <v>97.183300000000003</v>
      </c>
      <c r="HT160" s="122">
        <v>100.76519999999999</v>
      </c>
      <c r="HU160" s="122">
        <v>108.5337</v>
      </c>
      <c r="HV160" s="122">
        <v>112.78959999999999</v>
      </c>
      <c r="HW160" s="122">
        <v>116.7984</v>
      </c>
      <c r="HX160" s="122">
        <v>125.6979</v>
      </c>
      <c r="HY160" s="122">
        <v>131.4392</v>
      </c>
      <c r="HZ160" s="122">
        <v>133.24279999999999</v>
      </c>
      <c r="IA160" s="122">
        <v>135.07169999999999</v>
      </c>
      <c r="IB160" s="122">
        <v>137.46090000000001</v>
      </c>
      <c r="IC160" s="122">
        <v>138.7039</v>
      </c>
      <c r="ID160" s="122">
        <v>138.0872</v>
      </c>
      <c r="IE160" s="122">
        <v>139.0659</v>
      </c>
      <c r="IF160" s="122">
        <v>145.94720000000001</v>
      </c>
      <c r="IG160" s="122">
        <v>159.33770000000001</v>
      </c>
      <c r="IH160" s="122">
        <v>166.69460000000001</v>
      </c>
      <c r="II160" s="122">
        <v>166.3519</v>
      </c>
      <c r="IJ160" s="122">
        <v>163.37629999999999</v>
      </c>
      <c r="IK160" s="122">
        <v>160.43109999999999</v>
      </c>
      <c r="IL160" s="122">
        <v>159.8783</v>
      </c>
      <c r="IM160" s="122">
        <v>157.9616</v>
      </c>
      <c r="IN160" s="122">
        <v>153.41069999999999</v>
      </c>
      <c r="IO160" s="122">
        <v>150.5489</v>
      </c>
      <c r="IP160" s="122">
        <v>148.4161</v>
      </c>
      <c r="IQ160" s="122">
        <v>146.62119999999999</v>
      </c>
      <c r="IR160" s="122">
        <v>139.86850000000001</v>
      </c>
      <c r="IS160" s="122">
        <v>136.49029999999999</v>
      </c>
      <c r="IT160" s="122">
        <v>134.9222</v>
      </c>
      <c r="IU160" s="122">
        <v>132.98830000000001</v>
      </c>
      <c r="IV160" s="122">
        <v>126.4813</v>
      </c>
      <c r="IW160" s="122">
        <v>123.6041</v>
      </c>
      <c r="IX160" s="122">
        <v>121.6229</v>
      </c>
      <c r="IY160" s="122">
        <v>120.62649999999999</v>
      </c>
      <c r="IZ160" s="122">
        <v>115.9979</v>
      </c>
      <c r="JA160" s="122">
        <v>111.87430000000001</v>
      </c>
      <c r="JB160" s="122">
        <v>111.4171</v>
      </c>
      <c r="JC160" s="122">
        <v>111.1178</v>
      </c>
      <c r="JD160" s="122">
        <v>112.03100000000001</v>
      </c>
      <c r="JE160" s="122">
        <v>112.0727</v>
      </c>
      <c r="JF160" s="122">
        <v>111.82510000000001</v>
      </c>
      <c r="JG160" s="122">
        <v>111.5596</v>
      </c>
      <c r="JH160" s="122">
        <v>110.59099999999999</v>
      </c>
      <c r="JI160" s="122">
        <v>110.1071</v>
      </c>
      <c r="JJ160" s="122">
        <v>108.8884</v>
      </c>
      <c r="JK160" s="122">
        <v>108.2513</v>
      </c>
      <c r="JL160" s="122">
        <v>107.1992</v>
      </c>
      <c r="JM160" s="122">
        <v>106.4658</v>
      </c>
      <c r="JN160" s="122">
        <v>103.1952</v>
      </c>
      <c r="JO160" s="122">
        <v>103.72490000000001</v>
      </c>
      <c r="JP160" s="122">
        <v>104.16679999999999</v>
      </c>
      <c r="JQ160" s="122">
        <v>103.3843</v>
      </c>
      <c r="JR160" s="122">
        <v>101.9216</v>
      </c>
      <c r="JS160" s="122">
        <v>101.5531</v>
      </c>
      <c r="JT160" s="122">
        <v>100.5043</v>
      </c>
      <c r="JU160" s="122">
        <v>100.1585</v>
      </c>
      <c r="JV160" s="122">
        <v>100.17870000000001</v>
      </c>
      <c r="JW160" s="122">
        <v>100.00530000000001</v>
      </c>
      <c r="JX160" s="122">
        <v>99.999099999999999</v>
      </c>
      <c r="JY160" s="122">
        <v>100</v>
      </c>
      <c r="JZ160" s="122">
        <v>99.438999999999993</v>
      </c>
      <c r="KA160" s="122">
        <v>99.092500000000001</v>
      </c>
      <c r="KB160" s="122">
        <v>99.427000000000007</v>
      </c>
      <c r="KC160" s="122">
        <v>100.7063</v>
      </c>
      <c r="KD160" s="118">
        <v>101.06310000000001</v>
      </c>
    </row>
    <row r="161" spans="1:290" s="8" customFormat="1" ht="11.1" customHeight="1" x14ac:dyDescent="0.2">
      <c r="A161" s="8" t="s">
        <v>2503</v>
      </c>
      <c r="B161"/>
      <c r="C161" s="141" t="s">
        <v>5168</v>
      </c>
      <c r="D161" s="60" t="s">
        <v>104</v>
      </c>
      <c r="E161" s="61"/>
      <c r="F161" s="22"/>
      <c r="G161" s="22"/>
      <c r="H161" s="22" t="str">
        <f>IF(LEFT($I$1,1)="1",VLOOKUP($A161,PPI_IPI_PGA_PGAI!$A:$I,2,FALSE),IF(LEFT($I$1,1)="2",VLOOKUP($A161,PPI_IPI_PGA_PGAI!$A:$I,3,FALSE),IF(LEFT($I$1,1)="3",VLOOKUP($A161,PPI_IPI_PGA_PGAI!$A:$I,4,FALSE),VLOOKUP($A161,PPI_IPI_PGA_PGAI!$A:$I,5,FALSE))))</f>
        <v>Nichteisen-Metalle</v>
      </c>
      <c r="I161" s="22"/>
      <c r="J161" s="22"/>
      <c r="K161" s="22"/>
      <c r="L161" s="22"/>
      <c r="M161" s="10">
        <v>1.7947</v>
      </c>
      <c r="N161" s="122">
        <v>52.211599999999997</v>
      </c>
      <c r="O161" s="122">
        <v>52.134900000000002</v>
      </c>
      <c r="P161" s="122">
        <v>52.487000000000002</v>
      </c>
      <c r="Q161" s="122">
        <v>53.884999999999998</v>
      </c>
      <c r="R161" s="122">
        <v>54.815600000000003</v>
      </c>
      <c r="S161" s="122">
        <v>54.714100000000002</v>
      </c>
      <c r="T161" s="122">
        <v>56.083300000000001</v>
      </c>
      <c r="U161" s="122">
        <v>56.149799999999999</v>
      </c>
      <c r="V161" s="122">
        <v>57.304299999999998</v>
      </c>
      <c r="W161" s="122">
        <v>59.169499999999999</v>
      </c>
      <c r="X161" s="122">
        <v>62.115699999999997</v>
      </c>
      <c r="Y161" s="122">
        <v>64.271600000000007</v>
      </c>
      <c r="Z161" s="122">
        <v>63.575800000000001</v>
      </c>
      <c r="AA161" s="122">
        <v>63.14</v>
      </c>
      <c r="AB161" s="122">
        <v>62.770600000000002</v>
      </c>
      <c r="AC161" s="122">
        <v>63.328099999999999</v>
      </c>
      <c r="AD161" s="122">
        <v>63.119100000000003</v>
      </c>
      <c r="AE161" s="122">
        <v>65.91</v>
      </c>
      <c r="AF161" s="122">
        <v>64.4375</v>
      </c>
      <c r="AG161" s="122">
        <v>64.134900000000002</v>
      </c>
      <c r="AH161" s="122">
        <v>64.668800000000005</v>
      </c>
      <c r="AI161" s="122">
        <v>65.581999999999994</v>
      </c>
      <c r="AJ161" s="122">
        <v>66.956900000000005</v>
      </c>
      <c r="AK161" s="122">
        <v>68.390900000000002</v>
      </c>
      <c r="AL161" s="122">
        <v>68.193700000000007</v>
      </c>
      <c r="AM161" s="122">
        <v>68.352500000000006</v>
      </c>
      <c r="AN161" s="122">
        <v>70.1357</v>
      </c>
      <c r="AO161" s="122">
        <v>71.680199999999999</v>
      </c>
      <c r="AP161" s="122">
        <v>72.562600000000003</v>
      </c>
      <c r="AQ161" s="122">
        <v>74.380600000000001</v>
      </c>
      <c r="AR161" s="122">
        <v>76.401399999999995</v>
      </c>
      <c r="AS161" s="122">
        <v>80.535799999999995</v>
      </c>
      <c r="AT161" s="122">
        <v>84.417500000000004</v>
      </c>
      <c r="AU161" s="122">
        <v>89.242099999999994</v>
      </c>
      <c r="AV161" s="122">
        <v>91.689599999999999</v>
      </c>
      <c r="AW161" s="122">
        <v>96.132300000000001</v>
      </c>
      <c r="AX161" s="122">
        <v>109.2336</v>
      </c>
      <c r="AY161" s="122">
        <v>114.8203</v>
      </c>
      <c r="AZ161" s="122">
        <v>110.56180000000001</v>
      </c>
      <c r="BA161" s="122">
        <v>114.62390000000001</v>
      </c>
      <c r="BB161" s="122">
        <v>116.34010000000001</v>
      </c>
      <c r="BC161" s="122">
        <v>116.7692</v>
      </c>
      <c r="BD161" s="122">
        <v>120.9743</v>
      </c>
      <c r="BE161" s="122">
        <v>116.8181</v>
      </c>
      <c r="BF161" s="122">
        <v>113.25709999999999</v>
      </c>
      <c r="BG161" s="122">
        <v>109.5592</v>
      </c>
      <c r="BH161" s="122">
        <v>111.3002</v>
      </c>
      <c r="BI161" s="122">
        <v>116.39319999999999</v>
      </c>
      <c r="BJ161" s="122">
        <v>124.0228</v>
      </c>
      <c r="BK161" s="122">
        <v>123.449</v>
      </c>
      <c r="BL161" s="122">
        <v>121.4558</v>
      </c>
      <c r="BM161" s="122">
        <v>122.0462</v>
      </c>
      <c r="BN161" s="122">
        <v>115.2522</v>
      </c>
      <c r="BO161" s="122">
        <v>115.7871</v>
      </c>
      <c r="BP161" s="122">
        <v>113.99169999999999</v>
      </c>
      <c r="BQ161" s="122">
        <v>104.22839999999999</v>
      </c>
      <c r="BR161" s="122">
        <v>104.36369999999999</v>
      </c>
      <c r="BS161" s="122">
        <v>104.85850000000001</v>
      </c>
      <c r="BT161" s="122">
        <v>113.58969999999999</v>
      </c>
      <c r="BU161" s="122">
        <v>109.824</v>
      </c>
      <c r="BV161" s="122">
        <v>111.2236</v>
      </c>
      <c r="BW161" s="122">
        <v>108.1871</v>
      </c>
      <c r="BX161" s="122">
        <v>109.5171</v>
      </c>
      <c r="BY161" s="122">
        <v>107.4689</v>
      </c>
      <c r="BZ161" s="122">
        <v>105.6056</v>
      </c>
      <c r="CA161" s="122">
        <v>98.97</v>
      </c>
      <c r="CB161" s="122">
        <v>81.543700000000001</v>
      </c>
      <c r="CC161" s="122">
        <v>75.013300000000001</v>
      </c>
      <c r="CD161" s="122">
        <v>67.918499999999995</v>
      </c>
      <c r="CE161" s="122">
        <v>65.453500000000005</v>
      </c>
      <c r="CF161" s="122">
        <v>65.162099999999995</v>
      </c>
      <c r="CG161" s="122">
        <v>68.350700000000003</v>
      </c>
      <c r="CH161" s="122">
        <v>69.5197</v>
      </c>
      <c r="CI161" s="122">
        <v>69.677800000000005</v>
      </c>
      <c r="CJ161" s="122">
        <v>72.714699999999993</v>
      </c>
      <c r="CK161" s="122">
        <v>77.529399999999995</v>
      </c>
      <c r="CL161" s="122">
        <v>81.980900000000005</v>
      </c>
      <c r="CM161" s="122">
        <v>79.326700000000002</v>
      </c>
      <c r="CN161" s="122">
        <v>82.222700000000003</v>
      </c>
      <c r="CO161" s="122">
        <v>84.183899999999994</v>
      </c>
      <c r="CP161" s="122">
        <v>89.209000000000003</v>
      </c>
      <c r="CQ161" s="122">
        <v>88.421899999999994</v>
      </c>
      <c r="CR161" s="122">
        <v>91.787800000000004</v>
      </c>
      <c r="CS161" s="122">
        <v>95.378399999999999</v>
      </c>
      <c r="CT161" s="122">
        <v>95.436199999999999</v>
      </c>
      <c r="CU161" s="122">
        <v>92.466300000000004</v>
      </c>
      <c r="CV161" s="122">
        <v>88.197000000000003</v>
      </c>
      <c r="CW161" s="122">
        <v>90.779300000000006</v>
      </c>
      <c r="CX161" s="122">
        <v>90.2333</v>
      </c>
      <c r="CY161" s="122">
        <v>93.810599999999994</v>
      </c>
      <c r="CZ161" s="122">
        <v>97.884500000000003</v>
      </c>
      <c r="DA161" s="122">
        <v>98.409700000000001</v>
      </c>
      <c r="DB161" s="122">
        <v>101.48390000000001</v>
      </c>
      <c r="DC161" s="122">
        <v>104.6665</v>
      </c>
      <c r="DD161" s="122">
        <v>104.5896</v>
      </c>
      <c r="DE161" s="122">
        <v>103.4776</v>
      </c>
      <c r="DF161" s="122">
        <v>100.05589999999999</v>
      </c>
      <c r="DG161" s="122">
        <v>96.500100000000003</v>
      </c>
      <c r="DH161" s="122">
        <v>94.710599999999999</v>
      </c>
      <c r="DI161" s="122">
        <v>91.072500000000005</v>
      </c>
      <c r="DJ161" s="122">
        <v>88.625299999999996</v>
      </c>
      <c r="DK161" s="122">
        <v>87.754000000000005</v>
      </c>
      <c r="DL161" s="122">
        <v>85.315100000000001</v>
      </c>
      <c r="DM161" s="122">
        <v>85.386499999999998</v>
      </c>
      <c r="DN161" s="122">
        <v>85.421000000000006</v>
      </c>
      <c r="DO161" s="122">
        <v>90.422399999999996</v>
      </c>
      <c r="DP161" s="122">
        <v>90.0471</v>
      </c>
      <c r="DQ161" s="122">
        <v>88.062600000000003</v>
      </c>
      <c r="DR161" s="122">
        <v>86.756699999999995</v>
      </c>
      <c r="DS161" s="122">
        <v>86.067300000000003</v>
      </c>
      <c r="DT161" s="122">
        <v>84.227000000000004</v>
      </c>
      <c r="DU161" s="122">
        <v>85.138599999999997</v>
      </c>
      <c r="DV161" s="122">
        <v>84.811000000000007</v>
      </c>
      <c r="DW161" s="122">
        <v>87.630399999999995</v>
      </c>
      <c r="DX161" s="122">
        <v>84.493099999999998</v>
      </c>
      <c r="DY161" s="122">
        <v>86.058499999999995</v>
      </c>
      <c r="DZ161" s="122">
        <v>86.013099999999994</v>
      </c>
      <c r="EA161" s="122">
        <v>86.761300000000006</v>
      </c>
      <c r="EB161" s="122">
        <v>85.599199999999996</v>
      </c>
      <c r="EC161" s="122">
        <v>83.613</v>
      </c>
      <c r="ED161" s="122">
        <v>82.314599999999999</v>
      </c>
      <c r="EE161" s="122">
        <v>83.804500000000004</v>
      </c>
      <c r="EF161" s="122">
        <v>80.139799999999994</v>
      </c>
      <c r="EG161" s="122">
        <v>80.238900000000001</v>
      </c>
      <c r="EH161" s="122">
        <v>80.446799999999996</v>
      </c>
      <c r="EI161" s="122">
        <v>79.287000000000006</v>
      </c>
      <c r="EJ161" s="122">
        <v>79.333600000000004</v>
      </c>
      <c r="EK161" s="122">
        <v>77.699700000000007</v>
      </c>
      <c r="EL161" s="122">
        <v>77.9101</v>
      </c>
      <c r="EM161" s="122">
        <v>77.662599999999998</v>
      </c>
      <c r="EN161" s="122">
        <v>76.718199999999996</v>
      </c>
      <c r="EO161" s="122">
        <v>76.153099999999995</v>
      </c>
      <c r="EP161" s="122">
        <v>78.210899999999995</v>
      </c>
      <c r="EQ161" s="122">
        <v>79.003699999999995</v>
      </c>
      <c r="ER161" s="122">
        <v>80.080200000000005</v>
      </c>
      <c r="ES161" s="122">
        <v>82.897099999999995</v>
      </c>
      <c r="ET161" s="122">
        <v>84.371099999999998</v>
      </c>
      <c r="EU161" s="122">
        <v>84.191999999999993</v>
      </c>
      <c r="EV161" s="122">
        <v>85.204800000000006</v>
      </c>
      <c r="EW161" s="122">
        <v>85.510800000000003</v>
      </c>
      <c r="EX161" s="122">
        <v>83.928299999999993</v>
      </c>
      <c r="EY161" s="122">
        <v>76.914199999999994</v>
      </c>
      <c r="EZ161" s="122">
        <v>77.223699999999994</v>
      </c>
      <c r="FA161" s="122">
        <v>77.762799999999999</v>
      </c>
      <c r="FB161" s="122">
        <v>78.001999999999995</v>
      </c>
      <c r="FC161" s="122">
        <v>74.634799999999998</v>
      </c>
      <c r="FD161" s="122">
        <v>72.651200000000003</v>
      </c>
      <c r="FE161" s="122">
        <v>71.123500000000007</v>
      </c>
      <c r="FF161" s="122">
        <v>69.834900000000005</v>
      </c>
      <c r="FG161" s="122">
        <v>69.147300000000001</v>
      </c>
      <c r="FH161" s="122">
        <v>68.505399999999995</v>
      </c>
      <c r="FI161" s="122">
        <v>67.819299999999998</v>
      </c>
      <c r="FJ161" s="122">
        <v>67.447500000000005</v>
      </c>
      <c r="FK161" s="122">
        <v>67.254900000000006</v>
      </c>
      <c r="FL161" s="122">
        <v>68.430099999999996</v>
      </c>
      <c r="FM161" s="122">
        <v>66.202100000000002</v>
      </c>
      <c r="FN161" s="122">
        <v>68.183199999999999</v>
      </c>
      <c r="FO161" s="122">
        <v>66.642300000000006</v>
      </c>
      <c r="FP161" s="122">
        <v>67.681100000000001</v>
      </c>
      <c r="FQ161" s="122">
        <v>69.640600000000006</v>
      </c>
      <c r="FR161" s="122">
        <v>68.993499999999997</v>
      </c>
      <c r="FS161" s="122">
        <v>69.772499999999994</v>
      </c>
      <c r="FT161" s="122">
        <v>71.628100000000003</v>
      </c>
      <c r="FU161" s="122">
        <v>75.920699999999997</v>
      </c>
      <c r="FV161" s="122">
        <v>74.788399999999996</v>
      </c>
      <c r="FW161" s="122">
        <v>75.9268</v>
      </c>
      <c r="FX161" s="122">
        <v>77.632300000000001</v>
      </c>
      <c r="FY161" s="122">
        <v>78.289299999999997</v>
      </c>
      <c r="FZ161" s="122">
        <v>76.814999999999998</v>
      </c>
      <c r="GA161" s="122">
        <v>75.122500000000002</v>
      </c>
      <c r="GB161" s="122">
        <v>75.524600000000007</v>
      </c>
      <c r="GC161" s="122">
        <v>78.4512</v>
      </c>
      <c r="GD161" s="122">
        <v>83.082400000000007</v>
      </c>
      <c r="GE161" s="122">
        <v>83.512200000000007</v>
      </c>
      <c r="GF161" s="122">
        <v>86.1066</v>
      </c>
      <c r="GG161" s="122">
        <v>84.855599999999995</v>
      </c>
      <c r="GH161" s="122">
        <v>87.681399999999996</v>
      </c>
      <c r="GI161" s="122">
        <v>86.373099999999994</v>
      </c>
      <c r="GJ161" s="122">
        <v>86.110100000000003</v>
      </c>
      <c r="GK161" s="122">
        <v>84.308300000000003</v>
      </c>
      <c r="GL161" s="122">
        <v>90.295400000000001</v>
      </c>
      <c r="GM161" s="122">
        <v>91.211200000000005</v>
      </c>
      <c r="GN161" s="122">
        <v>87.890699999999995</v>
      </c>
      <c r="GO161" s="122">
        <v>83.884100000000004</v>
      </c>
      <c r="GP161" s="122">
        <v>82.159700000000001</v>
      </c>
      <c r="GQ161" s="122">
        <v>82.798400000000001</v>
      </c>
      <c r="GR161" s="122">
        <v>82.812100000000001</v>
      </c>
      <c r="GS161" s="122">
        <v>80.802099999999996</v>
      </c>
      <c r="GT161" s="122">
        <v>78.240099999999998</v>
      </c>
      <c r="GU161" s="122">
        <v>79.910799999999995</v>
      </c>
      <c r="GV161" s="122">
        <v>82.240799999999993</v>
      </c>
      <c r="GW161" s="122">
        <v>81.326099999999997</v>
      </c>
      <c r="GX161" s="122">
        <v>81.357799999999997</v>
      </c>
      <c r="GY161" s="122">
        <v>76.984800000000007</v>
      </c>
      <c r="GZ161" s="122">
        <v>76.710300000000004</v>
      </c>
      <c r="HA161" s="122">
        <v>76.161500000000004</v>
      </c>
      <c r="HB161" s="122">
        <v>77.4572</v>
      </c>
      <c r="HC161" s="122">
        <v>78.149000000000001</v>
      </c>
      <c r="HD161" s="122">
        <v>79.063100000000006</v>
      </c>
      <c r="HE161" s="122">
        <v>78.334100000000007</v>
      </c>
      <c r="HF161" s="122">
        <v>77.105699999999999</v>
      </c>
      <c r="HG161" s="122">
        <v>74.533699999999996</v>
      </c>
      <c r="HH161" s="122">
        <v>72.535700000000006</v>
      </c>
      <c r="HI161" s="122">
        <v>66.881699999999995</v>
      </c>
      <c r="HJ161" s="122">
        <v>66.7089</v>
      </c>
      <c r="HK161" s="122">
        <v>69.807299999999998</v>
      </c>
      <c r="HL161" s="122">
        <v>71.804400000000001</v>
      </c>
      <c r="HM161" s="122">
        <v>74.342399999999998</v>
      </c>
      <c r="HN161" s="122">
        <v>77.2333</v>
      </c>
      <c r="HO161" s="122">
        <v>76.630399999999995</v>
      </c>
      <c r="HP161" s="122">
        <v>78.933999999999997</v>
      </c>
      <c r="HQ161" s="122">
        <v>83.6143</v>
      </c>
      <c r="HR161" s="122">
        <v>84.520099999999999</v>
      </c>
      <c r="HS161" s="122">
        <v>85.767200000000003</v>
      </c>
      <c r="HT161" s="122">
        <v>92.233800000000002</v>
      </c>
      <c r="HU161" s="122">
        <v>96.764899999999997</v>
      </c>
      <c r="HV161" s="122">
        <v>100.1378</v>
      </c>
      <c r="HW161" s="122">
        <v>103.2329</v>
      </c>
      <c r="HX161" s="122">
        <v>103.00490000000001</v>
      </c>
      <c r="HY161" s="122">
        <v>104.7764</v>
      </c>
      <c r="HZ161" s="122">
        <v>108.604</v>
      </c>
      <c r="IA161" s="122">
        <v>112.5688</v>
      </c>
      <c r="IB161" s="122">
        <v>113.0461</v>
      </c>
      <c r="IC161" s="122">
        <v>112.14060000000001</v>
      </c>
      <c r="ID161" s="122">
        <v>116.9868</v>
      </c>
      <c r="IE161" s="122">
        <v>123.4419</v>
      </c>
      <c r="IF161" s="122">
        <v>132.96789999999999</v>
      </c>
      <c r="IG161" s="122">
        <v>141.5598</v>
      </c>
      <c r="IH161" s="122">
        <v>137.55350000000001</v>
      </c>
      <c r="II161" s="122">
        <v>129.1276</v>
      </c>
      <c r="IJ161" s="122">
        <v>117.17610000000001</v>
      </c>
      <c r="IK161" s="122">
        <v>112.8373</v>
      </c>
      <c r="IL161" s="122">
        <v>112.024</v>
      </c>
      <c r="IM161" s="122">
        <v>108.886</v>
      </c>
      <c r="IN161" s="122">
        <v>109.97239999999999</v>
      </c>
      <c r="IO161" s="122">
        <v>112.4051</v>
      </c>
      <c r="IP161" s="122">
        <v>112.0806</v>
      </c>
      <c r="IQ161" s="122">
        <v>115.379</v>
      </c>
      <c r="IR161" s="122">
        <v>110.4708</v>
      </c>
      <c r="IS161" s="122">
        <v>107.4306</v>
      </c>
      <c r="IT161" s="122">
        <v>105.1386</v>
      </c>
      <c r="IU161" s="122">
        <v>100.74299999999999</v>
      </c>
      <c r="IV161" s="122">
        <v>99.232299999999995</v>
      </c>
      <c r="IW161" s="122">
        <v>98.146100000000004</v>
      </c>
      <c r="IX161" s="122">
        <v>96.975999999999999</v>
      </c>
      <c r="IY161" s="122">
        <v>98.881600000000006</v>
      </c>
      <c r="IZ161" s="122">
        <v>96.153800000000004</v>
      </c>
      <c r="JA161" s="122">
        <v>93.173100000000005</v>
      </c>
      <c r="JB161" s="122">
        <v>92.937200000000004</v>
      </c>
      <c r="JC161" s="122">
        <v>92.666600000000003</v>
      </c>
      <c r="JD161" s="122">
        <v>94.0107</v>
      </c>
      <c r="JE161" s="122">
        <v>98.096999999999994</v>
      </c>
      <c r="JF161" s="122">
        <v>106.0051</v>
      </c>
      <c r="JG161" s="122">
        <v>109.6014</v>
      </c>
      <c r="JH161" s="122">
        <v>105.419</v>
      </c>
      <c r="JI161" s="122">
        <v>98.648399999999995</v>
      </c>
      <c r="JJ161" s="122">
        <v>99.031300000000002</v>
      </c>
      <c r="JK161" s="122">
        <v>101.7811</v>
      </c>
      <c r="JL161" s="122">
        <v>104.0821</v>
      </c>
      <c r="JM161" s="122">
        <v>102.2881</v>
      </c>
      <c r="JN161" s="122">
        <v>102.76009999999999</v>
      </c>
      <c r="JO161" s="122">
        <v>105.1729</v>
      </c>
      <c r="JP161" s="122">
        <v>104.39449999999999</v>
      </c>
      <c r="JQ161" s="122">
        <v>103.4678</v>
      </c>
      <c r="JR161" s="122">
        <v>96.009799999999998</v>
      </c>
      <c r="JS161" s="122">
        <v>96.027699999999996</v>
      </c>
      <c r="JT161" s="122">
        <v>96.684899999999999</v>
      </c>
      <c r="JU161" s="122">
        <v>96.351399999999998</v>
      </c>
      <c r="JV161" s="122">
        <v>96.022499999999994</v>
      </c>
      <c r="JW161" s="122">
        <v>97.579400000000007</v>
      </c>
      <c r="JX161" s="122">
        <v>99.072000000000003</v>
      </c>
      <c r="JY161" s="122">
        <v>100</v>
      </c>
      <c r="JZ161" s="122">
        <v>101.34399999999999</v>
      </c>
      <c r="KA161" s="122">
        <v>104.1827</v>
      </c>
      <c r="KB161" s="122">
        <v>104.52079999999999</v>
      </c>
      <c r="KC161" s="122">
        <v>108.2696</v>
      </c>
      <c r="KD161" s="118">
        <v>110.4889</v>
      </c>
    </row>
    <row r="162" spans="1:290" s="8" customFormat="1" ht="11.1" customHeight="1" x14ac:dyDescent="0.2">
      <c r="A162" s="8" t="s">
        <v>2504</v>
      </c>
      <c r="B162"/>
      <c r="C162" s="141" t="s">
        <v>5169</v>
      </c>
      <c r="D162" s="60" t="s">
        <v>105</v>
      </c>
      <c r="E162" s="61"/>
      <c r="F162" s="22"/>
      <c r="G162" s="22"/>
      <c r="H162" s="22"/>
      <c r="I162" s="22" t="str">
        <f>IF(LEFT($I$1,1)="1",VLOOKUP($A162,PPI_IPI_PGA_PGAI!$A:$I,2,FALSE),IF(LEFT($I$1,1)="2",VLOOKUP($A162,PPI_IPI_PGA_PGAI!$A:$I,3,FALSE),IF(LEFT($I$1,1)="3",VLOOKUP($A162,PPI_IPI_PGA_PGAI!$A:$I,4,FALSE),VLOOKUP($A162,PPI_IPI_PGA_PGAI!$A:$I,5,FALSE))))</f>
        <v>Aluminium</v>
      </c>
      <c r="J162" s="22"/>
      <c r="K162" s="22"/>
      <c r="L162" s="22"/>
      <c r="M162" s="10">
        <v>1.1556999999999999</v>
      </c>
      <c r="N162" s="122">
        <v>82.278599999999997</v>
      </c>
      <c r="O162" s="122">
        <v>81.715999999999994</v>
      </c>
      <c r="P162" s="122">
        <v>81.673400000000001</v>
      </c>
      <c r="Q162" s="122">
        <v>83.473100000000002</v>
      </c>
      <c r="R162" s="122">
        <v>83.844099999999997</v>
      </c>
      <c r="S162" s="122">
        <v>83.646000000000001</v>
      </c>
      <c r="T162" s="122">
        <v>84.280699999999996</v>
      </c>
      <c r="U162" s="122">
        <v>83.922499999999999</v>
      </c>
      <c r="V162" s="122">
        <v>84.320300000000003</v>
      </c>
      <c r="W162" s="122">
        <v>85.517200000000003</v>
      </c>
      <c r="X162" s="122">
        <v>86.588399999999993</v>
      </c>
      <c r="Y162" s="122">
        <v>87.951599999999999</v>
      </c>
      <c r="Z162" s="122">
        <v>88.900099999999995</v>
      </c>
      <c r="AA162" s="122">
        <v>88.921899999999994</v>
      </c>
      <c r="AB162" s="122">
        <v>89.043000000000006</v>
      </c>
      <c r="AC162" s="122">
        <v>89.074100000000001</v>
      </c>
      <c r="AD162" s="122">
        <v>89.272499999999994</v>
      </c>
      <c r="AE162" s="122">
        <v>91.354299999999995</v>
      </c>
      <c r="AF162" s="122">
        <v>90.872200000000007</v>
      </c>
      <c r="AG162" s="122">
        <v>89.986199999999997</v>
      </c>
      <c r="AH162" s="122">
        <v>90.362200000000001</v>
      </c>
      <c r="AI162" s="122">
        <v>90.990799999999993</v>
      </c>
      <c r="AJ162" s="122">
        <v>92.124899999999997</v>
      </c>
      <c r="AK162" s="122">
        <v>93.878600000000006</v>
      </c>
      <c r="AL162" s="122">
        <v>93.303200000000004</v>
      </c>
      <c r="AM162" s="122">
        <v>92.439300000000003</v>
      </c>
      <c r="AN162" s="122">
        <v>92.792599999999993</v>
      </c>
      <c r="AO162" s="122">
        <v>94.385300000000001</v>
      </c>
      <c r="AP162" s="122">
        <v>95.161500000000004</v>
      </c>
      <c r="AQ162" s="122">
        <v>96.645099999999999</v>
      </c>
      <c r="AR162" s="122">
        <v>98.876400000000004</v>
      </c>
      <c r="AS162" s="122">
        <v>102.6369</v>
      </c>
      <c r="AT162" s="122">
        <v>107.6544</v>
      </c>
      <c r="AU162" s="122">
        <v>113.24760000000001</v>
      </c>
      <c r="AV162" s="122">
        <v>115.79810000000001</v>
      </c>
      <c r="AW162" s="122">
        <v>117.6361</v>
      </c>
      <c r="AX162" s="122">
        <v>124.7594</v>
      </c>
      <c r="AY162" s="122">
        <v>126.77509999999999</v>
      </c>
      <c r="AZ162" s="122">
        <v>125.0645</v>
      </c>
      <c r="BA162" s="122">
        <v>124.77419999999999</v>
      </c>
      <c r="BB162" s="122">
        <v>125.2145</v>
      </c>
      <c r="BC162" s="122">
        <v>125.9071</v>
      </c>
      <c r="BD162" s="122">
        <v>131.25059999999999</v>
      </c>
      <c r="BE162" s="122">
        <v>130.8314</v>
      </c>
      <c r="BF162" s="122">
        <v>130.852</v>
      </c>
      <c r="BG162" s="122">
        <v>132.1919</v>
      </c>
      <c r="BH162" s="122">
        <v>131.56979999999999</v>
      </c>
      <c r="BI162" s="122">
        <v>131.89279999999999</v>
      </c>
      <c r="BJ162" s="122">
        <v>135.00370000000001</v>
      </c>
      <c r="BK162" s="122">
        <v>134.85120000000001</v>
      </c>
      <c r="BL162" s="122">
        <v>133.25710000000001</v>
      </c>
      <c r="BM162" s="122">
        <v>133.13999999999999</v>
      </c>
      <c r="BN162" s="122">
        <v>127.9509</v>
      </c>
      <c r="BO162" s="122">
        <v>123.96250000000001</v>
      </c>
      <c r="BP162" s="122">
        <v>124.55880000000001</v>
      </c>
      <c r="BQ162" s="122">
        <v>121.3389</v>
      </c>
      <c r="BR162" s="122">
        <v>120.2745</v>
      </c>
      <c r="BS162" s="122">
        <v>121.0219</v>
      </c>
      <c r="BT162" s="122">
        <v>128.87389999999999</v>
      </c>
      <c r="BU162" s="122">
        <v>126.1352</v>
      </c>
      <c r="BV162" s="122">
        <v>126.45059999999999</v>
      </c>
      <c r="BW162" s="122">
        <v>126.4221</v>
      </c>
      <c r="BX162" s="122">
        <v>128.28389999999999</v>
      </c>
      <c r="BY162" s="122">
        <v>128.19999999999999</v>
      </c>
      <c r="BZ162" s="122">
        <v>124.6895</v>
      </c>
      <c r="CA162" s="122">
        <v>118.182</v>
      </c>
      <c r="CB162" s="122">
        <v>108.55589999999999</v>
      </c>
      <c r="CC162" s="122">
        <v>100.6832</v>
      </c>
      <c r="CD162" s="122">
        <v>92.283600000000007</v>
      </c>
      <c r="CE162" s="122">
        <v>86.233999999999995</v>
      </c>
      <c r="CF162" s="122">
        <v>83.567899999999995</v>
      </c>
      <c r="CG162" s="122">
        <v>84.53</v>
      </c>
      <c r="CH162" s="122">
        <v>82.489000000000004</v>
      </c>
      <c r="CI162" s="122">
        <v>80.863799999999998</v>
      </c>
      <c r="CJ162" s="122">
        <v>83.572400000000002</v>
      </c>
      <c r="CK162" s="122">
        <v>86.831199999999995</v>
      </c>
      <c r="CL162" s="122">
        <v>89.4161</v>
      </c>
      <c r="CM162" s="122">
        <v>88.274199999999993</v>
      </c>
      <c r="CN162" s="122">
        <v>90.381399999999999</v>
      </c>
      <c r="CO162" s="122">
        <v>92.928200000000004</v>
      </c>
      <c r="CP162" s="122">
        <v>98.264600000000002</v>
      </c>
      <c r="CQ162" s="122">
        <v>97.301599999999993</v>
      </c>
      <c r="CR162" s="122">
        <v>98.879099999999994</v>
      </c>
      <c r="CS162" s="122">
        <v>101.7373</v>
      </c>
      <c r="CT162" s="122">
        <v>101.7847</v>
      </c>
      <c r="CU162" s="122">
        <v>99.653599999999997</v>
      </c>
      <c r="CV162" s="122">
        <v>96.885000000000005</v>
      </c>
      <c r="CW162" s="122">
        <v>99.171800000000005</v>
      </c>
      <c r="CX162" s="122">
        <v>97.155199999999994</v>
      </c>
      <c r="CY162" s="122">
        <v>101.6348</v>
      </c>
      <c r="CZ162" s="122">
        <v>103.9365</v>
      </c>
      <c r="DA162" s="122">
        <v>102.79300000000001</v>
      </c>
      <c r="DB162" s="122">
        <v>104.9781</v>
      </c>
      <c r="DC162" s="122">
        <v>107.3318</v>
      </c>
      <c r="DD162" s="122">
        <v>107.8626</v>
      </c>
      <c r="DE162" s="122">
        <v>107.9302</v>
      </c>
      <c r="DF162" s="122">
        <v>105.76309999999999</v>
      </c>
      <c r="DG162" s="122">
        <v>102.2783</v>
      </c>
      <c r="DH162" s="122">
        <v>99.623000000000005</v>
      </c>
      <c r="DI162" s="122">
        <v>92.881299999999996</v>
      </c>
      <c r="DJ162" s="122">
        <v>93.710999999999999</v>
      </c>
      <c r="DK162" s="122">
        <v>94.800399999999996</v>
      </c>
      <c r="DL162" s="122">
        <v>92.527000000000001</v>
      </c>
      <c r="DM162" s="122">
        <v>90.872900000000001</v>
      </c>
      <c r="DN162" s="122">
        <v>90.128900000000002</v>
      </c>
      <c r="DO162" s="122">
        <v>95.090999999999994</v>
      </c>
      <c r="DP162" s="122">
        <v>94.344800000000006</v>
      </c>
      <c r="DQ162" s="122">
        <v>91.096199999999996</v>
      </c>
      <c r="DR162" s="122">
        <v>89.990700000000004</v>
      </c>
      <c r="DS162" s="122">
        <v>90.401300000000006</v>
      </c>
      <c r="DT162" s="122">
        <v>87.962800000000001</v>
      </c>
      <c r="DU162" s="122">
        <v>88.515000000000001</v>
      </c>
      <c r="DV162" s="122">
        <v>88.298500000000004</v>
      </c>
      <c r="DW162" s="122">
        <v>90.516900000000007</v>
      </c>
      <c r="DX162" s="122">
        <v>86.700299999999999</v>
      </c>
      <c r="DY162" s="122">
        <v>90.111500000000007</v>
      </c>
      <c r="DZ162" s="122">
        <v>89.944999999999993</v>
      </c>
      <c r="EA162" s="122">
        <v>90.082400000000007</v>
      </c>
      <c r="EB162" s="122">
        <v>88.905600000000007</v>
      </c>
      <c r="EC162" s="122">
        <v>86.493099999999998</v>
      </c>
      <c r="ED162" s="122">
        <v>86.967799999999997</v>
      </c>
      <c r="EE162" s="122">
        <v>88.010099999999994</v>
      </c>
      <c r="EF162" s="122">
        <v>84.809700000000007</v>
      </c>
      <c r="EG162" s="122">
        <v>84.337599999999995</v>
      </c>
      <c r="EH162" s="122">
        <v>84.011799999999994</v>
      </c>
      <c r="EI162" s="122">
        <v>82.509299999999996</v>
      </c>
      <c r="EJ162" s="122">
        <v>82.757000000000005</v>
      </c>
      <c r="EK162" s="122">
        <v>80.860600000000005</v>
      </c>
      <c r="EL162" s="122">
        <v>80.477599999999995</v>
      </c>
      <c r="EM162" s="122">
        <v>79.792599999999993</v>
      </c>
      <c r="EN162" s="122">
        <v>79.918599999999998</v>
      </c>
      <c r="EO162" s="122">
        <v>81.260800000000003</v>
      </c>
      <c r="EP162" s="122">
        <v>83.511399999999995</v>
      </c>
      <c r="EQ162" s="122">
        <v>83.4953</v>
      </c>
      <c r="ER162" s="122">
        <v>85.281899999999993</v>
      </c>
      <c r="ES162" s="122">
        <v>88.807100000000005</v>
      </c>
      <c r="ET162" s="122">
        <v>91.375900000000001</v>
      </c>
      <c r="EU162" s="122">
        <v>91.497100000000003</v>
      </c>
      <c r="EV162" s="122">
        <v>93.768299999999996</v>
      </c>
      <c r="EW162" s="122">
        <v>94.418800000000005</v>
      </c>
      <c r="EX162" s="122">
        <v>92.165199999999999</v>
      </c>
      <c r="EY162" s="122">
        <v>85.801699999999997</v>
      </c>
      <c r="EZ162" s="122">
        <v>85.734099999999998</v>
      </c>
      <c r="FA162" s="122">
        <v>84.692499999999995</v>
      </c>
      <c r="FB162" s="122">
        <v>84.845799999999997</v>
      </c>
      <c r="FC162" s="122">
        <v>79.318100000000001</v>
      </c>
      <c r="FD162" s="122">
        <v>77.838099999999997</v>
      </c>
      <c r="FE162" s="122">
        <v>77.105599999999995</v>
      </c>
      <c r="FF162" s="122">
        <v>76.579899999999995</v>
      </c>
      <c r="FG162" s="122">
        <v>75.241500000000002</v>
      </c>
      <c r="FH162" s="122">
        <v>73.700500000000005</v>
      </c>
      <c r="FI162" s="122">
        <v>74.436199999999999</v>
      </c>
      <c r="FJ162" s="122">
        <v>73.855900000000005</v>
      </c>
      <c r="FK162" s="122">
        <v>74.409099999999995</v>
      </c>
      <c r="FL162" s="122">
        <v>75.793300000000002</v>
      </c>
      <c r="FM162" s="122">
        <v>72.925899999999999</v>
      </c>
      <c r="FN162" s="122">
        <v>75.893900000000002</v>
      </c>
      <c r="FO162" s="122">
        <v>73.988299999999995</v>
      </c>
      <c r="FP162" s="122">
        <v>75.332499999999996</v>
      </c>
      <c r="FQ162" s="122">
        <v>76.246300000000005</v>
      </c>
      <c r="FR162" s="122">
        <v>76.039199999999994</v>
      </c>
      <c r="FS162" s="122">
        <v>76.632999999999996</v>
      </c>
      <c r="FT162" s="122">
        <v>78.422899999999998</v>
      </c>
      <c r="FU162" s="122">
        <v>80.082599999999999</v>
      </c>
      <c r="FV162" s="122">
        <v>79.523200000000003</v>
      </c>
      <c r="FW162" s="122">
        <v>81.5304</v>
      </c>
      <c r="FX162" s="122">
        <v>83.396500000000003</v>
      </c>
      <c r="FY162" s="122">
        <v>85.028400000000005</v>
      </c>
      <c r="FZ162" s="122">
        <v>85.529899999999998</v>
      </c>
      <c r="GA162" s="122">
        <v>84.439300000000003</v>
      </c>
      <c r="GB162" s="122">
        <v>83.578299999999999</v>
      </c>
      <c r="GC162" s="122">
        <v>85.170299999999997</v>
      </c>
      <c r="GD162" s="122">
        <v>89.226900000000001</v>
      </c>
      <c r="GE162" s="122">
        <v>91.037199999999999</v>
      </c>
      <c r="GF162" s="122">
        <v>92.5364</v>
      </c>
      <c r="GG162" s="122">
        <v>90.843400000000003</v>
      </c>
      <c r="GH162" s="122">
        <v>94.158799999999999</v>
      </c>
      <c r="GI162" s="122">
        <v>92.844200000000001</v>
      </c>
      <c r="GJ162" s="122">
        <v>91.102099999999993</v>
      </c>
      <c r="GK162" s="122">
        <v>89.558300000000003</v>
      </c>
      <c r="GL162" s="122">
        <v>97.502399999999994</v>
      </c>
      <c r="GM162" s="122">
        <v>98.122699999999995</v>
      </c>
      <c r="GN162" s="122">
        <v>94.074799999999996</v>
      </c>
      <c r="GO162" s="122">
        <v>91.855800000000002</v>
      </c>
      <c r="GP162" s="122">
        <v>91.129300000000001</v>
      </c>
      <c r="GQ162" s="122">
        <v>91.235500000000002</v>
      </c>
      <c r="GR162" s="122">
        <v>90.312799999999996</v>
      </c>
      <c r="GS162" s="122">
        <v>88.299300000000002</v>
      </c>
      <c r="GT162" s="122">
        <v>85.913700000000006</v>
      </c>
      <c r="GU162" s="122">
        <v>86.121700000000004</v>
      </c>
      <c r="GV162" s="122">
        <v>86.4268</v>
      </c>
      <c r="GW162" s="122">
        <v>85.322699999999998</v>
      </c>
      <c r="GX162" s="122">
        <v>84.933199999999999</v>
      </c>
      <c r="GY162" s="122">
        <v>82.128200000000007</v>
      </c>
      <c r="GZ162" s="122">
        <v>81.951499999999996</v>
      </c>
      <c r="HA162" s="122">
        <v>81.225800000000007</v>
      </c>
      <c r="HB162" s="122">
        <v>80.381399999999999</v>
      </c>
      <c r="HC162" s="122">
        <v>79.927800000000005</v>
      </c>
      <c r="HD162" s="122">
        <v>80.297799999999995</v>
      </c>
      <c r="HE162" s="122">
        <v>80.429199999999994</v>
      </c>
      <c r="HF162" s="122">
        <v>79.902100000000004</v>
      </c>
      <c r="HG162" s="122">
        <v>78.370199999999997</v>
      </c>
      <c r="HH162" s="122">
        <v>76.924700000000001</v>
      </c>
      <c r="HI162" s="122">
        <v>72.095100000000002</v>
      </c>
      <c r="HJ162" s="122">
        <v>70.645200000000003</v>
      </c>
      <c r="HK162" s="122">
        <v>72.581800000000001</v>
      </c>
      <c r="HL162" s="122">
        <v>73.257599999999996</v>
      </c>
      <c r="HM162" s="122">
        <v>75.428399999999996</v>
      </c>
      <c r="HN162" s="122">
        <v>76.493799999999993</v>
      </c>
      <c r="HO162" s="122">
        <v>76.2654</v>
      </c>
      <c r="HP162" s="122">
        <v>77.942899999999995</v>
      </c>
      <c r="HQ162" s="122">
        <v>82.155500000000004</v>
      </c>
      <c r="HR162" s="122">
        <v>81.518000000000001</v>
      </c>
      <c r="HS162" s="122">
        <v>82.1434</v>
      </c>
      <c r="HT162" s="122">
        <v>88.157799999999995</v>
      </c>
      <c r="HU162" s="122">
        <v>93.702699999999993</v>
      </c>
      <c r="HV162" s="122">
        <v>97.382900000000006</v>
      </c>
      <c r="HW162" s="122">
        <v>99.934700000000007</v>
      </c>
      <c r="HX162" s="122">
        <v>101.41070000000001</v>
      </c>
      <c r="HY162" s="122">
        <v>103.3201</v>
      </c>
      <c r="HZ162" s="122">
        <v>110.446</v>
      </c>
      <c r="IA162" s="122">
        <v>117.0639</v>
      </c>
      <c r="IB162" s="122">
        <v>114.99209999999999</v>
      </c>
      <c r="IC162" s="122">
        <v>113.7336</v>
      </c>
      <c r="ID162" s="122">
        <v>120.22539999999999</v>
      </c>
      <c r="IE162" s="122">
        <v>129.1112</v>
      </c>
      <c r="IF162" s="122">
        <v>138.74950000000001</v>
      </c>
      <c r="IG162" s="122">
        <v>144.8526</v>
      </c>
      <c r="IH162" s="122">
        <v>138.26519999999999</v>
      </c>
      <c r="II162" s="122">
        <v>129.99459999999999</v>
      </c>
      <c r="IJ162" s="122">
        <v>119.51860000000001</v>
      </c>
      <c r="IK162" s="122">
        <v>117.789</v>
      </c>
      <c r="IL162" s="122">
        <v>116.3815</v>
      </c>
      <c r="IM162" s="122">
        <v>110.98869999999999</v>
      </c>
      <c r="IN162" s="122">
        <v>111.7491</v>
      </c>
      <c r="IO162" s="122">
        <v>112.3506</v>
      </c>
      <c r="IP162" s="122">
        <v>108.89870000000001</v>
      </c>
      <c r="IQ162" s="122">
        <v>112.21510000000001</v>
      </c>
      <c r="IR162" s="122">
        <v>107.9315</v>
      </c>
      <c r="IS162" s="122">
        <v>105.509</v>
      </c>
      <c r="IT162" s="122">
        <v>103.6884</v>
      </c>
      <c r="IU162" s="122">
        <v>100.9975</v>
      </c>
      <c r="IV162" s="122">
        <v>97.761300000000006</v>
      </c>
      <c r="IW162" s="122">
        <v>96.996600000000001</v>
      </c>
      <c r="IX162" s="122">
        <v>96.182000000000002</v>
      </c>
      <c r="IY162" s="122">
        <v>99.364699999999999</v>
      </c>
      <c r="IZ162" s="122">
        <v>97.282899999999998</v>
      </c>
      <c r="JA162" s="122">
        <v>93.469200000000001</v>
      </c>
      <c r="JB162" s="122">
        <v>93.730900000000005</v>
      </c>
      <c r="JC162" s="122">
        <v>93.581000000000003</v>
      </c>
      <c r="JD162" s="122">
        <v>94.652199999999993</v>
      </c>
      <c r="JE162" s="122">
        <v>98.381</v>
      </c>
      <c r="JF162" s="122">
        <v>104.8942</v>
      </c>
      <c r="JG162" s="122">
        <v>107.43600000000001</v>
      </c>
      <c r="JH162" s="122">
        <v>104.9171</v>
      </c>
      <c r="JI162" s="122">
        <v>97.560400000000001</v>
      </c>
      <c r="JJ162" s="122">
        <v>99.865799999999993</v>
      </c>
      <c r="JK162" s="122">
        <v>103.2483</v>
      </c>
      <c r="JL162" s="122">
        <v>105.9687</v>
      </c>
      <c r="JM162" s="122">
        <v>104.0158</v>
      </c>
      <c r="JN162" s="122">
        <v>105.30889999999999</v>
      </c>
      <c r="JO162" s="122">
        <v>107.8762</v>
      </c>
      <c r="JP162" s="122">
        <v>106.10420000000001</v>
      </c>
      <c r="JQ162" s="122">
        <v>103.7565</v>
      </c>
      <c r="JR162" s="122">
        <v>96.9221</v>
      </c>
      <c r="JS162" s="122">
        <v>96.619</v>
      </c>
      <c r="JT162" s="122">
        <v>97.480199999999996</v>
      </c>
      <c r="JU162" s="122">
        <v>97.746899999999997</v>
      </c>
      <c r="JV162" s="122">
        <v>97.142300000000006</v>
      </c>
      <c r="JW162" s="122">
        <v>98.356499999999997</v>
      </c>
      <c r="JX162" s="122">
        <v>98.987399999999994</v>
      </c>
      <c r="JY162" s="122">
        <v>100</v>
      </c>
      <c r="JZ162" s="122">
        <v>100.3943</v>
      </c>
      <c r="KA162" s="122">
        <v>102.0269</v>
      </c>
      <c r="KB162" s="122">
        <v>103.26600000000001</v>
      </c>
      <c r="KC162" s="122">
        <v>109.5355</v>
      </c>
      <c r="KD162" s="118">
        <v>111.7184</v>
      </c>
    </row>
    <row r="163" spans="1:290" s="8" customFormat="1" ht="11.1" customHeight="1" x14ac:dyDescent="0.2">
      <c r="A163" s="8" t="s">
        <v>2505</v>
      </c>
      <c r="B163"/>
      <c r="C163" s="141" t="s">
        <v>5170</v>
      </c>
      <c r="D163" s="60" t="s">
        <v>106</v>
      </c>
      <c r="E163" s="61"/>
      <c r="F163" s="22"/>
      <c r="G163" s="22"/>
      <c r="H163" s="22"/>
      <c r="I163" s="22"/>
      <c r="J163" s="22" t="str">
        <f>IF(LEFT($I$1,1)="1",VLOOKUP($A163,PPI_IPI_PGA_PGAI!$A:$I,2,FALSE),IF(LEFT($I$1,1)="2",VLOOKUP($A163,PPI_IPI_PGA_PGAI!$A:$I,3,FALSE),IF(LEFT($I$1,1)="3",VLOOKUP($A163,PPI_IPI_PGA_PGAI!$A:$I,4,FALSE),VLOOKUP($A163,PPI_IPI_PGA_PGAI!$A:$I,5,FALSE))))</f>
        <v>Rohaluminium</v>
      </c>
      <c r="K163" s="22"/>
      <c r="L163" s="22"/>
      <c r="M163" s="10">
        <v>0.4229</v>
      </c>
      <c r="N163" s="122">
        <v>80.927400000000006</v>
      </c>
      <c r="O163" s="122">
        <v>79.5381</v>
      </c>
      <c r="P163" s="122">
        <v>79.708100000000002</v>
      </c>
      <c r="Q163" s="122">
        <v>83.180099999999996</v>
      </c>
      <c r="R163" s="122">
        <v>83.646299999999997</v>
      </c>
      <c r="S163" s="122">
        <v>82.531499999999994</v>
      </c>
      <c r="T163" s="122">
        <v>84.486699999999999</v>
      </c>
      <c r="U163" s="122">
        <v>84.234800000000007</v>
      </c>
      <c r="V163" s="122">
        <v>84.542699999999996</v>
      </c>
      <c r="W163" s="122">
        <v>86.826800000000006</v>
      </c>
      <c r="X163" s="122">
        <v>87.740399999999994</v>
      </c>
      <c r="Y163" s="122">
        <v>89.229399999999998</v>
      </c>
      <c r="Z163" s="122">
        <v>88.723600000000005</v>
      </c>
      <c r="AA163" s="122">
        <v>88.014799999999994</v>
      </c>
      <c r="AB163" s="122">
        <v>88.8459</v>
      </c>
      <c r="AC163" s="122">
        <v>88.644800000000004</v>
      </c>
      <c r="AD163" s="122">
        <v>88.718000000000004</v>
      </c>
      <c r="AE163" s="122">
        <v>93.253100000000003</v>
      </c>
      <c r="AF163" s="122">
        <v>90.417699999999996</v>
      </c>
      <c r="AG163" s="122">
        <v>89.346100000000007</v>
      </c>
      <c r="AH163" s="122">
        <v>90.381799999999998</v>
      </c>
      <c r="AI163" s="122">
        <v>92.023799999999994</v>
      </c>
      <c r="AJ163" s="122">
        <v>94.218999999999994</v>
      </c>
      <c r="AK163" s="122">
        <v>97.746300000000005</v>
      </c>
      <c r="AL163" s="122">
        <v>96.046700000000001</v>
      </c>
      <c r="AM163" s="122">
        <v>94.440299999999993</v>
      </c>
      <c r="AN163" s="122">
        <v>95.702799999999996</v>
      </c>
      <c r="AO163" s="122">
        <v>97.523099999999999</v>
      </c>
      <c r="AP163" s="122">
        <v>99.222300000000004</v>
      </c>
      <c r="AQ163" s="122">
        <v>102.57510000000001</v>
      </c>
      <c r="AR163" s="122">
        <v>105.7891</v>
      </c>
      <c r="AS163" s="122">
        <v>111.46639999999999</v>
      </c>
      <c r="AT163" s="122">
        <v>120.8004</v>
      </c>
      <c r="AU163" s="122">
        <v>129.16159999999999</v>
      </c>
      <c r="AV163" s="122">
        <v>132.76580000000001</v>
      </c>
      <c r="AW163" s="122">
        <v>134.02809999999999</v>
      </c>
      <c r="AX163" s="122">
        <v>141.1763</v>
      </c>
      <c r="AY163" s="122">
        <v>140.9152</v>
      </c>
      <c r="AZ163" s="122">
        <v>135.21019999999999</v>
      </c>
      <c r="BA163" s="122">
        <v>130.66489999999999</v>
      </c>
      <c r="BB163" s="122">
        <v>131.34110000000001</v>
      </c>
      <c r="BC163" s="122">
        <v>129.19810000000001</v>
      </c>
      <c r="BD163" s="122">
        <v>140.88630000000001</v>
      </c>
      <c r="BE163" s="122">
        <v>140.01609999999999</v>
      </c>
      <c r="BF163" s="122">
        <v>142.16560000000001</v>
      </c>
      <c r="BG163" s="122">
        <v>144.83330000000001</v>
      </c>
      <c r="BH163" s="122">
        <v>141.8638</v>
      </c>
      <c r="BI163" s="122">
        <v>140.77379999999999</v>
      </c>
      <c r="BJ163" s="122">
        <v>143.47659999999999</v>
      </c>
      <c r="BK163" s="122">
        <v>142.6404</v>
      </c>
      <c r="BL163" s="122">
        <v>138.57849999999999</v>
      </c>
      <c r="BM163" s="122">
        <v>138.73650000000001</v>
      </c>
      <c r="BN163" s="122">
        <v>127.4374</v>
      </c>
      <c r="BO163" s="122">
        <v>118.8366</v>
      </c>
      <c r="BP163" s="122">
        <v>120.9769</v>
      </c>
      <c r="BQ163" s="122">
        <v>116.8459</v>
      </c>
      <c r="BR163" s="122">
        <v>116.3467</v>
      </c>
      <c r="BS163" s="122">
        <v>117.15009999999999</v>
      </c>
      <c r="BT163" s="122">
        <v>131.8381</v>
      </c>
      <c r="BU163" s="122">
        <v>125.80029999999999</v>
      </c>
      <c r="BV163" s="122">
        <v>126.172</v>
      </c>
      <c r="BW163" s="122">
        <v>127.4061</v>
      </c>
      <c r="BX163" s="122">
        <v>130.8038</v>
      </c>
      <c r="BY163" s="122">
        <v>129.13210000000001</v>
      </c>
      <c r="BZ163" s="122">
        <v>125.4477</v>
      </c>
      <c r="CA163" s="122">
        <v>116.6109</v>
      </c>
      <c r="CB163" s="122">
        <v>103.5766</v>
      </c>
      <c r="CC163" s="122">
        <v>90.577799999999996</v>
      </c>
      <c r="CD163" s="122">
        <v>75.241699999999994</v>
      </c>
      <c r="CE163" s="122">
        <v>69.273799999999994</v>
      </c>
      <c r="CF163" s="122">
        <v>68.288899999999998</v>
      </c>
      <c r="CG163" s="122">
        <v>71.5548</v>
      </c>
      <c r="CH163" s="122">
        <v>73.170900000000003</v>
      </c>
      <c r="CI163" s="122">
        <v>70.603899999999996</v>
      </c>
      <c r="CJ163" s="122">
        <v>76.500900000000001</v>
      </c>
      <c r="CK163" s="122">
        <v>81.2012</v>
      </c>
      <c r="CL163" s="122">
        <v>86.150499999999994</v>
      </c>
      <c r="CM163" s="122">
        <v>81.890699999999995</v>
      </c>
      <c r="CN163" s="122">
        <v>84.271199999999993</v>
      </c>
      <c r="CO163" s="122">
        <v>88.312299999999993</v>
      </c>
      <c r="CP163" s="122">
        <v>99.310400000000001</v>
      </c>
      <c r="CQ163" s="122">
        <v>96.717600000000004</v>
      </c>
      <c r="CR163" s="122">
        <v>97.213499999999996</v>
      </c>
      <c r="CS163" s="122">
        <v>101.57850000000001</v>
      </c>
      <c r="CT163" s="122">
        <v>99.3446</v>
      </c>
      <c r="CU163" s="122">
        <v>98.385499999999993</v>
      </c>
      <c r="CV163" s="122">
        <v>91.874399999999994</v>
      </c>
      <c r="CW163" s="122">
        <v>93.683800000000005</v>
      </c>
      <c r="CX163" s="122">
        <v>90.176599999999993</v>
      </c>
      <c r="CY163" s="122">
        <v>97.438999999999993</v>
      </c>
      <c r="CZ163" s="122">
        <v>98.081199999999995</v>
      </c>
      <c r="DA163" s="122">
        <v>95.0548</v>
      </c>
      <c r="DB163" s="122">
        <v>98.177099999999996</v>
      </c>
      <c r="DC163" s="122">
        <v>99.012299999999996</v>
      </c>
      <c r="DD163" s="122">
        <v>98.173299999999998</v>
      </c>
      <c r="DE163" s="122">
        <v>101.6651</v>
      </c>
      <c r="DF163" s="122">
        <v>100.27460000000001</v>
      </c>
      <c r="DG163" s="122">
        <v>96.806799999999996</v>
      </c>
      <c r="DH163" s="122">
        <v>92.940100000000001</v>
      </c>
      <c r="DI163" s="122">
        <v>89.363100000000003</v>
      </c>
      <c r="DJ163" s="122">
        <v>88.497500000000002</v>
      </c>
      <c r="DK163" s="122">
        <v>87.722300000000004</v>
      </c>
      <c r="DL163" s="122">
        <v>86.406300000000002</v>
      </c>
      <c r="DM163" s="122">
        <v>87.257400000000004</v>
      </c>
      <c r="DN163" s="122">
        <v>86.348600000000005</v>
      </c>
      <c r="DO163" s="122">
        <v>95.152299999999997</v>
      </c>
      <c r="DP163" s="122">
        <v>94.436800000000005</v>
      </c>
      <c r="DQ163" s="122">
        <v>88.232200000000006</v>
      </c>
      <c r="DR163" s="122">
        <v>88.169300000000007</v>
      </c>
      <c r="DS163" s="122">
        <v>89.906800000000004</v>
      </c>
      <c r="DT163" s="122">
        <v>84.337400000000002</v>
      </c>
      <c r="DU163" s="122">
        <v>84.722499999999997</v>
      </c>
      <c r="DV163" s="122">
        <v>85.985200000000006</v>
      </c>
      <c r="DW163" s="122">
        <v>89.667100000000005</v>
      </c>
      <c r="DX163" s="122">
        <v>85.046099999999996</v>
      </c>
      <c r="DY163" s="122">
        <v>91.147099999999995</v>
      </c>
      <c r="DZ163" s="122">
        <v>91.542900000000003</v>
      </c>
      <c r="EA163" s="122">
        <v>91.397499999999994</v>
      </c>
      <c r="EB163" s="122">
        <v>89.166200000000003</v>
      </c>
      <c r="EC163" s="122">
        <v>86.242500000000007</v>
      </c>
      <c r="ED163" s="122">
        <v>87.712000000000003</v>
      </c>
      <c r="EE163" s="122">
        <v>89.421599999999998</v>
      </c>
      <c r="EF163" s="122">
        <v>83.519400000000005</v>
      </c>
      <c r="EG163" s="122">
        <v>83.381100000000004</v>
      </c>
      <c r="EH163" s="122">
        <v>81.757499999999993</v>
      </c>
      <c r="EI163" s="122">
        <v>80.699100000000001</v>
      </c>
      <c r="EJ163" s="122">
        <v>80.66</v>
      </c>
      <c r="EK163" s="122">
        <v>77.902299999999997</v>
      </c>
      <c r="EL163" s="122">
        <v>77.447599999999994</v>
      </c>
      <c r="EM163" s="122">
        <v>76.892499999999998</v>
      </c>
      <c r="EN163" s="122">
        <v>77.182299999999998</v>
      </c>
      <c r="EO163" s="122">
        <v>79.179299999999998</v>
      </c>
      <c r="EP163" s="122">
        <v>84.003900000000002</v>
      </c>
      <c r="EQ163" s="122">
        <v>81.478499999999997</v>
      </c>
      <c r="ER163" s="122">
        <v>82.967100000000002</v>
      </c>
      <c r="ES163" s="122">
        <v>87.389099999999999</v>
      </c>
      <c r="ET163" s="122">
        <v>91.805999999999997</v>
      </c>
      <c r="EU163" s="122">
        <v>89.06</v>
      </c>
      <c r="EV163" s="122">
        <v>94.212400000000002</v>
      </c>
      <c r="EW163" s="122">
        <v>94.338399999999993</v>
      </c>
      <c r="EX163" s="122">
        <v>90.048100000000005</v>
      </c>
      <c r="EY163" s="122">
        <v>89.421599999999998</v>
      </c>
      <c r="EZ163" s="122">
        <v>87.811300000000003</v>
      </c>
      <c r="FA163" s="122">
        <v>87.794499999999999</v>
      </c>
      <c r="FB163" s="122">
        <v>86.776799999999994</v>
      </c>
      <c r="FC163" s="122">
        <v>75.1858</v>
      </c>
      <c r="FD163" s="122">
        <v>73.077500000000001</v>
      </c>
      <c r="FE163" s="122">
        <v>71.8887</v>
      </c>
      <c r="FF163" s="122">
        <v>70.817599999999999</v>
      </c>
      <c r="FG163" s="122">
        <v>69.925600000000003</v>
      </c>
      <c r="FH163" s="122">
        <v>68.733500000000006</v>
      </c>
      <c r="FI163" s="122">
        <v>71.219300000000004</v>
      </c>
      <c r="FJ163" s="122">
        <v>70.442999999999998</v>
      </c>
      <c r="FK163" s="122">
        <v>71.096000000000004</v>
      </c>
      <c r="FL163" s="122">
        <v>73.798100000000005</v>
      </c>
      <c r="FM163" s="122">
        <v>67.832400000000007</v>
      </c>
      <c r="FN163" s="122">
        <v>72.624899999999997</v>
      </c>
      <c r="FO163" s="122">
        <v>70.427599999999998</v>
      </c>
      <c r="FP163" s="122">
        <v>71.830500000000001</v>
      </c>
      <c r="FQ163" s="122">
        <v>73.5959</v>
      </c>
      <c r="FR163" s="122">
        <v>72.503699999999995</v>
      </c>
      <c r="FS163" s="122">
        <v>74.558899999999994</v>
      </c>
      <c r="FT163" s="122">
        <v>75.5899</v>
      </c>
      <c r="FU163" s="122">
        <v>81.037099999999995</v>
      </c>
      <c r="FV163" s="122">
        <v>80.138000000000005</v>
      </c>
      <c r="FW163" s="122">
        <v>82.962800000000001</v>
      </c>
      <c r="FX163" s="122">
        <v>87.026399999999995</v>
      </c>
      <c r="FY163" s="122">
        <v>88.694100000000006</v>
      </c>
      <c r="FZ163" s="122">
        <v>86.853099999999998</v>
      </c>
      <c r="GA163" s="122">
        <v>85.1798</v>
      </c>
      <c r="GB163" s="122">
        <v>83.252700000000004</v>
      </c>
      <c r="GC163" s="122">
        <v>83.638499999999993</v>
      </c>
      <c r="GD163" s="122">
        <v>90.638800000000003</v>
      </c>
      <c r="GE163" s="122">
        <v>93.552400000000006</v>
      </c>
      <c r="GF163" s="122">
        <v>96.707300000000004</v>
      </c>
      <c r="GG163" s="122">
        <v>92.120900000000006</v>
      </c>
      <c r="GH163" s="122">
        <v>97.724500000000006</v>
      </c>
      <c r="GI163" s="122">
        <v>94.454499999999996</v>
      </c>
      <c r="GJ163" s="122">
        <v>92.526600000000002</v>
      </c>
      <c r="GK163" s="122">
        <v>88.891400000000004</v>
      </c>
      <c r="GL163" s="122">
        <v>103.18940000000001</v>
      </c>
      <c r="GM163" s="122">
        <v>103.5806</v>
      </c>
      <c r="GN163" s="122">
        <v>96.447699999999998</v>
      </c>
      <c r="GO163" s="122">
        <v>92.444500000000005</v>
      </c>
      <c r="GP163" s="122">
        <v>90.774000000000001</v>
      </c>
      <c r="GQ163" s="122">
        <v>91.656099999999995</v>
      </c>
      <c r="GR163" s="122">
        <v>90.775000000000006</v>
      </c>
      <c r="GS163" s="122">
        <v>88.694100000000006</v>
      </c>
      <c r="GT163" s="122">
        <v>84.243499999999997</v>
      </c>
      <c r="GU163" s="122">
        <v>84.9435</v>
      </c>
      <c r="GV163" s="122">
        <v>85.707400000000007</v>
      </c>
      <c r="GW163" s="122">
        <v>85.342399999999998</v>
      </c>
      <c r="GX163" s="122">
        <v>83.983999999999995</v>
      </c>
      <c r="GY163" s="122">
        <v>80.161100000000005</v>
      </c>
      <c r="GZ163" s="122">
        <v>79.891999999999996</v>
      </c>
      <c r="HA163" s="122">
        <v>79.317099999999996</v>
      </c>
      <c r="HB163" s="122">
        <v>79.233500000000006</v>
      </c>
      <c r="HC163" s="122">
        <v>79.231300000000005</v>
      </c>
      <c r="HD163" s="122">
        <v>80.901799999999994</v>
      </c>
      <c r="HE163" s="122">
        <v>80.546400000000006</v>
      </c>
      <c r="HF163" s="122">
        <v>78.982399999999998</v>
      </c>
      <c r="HG163" s="122">
        <v>77.501000000000005</v>
      </c>
      <c r="HH163" s="122">
        <v>75.726500000000001</v>
      </c>
      <c r="HI163" s="122">
        <v>67.560400000000001</v>
      </c>
      <c r="HJ163" s="122">
        <v>65.227400000000003</v>
      </c>
      <c r="HK163" s="122">
        <v>69.100499999999997</v>
      </c>
      <c r="HL163" s="122">
        <v>69.519499999999994</v>
      </c>
      <c r="HM163" s="122">
        <v>72.594899999999996</v>
      </c>
      <c r="HN163" s="122">
        <v>74.422899999999998</v>
      </c>
      <c r="HO163" s="122">
        <v>74.3095</v>
      </c>
      <c r="HP163" s="122">
        <v>77.284999999999997</v>
      </c>
      <c r="HQ163" s="122">
        <v>83.249499999999998</v>
      </c>
      <c r="HR163" s="122">
        <v>80.097099999999998</v>
      </c>
      <c r="HS163" s="122">
        <v>80.659800000000004</v>
      </c>
      <c r="HT163" s="122">
        <v>88.190100000000001</v>
      </c>
      <c r="HU163" s="122">
        <v>96.015100000000004</v>
      </c>
      <c r="HV163" s="122">
        <v>101.2343</v>
      </c>
      <c r="HW163" s="122">
        <v>101.9113</v>
      </c>
      <c r="HX163" s="122">
        <v>102.1358</v>
      </c>
      <c r="HY163" s="122">
        <v>102.2899</v>
      </c>
      <c r="HZ163" s="122">
        <v>116.5283</v>
      </c>
      <c r="IA163" s="122">
        <v>124.2881</v>
      </c>
      <c r="IB163" s="122">
        <v>115.1673</v>
      </c>
      <c r="IC163" s="122">
        <v>113.13639999999999</v>
      </c>
      <c r="ID163" s="122">
        <v>122.2757</v>
      </c>
      <c r="IE163" s="122">
        <v>134.92910000000001</v>
      </c>
      <c r="IF163" s="122">
        <v>146.85550000000001</v>
      </c>
      <c r="IG163" s="122">
        <v>155.072</v>
      </c>
      <c r="IH163" s="122">
        <v>146.22149999999999</v>
      </c>
      <c r="II163" s="122">
        <v>135.91470000000001</v>
      </c>
      <c r="IJ163" s="122">
        <v>119.6893</v>
      </c>
      <c r="IK163" s="122">
        <v>119.7756</v>
      </c>
      <c r="IL163" s="122">
        <v>116.45829999999999</v>
      </c>
      <c r="IM163" s="122">
        <v>104.3218</v>
      </c>
      <c r="IN163" s="122">
        <v>106.4744</v>
      </c>
      <c r="IO163" s="122">
        <v>107.807</v>
      </c>
      <c r="IP163" s="122">
        <v>102.7809</v>
      </c>
      <c r="IQ163" s="122">
        <v>112.6747</v>
      </c>
      <c r="IR163" s="122">
        <v>105.27379999999999</v>
      </c>
      <c r="IS163" s="122">
        <v>104.37430000000001</v>
      </c>
      <c r="IT163" s="122">
        <v>103.2535</v>
      </c>
      <c r="IU163" s="122">
        <v>100.6808</v>
      </c>
      <c r="IV163" s="122">
        <v>93.496099999999998</v>
      </c>
      <c r="IW163" s="122">
        <v>94.523099999999999</v>
      </c>
      <c r="IX163" s="122">
        <v>93.911600000000007</v>
      </c>
      <c r="IY163" s="122">
        <v>100.20350000000001</v>
      </c>
      <c r="IZ163" s="122">
        <v>95.177400000000006</v>
      </c>
      <c r="JA163" s="122">
        <v>88.7029</v>
      </c>
      <c r="JB163" s="122">
        <v>93.013599999999997</v>
      </c>
      <c r="JC163" s="122">
        <v>91.263599999999997</v>
      </c>
      <c r="JD163" s="122">
        <v>91.880200000000002</v>
      </c>
      <c r="JE163" s="122">
        <v>99.703299999999999</v>
      </c>
      <c r="JF163" s="122">
        <v>110.7606</v>
      </c>
      <c r="JG163" s="122">
        <v>112.87860000000001</v>
      </c>
      <c r="JH163" s="122">
        <v>107.19410000000001</v>
      </c>
      <c r="JI163" s="122">
        <v>93.277000000000001</v>
      </c>
      <c r="JJ163" s="122">
        <v>100.1524</v>
      </c>
      <c r="JK163" s="122">
        <v>106.6537</v>
      </c>
      <c r="JL163" s="122">
        <v>111.4659</v>
      </c>
      <c r="JM163" s="122">
        <v>110.13420000000001</v>
      </c>
      <c r="JN163" s="122">
        <v>110.80889999999999</v>
      </c>
      <c r="JO163" s="122">
        <v>113.706</v>
      </c>
      <c r="JP163" s="122">
        <v>110.1767</v>
      </c>
      <c r="JQ163" s="122">
        <v>102.71720000000001</v>
      </c>
      <c r="JR163" s="122">
        <v>93.591499999999996</v>
      </c>
      <c r="JS163" s="122">
        <v>92.433400000000006</v>
      </c>
      <c r="JT163" s="122">
        <v>94.769599999999997</v>
      </c>
      <c r="JU163" s="122">
        <v>97.269300000000001</v>
      </c>
      <c r="JV163" s="122">
        <v>97.010599999999997</v>
      </c>
      <c r="JW163" s="122">
        <v>99.578599999999994</v>
      </c>
      <c r="JX163" s="122">
        <v>98.846800000000002</v>
      </c>
      <c r="JY163" s="122">
        <v>100</v>
      </c>
      <c r="JZ163" s="122">
        <v>99.834100000000007</v>
      </c>
      <c r="KA163" s="122">
        <v>100.8336</v>
      </c>
      <c r="KB163" s="122">
        <v>103.7007</v>
      </c>
      <c r="KC163" s="122">
        <v>110.8433</v>
      </c>
      <c r="KD163" s="118">
        <v>112.0669</v>
      </c>
    </row>
    <row r="164" spans="1:290" s="8" customFormat="1" ht="11.1" customHeight="1" x14ac:dyDescent="0.2">
      <c r="A164" s="8" t="s">
        <v>2508</v>
      </c>
      <c r="B164"/>
      <c r="C164" s="141" t="s">
        <v>5171</v>
      </c>
      <c r="D164" s="60" t="s">
        <v>107</v>
      </c>
      <c r="E164" s="61"/>
      <c r="F164" s="22"/>
      <c r="G164" s="22"/>
      <c r="H164" s="22"/>
      <c r="I164" s="22"/>
      <c r="J164" s="22" t="str">
        <f>IF(LEFT($I$1,1)="1",VLOOKUP($A164,PPI_IPI_PGA_PGAI!$A:$I,2,FALSE),IF(LEFT($I$1,1)="2",VLOOKUP($A164,PPI_IPI_PGA_PGAI!$A:$I,3,FALSE),IF(LEFT($I$1,1)="3",VLOOKUP($A164,PPI_IPI_PGA_PGAI!$A:$I,4,FALSE),VLOOKUP($A164,PPI_IPI_PGA_PGAI!$A:$I,5,FALSE))))</f>
        <v>Aluminiumhalbzeug</v>
      </c>
      <c r="K164" s="22"/>
      <c r="L164" s="22"/>
      <c r="M164" s="10">
        <v>0.73280000000000001</v>
      </c>
      <c r="N164" s="122">
        <v>76.727999999999994</v>
      </c>
      <c r="O164" s="122">
        <v>76.5608</v>
      </c>
      <c r="P164" s="122">
        <v>76.368399999999994</v>
      </c>
      <c r="Q164" s="122">
        <v>77.467100000000002</v>
      </c>
      <c r="R164" s="122">
        <v>77.871600000000001</v>
      </c>
      <c r="S164" s="122">
        <v>78.221800000000002</v>
      </c>
      <c r="T164" s="122">
        <v>78.113100000000003</v>
      </c>
      <c r="U164" s="122">
        <v>77.592600000000004</v>
      </c>
      <c r="V164" s="122">
        <v>78.152199999999993</v>
      </c>
      <c r="W164" s="122">
        <v>78.6173</v>
      </c>
      <c r="X164" s="122">
        <v>80.068200000000004</v>
      </c>
      <c r="Y164" s="122">
        <v>81.701499999999996</v>
      </c>
      <c r="Z164" s="122">
        <v>83.666700000000006</v>
      </c>
      <c r="AA164" s="122">
        <v>84.171800000000005</v>
      </c>
      <c r="AB164" s="122">
        <v>83.859800000000007</v>
      </c>
      <c r="AC164" s="122">
        <v>83.458299999999994</v>
      </c>
      <c r="AD164" s="122">
        <v>83.790199999999999</v>
      </c>
      <c r="AE164" s="122">
        <v>84.805000000000007</v>
      </c>
      <c r="AF164" s="122">
        <v>85.501400000000004</v>
      </c>
      <c r="AG164" s="122">
        <v>84.507999999999996</v>
      </c>
      <c r="AH164" s="122">
        <v>84.549499999999995</v>
      </c>
      <c r="AI164" s="122">
        <v>84.647199999999998</v>
      </c>
      <c r="AJ164" s="122">
        <v>85.380300000000005</v>
      </c>
      <c r="AK164" s="122">
        <v>86.427300000000002</v>
      </c>
      <c r="AL164" s="122">
        <v>86.326999999999998</v>
      </c>
      <c r="AM164" s="122">
        <v>85.725700000000003</v>
      </c>
      <c r="AN164" s="122">
        <v>85.575699999999998</v>
      </c>
      <c r="AO164" s="122">
        <v>87.123199999999997</v>
      </c>
      <c r="AP164" s="122">
        <v>87.496499999999997</v>
      </c>
      <c r="AQ164" s="122">
        <v>88.141199999999998</v>
      </c>
      <c r="AR164" s="122">
        <v>89.829899999999995</v>
      </c>
      <c r="AS164" s="122">
        <v>93.308800000000005</v>
      </c>
      <c r="AT164" s="122">
        <v>96.8001</v>
      </c>
      <c r="AU164" s="122">
        <v>100.78870000000001</v>
      </c>
      <c r="AV164" s="122">
        <v>103.30929999999999</v>
      </c>
      <c r="AW164" s="122">
        <v>105.9983</v>
      </c>
      <c r="AX164" s="122">
        <v>112.2034</v>
      </c>
      <c r="AY164" s="122">
        <v>116.229</v>
      </c>
      <c r="AZ164" s="122">
        <v>116.6885</v>
      </c>
      <c r="BA164" s="122">
        <v>117.6922</v>
      </c>
      <c r="BB164" s="122">
        <v>118.09180000000001</v>
      </c>
      <c r="BC164" s="122">
        <v>120.8176</v>
      </c>
      <c r="BD164" s="122">
        <v>123.9329</v>
      </c>
      <c r="BE164" s="122">
        <v>123.7004</v>
      </c>
      <c r="BF164" s="122">
        <v>122.3342</v>
      </c>
      <c r="BG164" s="122">
        <v>122.4637</v>
      </c>
      <c r="BH164" s="122">
        <v>123.21599999999999</v>
      </c>
      <c r="BI164" s="122">
        <v>124.54649999999999</v>
      </c>
      <c r="BJ164" s="122">
        <v>128.2629</v>
      </c>
      <c r="BK164" s="122">
        <v>128.51820000000001</v>
      </c>
      <c r="BL164" s="122">
        <v>128.1259</v>
      </c>
      <c r="BM164" s="122">
        <v>127.9785</v>
      </c>
      <c r="BN164" s="122">
        <v>125.44450000000001</v>
      </c>
      <c r="BO164" s="122">
        <v>123.4414</v>
      </c>
      <c r="BP164" s="122">
        <v>123.3805</v>
      </c>
      <c r="BQ164" s="122">
        <v>119.9243</v>
      </c>
      <c r="BR164" s="122">
        <v>118.2154</v>
      </c>
      <c r="BS164" s="122">
        <v>120.97709999999999</v>
      </c>
      <c r="BT164" s="122">
        <v>126.3875</v>
      </c>
      <c r="BU164" s="122">
        <v>125.099</v>
      </c>
      <c r="BV164" s="122">
        <v>125.3561</v>
      </c>
      <c r="BW164" s="122">
        <v>124.4945</v>
      </c>
      <c r="BX164" s="122">
        <v>125.833</v>
      </c>
      <c r="BY164" s="122">
        <v>125.4241</v>
      </c>
      <c r="BZ164" s="122">
        <v>121.12009999999999</v>
      </c>
      <c r="CA164" s="122">
        <v>114.45440000000001</v>
      </c>
      <c r="CB164" s="122">
        <v>105.60769999999999</v>
      </c>
      <c r="CC164" s="122">
        <v>99.052999999999997</v>
      </c>
      <c r="CD164" s="122">
        <v>93.019000000000005</v>
      </c>
      <c r="CE164" s="122">
        <v>87.981800000000007</v>
      </c>
      <c r="CF164" s="122">
        <v>83.527500000000003</v>
      </c>
      <c r="CG164" s="122">
        <v>83.231499999999997</v>
      </c>
      <c r="CH164" s="122">
        <v>82.280600000000007</v>
      </c>
      <c r="CI164" s="122">
        <v>80.851500000000001</v>
      </c>
      <c r="CJ164" s="122">
        <v>82.174899999999994</v>
      </c>
      <c r="CK164" s="122">
        <v>85.244699999999995</v>
      </c>
      <c r="CL164" s="122">
        <v>86.950900000000004</v>
      </c>
      <c r="CM164" s="122">
        <v>87.553399999999996</v>
      </c>
      <c r="CN164" s="122">
        <v>88.737899999999996</v>
      </c>
      <c r="CO164" s="122">
        <v>90.965400000000002</v>
      </c>
      <c r="CP164" s="122">
        <v>93.978300000000004</v>
      </c>
      <c r="CQ164" s="122">
        <v>93.164000000000001</v>
      </c>
      <c r="CR164" s="122">
        <v>95.856700000000004</v>
      </c>
      <c r="CS164" s="122">
        <v>98.468100000000007</v>
      </c>
      <c r="CT164" s="122">
        <v>98.539299999999997</v>
      </c>
      <c r="CU164" s="122">
        <v>95.090999999999994</v>
      </c>
      <c r="CV164" s="122">
        <v>94.054500000000004</v>
      </c>
      <c r="CW164" s="122">
        <v>97.677400000000006</v>
      </c>
      <c r="CX164" s="122">
        <v>96.114800000000002</v>
      </c>
      <c r="CY164" s="122">
        <v>99.931700000000006</v>
      </c>
      <c r="CZ164" s="122">
        <v>104.3006</v>
      </c>
      <c r="DA164" s="122">
        <v>104.09310000000001</v>
      </c>
      <c r="DB164" s="122">
        <v>105.0749</v>
      </c>
      <c r="DC164" s="122">
        <v>108.9104</v>
      </c>
      <c r="DD164" s="122">
        <v>110.33329999999999</v>
      </c>
      <c r="DE164" s="122">
        <v>108.37350000000001</v>
      </c>
      <c r="DF164" s="122">
        <v>105.3982</v>
      </c>
      <c r="DG164" s="122">
        <v>102.4854</v>
      </c>
      <c r="DH164" s="122">
        <v>101.0004</v>
      </c>
      <c r="DI164" s="122">
        <v>92.129499999999993</v>
      </c>
      <c r="DJ164" s="122">
        <v>93.346599999999995</v>
      </c>
      <c r="DK164" s="122">
        <v>94.919899999999998</v>
      </c>
      <c r="DL164" s="122">
        <v>91.718000000000004</v>
      </c>
      <c r="DM164" s="122">
        <v>87.486500000000007</v>
      </c>
      <c r="DN164" s="122">
        <v>86.904200000000003</v>
      </c>
      <c r="DO164" s="122">
        <v>91.502300000000005</v>
      </c>
      <c r="DP164" s="122">
        <v>91.531899999999993</v>
      </c>
      <c r="DQ164" s="122">
        <v>89.245900000000006</v>
      </c>
      <c r="DR164" s="122">
        <v>87.043300000000002</v>
      </c>
      <c r="DS164" s="122">
        <v>86.627399999999994</v>
      </c>
      <c r="DT164" s="122">
        <v>85.723699999999994</v>
      </c>
      <c r="DU164" s="122">
        <v>85.724199999999996</v>
      </c>
      <c r="DV164" s="122">
        <v>84.393699999999995</v>
      </c>
      <c r="DW164" s="122">
        <v>86.400599999999997</v>
      </c>
      <c r="DX164" s="122">
        <v>84.834299999999999</v>
      </c>
      <c r="DY164" s="122">
        <v>87.431399999999996</v>
      </c>
      <c r="DZ164" s="122">
        <v>86.617999999999995</v>
      </c>
      <c r="EA164" s="122">
        <v>86.608999999999995</v>
      </c>
      <c r="EB164" s="122">
        <v>87.084400000000002</v>
      </c>
      <c r="EC164" s="122">
        <v>83.399299999999997</v>
      </c>
      <c r="ED164" s="122">
        <v>82.3536</v>
      </c>
      <c r="EE164" s="122">
        <v>83.750299999999996</v>
      </c>
      <c r="EF164" s="122">
        <v>81.107100000000003</v>
      </c>
      <c r="EG164" s="122">
        <v>80.790700000000001</v>
      </c>
      <c r="EH164" s="122">
        <v>81.394099999999995</v>
      </c>
      <c r="EI164" s="122">
        <v>79.655500000000004</v>
      </c>
      <c r="EJ164" s="122">
        <v>80.438599999999994</v>
      </c>
      <c r="EK164" s="122">
        <v>78.535700000000006</v>
      </c>
      <c r="EL164" s="122">
        <v>78.416899999999998</v>
      </c>
      <c r="EM164" s="122">
        <v>77.939800000000005</v>
      </c>
      <c r="EN164" s="122">
        <v>78.105699999999999</v>
      </c>
      <c r="EO164" s="122">
        <v>79.435500000000005</v>
      </c>
      <c r="EP164" s="122">
        <v>80.558199999999999</v>
      </c>
      <c r="EQ164" s="122">
        <v>82.229900000000001</v>
      </c>
      <c r="ER164" s="122">
        <v>84.814999999999998</v>
      </c>
      <c r="ES164" s="122">
        <v>88.833600000000004</v>
      </c>
      <c r="ET164" s="122">
        <v>90.851399999999998</v>
      </c>
      <c r="EU164" s="122">
        <v>91.586699999999993</v>
      </c>
      <c r="EV164" s="122">
        <v>92.355599999999995</v>
      </c>
      <c r="EW164" s="122">
        <v>93.641499999999994</v>
      </c>
      <c r="EX164" s="122">
        <v>91.679100000000005</v>
      </c>
      <c r="EY164" s="122">
        <v>82.931200000000004</v>
      </c>
      <c r="EZ164" s="122">
        <v>83.497399999999999</v>
      </c>
      <c r="FA164" s="122">
        <v>81.849500000000006</v>
      </c>
      <c r="FB164" s="122">
        <v>82.846699999999998</v>
      </c>
      <c r="FC164" s="122">
        <v>79.967200000000005</v>
      </c>
      <c r="FD164" s="122">
        <v>78.174899999999994</v>
      </c>
      <c r="FE164" s="122">
        <v>77.216700000000003</v>
      </c>
      <c r="FF164" s="122">
        <v>76.785200000000003</v>
      </c>
      <c r="FG164" s="122">
        <v>76.277900000000002</v>
      </c>
      <c r="FH164" s="122">
        <v>74.032399999999996</v>
      </c>
      <c r="FI164" s="122">
        <v>73.708200000000005</v>
      </c>
      <c r="FJ164" s="122">
        <v>73.3172</v>
      </c>
      <c r="FK164" s="122">
        <v>74.123999999999995</v>
      </c>
      <c r="FL164" s="122">
        <v>75.187899999999999</v>
      </c>
      <c r="FM164" s="122">
        <v>73.101399999999998</v>
      </c>
      <c r="FN164" s="122">
        <v>75.802599999999998</v>
      </c>
      <c r="FO164" s="122">
        <v>74.059899999999999</v>
      </c>
      <c r="FP164" s="122">
        <v>76.252200000000002</v>
      </c>
      <c r="FQ164" s="122">
        <v>76.964699999999993</v>
      </c>
      <c r="FR164" s="122">
        <v>76.878100000000003</v>
      </c>
      <c r="FS164" s="122">
        <v>76.933199999999999</v>
      </c>
      <c r="FT164" s="122">
        <v>79.448899999999995</v>
      </c>
      <c r="FU164" s="122">
        <v>79.541700000000006</v>
      </c>
      <c r="FV164" s="122">
        <v>79.101200000000006</v>
      </c>
      <c r="FW164" s="122">
        <v>81.270399999999995</v>
      </c>
      <c r="FX164" s="122">
        <v>82.510800000000003</v>
      </c>
      <c r="FY164" s="122">
        <v>83.936899999999994</v>
      </c>
      <c r="FZ164" s="122">
        <v>84.625900000000001</v>
      </c>
      <c r="GA164" s="122">
        <v>83.4405</v>
      </c>
      <c r="GB164" s="122">
        <v>82.692099999999996</v>
      </c>
      <c r="GC164" s="122">
        <v>84.203400000000002</v>
      </c>
      <c r="GD164" s="122">
        <v>87.3917</v>
      </c>
      <c r="GE164" s="122">
        <v>88.886399999999995</v>
      </c>
      <c r="GF164" s="122">
        <v>90.090299999999999</v>
      </c>
      <c r="GG164" s="122">
        <v>89.400199999999998</v>
      </c>
      <c r="GH164" s="122">
        <v>92.353899999999996</v>
      </c>
      <c r="GI164" s="122">
        <v>92.042500000000004</v>
      </c>
      <c r="GJ164" s="122">
        <v>90.075599999999994</v>
      </c>
      <c r="GK164" s="122">
        <v>88.783600000000007</v>
      </c>
      <c r="GL164" s="122">
        <v>94.965199999999996</v>
      </c>
      <c r="GM164" s="122">
        <v>96.205500000000001</v>
      </c>
      <c r="GN164" s="122">
        <v>92.613299999999995</v>
      </c>
      <c r="GO164" s="122">
        <v>90.333600000000004</v>
      </c>
      <c r="GP164" s="122">
        <v>90.615799999999993</v>
      </c>
      <c r="GQ164" s="122">
        <v>89.999399999999994</v>
      </c>
      <c r="GR164" s="122">
        <v>88.768500000000003</v>
      </c>
      <c r="GS164" s="122">
        <v>86.377899999999997</v>
      </c>
      <c r="GT164" s="122">
        <v>84.905100000000004</v>
      </c>
      <c r="GU164" s="122">
        <v>84.813199999999995</v>
      </c>
      <c r="GV164" s="122">
        <v>84.988900000000001</v>
      </c>
      <c r="GW164" s="122">
        <v>84.309399999999997</v>
      </c>
      <c r="GX164" s="122">
        <v>83.812200000000004</v>
      </c>
      <c r="GY164" s="122">
        <v>81.361400000000003</v>
      </c>
      <c r="GZ164" s="122">
        <v>81.218400000000003</v>
      </c>
      <c r="HA164" s="122">
        <v>80.588999999999999</v>
      </c>
      <c r="HB164" s="122">
        <v>79.214299999999994</v>
      </c>
      <c r="HC164" s="122">
        <v>78.281499999999994</v>
      </c>
      <c r="HD164" s="122">
        <v>78.087699999999998</v>
      </c>
      <c r="HE164" s="122">
        <v>78.523700000000005</v>
      </c>
      <c r="HF164" s="122">
        <v>78.850399999999993</v>
      </c>
      <c r="HG164" s="122">
        <v>77.291600000000003</v>
      </c>
      <c r="HH164" s="122">
        <v>75.874099999999999</v>
      </c>
      <c r="HI164" s="122">
        <v>71.726799999999997</v>
      </c>
      <c r="HJ164" s="122">
        <v>70.345200000000006</v>
      </c>
      <c r="HK164" s="122">
        <v>71.403199999999998</v>
      </c>
      <c r="HL164" s="122">
        <v>72.808499999999995</v>
      </c>
      <c r="HM164" s="122">
        <v>75.860100000000003</v>
      </c>
      <c r="HN164" s="122">
        <v>76.794799999999995</v>
      </c>
      <c r="HO164" s="122">
        <v>76.442599999999999</v>
      </c>
      <c r="HP164" s="122">
        <v>77.883899999999997</v>
      </c>
      <c r="HQ164" s="122">
        <v>82.222099999999998</v>
      </c>
      <c r="HR164" s="122">
        <v>83.162599999999998</v>
      </c>
      <c r="HS164" s="122">
        <v>83.433899999999994</v>
      </c>
      <c r="HT164" s="122">
        <v>89.878500000000003</v>
      </c>
      <c r="HU164" s="122">
        <v>95.060599999999994</v>
      </c>
      <c r="HV164" s="122">
        <v>98.433300000000003</v>
      </c>
      <c r="HW164" s="122">
        <v>103.1853</v>
      </c>
      <c r="HX164" s="122">
        <v>105.85680000000001</v>
      </c>
      <c r="HY164" s="122">
        <v>108.2135</v>
      </c>
      <c r="HZ164" s="122">
        <v>111.2544</v>
      </c>
      <c r="IA164" s="122">
        <v>118.8826</v>
      </c>
      <c r="IB164" s="122">
        <v>120.50360000000001</v>
      </c>
      <c r="IC164" s="122">
        <v>119.8192</v>
      </c>
      <c r="ID164" s="122">
        <v>125.547</v>
      </c>
      <c r="IE164" s="122">
        <v>132.19550000000001</v>
      </c>
      <c r="IF164" s="122">
        <v>143.26669999999999</v>
      </c>
      <c r="IG164" s="122">
        <v>148.4341</v>
      </c>
      <c r="IH164" s="122">
        <v>140.19159999999999</v>
      </c>
      <c r="II164" s="122">
        <v>130.93350000000001</v>
      </c>
      <c r="IJ164" s="122">
        <v>119.96550000000001</v>
      </c>
      <c r="IK164" s="122">
        <v>116.5877</v>
      </c>
      <c r="IL164" s="122">
        <v>115.8583</v>
      </c>
      <c r="IM164" s="122">
        <v>112.5522</v>
      </c>
      <c r="IN164" s="122">
        <v>113.9727</v>
      </c>
      <c r="IO164" s="122">
        <v>114.3586</v>
      </c>
      <c r="IP164" s="122">
        <v>111.5977</v>
      </c>
      <c r="IQ164" s="122">
        <v>110.914</v>
      </c>
      <c r="IR164" s="122">
        <v>107.7979</v>
      </c>
      <c r="IS164" s="122">
        <v>104.8497</v>
      </c>
      <c r="IT164" s="122">
        <v>102.3035</v>
      </c>
      <c r="IU164" s="122">
        <v>99.032200000000003</v>
      </c>
      <c r="IV164" s="122">
        <v>97.877600000000001</v>
      </c>
      <c r="IW164" s="122">
        <v>96.229600000000005</v>
      </c>
      <c r="IX164" s="122">
        <v>95.240700000000004</v>
      </c>
      <c r="IY164" s="122">
        <v>97.119299999999996</v>
      </c>
      <c r="IZ164" s="122">
        <v>96.817400000000006</v>
      </c>
      <c r="JA164" s="122">
        <v>94.379599999999996</v>
      </c>
      <c r="JB164" s="122">
        <v>93.095600000000005</v>
      </c>
      <c r="JC164" s="122">
        <v>93.993799999999993</v>
      </c>
      <c r="JD164" s="122">
        <v>95.327799999999996</v>
      </c>
      <c r="JE164" s="122">
        <v>97.187799999999996</v>
      </c>
      <c r="JF164" s="122">
        <v>102.27290000000001</v>
      </c>
      <c r="JG164" s="122">
        <v>105.98569999999999</v>
      </c>
      <c r="JH164" s="122">
        <v>104.4496</v>
      </c>
      <c r="JI164" s="122">
        <v>99.944299999999998</v>
      </c>
      <c r="JJ164" s="122">
        <v>99.867999999999995</v>
      </c>
      <c r="JK164" s="122">
        <v>101.5594</v>
      </c>
      <c r="JL164" s="122">
        <v>102.8603</v>
      </c>
      <c r="JM164" s="122">
        <v>99.969700000000003</v>
      </c>
      <c r="JN164" s="122">
        <v>101.248</v>
      </c>
      <c r="JO164" s="122">
        <v>103.9948</v>
      </c>
      <c r="JP164" s="122">
        <v>103.2169</v>
      </c>
      <c r="JQ164" s="122">
        <v>103.3353</v>
      </c>
      <c r="JR164" s="122">
        <v>96.140199999999993</v>
      </c>
      <c r="JS164" s="122">
        <v>96.548000000000002</v>
      </c>
      <c r="JT164" s="122">
        <v>96.804900000000004</v>
      </c>
      <c r="JU164" s="122">
        <v>96.587500000000006</v>
      </c>
      <c r="JV164" s="122">
        <v>95.669600000000003</v>
      </c>
      <c r="JW164" s="122">
        <v>96.71</v>
      </c>
      <c r="JX164" s="122">
        <v>98.861599999999996</v>
      </c>
      <c r="JY164" s="122">
        <v>100</v>
      </c>
      <c r="JZ164" s="122">
        <v>100.7175</v>
      </c>
      <c r="KA164" s="122">
        <v>102.71550000000001</v>
      </c>
      <c r="KB164" s="122">
        <v>103.01519999999999</v>
      </c>
      <c r="KC164" s="122">
        <v>108.7808</v>
      </c>
      <c r="KD164" s="118">
        <v>111.5172</v>
      </c>
    </row>
    <row r="165" spans="1:290" s="8" customFormat="1" ht="11.1" customHeight="1" x14ac:dyDescent="0.2">
      <c r="A165" s="8" t="s">
        <v>5568</v>
      </c>
      <c r="B165"/>
      <c r="C165" s="141" t="s">
        <v>5172</v>
      </c>
      <c r="D165" s="60" t="s">
        <v>5567</v>
      </c>
      <c r="E165" s="61"/>
      <c r="F165" s="22"/>
      <c r="G165" s="22"/>
      <c r="H165" s="22"/>
      <c r="I165" s="22"/>
      <c r="J165" s="22" t="str">
        <f>IF(LEFT($I$1,1)="1",VLOOKUP($A165,PPI_IPI_PGA_PGAI!$A:$I,2,FALSE),IF(LEFT($I$1,1)="2",VLOOKUP($A165,PPI_IPI_PGA_PGAI!$A:$I,3,FALSE),IF(LEFT($I$1,1)="3",VLOOKUP($A165,PPI_IPI_PGA_PGAI!$A:$I,4,FALSE),VLOOKUP($A165,PPI_IPI_PGA_PGAI!$A:$I,5,FALSE))))</f>
        <v>Aluminiumfolien</v>
      </c>
      <c r="K165" s="22"/>
      <c r="L165" s="22"/>
      <c r="M165" s="10">
        <v>0.18</v>
      </c>
      <c r="N165" s="122">
        <v>104.2724</v>
      </c>
      <c r="O165" s="122">
        <v>104.2724</v>
      </c>
      <c r="P165" s="122">
        <v>104.2724</v>
      </c>
      <c r="Q165" s="122">
        <v>104.5441</v>
      </c>
      <c r="R165" s="122">
        <v>104.5441</v>
      </c>
      <c r="S165" s="122">
        <v>104.5441</v>
      </c>
      <c r="T165" s="122">
        <v>104.71040000000001</v>
      </c>
      <c r="U165" s="122">
        <v>104.71040000000001</v>
      </c>
      <c r="V165" s="122">
        <v>104.71040000000001</v>
      </c>
      <c r="W165" s="122">
        <v>105.9524</v>
      </c>
      <c r="X165" s="122">
        <v>105.9524</v>
      </c>
      <c r="Y165" s="122">
        <v>105.9524</v>
      </c>
      <c r="Z165" s="122">
        <v>106.62869999999999</v>
      </c>
      <c r="AA165" s="122">
        <v>106.62869999999999</v>
      </c>
      <c r="AB165" s="122">
        <v>106.62869999999999</v>
      </c>
      <c r="AC165" s="122">
        <v>108.8595</v>
      </c>
      <c r="AD165" s="122">
        <v>108.8595</v>
      </c>
      <c r="AE165" s="122">
        <v>108.8595</v>
      </c>
      <c r="AF165" s="122">
        <v>109.7487</v>
      </c>
      <c r="AG165" s="122">
        <v>109.7487</v>
      </c>
      <c r="AH165" s="122">
        <v>109.7487</v>
      </c>
      <c r="AI165" s="122">
        <v>109.8647</v>
      </c>
      <c r="AJ165" s="122">
        <v>109.8647</v>
      </c>
      <c r="AK165" s="122">
        <v>109.8647</v>
      </c>
      <c r="AL165" s="122">
        <v>110.2837</v>
      </c>
      <c r="AM165" s="122">
        <v>110.2837</v>
      </c>
      <c r="AN165" s="122">
        <v>110.2837</v>
      </c>
      <c r="AO165" s="122">
        <v>111.4419</v>
      </c>
      <c r="AP165" s="122">
        <v>111.4419</v>
      </c>
      <c r="AQ165" s="122">
        <v>111.4419</v>
      </c>
      <c r="AR165" s="122">
        <v>113.2349</v>
      </c>
      <c r="AS165" s="122">
        <v>113.2349</v>
      </c>
      <c r="AT165" s="122">
        <v>113.2349</v>
      </c>
      <c r="AU165" s="122">
        <v>117.9023</v>
      </c>
      <c r="AV165" s="122">
        <v>117.9023</v>
      </c>
      <c r="AW165" s="122">
        <v>117.9023</v>
      </c>
      <c r="AX165" s="122">
        <v>128.2286</v>
      </c>
      <c r="AY165" s="122">
        <v>128.2286</v>
      </c>
      <c r="AZ165" s="122">
        <v>128.2286</v>
      </c>
      <c r="BA165" s="122">
        <v>133.55080000000001</v>
      </c>
      <c r="BB165" s="122">
        <v>133.55080000000001</v>
      </c>
      <c r="BC165" s="122">
        <v>133.55080000000001</v>
      </c>
      <c r="BD165" s="122">
        <v>131.51759999999999</v>
      </c>
      <c r="BE165" s="122">
        <v>131.51759999999999</v>
      </c>
      <c r="BF165" s="122">
        <v>131.51759999999999</v>
      </c>
      <c r="BG165" s="122">
        <v>134.10919999999999</v>
      </c>
      <c r="BH165" s="122">
        <v>134.10919999999999</v>
      </c>
      <c r="BI165" s="122">
        <v>134.10919999999999</v>
      </c>
      <c r="BJ165" s="122">
        <v>135.85990000000001</v>
      </c>
      <c r="BK165" s="122">
        <v>135.85990000000001</v>
      </c>
      <c r="BL165" s="122">
        <v>135.85990000000001</v>
      </c>
      <c r="BM165" s="122">
        <v>135.18279999999999</v>
      </c>
      <c r="BN165" s="122">
        <v>135.18279999999999</v>
      </c>
      <c r="BO165" s="122">
        <v>135.18279999999999</v>
      </c>
      <c r="BP165" s="122">
        <v>134.43620000000001</v>
      </c>
      <c r="BQ165" s="122">
        <v>134.43620000000001</v>
      </c>
      <c r="BR165" s="122">
        <v>134.43620000000001</v>
      </c>
      <c r="BS165" s="122">
        <v>127.44070000000001</v>
      </c>
      <c r="BT165" s="122">
        <v>127.44070000000001</v>
      </c>
      <c r="BU165" s="122">
        <v>127.44070000000001</v>
      </c>
      <c r="BV165" s="122">
        <v>127.8282</v>
      </c>
      <c r="BW165" s="122">
        <v>127.8282</v>
      </c>
      <c r="BX165" s="122">
        <v>127.8282</v>
      </c>
      <c r="BY165" s="122">
        <v>132.87989999999999</v>
      </c>
      <c r="BZ165" s="122">
        <v>132.87989999999999</v>
      </c>
      <c r="CA165" s="122">
        <v>132.87989999999999</v>
      </c>
      <c r="CB165" s="122">
        <v>128.97210000000001</v>
      </c>
      <c r="CC165" s="122">
        <v>128.97210000000001</v>
      </c>
      <c r="CD165" s="122">
        <v>128.97210000000001</v>
      </c>
      <c r="CE165" s="122">
        <v>119.07429999999999</v>
      </c>
      <c r="CF165" s="122">
        <v>119.07429999999999</v>
      </c>
      <c r="CG165" s="122">
        <v>119.07429999999999</v>
      </c>
      <c r="CH165" s="122">
        <v>103.97969999999999</v>
      </c>
      <c r="CI165" s="122">
        <v>103.97969999999999</v>
      </c>
      <c r="CJ165" s="122">
        <v>103.97969999999999</v>
      </c>
      <c r="CK165" s="122">
        <v>104.3122</v>
      </c>
      <c r="CL165" s="122">
        <v>104.3122</v>
      </c>
      <c r="CM165" s="122">
        <v>104.3122</v>
      </c>
      <c r="CN165" s="122">
        <v>109.1635</v>
      </c>
      <c r="CO165" s="122">
        <v>109.1635</v>
      </c>
      <c r="CP165" s="122">
        <v>109.1635</v>
      </c>
      <c r="CQ165" s="122">
        <v>111.6786</v>
      </c>
      <c r="CR165" s="122">
        <v>111.6786</v>
      </c>
      <c r="CS165" s="122">
        <v>111.6786</v>
      </c>
      <c r="CT165" s="122">
        <v>117.25109999999999</v>
      </c>
      <c r="CU165" s="122">
        <v>117.25109999999999</v>
      </c>
      <c r="CV165" s="122">
        <v>117.25109999999999</v>
      </c>
      <c r="CW165" s="122">
        <v>115.6208</v>
      </c>
      <c r="CX165" s="122">
        <v>115.6208</v>
      </c>
      <c r="CY165" s="122">
        <v>115.6208</v>
      </c>
      <c r="CZ165" s="122">
        <v>114.16289999999999</v>
      </c>
      <c r="DA165" s="122">
        <v>114.16289999999999</v>
      </c>
      <c r="DB165" s="122">
        <v>117.8612</v>
      </c>
      <c r="DC165" s="122">
        <v>119.0656</v>
      </c>
      <c r="DD165" s="122">
        <v>119.905</v>
      </c>
      <c r="DE165" s="122">
        <v>118.5766</v>
      </c>
      <c r="DF165" s="122">
        <v>117.1623</v>
      </c>
      <c r="DG165" s="122">
        <v>111.9913</v>
      </c>
      <c r="DH165" s="122">
        <v>108.5222</v>
      </c>
      <c r="DI165" s="122">
        <v>101.3518</v>
      </c>
      <c r="DJ165" s="122">
        <v>104.6919</v>
      </c>
      <c r="DK165" s="122">
        <v>108.3694</v>
      </c>
      <c r="DL165" s="122">
        <v>106.8151</v>
      </c>
      <c r="DM165" s="122">
        <v>107.4178</v>
      </c>
      <c r="DN165" s="122">
        <v>106.5625</v>
      </c>
      <c r="DO165" s="122">
        <v>104.2028</v>
      </c>
      <c r="DP165" s="122">
        <v>101.09399999999999</v>
      </c>
      <c r="DQ165" s="122">
        <v>101.4414</v>
      </c>
      <c r="DR165" s="122">
        <v>101.3536</v>
      </c>
      <c r="DS165" s="122">
        <v>101.33929999999999</v>
      </c>
      <c r="DT165" s="122">
        <v>101.16160000000001</v>
      </c>
      <c r="DU165" s="122">
        <v>103.7084</v>
      </c>
      <c r="DV165" s="122">
        <v>103.60129999999999</v>
      </c>
      <c r="DW165" s="122">
        <v>103.2415</v>
      </c>
      <c r="DX165" s="122">
        <v>94.534999999999997</v>
      </c>
      <c r="DY165" s="122">
        <v>94.483999999999995</v>
      </c>
      <c r="DZ165" s="122">
        <v>95.024100000000004</v>
      </c>
      <c r="EA165" s="122">
        <v>96.207700000000003</v>
      </c>
      <c r="EB165" s="122">
        <v>92.421800000000005</v>
      </c>
      <c r="EC165" s="122">
        <v>94.938599999999994</v>
      </c>
      <c r="ED165" s="122">
        <v>97.770799999999994</v>
      </c>
      <c r="EE165" s="122">
        <v>96.296999999999997</v>
      </c>
      <c r="EF165" s="122">
        <v>97.344700000000003</v>
      </c>
      <c r="EG165" s="122">
        <v>95.693700000000007</v>
      </c>
      <c r="EH165" s="122">
        <v>95.422799999999995</v>
      </c>
      <c r="EI165" s="122">
        <v>93.682100000000005</v>
      </c>
      <c r="EJ165" s="122">
        <v>92.955399999999997</v>
      </c>
      <c r="EK165" s="122">
        <v>92.975800000000007</v>
      </c>
      <c r="EL165" s="122">
        <v>91.967600000000004</v>
      </c>
      <c r="EM165" s="122">
        <v>90.393100000000004</v>
      </c>
      <c r="EN165" s="122">
        <v>90.043800000000005</v>
      </c>
      <c r="EO165" s="122">
        <v>89.982500000000002</v>
      </c>
      <c r="EP165" s="122">
        <v>89.972399999999993</v>
      </c>
      <c r="EQ165" s="122">
        <v>90.378100000000003</v>
      </c>
      <c r="ER165" s="122">
        <v>90.4101</v>
      </c>
      <c r="ES165" s="122">
        <v>90.470100000000002</v>
      </c>
      <c r="ET165" s="122">
        <v>90.631699999999995</v>
      </c>
      <c r="EU165" s="122">
        <v>95.1417</v>
      </c>
      <c r="EV165" s="122">
        <v>95.5989</v>
      </c>
      <c r="EW165" s="122">
        <v>95.4876</v>
      </c>
      <c r="EX165" s="122">
        <v>96.817999999999998</v>
      </c>
      <c r="EY165" s="122">
        <v>85.201499999999996</v>
      </c>
      <c r="EZ165" s="122">
        <v>86.595500000000001</v>
      </c>
      <c r="FA165" s="122">
        <v>85.149199999999993</v>
      </c>
      <c r="FB165" s="122">
        <v>85.331100000000006</v>
      </c>
      <c r="FC165" s="122">
        <v>85.157899999999998</v>
      </c>
      <c r="FD165" s="122">
        <v>85.990200000000002</v>
      </c>
      <c r="FE165" s="122">
        <v>86.930499999999995</v>
      </c>
      <c r="FF165" s="122">
        <v>87.314599999999999</v>
      </c>
      <c r="FG165" s="122">
        <v>82.557100000000005</v>
      </c>
      <c r="FH165" s="122">
        <v>82.377200000000002</v>
      </c>
      <c r="FI165" s="122">
        <v>82.459400000000002</v>
      </c>
      <c r="FJ165" s="122">
        <v>81.639399999999995</v>
      </c>
      <c r="FK165" s="122">
        <v>81.173000000000002</v>
      </c>
      <c r="FL165" s="122">
        <v>81.083399999999997</v>
      </c>
      <c r="FM165" s="122">
        <v>81.587500000000006</v>
      </c>
      <c r="FN165" s="122">
        <v>81.933300000000003</v>
      </c>
      <c r="FO165" s="122">
        <v>80.063999999999993</v>
      </c>
      <c r="FP165" s="122">
        <v>78.526300000000006</v>
      </c>
      <c r="FQ165" s="122">
        <v>78.468999999999994</v>
      </c>
      <c r="FR165" s="122">
        <v>79.554900000000004</v>
      </c>
      <c r="FS165" s="122">
        <v>79.118700000000004</v>
      </c>
      <c r="FT165" s="122">
        <v>79.9773</v>
      </c>
      <c r="FU165" s="122">
        <v>79.522599999999997</v>
      </c>
      <c r="FV165" s="122">
        <v>79.2256</v>
      </c>
      <c r="FW165" s="122">
        <v>79.137100000000004</v>
      </c>
      <c r="FX165" s="122">
        <v>78.847700000000003</v>
      </c>
      <c r="FY165" s="122">
        <v>81.070800000000006</v>
      </c>
      <c r="FZ165" s="122">
        <v>85.4161</v>
      </c>
      <c r="GA165" s="122">
        <v>85.750100000000003</v>
      </c>
      <c r="GB165" s="122">
        <v>86.556799999999996</v>
      </c>
      <c r="GC165" s="122">
        <v>90.696799999999996</v>
      </c>
      <c r="GD165" s="122">
        <v>91.9542</v>
      </c>
      <c r="GE165" s="122">
        <v>92.681299999999993</v>
      </c>
      <c r="GF165" s="122">
        <v>91.982299999999995</v>
      </c>
      <c r="GG165" s="122">
        <v>92.539299999999997</v>
      </c>
      <c r="GH165" s="122">
        <v>92.658299999999997</v>
      </c>
      <c r="GI165" s="122">
        <v>91.805199999999999</v>
      </c>
      <c r="GJ165" s="122">
        <v>91.159300000000002</v>
      </c>
      <c r="GK165" s="122">
        <v>92.785399999999996</v>
      </c>
      <c r="GL165" s="122">
        <v>94.328500000000005</v>
      </c>
      <c r="GM165" s="122">
        <v>93.361800000000002</v>
      </c>
      <c r="GN165" s="122">
        <v>93.724900000000005</v>
      </c>
      <c r="GO165" s="122">
        <v>95.114400000000003</v>
      </c>
      <c r="GP165" s="122">
        <v>92.903499999999994</v>
      </c>
      <c r="GQ165" s="122">
        <v>93.885400000000004</v>
      </c>
      <c r="GR165" s="122">
        <v>93.893199999999993</v>
      </c>
      <c r="GS165" s="122">
        <v>93.248999999999995</v>
      </c>
      <c r="GT165" s="122">
        <v>91.835099999999997</v>
      </c>
      <c r="GU165" s="122">
        <v>92.082400000000007</v>
      </c>
      <c r="GV165" s="122">
        <v>91.933800000000005</v>
      </c>
      <c r="GW165" s="122">
        <v>88.047399999999996</v>
      </c>
      <c r="GX165" s="122">
        <v>89.854399999999998</v>
      </c>
      <c r="GY165" s="122">
        <v>87.851500000000001</v>
      </c>
      <c r="GZ165" s="122">
        <v>87.741500000000002</v>
      </c>
      <c r="HA165" s="122">
        <v>86.419499999999999</v>
      </c>
      <c r="HB165" s="122">
        <v>85.860200000000006</v>
      </c>
      <c r="HC165" s="122">
        <v>86.110299999999995</v>
      </c>
      <c r="HD165" s="122">
        <v>85.840199999999996</v>
      </c>
      <c r="HE165" s="122">
        <v>85.905100000000004</v>
      </c>
      <c r="HF165" s="122">
        <v>84.573099999999997</v>
      </c>
      <c r="HG165" s="122">
        <v>83.042699999999996</v>
      </c>
      <c r="HH165" s="122">
        <v>82.141599999999997</v>
      </c>
      <c r="HI165" s="122">
        <v>81.468900000000005</v>
      </c>
      <c r="HJ165" s="122">
        <v>81.486699999999999</v>
      </c>
      <c r="HK165" s="122">
        <v>82.586699999999993</v>
      </c>
      <c r="HL165" s="122">
        <v>81.371499999999997</v>
      </c>
      <c r="HM165" s="122">
        <v>78.938100000000006</v>
      </c>
      <c r="HN165" s="122">
        <v>78.971900000000005</v>
      </c>
      <c r="HO165" s="122">
        <v>78.929000000000002</v>
      </c>
      <c r="HP165" s="122">
        <v>78.895399999999995</v>
      </c>
      <c r="HQ165" s="122">
        <v>79.338300000000004</v>
      </c>
      <c r="HR165" s="122">
        <v>79.641199999999998</v>
      </c>
      <c r="HS165" s="122">
        <v>81.549199999999999</v>
      </c>
      <c r="HT165" s="122">
        <v>82.578900000000004</v>
      </c>
      <c r="HU165" s="122">
        <v>83.855500000000006</v>
      </c>
      <c r="HV165" s="122">
        <v>84.855599999999995</v>
      </c>
      <c r="HW165" s="122">
        <v>84.834800000000001</v>
      </c>
      <c r="HX165" s="122">
        <v>85.466999999999999</v>
      </c>
      <c r="HY165" s="122">
        <v>90.124799999999993</v>
      </c>
      <c r="HZ165" s="122">
        <v>93.381200000000007</v>
      </c>
      <c r="IA165" s="122">
        <v>94.0501</v>
      </c>
      <c r="IB165" s="122">
        <v>96.950800000000001</v>
      </c>
      <c r="IC165" s="122">
        <v>95.695300000000003</v>
      </c>
      <c r="ID165" s="122">
        <v>98.327299999999994</v>
      </c>
      <c r="IE165" s="122">
        <v>105.3993</v>
      </c>
      <c r="IF165" s="122">
        <v>105.0082</v>
      </c>
      <c r="IG165" s="122">
        <v>109.0722</v>
      </c>
      <c r="IH165" s="122">
        <v>113.1645</v>
      </c>
      <c r="II165" s="122">
        <v>112.8991</v>
      </c>
      <c r="IJ165" s="122">
        <v>117.6832</v>
      </c>
      <c r="IK165" s="122">
        <v>116.9014</v>
      </c>
      <c r="IL165" s="122">
        <v>117.87179999999999</v>
      </c>
      <c r="IM165" s="122">
        <v>121.86069999999999</v>
      </c>
      <c r="IN165" s="122">
        <v>117.1964</v>
      </c>
      <c r="IO165" s="122">
        <v>116.7465</v>
      </c>
      <c r="IP165" s="122">
        <v>114.83240000000001</v>
      </c>
      <c r="IQ165" s="122">
        <v>115.2818</v>
      </c>
      <c r="IR165" s="122">
        <v>114.6858</v>
      </c>
      <c r="IS165" s="122">
        <v>110.31870000000001</v>
      </c>
      <c r="IT165" s="122">
        <v>109.1525</v>
      </c>
      <c r="IU165" s="122">
        <v>108.0361</v>
      </c>
      <c r="IV165" s="122">
        <v>107.5432</v>
      </c>
      <c r="IW165" s="122">
        <v>105.3379</v>
      </c>
      <c r="IX165" s="122">
        <v>104.59690000000001</v>
      </c>
      <c r="IY165" s="122">
        <v>104.5479</v>
      </c>
      <c r="IZ165" s="122">
        <v>103.78360000000001</v>
      </c>
      <c r="JA165" s="122">
        <v>101.905</v>
      </c>
      <c r="JB165" s="122">
        <v>97.469899999999996</v>
      </c>
      <c r="JC165" s="122">
        <v>97.778300000000002</v>
      </c>
      <c r="JD165" s="122">
        <v>99.090900000000005</v>
      </c>
      <c r="JE165" s="122">
        <v>99.049099999999996</v>
      </c>
      <c r="JF165" s="122">
        <v>99.310400000000001</v>
      </c>
      <c r="JG165" s="122">
        <v>99.117000000000004</v>
      </c>
      <c r="JH165" s="122">
        <v>100.99160000000001</v>
      </c>
      <c r="JI165" s="122">
        <v>100.1343</v>
      </c>
      <c r="JJ165" s="122">
        <v>99.176900000000003</v>
      </c>
      <c r="JK165" s="122">
        <v>100.5421</v>
      </c>
      <c r="JL165" s="122">
        <v>102.8218</v>
      </c>
      <c r="JM165" s="122">
        <v>102.3886</v>
      </c>
      <c r="JN165" s="122">
        <v>105.2016</v>
      </c>
      <c r="JO165" s="122">
        <v>106.40900000000001</v>
      </c>
      <c r="JP165" s="122">
        <v>105.6421</v>
      </c>
      <c r="JQ165" s="122">
        <v>107.57729999999999</v>
      </c>
      <c r="JR165" s="122">
        <v>107.3516</v>
      </c>
      <c r="JS165" s="122">
        <v>106.8105</v>
      </c>
      <c r="JT165" s="122">
        <v>106.09220000000001</v>
      </c>
      <c r="JU165" s="122">
        <v>102.5915</v>
      </c>
      <c r="JV165" s="122">
        <v>102.1648</v>
      </c>
      <c r="JW165" s="122">
        <v>100.7123</v>
      </c>
      <c r="JX165" s="122">
        <v>99.724800000000002</v>
      </c>
      <c r="JY165" s="122">
        <v>100</v>
      </c>
      <c r="JZ165" s="122">
        <v>98.896699999999996</v>
      </c>
      <c r="KA165" s="122">
        <v>102.1473</v>
      </c>
      <c r="KB165" s="122">
        <v>99.127899999999997</v>
      </c>
      <c r="KC165" s="122">
        <v>104.3094</v>
      </c>
      <c r="KD165" s="118">
        <v>107.7941</v>
      </c>
    </row>
    <row r="166" spans="1:290" s="8" customFormat="1" ht="11.1" customHeight="1" x14ac:dyDescent="0.2">
      <c r="A166" s="8" t="s">
        <v>2518</v>
      </c>
      <c r="B166"/>
      <c r="C166" s="141" t="s">
        <v>5173</v>
      </c>
      <c r="D166" s="60" t="s">
        <v>108</v>
      </c>
      <c r="E166" s="61"/>
      <c r="F166" s="22"/>
      <c r="G166" s="22"/>
      <c r="H166" s="22"/>
      <c r="I166" s="22" t="str">
        <f>IF(LEFT($I$1,1)="1",VLOOKUP($A166,PPI_IPI_PGA_PGAI!$A:$I,2,FALSE),IF(LEFT($I$1,1)="2",VLOOKUP($A166,PPI_IPI_PGA_PGAI!$A:$I,3,FALSE),IF(LEFT($I$1,1)="3",VLOOKUP($A166,PPI_IPI_PGA_PGAI!$A:$I,4,FALSE),VLOOKUP($A166,PPI_IPI_PGA_PGAI!$A:$I,5,FALSE))))</f>
        <v>Kupfer</v>
      </c>
      <c r="J166" s="22"/>
      <c r="K166" s="22"/>
      <c r="L166" s="22"/>
      <c r="M166" s="10">
        <v>0.44850000000000001</v>
      </c>
      <c r="N166" s="122">
        <v>29.6494</v>
      </c>
      <c r="O166" s="122">
        <v>29.7897</v>
      </c>
      <c r="P166" s="122">
        <v>30.295000000000002</v>
      </c>
      <c r="Q166" s="122">
        <v>31.1128</v>
      </c>
      <c r="R166" s="122">
        <v>32.0015</v>
      </c>
      <c r="S166" s="122">
        <v>31.895900000000001</v>
      </c>
      <c r="T166" s="122">
        <v>33.463099999999997</v>
      </c>
      <c r="U166" s="122">
        <v>33.607900000000001</v>
      </c>
      <c r="V166" s="122">
        <v>34.685499999999998</v>
      </c>
      <c r="W166" s="122">
        <v>36.748199999999997</v>
      </c>
      <c r="X166" s="122">
        <v>40.843299999999999</v>
      </c>
      <c r="Y166" s="122">
        <v>43.701799999999999</v>
      </c>
      <c r="Z166" s="122">
        <v>42.712699999999998</v>
      </c>
      <c r="AA166" s="122">
        <v>41.771999999999998</v>
      </c>
      <c r="AB166" s="122">
        <v>40.448500000000003</v>
      </c>
      <c r="AC166" s="122">
        <v>41.718299999999999</v>
      </c>
      <c r="AD166" s="122">
        <v>41.711100000000002</v>
      </c>
      <c r="AE166" s="122">
        <v>43.885300000000001</v>
      </c>
      <c r="AF166" s="122">
        <v>42.683</v>
      </c>
      <c r="AG166" s="122">
        <v>42.827199999999998</v>
      </c>
      <c r="AH166" s="122">
        <v>42.956899999999997</v>
      </c>
      <c r="AI166" s="122">
        <v>43.891399999999997</v>
      </c>
      <c r="AJ166" s="122">
        <v>45.049100000000003</v>
      </c>
      <c r="AK166" s="122">
        <v>46.102200000000003</v>
      </c>
      <c r="AL166" s="122">
        <v>46.329900000000002</v>
      </c>
      <c r="AM166" s="122">
        <v>46.662700000000001</v>
      </c>
      <c r="AN166" s="122">
        <v>49.940300000000001</v>
      </c>
      <c r="AO166" s="122">
        <v>51.675899999999999</v>
      </c>
      <c r="AP166" s="122">
        <v>52.375300000000003</v>
      </c>
      <c r="AQ166" s="122">
        <v>54.513800000000003</v>
      </c>
      <c r="AR166" s="122">
        <v>56.577800000000003</v>
      </c>
      <c r="AS166" s="122">
        <v>60.529800000000002</v>
      </c>
      <c r="AT166" s="122">
        <v>63.131599999999999</v>
      </c>
      <c r="AU166" s="122">
        <v>66.249200000000002</v>
      </c>
      <c r="AV166" s="122">
        <v>68.534300000000002</v>
      </c>
      <c r="AW166" s="122">
        <v>73.634600000000006</v>
      </c>
      <c r="AX166" s="122">
        <v>89.302599999999998</v>
      </c>
      <c r="AY166" s="122">
        <v>96.406700000000001</v>
      </c>
      <c r="AZ166" s="122">
        <v>91.504199999999997</v>
      </c>
      <c r="BA166" s="122">
        <v>96.535499999999999</v>
      </c>
      <c r="BB166" s="122">
        <v>97.304299999999998</v>
      </c>
      <c r="BC166" s="122">
        <v>97.079099999999997</v>
      </c>
      <c r="BD166" s="122">
        <v>96.492400000000004</v>
      </c>
      <c r="BE166" s="122">
        <v>89.776600000000002</v>
      </c>
      <c r="BF166" s="122">
        <v>84.396500000000003</v>
      </c>
      <c r="BG166" s="122">
        <v>76.517099999999999</v>
      </c>
      <c r="BH166" s="122">
        <v>79.077100000000002</v>
      </c>
      <c r="BI166" s="122">
        <v>87.630499999999998</v>
      </c>
      <c r="BJ166" s="122">
        <v>96.202500000000001</v>
      </c>
      <c r="BK166" s="122">
        <v>94.058000000000007</v>
      </c>
      <c r="BL166" s="122">
        <v>95.779600000000002</v>
      </c>
      <c r="BM166" s="122">
        <v>98.375699999999995</v>
      </c>
      <c r="BN166" s="122">
        <v>94.540099999999995</v>
      </c>
      <c r="BO166" s="122">
        <v>97.459900000000005</v>
      </c>
      <c r="BP166" s="122">
        <v>94.598299999999995</v>
      </c>
      <c r="BQ166" s="122">
        <v>82.845299999999995</v>
      </c>
      <c r="BR166" s="122">
        <v>83.785399999999996</v>
      </c>
      <c r="BS166" s="122">
        <v>84.921199999999999</v>
      </c>
      <c r="BT166" s="122">
        <v>93.298699999999997</v>
      </c>
      <c r="BU166" s="122">
        <v>90.736400000000003</v>
      </c>
      <c r="BV166" s="122">
        <v>93.159400000000005</v>
      </c>
      <c r="BW166" s="122">
        <v>89.975300000000004</v>
      </c>
      <c r="BX166" s="122">
        <v>91.949700000000007</v>
      </c>
      <c r="BY166" s="122">
        <v>89.109800000000007</v>
      </c>
      <c r="BZ166" s="122">
        <v>87.459000000000003</v>
      </c>
      <c r="CA166" s="122">
        <v>81.446200000000005</v>
      </c>
      <c r="CB166" s="122">
        <v>60.594200000000001</v>
      </c>
      <c r="CC166" s="122">
        <v>54.728099999999998</v>
      </c>
      <c r="CD166" s="122">
        <v>48.037100000000002</v>
      </c>
      <c r="CE166" s="122">
        <v>47.860999999999997</v>
      </c>
      <c r="CF166" s="122">
        <v>49.675199999999997</v>
      </c>
      <c r="CG166" s="122">
        <v>54.254899999999999</v>
      </c>
      <c r="CH166" s="122">
        <v>56.659700000000001</v>
      </c>
      <c r="CI166" s="122">
        <v>57.350099999999998</v>
      </c>
      <c r="CJ166" s="122">
        <v>60.195599999999999</v>
      </c>
      <c r="CK166" s="122">
        <v>65.492999999999995</v>
      </c>
      <c r="CL166" s="122">
        <v>70.612399999999994</v>
      </c>
      <c r="CM166" s="122">
        <v>67.539400000000001</v>
      </c>
      <c r="CN166" s="122">
        <v>69.971500000000006</v>
      </c>
      <c r="CO166" s="122">
        <v>72.091700000000003</v>
      </c>
      <c r="CP166" s="122">
        <v>76.324200000000005</v>
      </c>
      <c r="CQ166" s="122">
        <v>76.047200000000004</v>
      </c>
      <c r="CR166" s="122">
        <v>79.625100000000003</v>
      </c>
      <c r="CS166" s="122">
        <v>83.043800000000005</v>
      </c>
      <c r="CT166" s="122">
        <v>82.600499999999997</v>
      </c>
      <c r="CU166" s="122">
        <v>80.015799999999999</v>
      </c>
      <c r="CV166" s="122">
        <v>75.964699999999993</v>
      </c>
      <c r="CW166" s="122">
        <v>78.385199999999998</v>
      </c>
      <c r="CX166" s="122">
        <v>78.888999999999996</v>
      </c>
      <c r="CY166" s="122">
        <v>81.607399999999998</v>
      </c>
      <c r="CZ166" s="122">
        <v>86.277199999999993</v>
      </c>
      <c r="DA166" s="122">
        <v>88.563100000000006</v>
      </c>
      <c r="DB166" s="122">
        <v>92.668700000000001</v>
      </c>
      <c r="DC166" s="122">
        <v>94.874399999999994</v>
      </c>
      <c r="DD166" s="122">
        <v>94.314400000000006</v>
      </c>
      <c r="DE166" s="122">
        <v>91.732500000000002</v>
      </c>
      <c r="DF166" s="122">
        <v>88.161299999999997</v>
      </c>
      <c r="DG166" s="122">
        <v>85.868399999999994</v>
      </c>
      <c r="DH166" s="122">
        <v>85.625299999999996</v>
      </c>
      <c r="DI166" s="122">
        <v>86.157300000000006</v>
      </c>
      <c r="DJ166" s="122">
        <v>80.163499999999999</v>
      </c>
      <c r="DK166" s="122">
        <v>76.549599999999998</v>
      </c>
      <c r="DL166" s="122">
        <v>73.695499999999996</v>
      </c>
      <c r="DM166" s="122">
        <v>76.041600000000003</v>
      </c>
      <c r="DN166" s="122">
        <v>77.0184</v>
      </c>
      <c r="DO166" s="122">
        <v>81.011600000000001</v>
      </c>
      <c r="DP166" s="122">
        <v>81.336500000000001</v>
      </c>
      <c r="DQ166" s="122">
        <v>81.4422</v>
      </c>
      <c r="DR166" s="122">
        <v>80.038300000000007</v>
      </c>
      <c r="DS166" s="122">
        <v>77.8934</v>
      </c>
      <c r="DT166" s="122">
        <v>77.148300000000006</v>
      </c>
      <c r="DU166" s="122">
        <v>78.609300000000005</v>
      </c>
      <c r="DV166" s="122">
        <v>78.207700000000003</v>
      </c>
      <c r="DW166" s="122">
        <v>80.943700000000007</v>
      </c>
      <c r="DX166" s="122">
        <v>79.092699999999994</v>
      </c>
      <c r="DY166" s="122">
        <v>78.256900000000002</v>
      </c>
      <c r="DZ166" s="122">
        <v>78.344099999999997</v>
      </c>
      <c r="EA166" s="122">
        <v>79.625500000000002</v>
      </c>
      <c r="EB166" s="122">
        <v>78.468500000000006</v>
      </c>
      <c r="EC166" s="122">
        <v>77.190700000000007</v>
      </c>
      <c r="ED166" s="122">
        <v>74.204400000000007</v>
      </c>
      <c r="EE166" s="122">
        <v>76.154700000000005</v>
      </c>
      <c r="EF166" s="122">
        <v>72.023499999999999</v>
      </c>
      <c r="EG166" s="122">
        <v>72.854100000000003</v>
      </c>
      <c r="EH166" s="122">
        <v>73.804599999999994</v>
      </c>
      <c r="EI166" s="122">
        <v>73.504300000000001</v>
      </c>
      <c r="EJ166" s="122">
        <v>72.671999999999997</v>
      </c>
      <c r="EK166" s="122">
        <v>71.623699999999999</v>
      </c>
      <c r="EL166" s="122">
        <v>72.638599999999997</v>
      </c>
      <c r="EM166" s="122">
        <v>72.608099999999993</v>
      </c>
      <c r="EN166" s="122">
        <v>70.238500000000002</v>
      </c>
      <c r="EO166" s="122">
        <v>67.049800000000005</v>
      </c>
      <c r="EP166" s="122">
        <v>67.700100000000006</v>
      </c>
      <c r="EQ166" s="122">
        <v>69.192599999999999</v>
      </c>
      <c r="ER166" s="122">
        <v>69.500500000000002</v>
      </c>
      <c r="ES166" s="122">
        <v>71.603099999999998</v>
      </c>
      <c r="ET166" s="122">
        <v>71.53</v>
      </c>
      <c r="EU166" s="122">
        <v>71.722099999999998</v>
      </c>
      <c r="EV166" s="122">
        <v>71.637699999999995</v>
      </c>
      <c r="EW166" s="122">
        <v>71.153000000000006</v>
      </c>
      <c r="EX166" s="122">
        <v>70.443899999999999</v>
      </c>
      <c r="EY166" s="122">
        <v>63.312399999999997</v>
      </c>
      <c r="EZ166" s="122">
        <v>64.0304</v>
      </c>
      <c r="FA166" s="122">
        <v>67.095699999999994</v>
      </c>
      <c r="FB166" s="122">
        <v>67.294399999999996</v>
      </c>
      <c r="FC166" s="122">
        <v>66.705200000000005</v>
      </c>
      <c r="FD166" s="122">
        <v>64.071799999999996</v>
      </c>
      <c r="FE166" s="122">
        <v>61.399700000000003</v>
      </c>
      <c r="FF166" s="122">
        <v>60.723100000000002</v>
      </c>
      <c r="FG166" s="122">
        <v>60.628700000000002</v>
      </c>
      <c r="FH166" s="122">
        <v>60.731299999999997</v>
      </c>
      <c r="FI166" s="122">
        <v>58.6265</v>
      </c>
      <c r="FJ166" s="122">
        <v>58.758699999999997</v>
      </c>
      <c r="FK166" s="122">
        <v>58.188600000000001</v>
      </c>
      <c r="FL166" s="122">
        <v>59.278300000000002</v>
      </c>
      <c r="FM166" s="122">
        <v>57.9666</v>
      </c>
      <c r="FN166" s="122">
        <v>58.141199999999998</v>
      </c>
      <c r="FO166" s="122">
        <v>57.552300000000002</v>
      </c>
      <c r="FP166" s="122">
        <v>57.775300000000001</v>
      </c>
      <c r="FQ166" s="122">
        <v>59.119900000000001</v>
      </c>
      <c r="FR166" s="122">
        <v>57.645800000000001</v>
      </c>
      <c r="FS166" s="122">
        <v>58.298499999999997</v>
      </c>
      <c r="FT166" s="122">
        <v>60.777299999999997</v>
      </c>
      <c r="FU166" s="122">
        <v>67.709999999999994</v>
      </c>
      <c r="FV166" s="122">
        <v>66.118799999999993</v>
      </c>
      <c r="FW166" s="122">
        <v>67.662800000000004</v>
      </c>
      <c r="FX166" s="122">
        <v>67.854500000000002</v>
      </c>
      <c r="FY166" s="122">
        <v>67.434799999999996</v>
      </c>
      <c r="FZ166" s="122">
        <v>64.931700000000006</v>
      </c>
      <c r="GA166" s="122">
        <v>64.082899999999995</v>
      </c>
      <c r="GB166" s="122">
        <v>65.988900000000001</v>
      </c>
      <c r="GC166" s="122">
        <v>69.525300000000001</v>
      </c>
      <c r="GD166" s="122">
        <v>73.921599999999998</v>
      </c>
      <c r="GE166" s="122">
        <v>72.651799999999994</v>
      </c>
      <c r="GF166" s="122">
        <v>76.558999999999997</v>
      </c>
      <c r="GG166" s="122">
        <v>75.174300000000002</v>
      </c>
      <c r="GH166" s="122">
        <v>77.397599999999997</v>
      </c>
      <c r="GI166" s="122">
        <v>75.025599999999997</v>
      </c>
      <c r="GJ166" s="122">
        <v>75.414299999999997</v>
      </c>
      <c r="GK166" s="122">
        <v>73.791899999999998</v>
      </c>
      <c r="GL166" s="122">
        <v>75.865300000000005</v>
      </c>
      <c r="GM166" s="122">
        <v>77.263499999999993</v>
      </c>
      <c r="GN166" s="122">
        <v>72.944699999999997</v>
      </c>
      <c r="GO166" s="122">
        <v>68.6554</v>
      </c>
      <c r="GP166" s="122">
        <v>66.476900000000001</v>
      </c>
      <c r="GQ166" s="122">
        <v>68.673500000000004</v>
      </c>
      <c r="GR166" s="122">
        <v>69.793899999999994</v>
      </c>
      <c r="GS166" s="122">
        <v>68.912599999999998</v>
      </c>
      <c r="GT166" s="122">
        <v>66.411799999999999</v>
      </c>
      <c r="GU166" s="122">
        <v>68.444199999999995</v>
      </c>
      <c r="GV166" s="122">
        <v>72.353800000000007</v>
      </c>
      <c r="GW166" s="122">
        <v>71.863699999999994</v>
      </c>
      <c r="GX166" s="122">
        <v>71.028899999999993</v>
      </c>
      <c r="GY166" s="122">
        <v>66.215699999999998</v>
      </c>
      <c r="GZ166" s="122">
        <v>65.950800000000001</v>
      </c>
      <c r="HA166" s="122">
        <v>64.387200000000007</v>
      </c>
      <c r="HB166" s="122">
        <v>64.326400000000007</v>
      </c>
      <c r="HC166" s="122">
        <v>64.278000000000006</v>
      </c>
      <c r="HD166" s="122">
        <v>65.839399999999998</v>
      </c>
      <c r="HE166" s="122">
        <v>65.6648</v>
      </c>
      <c r="HF166" s="122">
        <v>67.064599999999999</v>
      </c>
      <c r="HG166" s="122">
        <v>63.1556</v>
      </c>
      <c r="HH166" s="122">
        <v>61.448999999999998</v>
      </c>
      <c r="HI166" s="122">
        <v>55.702500000000001</v>
      </c>
      <c r="HJ166" s="122">
        <v>56.139800000000001</v>
      </c>
      <c r="HK166" s="122">
        <v>60.108800000000002</v>
      </c>
      <c r="HL166" s="122">
        <v>65.130099999999999</v>
      </c>
      <c r="HM166" s="122">
        <v>68.247799999999998</v>
      </c>
      <c r="HN166" s="122">
        <v>70.8108</v>
      </c>
      <c r="HO166" s="122">
        <v>70.426100000000005</v>
      </c>
      <c r="HP166" s="122">
        <v>73.628500000000003</v>
      </c>
      <c r="HQ166" s="122">
        <v>78.407399999999996</v>
      </c>
      <c r="HR166" s="122">
        <v>81.851399999999998</v>
      </c>
      <c r="HS166" s="122">
        <v>82.971000000000004</v>
      </c>
      <c r="HT166" s="122">
        <v>91.190600000000003</v>
      </c>
      <c r="HU166" s="122">
        <v>96.416700000000006</v>
      </c>
      <c r="HV166" s="122">
        <v>100.7084</v>
      </c>
      <c r="HW166" s="122">
        <v>105.0684</v>
      </c>
      <c r="HX166" s="122">
        <v>99.489900000000006</v>
      </c>
      <c r="HY166" s="122">
        <v>99.731200000000001</v>
      </c>
      <c r="HZ166" s="122">
        <v>97.851299999999995</v>
      </c>
      <c r="IA166" s="122">
        <v>97.473699999999994</v>
      </c>
      <c r="IB166" s="122">
        <v>102.0685</v>
      </c>
      <c r="IC166" s="122">
        <v>100.5746</v>
      </c>
      <c r="ID166" s="122">
        <v>102.0642</v>
      </c>
      <c r="IE166" s="122">
        <v>103.2097</v>
      </c>
      <c r="IF166" s="122">
        <v>103.1061</v>
      </c>
      <c r="IG166" s="122">
        <v>107.41500000000001</v>
      </c>
      <c r="IH166" s="122">
        <v>106.44459999999999</v>
      </c>
      <c r="II166" s="122">
        <v>101.804</v>
      </c>
      <c r="IJ166" s="122">
        <v>96.832899999999995</v>
      </c>
      <c r="IK166" s="122">
        <v>86.3934</v>
      </c>
      <c r="IL166" s="122">
        <v>88.886899999999997</v>
      </c>
      <c r="IM166" s="122">
        <v>88.047700000000006</v>
      </c>
      <c r="IN166" s="122">
        <v>88.711699999999993</v>
      </c>
      <c r="IO166" s="122">
        <v>90.235900000000001</v>
      </c>
      <c r="IP166" s="122">
        <v>91.946899999999999</v>
      </c>
      <c r="IQ166" s="122">
        <v>96.246700000000004</v>
      </c>
      <c r="IR166" s="122">
        <v>95.450599999999994</v>
      </c>
      <c r="IS166" s="122">
        <v>94.149900000000002</v>
      </c>
      <c r="IT166" s="122">
        <v>90.783199999999994</v>
      </c>
      <c r="IU166" s="122">
        <v>86.061099999999996</v>
      </c>
      <c r="IV166" s="122">
        <v>87.075900000000004</v>
      </c>
      <c r="IW166" s="122">
        <v>86.134500000000003</v>
      </c>
      <c r="IX166" s="122">
        <v>85.465100000000007</v>
      </c>
      <c r="IY166" s="122">
        <v>85.544899999999998</v>
      </c>
      <c r="IZ166" s="122">
        <v>83.304400000000001</v>
      </c>
      <c r="JA166" s="122">
        <v>84.626300000000001</v>
      </c>
      <c r="JB166" s="122">
        <v>83.971299999999999</v>
      </c>
      <c r="JC166" s="122">
        <v>84.484999999999999</v>
      </c>
      <c r="JD166" s="122">
        <v>85.464399999999998</v>
      </c>
      <c r="JE166" s="122">
        <v>89.543199999999999</v>
      </c>
      <c r="JF166" s="122">
        <v>100.1523</v>
      </c>
      <c r="JG166" s="122">
        <v>104.51909999999999</v>
      </c>
      <c r="JH166" s="122">
        <v>100.108</v>
      </c>
      <c r="JI166" s="122">
        <v>96.681299999999993</v>
      </c>
      <c r="JJ166" s="122">
        <v>92.665899999999993</v>
      </c>
      <c r="JK166" s="122">
        <v>94.015900000000002</v>
      </c>
      <c r="JL166" s="122">
        <v>96.986699999999999</v>
      </c>
      <c r="JM166" s="122">
        <v>95.058800000000005</v>
      </c>
      <c r="JN166" s="122">
        <v>94.292199999999994</v>
      </c>
      <c r="JO166" s="122">
        <v>96.409899999999993</v>
      </c>
      <c r="JP166" s="122">
        <v>97.828100000000006</v>
      </c>
      <c r="JQ166" s="122">
        <v>99.325400000000002</v>
      </c>
      <c r="JR166" s="122">
        <v>92.064400000000006</v>
      </c>
      <c r="JS166" s="122">
        <v>93.1858</v>
      </c>
      <c r="JT166" s="122">
        <v>93.857600000000005</v>
      </c>
      <c r="JU166" s="122">
        <v>92.256799999999998</v>
      </c>
      <c r="JV166" s="122">
        <v>92.55</v>
      </c>
      <c r="JW166" s="122">
        <v>94.587699999999998</v>
      </c>
      <c r="JX166" s="122">
        <v>98.700299999999999</v>
      </c>
      <c r="JY166" s="122">
        <v>100</v>
      </c>
      <c r="JZ166" s="122">
        <v>105.0911</v>
      </c>
      <c r="KA166" s="122">
        <v>111.70740000000001</v>
      </c>
      <c r="KB166" s="122">
        <v>110.76049999999999</v>
      </c>
      <c r="KC166" s="122">
        <v>109.6121</v>
      </c>
      <c r="KD166" s="118">
        <v>112.7839</v>
      </c>
    </row>
    <row r="167" spans="1:290" s="8" customFormat="1" ht="11.1" customHeight="1" x14ac:dyDescent="0.2">
      <c r="A167" s="8" t="s">
        <v>2519</v>
      </c>
      <c r="B167"/>
      <c r="C167" s="141" t="s">
        <v>5174</v>
      </c>
      <c r="D167" s="60" t="s">
        <v>109</v>
      </c>
      <c r="E167" s="61"/>
      <c r="F167" s="22"/>
      <c r="G167" s="22"/>
      <c r="H167" s="22"/>
      <c r="I167" s="22"/>
      <c r="J167" s="22" t="str">
        <f>IF(LEFT($I$1,1)="1",VLOOKUP($A167,PPI_IPI_PGA_PGAI!$A:$I,2,FALSE),IF(LEFT($I$1,1)="2",VLOOKUP($A167,PPI_IPI_PGA_PGAI!$A:$I,3,FALSE),IF(LEFT($I$1,1)="3",VLOOKUP($A167,PPI_IPI_PGA_PGAI!$A:$I,4,FALSE),VLOOKUP($A167,PPI_IPI_PGA_PGAI!$A:$I,5,FALSE))))</f>
        <v>Rohkupfer</v>
      </c>
      <c r="K167" s="22"/>
      <c r="L167" s="22"/>
      <c r="M167" s="10">
        <v>1.9599999999999999E-2</v>
      </c>
      <c r="N167" s="122">
        <v>24.349799999999998</v>
      </c>
      <c r="O167" s="122">
        <v>24.480899999999998</v>
      </c>
      <c r="P167" s="122">
        <v>25.008900000000001</v>
      </c>
      <c r="Q167" s="122">
        <v>26.143699999999999</v>
      </c>
      <c r="R167" s="122">
        <v>27.227699999999999</v>
      </c>
      <c r="S167" s="122">
        <v>26.6724</v>
      </c>
      <c r="T167" s="122">
        <v>28.492599999999999</v>
      </c>
      <c r="U167" s="122">
        <v>28.198</v>
      </c>
      <c r="V167" s="122">
        <v>29.599</v>
      </c>
      <c r="W167" s="122">
        <v>31.927499999999998</v>
      </c>
      <c r="X167" s="122">
        <v>37.126100000000001</v>
      </c>
      <c r="Y167" s="122">
        <v>39.1999</v>
      </c>
      <c r="Z167" s="122">
        <v>37.2468</v>
      </c>
      <c r="AA167" s="122">
        <v>36.325000000000003</v>
      </c>
      <c r="AB167" s="122">
        <v>35.661200000000001</v>
      </c>
      <c r="AC167" s="122">
        <v>36.876199999999997</v>
      </c>
      <c r="AD167" s="122">
        <v>37.526499999999999</v>
      </c>
      <c r="AE167" s="122">
        <v>40.056800000000003</v>
      </c>
      <c r="AF167" s="122">
        <v>37.591000000000001</v>
      </c>
      <c r="AG167" s="122">
        <v>37.904899999999998</v>
      </c>
      <c r="AH167" s="122">
        <v>38.858800000000002</v>
      </c>
      <c r="AI167" s="122">
        <v>39.741300000000003</v>
      </c>
      <c r="AJ167" s="122">
        <v>40.785699999999999</v>
      </c>
      <c r="AK167" s="122">
        <v>41.982900000000001</v>
      </c>
      <c r="AL167" s="122">
        <v>41.479900000000001</v>
      </c>
      <c r="AM167" s="122">
        <v>43.229700000000001</v>
      </c>
      <c r="AN167" s="122">
        <v>47.224400000000003</v>
      </c>
      <c r="AO167" s="122">
        <v>48.563299999999998</v>
      </c>
      <c r="AP167" s="122">
        <v>49.392499999999998</v>
      </c>
      <c r="AQ167" s="122">
        <v>51.650700000000001</v>
      </c>
      <c r="AR167" s="122">
        <v>54.7423</v>
      </c>
      <c r="AS167" s="122">
        <v>58.5276</v>
      </c>
      <c r="AT167" s="122">
        <v>62.3399</v>
      </c>
      <c r="AU167" s="122">
        <v>64.631500000000003</v>
      </c>
      <c r="AV167" s="122">
        <v>66.322500000000005</v>
      </c>
      <c r="AW167" s="122">
        <v>71.569500000000005</v>
      </c>
      <c r="AX167" s="122">
        <v>91.568299999999994</v>
      </c>
      <c r="AY167" s="122">
        <v>99.486900000000006</v>
      </c>
      <c r="AZ167" s="122">
        <v>90.932299999999998</v>
      </c>
      <c r="BA167" s="122">
        <v>98.748099999999994</v>
      </c>
      <c r="BB167" s="122">
        <v>99.87</v>
      </c>
      <c r="BC167" s="122">
        <v>97.524199999999993</v>
      </c>
      <c r="BD167" s="122">
        <v>96.639700000000005</v>
      </c>
      <c r="BE167" s="122">
        <v>89.249499999999998</v>
      </c>
      <c r="BF167" s="122">
        <v>81.959800000000001</v>
      </c>
      <c r="BG167" s="122">
        <v>76.902500000000003</v>
      </c>
      <c r="BH167" s="122">
        <v>80.483000000000004</v>
      </c>
      <c r="BI167" s="122">
        <v>91.913399999999996</v>
      </c>
      <c r="BJ167" s="122">
        <v>100.36660000000001</v>
      </c>
      <c r="BK167" s="122">
        <v>99.182599999999994</v>
      </c>
      <c r="BL167" s="122">
        <v>99.399100000000004</v>
      </c>
      <c r="BM167" s="122">
        <v>100.63849999999999</v>
      </c>
      <c r="BN167" s="122">
        <v>95.933700000000002</v>
      </c>
      <c r="BO167" s="122">
        <v>99.3733</v>
      </c>
      <c r="BP167" s="122">
        <v>98.153999999999996</v>
      </c>
      <c r="BQ167" s="122">
        <v>82.570899999999995</v>
      </c>
      <c r="BR167" s="122">
        <v>82.390100000000004</v>
      </c>
      <c r="BS167" s="122">
        <v>84.038399999999996</v>
      </c>
      <c r="BT167" s="122">
        <v>94.634500000000003</v>
      </c>
      <c r="BU167" s="122">
        <v>90.854900000000001</v>
      </c>
      <c r="BV167" s="122">
        <v>94.847999999999999</v>
      </c>
      <c r="BW167" s="122">
        <v>92.136399999999995</v>
      </c>
      <c r="BX167" s="122">
        <v>93.684799999999996</v>
      </c>
      <c r="BY167" s="122">
        <v>91.885800000000003</v>
      </c>
      <c r="BZ167" s="122">
        <v>89.799599999999998</v>
      </c>
      <c r="CA167" s="122">
        <v>82.070599999999999</v>
      </c>
      <c r="CB167" s="122">
        <v>62.5017</v>
      </c>
      <c r="CC167" s="122">
        <v>49.486400000000003</v>
      </c>
      <c r="CD167" s="122">
        <v>41.6678</v>
      </c>
      <c r="CE167" s="122">
        <v>43.383499999999998</v>
      </c>
      <c r="CF167" s="122">
        <v>44.808599999999998</v>
      </c>
      <c r="CG167" s="122">
        <v>49.088099999999997</v>
      </c>
      <c r="CH167" s="122">
        <v>54.6203</v>
      </c>
      <c r="CI167" s="122">
        <v>56.194499999999998</v>
      </c>
      <c r="CJ167" s="122">
        <v>58.480600000000003</v>
      </c>
      <c r="CK167" s="122">
        <v>65.660700000000006</v>
      </c>
      <c r="CL167" s="122">
        <v>73.384699999999995</v>
      </c>
      <c r="CM167" s="122">
        <v>68.065399999999997</v>
      </c>
      <c r="CN167" s="122">
        <v>72.039299999999997</v>
      </c>
      <c r="CO167" s="122">
        <v>74.581900000000005</v>
      </c>
      <c r="CP167" s="122">
        <v>78.527199999999993</v>
      </c>
      <c r="CQ167" s="122">
        <v>80.508300000000006</v>
      </c>
      <c r="CR167" s="122">
        <v>82.348600000000005</v>
      </c>
      <c r="CS167" s="122">
        <v>85.985299999999995</v>
      </c>
      <c r="CT167" s="122">
        <v>86.970600000000005</v>
      </c>
      <c r="CU167" s="122">
        <v>84.275300000000001</v>
      </c>
      <c r="CV167" s="122">
        <v>78.979600000000005</v>
      </c>
      <c r="CW167" s="122">
        <v>80.026300000000006</v>
      </c>
      <c r="CX167" s="122">
        <v>81.745199999999997</v>
      </c>
      <c r="CY167" s="122">
        <v>83.554900000000004</v>
      </c>
      <c r="CZ167" s="122">
        <v>87.645300000000006</v>
      </c>
      <c r="DA167" s="122">
        <v>89.897099999999995</v>
      </c>
      <c r="DB167" s="122">
        <v>93.565700000000007</v>
      </c>
      <c r="DC167" s="122">
        <v>96.356899999999996</v>
      </c>
      <c r="DD167" s="122">
        <v>97.976100000000002</v>
      </c>
      <c r="DE167" s="122">
        <v>92.635099999999994</v>
      </c>
      <c r="DF167" s="122">
        <v>89.628200000000007</v>
      </c>
      <c r="DG167" s="122">
        <v>82.714200000000005</v>
      </c>
      <c r="DH167" s="122">
        <v>80.903300000000002</v>
      </c>
      <c r="DI167" s="122">
        <v>83.931899999999999</v>
      </c>
      <c r="DJ167" s="122">
        <v>75.8095</v>
      </c>
      <c r="DK167" s="122">
        <v>76.314300000000003</v>
      </c>
      <c r="DL167" s="122">
        <v>70.323999999999998</v>
      </c>
      <c r="DM167" s="122">
        <v>73.057599999999994</v>
      </c>
      <c r="DN167" s="122">
        <v>74.778700000000001</v>
      </c>
      <c r="DO167" s="122">
        <v>78.548100000000005</v>
      </c>
      <c r="DP167" s="122">
        <v>80.815200000000004</v>
      </c>
      <c r="DQ167" s="122">
        <v>81.0565</v>
      </c>
      <c r="DR167" s="122">
        <v>79.662000000000006</v>
      </c>
      <c r="DS167" s="122">
        <v>78.077799999999996</v>
      </c>
      <c r="DT167" s="122">
        <v>75.864099999999993</v>
      </c>
      <c r="DU167" s="122">
        <v>77.176400000000001</v>
      </c>
      <c r="DV167" s="122">
        <v>76.815200000000004</v>
      </c>
      <c r="DW167" s="122">
        <v>79.7637</v>
      </c>
      <c r="DX167" s="122">
        <v>79.063999999999993</v>
      </c>
      <c r="DY167" s="122">
        <v>76.466099999999997</v>
      </c>
      <c r="DZ167" s="122">
        <v>77.542599999999993</v>
      </c>
      <c r="EA167" s="122">
        <v>78.664199999999994</v>
      </c>
      <c r="EB167" s="122">
        <v>78.3035</v>
      </c>
      <c r="EC167" s="122">
        <v>76.424700000000001</v>
      </c>
      <c r="ED167" s="122">
        <v>74.490099999999998</v>
      </c>
      <c r="EE167" s="122">
        <v>76.104399999999998</v>
      </c>
      <c r="EF167" s="122">
        <v>72.381100000000004</v>
      </c>
      <c r="EG167" s="122">
        <v>72.375699999999995</v>
      </c>
      <c r="EH167" s="122">
        <v>73.156999999999996</v>
      </c>
      <c r="EI167" s="122">
        <v>72.746799999999993</v>
      </c>
      <c r="EJ167" s="122">
        <v>71.491399999999999</v>
      </c>
      <c r="EK167" s="122">
        <v>70.804100000000005</v>
      </c>
      <c r="EL167" s="122">
        <v>70.617000000000004</v>
      </c>
      <c r="EM167" s="122">
        <v>71.9452</v>
      </c>
      <c r="EN167" s="122">
        <v>69.412099999999995</v>
      </c>
      <c r="EO167" s="122">
        <v>64.256</v>
      </c>
      <c r="EP167" s="122">
        <v>64.435199999999995</v>
      </c>
      <c r="EQ167" s="122">
        <v>66.413600000000002</v>
      </c>
      <c r="ER167" s="122">
        <v>66.700800000000001</v>
      </c>
      <c r="ES167" s="122">
        <v>69.5535</v>
      </c>
      <c r="ET167" s="122">
        <v>69.555800000000005</v>
      </c>
      <c r="EU167" s="122">
        <v>69.9148</v>
      </c>
      <c r="EV167" s="122">
        <v>69.721800000000002</v>
      </c>
      <c r="EW167" s="122">
        <v>70.311499999999995</v>
      </c>
      <c r="EX167" s="122">
        <v>68.081500000000005</v>
      </c>
      <c r="EY167" s="122">
        <v>59.773200000000003</v>
      </c>
      <c r="EZ167" s="122">
        <v>58.246400000000001</v>
      </c>
      <c r="FA167" s="122">
        <v>63.230200000000004</v>
      </c>
      <c r="FB167" s="122">
        <v>63.373899999999999</v>
      </c>
      <c r="FC167" s="122">
        <v>63.910800000000002</v>
      </c>
      <c r="FD167" s="122">
        <v>59.865900000000003</v>
      </c>
      <c r="FE167" s="122">
        <v>57.233199999999997</v>
      </c>
      <c r="FF167" s="122">
        <v>56.082099999999997</v>
      </c>
      <c r="FG167" s="122">
        <v>55.424199999999999</v>
      </c>
      <c r="FH167" s="122">
        <v>55.461199999999998</v>
      </c>
      <c r="FI167" s="122">
        <v>53.573799999999999</v>
      </c>
      <c r="FJ167" s="122">
        <v>52.795900000000003</v>
      </c>
      <c r="FK167" s="122">
        <v>53.474600000000002</v>
      </c>
      <c r="FL167" s="122">
        <v>56.517800000000001</v>
      </c>
      <c r="FM167" s="122">
        <v>52.996400000000001</v>
      </c>
      <c r="FN167" s="122">
        <v>54.214599999999997</v>
      </c>
      <c r="FO167" s="122">
        <v>52.090899999999998</v>
      </c>
      <c r="FP167" s="122">
        <v>53.092799999999997</v>
      </c>
      <c r="FQ167" s="122">
        <v>54.447000000000003</v>
      </c>
      <c r="FR167" s="122">
        <v>52.191899999999997</v>
      </c>
      <c r="FS167" s="122">
        <v>53.580399999999997</v>
      </c>
      <c r="FT167" s="122">
        <v>55.628</v>
      </c>
      <c r="FU167" s="122">
        <v>66.244799999999998</v>
      </c>
      <c r="FV167" s="122">
        <v>64.269300000000001</v>
      </c>
      <c r="FW167" s="122">
        <v>65.795699999999997</v>
      </c>
      <c r="FX167" s="122">
        <v>67.1828</v>
      </c>
      <c r="FY167" s="122">
        <v>65.986599999999996</v>
      </c>
      <c r="FZ167" s="122">
        <v>62.522799999999997</v>
      </c>
      <c r="GA167" s="122">
        <v>61.680799999999998</v>
      </c>
      <c r="GB167" s="122">
        <v>63.403300000000002</v>
      </c>
      <c r="GC167" s="122">
        <v>68.193100000000001</v>
      </c>
      <c r="GD167" s="122">
        <v>72.805599999999998</v>
      </c>
      <c r="GE167" s="122">
        <v>71.963200000000001</v>
      </c>
      <c r="GF167" s="122">
        <v>77.328599999999994</v>
      </c>
      <c r="GG167" s="122">
        <v>74.284899999999993</v>
      </c>
      <c r="GH167" s="122">
        <v>77.602099999999993</v>
      </c>
      <c r="GI167" s="122">
        <v>73.667599999999993</v>
      </c>
      <c r="GJ167" s="122">
        <v>73.876300000000001</v>
      </c>
      <c r="GK167" s="122">
        <v>73.301400000000001</v>
      </c>
      <c r="GL167" s="122">
        <v>74.368600000000001</v>
      </c>
      <c r="GM167" s="122">
        <v>77.638099999999994</v>
      </c>
      <c r="GN167" s="122">
        <v>71.972899999999996</v>
      </c>
      <c r="GO167" s="122">
        <v>67.315700000000007</v>
      </c>
      <c r="GP167" s="122">
        <v>65.499300000000005</v>
      </c>
      <c r="GQ167" s="122">
        <v>69.680199999999999</v>
      </c>
      <c r="GR167" s="122">
        <v>70.091099999999997</v>
      </c>
      <c r="GS167" s="122">
        <v>68.8429</v>
      </c>
      <c r="GT167" s="122">
        <v>65.8125</v>
      </c>
      <c r="GU167" s="122">
        <v>70.242699999999999</v>
      </c>
      <c r="GV167" s="122">
        <v>73.374799999999993</v>
      </c>
      <c r="GW167" s="122">
        <v>73.090400000000002</v>
      </c>
      <c r="GX167" s="122">
        <v>71.614699999999999</v>
      </c>
      <c r="GY167" s="122">
        <v>65.748400000000004</v>
      </c>
      <c r="GZ167" s="122">
        <v>65.924499999999995</v>
      </c>
      <c r="HA167" s="122">
        <v>64.908900000000003</v>
      </c>
      <c r="HB167" s="122">
        <v>65.217299999999994</v>
      </c>
      <c r="HC167" s="122">
        <v>64.920599999999993</v>
      </c>
      <c r="HD167" s="122">
        <v>66.011300000000006</v>
      </c>
      <c r="HE167" s="122">
        <v>66.104900000000001</v>
      </c>
      <c r="HF167" s="122">
        <v>66.328100000000006</v>
      </c>
      <c r="HG167" s="122">
        <v>62.390099999999997</v>
      </c>
      <c r="HH167" s="122">
        <v>59.671700000000001</v>
      </c>
      <c r="HI167" s="122">
        <v>55.356499999999997</v>
      </c>
      <c r="HJ167" s="122">
        <v>56.3001</v>
      </c>
      <c r="HK167" s="122">
        <v>60.043700000000001</v>
      </c>
      <c r="HL167" s="122">
        <v>63.549100000000003</v>
      </c>
      <c r="HM167" s="122">
        <v>65.474000000000004</v>
      </c>
      <c r="HN167" s="122">
        <v>68.552099999999996</v>
      </c>
      <c r="HO167" s="122">
        <v>67.938900000000004</v>
      </c>
      <c r="HP167" s="122">
        <v>70.292500000000004</v>
      </c>
      <c r="HQ167" s="122">
        <v>75.426699999999997</v>
      </c>
      <c r="HR167" s="122">
        <v>80.738500000000002</v>
      </c>
      <c r="HS167" s="122">
        <v>82.632900000000006</v>
      </c>
      <c r="HT167" s="122">
        <v>88.856399999999994</v>
      </c>
      <c r="HU167" s="122">
        <v>96.871099999999998</v>
      </c>
      <c r="HV167" s="122">
        <v>99.912400000000005</v>
      </c>
      <c r="HW167" s="122">
        <v>106.3794</v>
      </c>
      <c r="HX167" s="122">
        <v>101.2632</v>
      </c>
      <c r="HY167" s="122">
        <v>100.18819999999999</v>
      </c>
      <c r="HZ167" s="122">
        <v>99.463399999999993</v>
      </c>
      <c r="IA167" s="122">
        <v>99.970699999999994</v>
      </c>
      <c r="IB167" s="122">
        <v>104.1258</v>
      </c>
      <c r="IC167" s="122">
        <v>103.3382</v>
      </c>
      <c r="ID167" s="122">
        <v>102.9032</v>
      </c>
      <c r="IE167" s="122">
        <v>104.2323</v>
      </c>
      <c r="IF167" s="122">
        <v>106.2878</v>
      </c>
      <c r="IG167" s="122">
        <v>110.50830000000001</v>
      </c>
      <c r="IH167" s="122">
        <v>111.47929999999999</v>
      </c>
      <c r="II167" s="122">
        <v>106.9736</v>
      </c>
      <c r="IJ167" s="122">
        <v>101.85680000000001</v>
      </c>
      <c r="IK167" s="122">
        <v>85.451300000000003</v>
      </c>
      <c r="IL167" s="122">
        <v>89.275300000000001</v>
      </c>
      <c r="IM167" s="122">
        <v>87.341099999999997</v>
      </c>
      <c r="IN167" s="122">
        <v>88.155100000000004</v>
      </c>
      <c r="IO167" s="122">
        <v>90.151200000000003</v>
      </c>
      <c r="IP167" s="122">
        <v>93.091899999999995</v>
      </c>
      <c r="IQ167" s="122">
        <v>97.767700000000005</v>
      </c>
      <c r="IR167" s="122">
        <v>97.633899999999997</v>
      </c>
      <c r="IS167" s="122">
        <v>96.305499999999995</v>
      </c>
      <c r="IT167" s="122">
        <v>94.085400000000007</v>
      </c>
      <c r="IU167" s="122">
        <v>86.976699999999994</v>
      </c>
      <c r="IV167" s="122">
        <v>87.362499999999997</v>
      </c>
      <c r="IW167" s="122">
        <v>86.755200000000002</v>
      </c>
      <c r="IX167" s="122">
        <v>86.742000000000004</v>
      </c>
      <c r="IY167" s="122">
        <v>87.771100000000004</v>
      </c>
      <c r="IZ167" s="122">
        <v>85.873599999999996</v>
      </c>
      <c r="JA167" s="122">
        <v>86.066999999999993</v>
      </c>
      <c r="JB167" s="122">
        <v>85.837699999999998</v>
      </c>
      <c r="JC167" s="122">
        <v>84.883499999999998</v>
      </c>
      <c r="JD167" s="122">
        <v>86.271500000000003</v>
      </c>
      <c r="JE167" s="122">
        <v>90.340800000000002</v>
      </c>
      <c r="JF167" s="122">
        <v>101.85599999999999</v>
      </c>
      <c r="JG167" s="122">
        <v>109.08580000000001</v>
      </c>
      <c r="JH167" s="122">
        <v>101.8498</v>
      </c>
      <c r="JI167" s="122">
        <v>98.367500000000007</v>
      </c>
      <c r="JJ167" s="122">
        <v>91.402900000000002</v>
      </c>
      <c r="JK167" s="122">
        <v>92.924099999999996</v>
      </c>
      <c r="JL167" s="122">
        <v>97.208600000000004</v>
      </c>
      <c r="JM167" s="122">
        <v>94.540800000000004</v>
      </c>
      <c r="JN167" s="122">
        <v>93.886700000000005</v>
      </c>
      <c r="JO167" s="122">
        <v>95.648899999999998</v>
      </c>
      <c r="JP167" s="122">
        <v>97.802099999999996</v>
      </c>
      <c r="JQ167" s="122">
        <v>99.108000000000004</v>
      </c>
      <c r="JR167" s="122">
        <v>91.992900000000006</v>
      </c>
      <c r="JS167" s="122">
        <v>92.723299999999995</v>
      </c>
      <c r="JT167" s="122">
        <v>93.499099999999999</v>
      </c>
      <c r="JU167" s="122">
        <v>92.131299999999996</v>
      </c>
      <c r="JV167" s="122">
        <v>92.640299999999996</v>
      </c>
      <c r="JW167" s="122">
        <v>94.007599999999996</v>
      </c>
      <c r="JX167" s="122">
        <v>98.730699999999999</v>
      </c>
      <c r="JY167" s="122">
        <v>100</v>
      </c>
      <c r="JZ167" s="122">
        <v>107.95359999999999</v>
      </c>
      <c r="KA167" s="122">
        <v>117.6391</v>
      </c>
      <c r="KB167" s="122">
        <v>115.5363</v>
      </c>
      <c r="KC167" s="122">
        <v>113.7668</v>
      </c>
      <c r="KD167" s="118">
        <v>117.0608</v>
      </c>
    </row>
    <row r="168" spans="1:290" s="8" customFormat="1" ht="11.1" customHeight="1" x14ac:dyDescent="0.2">
      <c r="A168" s="8" t="s">
        <v>2522</v>
      </c>
      <c r="B168"/>
      <c r="C168" s="141" t="s">
        <v>5175</v>
      </c>
      <c r="D168" s="60" t="s">
        <v>110</v>
      </c>
      <c r="E168" s="61"/>
      <c r="F168" s="22"/>
      <c r="G168" s="22"/>
      <c r="H168" s="22"/>
      <c r="I168" s="22"/>
      <c r="J168" s="22" t="str">
        <f>IF(LEFT($I$1,1)="1",VLOOKUP($A168,PPI_IPI_PGA_PGAI!$A:$I,2,FALSE),IF(LEFT($I$1,1)="2",VLOOKUP($A168,PPI_IPI_PGA_PGAI!$A:$I,3,FALSE),IF(LEFT($I$1,1)="3",VLOOKUP($A168,PPI_IPI_PGA_PGAI!$A:$I,4,FALSE),VLOOKUP($A168,PPI_IPI_PGA_PGAI!$A:$I,5,FALSE))))</f>
        <v>Produkte aus Kupfer</v>
      </c>
      <c r="K168" s="22"/>
      <c r="L168" s="22"/>
      <c r="M168" s="10">
        <v>0.4289</v>
      </c>
      <c r="N168" s="122">
        <v>30.052700000000002</v>
      </c>
      <c r="O168" s="122">
        <v>30.1936</v>
      </c>
      <c r="P168" s="122">
        <v>30.696999999999999</v>
      </c>
      <c r="Q168" s="122">
        <v>31.4892</v>
      </c>
      <c r="R168" s="122">
        <v>32.362099999999998</v>
      </c>
      <c r="S168" s="122">
        <v>32.291800000000002</v>
      </c>
      <c r="T168" s="122">
        <v>33.8384</v>
      </c>
      <c r="U168" s="122">
        <v>34.017800000000001</v>
      </c>
      <c r="V168" s="122">
        <v>35.069200000000002</v>
      </c>
      <c r="W168" s="122">
        <v>37.11</v>
      </c>
      <c r="X168" s="122">
        <v>41.115699999999997</v>
      </c>
      <c r="Y168" s="122">
        <v>44.034799999999997</v>
      </c>
      <c r="Z168" s="122">
        <v>43.122199999999999</v>
      </c>
      <c r="AA168" s="122">
        <v>42.180500000000002</v>
      </c>
      <c r="AB168" s="122">
        <v>40.805599999999998</v>
      </c>
      <c r="AC168" s="122">
        <v>42.079000000000001</v>
      </c>
      <c r="AD168" s="122">
        <v>42.0199</v>
      </c>
      <c r="AE168" s="122">
        <v>44.164900000000003</v>
      </c>
      <c r="AF168" s="122">
        <v>43.063099999999999</v>
      </c>
      <c r="AG168" s="122">
        <v>43.193800000000003</v>
      </c>
      <c r="AH168" s="122">
        <v>43.258299999999998</v>
      </c>
      <c r="AI168" s="122">
        <v>44.196399999999997</v>
      </c>
      <c r="AJ168" s="122">
        <v>45.362400000000001</v>
      </c>
      <c r="AK168" s="122">
        <v>46.403700000000001</v>
      </c>
      <c r="AL168" s="122">
        <v>46.688800000000001</v>
      </c>
      <c r="AM168" s="122">
        <v>46.909599999999998</v>
      </c>
      <c r="AN168" s="122">
        <v>50.128900000000002</v>
      </c>
      <c r="AO168" s="122">
        <v>51.894799999999996</v>
      </c>
      <c r="AP168" s="122">
        <v>52.583500000000001</v>
      </c>
      <c r="AQ168" s="122">
        <v>54.711500000000001</v>
      </c>
      <c r="AR168" s="122">
        <v>56.693300000000001</v>
      </c>
      <c r="AS168" s="122">
        <v>60.656399999999998</v>
      </c>
      <c r="AT168" s="122">
        <v>63.161099999999998</v>
      </c>
      <c r="AU168" s="122">
        <v>66.342399999999998</v>
      </c>
      <c r="AV168" s="122">
        <v>68.673199999999994</v>
      </c>
      <c r="AW168" s="122">
        <v>73.759200000000007</v>
      </c>
      <c r="AX168" s="122">
        <v>89.076800000000006</v>
      </c>
      <c r="AY168" s="122">
        <v>96.112799999999993</v>
      </c>
      <c r="AZ168" s="122">
        <v>91.501400000000004</v>
      </c>
      <c r="BA168" s="122">
        <v>96.31</v>
      </c>
      <c r="BB168" s="122">
        <v>97.0505</v>
      </c>
      <c r="BC168" s="122">
        <v>96.992999999999995</v>
      </c>
      <c r="BD168" s="122">
        <v>96.430199999999999</v>
      </c>
      <c r="BE168" s="122">
        <v>89.771299999999997</v>
      </c>
      <c r="BF168" s="122">
        <v>84.544799999999995</v>
      </c>
      <c r="BG168" s="122">
        <v>76.446600000000004</v>
      </c>
      <c r="BH168" s="122">
        <v>78.924499999999995</v>
      </c>
      <c r="BI168" s="122">
        <v>87.246099999999998</v>
      </c>
      <c r="BJ168" s="122">
        <v>95.822900000000004</v>
      </c>
      <c r="BK168" s="122">
        <v>93.6036</v>
      </c>
      <c r="BL168" s="122">
        <v>95.443399999999997</v>
      </c>
      <c r="BM168" s="122">
        <v>98.145300000000006</v>
      </c>
      <c r="BN168" s="122">
        <v>94.380399999999995</v>
      </c>
      <c r="BO168" s="122">
        <v>97.2577</v>
      </c>
      <c r="BP168" s="122">
        <v>94.267700000000005</v>
      </c>
      <c r="BQ168" s="122">
        <v>82.823599999999999</v>
      </c>
      <c r="BR168" s="122">
        <v>83.851799999999997</v>
      </c>
      <c r="BS168" s="122">
        <v>84.946399999999997</v>
      </c>
      <c r="BT168" s="122">
        <v>93.144300000000001</v>
      </c>
      <c r="BU168" s="122">
        <v>90.679500000000004</v>
      </c>
      <c r="BV168" s="122">
        <v>92.977000000000004</v>
      </c>
      <c r="BW168" s="122">
        <v>89.757400000000004</v>
      </c>
      <c r="BX168" s="122">
        <v>91.764399999999995</v>
      </c>
      <c r="BY168" s="122">
        <v>88.843699999999998</v>
      </c>
      <c r="BZ168" s="122">
        <v>87.228099999999998</v>
      </c>
      <c r="CA168" s="122">
        <v>81.354100000000003</v>
      </c>
      <c r="CB168" s="122">
        <v>60.4116</v>
      </c>
      <c r="CC168" s="122">
        <v>55.113700000000001</v>
      </c>
      <c r="CD168" s="122">
        <v>48.5152</v>
      </c>
      <c r="CE168" s="122">
        <v>48.189799999999998</v>
      </c>
      <c r="CF168" s="122">
        <v>50.033799999999999</v>
      </c>
      <c r="CG168" s="122">
        <v>54.634900000000002</v>
      </c>
      <c r="CH168" s="122">
        <v>56.7911</v>
      </c>
      <c r="CI168" s="122">
        <v>57.4114</v>
      </c>
      <c r="CJ168" s="122">
        <v>60.299599999999998</v>
      </c>
      <c r="CK168" s="122">
        <v>65.445499999999996</v>
      </c>
      <c r="CL168" s="122">
        <v>70.356399999999994</v>
      </c>
      <c r="CM168" s="122">
        <v>67.462400000000002</v>
      </c>
      <c r="CN168" s="122">
        <v>69.7714</v>
      </c>
      <c r="CO168" s="122">
        <v>71.857100000000003</v>
      </c>
      <c r="CP168" s="122">
        <v>76.11</v>
      </c>
      <c r="CQ168" s="122">
        <v>75.654700000000005</v>
      </c>
      <c r="CR168" s="122">
        <v>79.368099999999998</v>
      </c>
      <c r="CS168" s="122">
        <v>82.767799999999994</v>
      </c>
      <c r="CT168" s="122">
        <v>82.211799999999997</v>
      </c>
      <c r="CU168" s="122">
        <v>79.637299999999996</v>
      </c>
      <c r="CV168" s="122">
        <v>75.686599999999999</v>
      </c>
      <c r="CW168" s="122">
        <v>78.214399999999998</v>
      </c>
      <c r="CX168" s="122">
        <v>78.621899999999997</v>
      </c>
      <c r="CY168" s="122">
        <v>81.410700000000006</v>
      </c>
      <c r="CZ168" s="122">
        <v>86.123999999999995</v>
      </c>
      <c r="DA168" s="122">
        <v>88.411299999999997</v>
      </c>
      <c r="DB168" s="122">
        <v>92.541399999999996</v>
      </c>
      <c r="DC168" s="122">
        <v>94.708399999999997</v>
      </c>
      <c r="DD168" s="122">
        <v>94.010599999999997</v>
      </c>
      <c r="DE168" s="122">
        <v>91.605599999999995</v>
      </c>
      <c r="DF168" s="122">
        <v>88.001400000000004</v>
      </c>
      <c r="DG168" s="122">
        <v>86.003299999999996</v>
      </c>
      <c r="DH168" s="122">
        <v>85.859700000000004</v>
      </c>
      <c r="DI168" s="122">
        <v>86.233099999999993</v>
      </c>
      <c r="DJ168" s="122">
        <v>80.378699999999995</v>
      </c>
      <c r="DK168" s="122">
        <v>76.506299999999996</v>
      </c>
      <c r="DL168" s="122">
        <v>73.853399999999993</v>
      </c>
      <c r="DM168" s="122">
        <v>76.173000000000002</v>
      </c>
      <c r="DN168" s="122">
        <v>77.101900000000001</v>
      </c>
      <c r="DO168" s="122">
        <v>81.106200000000001</v>
      </c>
      <c r="DP168" s="122">
        <v>81.307599999999994</v>
      </c>
      <c r="DQ168" s="122">
        <v>81.404799999999994</v>
      </c>
      <c r="DR168" s="122">
        <v>80.001400000000004</v>
      </c>
      <c r="DS168" s="122">
        <v>77.822599999999994</v>
      </c>
      <c r="DT168" s="122">
        <v>77.171199999999999</v>
      </c>
      <c r="DU168" s="122">
        <v>78.6404</v>
      </c>
      <c r="DV168" s="122">
        <v>78.236599999999996</v>
      </c>
      <c r="DW168" s="122">
        <v>80.957099999999997</v>
      </c>
      <c r="DX168" s="122">
        <v>79.034400000000005</v>
      </c>
      <c r="DY168" s="122">
        <v>78.311099999999996</v>
      </c>
      <c r="DZ168" s="122">
        <v>78.335400000000007</v>
      </c>
      <c r="EA168" s="122">
        <v>79.626000000000005</v>
      </c>
      <c r="EB168" s="122">
        <v>78.419300000000007</v>
      </c>
      <c r="EC168" s="122">
        <v>77.180700000000002</v>
      </c>
      <c r="ED168" s="122">
        <v>74.129800000000003</v>
      </c>
      <c r="EE168" s="122">
        <v>76.099999999999994</v>
      </c>
      <c r="EF168" s="122">
        <v>71.946299999999994</v>
      </c>
      <c r="EG168" s="122">
        <v>72.829099999999997</v>
      </c>
      <c r="EH168" s="122">
        <v>73.789699999999996</v>
      </c>
      <c r="EI168" s="122">
        <v>73.496499999999997</v>
      </c>
      <c r="EJ168" s="122">
        <v>72.691699999999997</v>
      </c>
      <c r="EK168" s="122">
        <v>71.621399999999994</v>
      </c>
      <c r="EL168" s="122">
        <v>72.711600000000004</v>
      </c>
      <c r="EM168" s="122">
        <v>72.594999999999999</v>
      </c>
      <c r="EN168" s="122">
        <v>70.2376</v>
      </c>
      <c r="EO168" s="122">
        <v>67.176100000000005</v>
      </c>
      <c r="EP168" s="122">
        <v>67.855699999999999</v>
      </c>
      <c r="EQ168" s="122">
        <v>69.316199999999995</v>
      </c>
      <c r="ER168" s="122">
        <v>69.625299999999996</v>
      </c>
      <c r="ES168" s="122">
        <v>71.678600000000003</v>
      </c>
      <c r="ET168" s="122">
        <v>71.600899999999996</v>
      </c>
      <c r="EU168" s="122">
        <v>71.782200000000003</v>
      </c>
      <c r="EV168" s="122">
        <v>71.704800000000006</v>
      </c>
      <c r="EW168" s="122">
        <v>71.152299999999997</v>
      </c>
      <c r="EX168" s="122">
        <v>70.540199999999999</v>
      </c>
      <c r="EY168" s="122">
        <v>63.488700000000001</v>
      </c>
      <c r="EZ168" s="122">
        <v>64.348600000000005</v>
      </c>
      <c r="FA168" s="122">
        <v>67.289900000000003</v>
      </c>
      <c r="FB168" s="122">
        <v>67.491900000000001</v>
      </c>
      <c r="FC168" s="122">
        <v>66.831699999999998</v>
      </c>
      <c r="FD168" s="122">
        <v>64.2898</v>
      </c>
      <c r="FE168" s="122">
        <v>61.6173</v>
      </c>
      <c r="FF168" s="122">
        <v>60.971299999999999</v>
      </c>
      <c r="FG168" s="122">
        <v>60.912700000000001</v>
      </c>
      <c r="FH168" s="122">
        <v>61.019300000000001</v>
      </c>
      <c r="FI168" s="122">
        <v>58.902299999999997</v>
      </c>
      <c r="FJ168" s="122">
        <v>59.090400000000002</v>
      </c>
      <c r="FK168" s="122">
        <v>58.443899999999999</v>
      </c>
      <c r="FL168" s="122">
        <v>59.4129</v>
      </c>
      <c r="FM168" s="122">
        <v>58.2378</v>
      </c>
      <c r="FN168" s="122">
        <v>58.348100000000002</v>
      </c>
      <c r="FO168" s="122">
        <v>57.8538</v>
      </c>
      <c r="FP168" s="122">
        <v>58.0289</v>
      </c>
      <c r="FQ168" s="122">
        <v>59.372100000000003</v>
      </c>
      <c r="FR168" s="122">
        <v>57.946800000000003</v>
      </c>
      <c r="FS168" s="122">
        <v>58.554000000000002</v>
      </c>
      <c r="FT168" s="122">
        <v>61.0578</v>
      </c>
      <c r="FU168" s="122">
        <v>67.760099999999994</v>
      </c>
      <c r="FV168" s="122">
        <v>66.1935</v>
      </c>
      <c r="FW168" s="122">
        <v>67.7376</v>
      </c>
      <c r="FX168" s="122">
        <v>67.855800000000002</v>
      </c>
      <c r="FY168" s="122">
        <v>67.483999999999995</v>
      </c>
      <c r="FZ168" s="122">
        <v>65.041399999999996</v>
      </c>
      <c r="GA168" s="122">
        <v>64.192800000000005</v>
      </c>
      <c r="GB168" s="122">
        <v>66.108900000000006</v>
      </c>
      <c r="GC168" s="122">
        <v>69.566299999999998</v>
      </c>
      <c r="GD168" s="122">
        <v>73.946700000000007</v>
      </c>
      <c r="GE168" s="122">
        <v>72.651399999999995</v>
      </c>
      <c r="GF168" s="122">
        <v>76.4666</v>
      </c>
      <c r="GG168" s="122">
        <v>75.184700000000007</v>
      </c>
      <c r="GH168" s="122">
        <v>77.339399999999998</v>
      </c>
      <c r="GI168" s="122">
        <v>75.064899999999994</v>
      </c>
      <c r="GJ168" s="122">
        <v>75.464399999999998</v>
      </c>
      <c r="GK168" s="122">
        <v>73.778499999999994</v>
      </c>
      <c r="GL168" s="122">
        <v>75.912499999999994</v>
      </c>
      <c r="GM168" s="122">
        <v>77.194999999999993</v>
      </c>
      <c r="GN168" s="122">
        <v>72.961399999999998</v>
      </c>
      <c r="GO168" s="122">
        <v>68.697299999999998</v>
      </c>
      <c r="GP168" s="122">
        <v>66.497799999999998</v>
      </c>
      <c r="GQ168" s="122">
        <v>68.571200000000005</v>
      </c>
      <c r="GR168" s="122">
        <v>69.7346</v>
      </c>
      <c r="GS168" s="122">
        <v>68.876199999999997</v>
      </c>
      <c r="GT168" s="122">
        <v>66.409400000000005</v>
      </c>
      <c r="GU168" s="122">
        <v>68.293499999999995</v>
      </c>
      <c r="GV168" s="122">
        <v>72.248400000000004</v>
      </c>
      <c r="GW168" s="122">
        <v>71.745999999999995</v>
      </c>
      <c r="GX168" s="122">
        <v>70.951099999999997</v>
      </c>
      <c r="GY168" s="122">
        <v>66.205399999999997</v>
      </c>
      <c r="GZ168" s="122">
        <v>65.913700000000006</v>
      </c>
      <c r="HA168" s="122">
        <v>64.3172</v>
      </c>
      <c r="HB168" s="122">
        <v>64.233900000000006</v>
      </c>
      <c r="HC168" s="122">
        <v>64.200699999999998</v>
      </c>
      <c r="HD168" s="122">
        <v>65.790000000000006</v>
      </c>
      <c r="HE168" s="122">
        <v>65.599000000000004</v>
      </c>
      <c r="HF168" s="122">
        <v>67.070300000000003</v>
      </c>
      <c r="HG168" s="122">
        <v>63.165399999999998</v>
      </c>
      <c r="HH168" s="122">
        <v>61.522100000000002</v>
      </c>
      <c r="HI168" s="122">
        <v>55.691000000000003</v>
      </c>
      <c r="HJ168" s="122">
        <v>56.096800000000002</v>
      </c>
      <c r="HK168" s="122">
        <v>60.077399999999997</v>
      </c>
      <c r="HL168" s="122">
        <v>65.188900000000004</v>
      </c>
      <c r="HM168" s="122">
        <v>68.378100000000003</v>
      </c>
      <c r="HN168" s="122">
        <v>70.907799999999995</v>
      </c>
      <c r="HO168" s="122">
        <v>70.537300000000002</v>
      </c>
      <c r="HP168" s="122">
        <v>73.790099999999995</v>
      </c>
      <c r="HQ168" s="122">
        <v>78.544300000000007</v>
      </c>
      <c r="HR168" s="122">
        <v>81.902500000000003</v>
      </c>
      <c r="HS168" s="122">
        <v>82.986500000000007</v>
      </c>
      <c r="HT168" s="122">
        <v>91.297799999999995</v>
      </c>
      <c r="HU168" s="122">
        <v>96.395799999999994</v>
      </c>
      <c r="HV168" s="122">
        <v>100.7449</v>
      </c>
      <c r="HW168" s="122">
        <v>105.0081</v>
      </c>
      <c r="HX168" s="122">
        <v>99.4084</v>
      </c>
      <c r="HY168" s="122">
        <v>99.7102</v>
      </c>
      <c r="HZ168" s="122">
        <v>97.777199999999993</v>
      </c>
      <c r="IA168" s="122">
        <v>97.358900000000006</v>
      </c>
      <c r="IB168" s="122">
        <v>101.97410000000001</v>
      </c>
      <c r="IC168" s="122">
        <v>100.44759999999999</v>
      </c>
      <c r="ID168" s="122">
        <v>102.02549999999999</v>
      </c>
      <c r="IE168" s="122">
        <v>103.1627</v>
      </c>
      <c r="IF168" s="122">
        <v>102.9599</v>
      </c>
      <c r="IG168" s="122">
        <v>107.2728</v>
      </c>
      <c r="IH168" s="122">
        <v>106.2133</v>
      </c>
      <c r="II168" s="122">
        <v>101.5664</v>
      </c>
      <c r="IJ168" s="122">
        <v>96.602099999999993</v>
      </c>
      <c r="IK168" s="122">
        <v>86.436700000000002</v>
      </c>
      <c r="IL168" s="122">
        <v>88.869100000000003</v>
      </c>
      <c r="IM168" s="122">
        <v>88.080100000000002</v>
      </c>
      <c r="IN168" s="122">
        <v>88.737200000000001</v>
      </c>
      <c r="IO168" s="122">
        <v>90.239800000000002</v>
      </c>
      <c r="IP168" s="122">
        <v>91.894199999999998</v>
      </c>
      <c r="IQ168" s="122">
        <v>96.176900000000003</v>
      </c>
      <c r="IR168" s="122">
        <v>95.350300000000004</v>
      </c>
      <c r="IS168" s="122">
        <v>94.050700000000006</v>
      </c>
      <c r="IT168" s="122">
        <v>90.631500000000003</v>
      </c>
      <c r="IU168" s="122">
        <v>86.019000000000005</v>
      </c>
      <c r="IV168" s="122">
        <v>87.062700000000007</v>
      </c>
      <c r="IW168" s="122">
        <v>86.105999999999995</v>
      </c>
      <c r="IX168" s="122">
        <v>85.406400000000005</v>
      </c>
      <c r="IY168" s="122">
        <v>85.442599999999999</v>
      </c>
      <c r="IZ168" s="122">
        <v>83.186300000000003</v>
      </c>
      <c r="JA168" s="122">
        <v>84.560199999999995</v>
      </c>
      <c r="JB168" s="122">
        <v>83.885499999999993</v>
      </c>
      <c r="JC168" s="122">
        <v>84.466700000000003</v>
      </c>
      <c r="JD168" s="122">
        <v>85.427199999999999</v>
      </c>
      <c r="JE168" s="122">
        <v>89.506500000000003</v>
      </c>
      <c r="JF168" s="122">
        <v>100.0741</v>
      </c>
      <c r="JG168" s="122">
        <v>104.30929999999999</v>
      </c>
      <c r="JH168" s="122">
        <v>100.0279</v>
      </c>
      <c r="JI168" s="122">
        <v>96.603800000000007</v>
      </c>
      <c r="JJ168" s="122">
        <v>92.724000000000004</v>
      </c>
      <c r="JK168" s="122">
        <v>94.066000000000003</v>
      </c>
      <c r="JL168" s="122">
        <v>96.976399999999998</v>
      </c>
      <c r="JM168" s="122">
        <v>95.082599999999999</v>
      </c>
      <c r="JN168" s="122">
        <v>94.310699999999997</v>
      </c>
      <c r="JO168" s="122">
        <v>96.444800000000001</v>
      </c>
      <c r="JP168" s="122">
        <v>97.829300000000003</v>
      </c>
      <c r="JQ168" s="122">
        <v>99.335400000000007</v>
      </c>
      <c r="JR168" s="122">
        <v>92.067700000000002</v>
      </c>
      <c r="JS168" s="122">
        <v>93.206999999999994</v>
      </c>
      <c r="JT168" s="122">
        <v>93.873999999999995</v>
      </c>
      <c r="JU168" s="122">
        <v>92.262600000000006</v>
      </c>
      <c r="JV168" s="122">
        <v>92.5458</v>
      </c>
      <c r="JW168" s="122">
        <v>94.6143</v>
      </c>
      <c r="JX168" s="122">
        <v>98.698800000000006</v>
      </c>
      <c r="JY168" s="122">
        <v>100</v>
      </c>
      <c r="JZ168" s="122">
        <v>104.9603</v>
      </c>
      <c r="KA168" s="122">
        <v>111.43640000000001</v>
      </c>
      <c r="KB168" s="122">
        <v>110.5423</v>
      </c>
      <c r="KC168" s="122">
        <v>109.42230000000001</v>
      </c>
      <c r="KD168" s="118">
        <v>112.58839999999999</v>
      </c>
    </row>
    <row r="169" spans="1:290" s="8" customFormat="1" ht="11.1" customHeight="1" x14ac:dyDescent="0.2">
      <c r="A169" s="8" t="s">
        <v>2537</v>
      </c>
      <c r="B169"/>
      <c r="C169" s="141" t="s">
        <v>5176</v>
      </c>
      <c r="D169" s="60" t="s">
        <v>111</v>
      </c>
      <c r="E169" s="61"/>
      <c r="F169" s="22"/>
      <c r="G169" s="22"/>
      <c r="H169" s="22"/>
      <c r="I169" s="22" t="str">
        <f>IF(LEFT($I$1,1)="1",VLOOKUP($A169,PPI_IPI_PGA_PGAI!$A:$I,2,FALSE),IF(LEFT($I$1,1)="2",VLOOKUP($A169,PPI_IPI_PGA_PGAI!$A:$I,3,FALSE),IF(LEFT($I$1,1)="3",VLOOKUP($A169,PPI_IPI_PGA_PGAI!$A:$I,4,FALSE),VLOOKUP($A169,PPI_IPI_PGA_PGAI!$A:$I,5,FALSE))))</f>
        <v>Sonstige Nichteisen-Metalle</v>
      </c>
      <c r="J169" s="22"/>
      <c r="K169" s="22"/>
      <c r="L169" s="22"/>
      <c r="M169" s="10">
        <v>0.1905</v>
      </c>
      <c r="N169" s="122">
        <v>88.136700000000005</v>
      </c>
      <c r="O169" s="122">
        <v>91.434799999999996</v>
      </c>
      <c r="P169" s="122">
        <v>91.442499999999995</v>
      </c>
      <c r="Q169" s="122">
        <v>96.600800000000007</v>
      </c>
      <c r="R169" s="122">
        <v>108.5984</v>
      </c>
      <c r="S169" s="122">
        <v>110.93089999999999</v>
      </c>
      <c r="T169" s="122">
        <v>115.8077</v>
      </c>
      <c r="U169" s="122">
        <v>121.8501</v>
      </c>
      <c r="V169" s="122">
        <v>137.63069999999999</v>
      </c>
      <c r="W169" s="122">
        <v>143.93889999999999</v>
      </c>
      <c r="X169" s="122">
        <v>140.29329999999999</v>
      </c>
      <c r="Y169" s="122">
        <v>142.10939999999999</v>
      </c>
      <c r="Z169" s="122">
        <v>120.58029999999999</v>
      </c>
      <c r="AA169" s="122">
        <v>122.4498</v>
      </c>
      <c r="AB169" s="122">
        <v>147.99799999999999</v>
      </c>
      <c r="AC169" s="122">
        <v>137.16329999999999</v>
      </c>
      <c r="AD169" s="122">
        <v>127.2479</v>
      </c>
      <c r="AE169" s="122">
        <v>150.65549999999999</v>
      </c>
      <c r="AF169" s="122">
        <v>132.703</v>
      </c>
      <c r="AG169" s="122">
        <v>127.05329999999999</v>
      </c>
      <c r="AH169" s="122">
        <v>134.9974</v>
      </c>
      <c r="AI169" s="122">
        <v>134.68809999999999</v>
      </c>
      <c r="AJ169" s="122">
        <v>142.59030000000001</v>
      </c>
      <c r="AK169" s="122">
        <v>150.268</v>
      </c>
      <c r="AL169" s="122">
        <v>150.19839999999999</v>
      </c>
      <c r="AM169" s="122">
        <v>159.85919999999999</v>
      </c>
      <c r="AN169" s="122">
        <v>149.37809999999999</v>
      </c>
      <c r="AO169" s="122">
        <v>148.4024</v>
      </c>
      <c r="AP169" s="122">
        <v>150.27979999999999</v>
      </c>
      <c r="AQ169" s="122">
        <v>142.31010000000001</v>
      </c>
      <c r="AR169" s="122">
        <v>130.76900000000001</v>
      </c>
      <c r="AS169" s="122">
        <v>136.12860000000001</v>
      </c>
      <c r="AT169" s="122">
        <v>139.52160000000001</v>
      </c>
      <c r="AU169" s="122">
        <v>147.61840000000001</v>
      </c>
      <c r="AV169" s="122">
        <v>154.46850000000001</v>
      </c>
      <c r="AW169" s="122">
        <v>158.98140000000001</v>
      </c>
      <c r="AX169" s="122">
        <v>183.29040000000001</v>
      </c>
      <c r="AY169" s="122">
        <v>210.08170000000001</v>
      </c>
      <c r="AZ169" s="122">
        <v>206.0301</v>
      </c>
      <c r="BA169" s="122">
        <v>248.4006</v>
      </c>
      <c r="BB169" s="122">
        <v>278.35079999999999</v>
      </c>
      <c r="BC169" s="122">
        <v>302.2115</v>
      </c>
      <c r="BD169" s="122">
        <v>323.1934</v>
      </c>
      <c r="BE169" s="122">
        <v>323.26100000000002</v>
      </c>
      <c r="BF169" s="122">
        <v>322.14780000000002</v>
      </c>
      <c r="BG169" s="122">
        <v>384.09249999999997</v>
      </c>
      <c r="BH169" s="122">
        <v>402.96460000000002</v>
      </c>
      <c r="BI169" s="122">
        <v>424.67200000000003</v>
      </c>
      <c r="BJ169" s="122">
        <v>467.91320000000002</v>
      </c>
      <c r="BK169" s="122">
        <v>493.96660000000003</v>
      </c>
      <c r="BL169" s="122">
        <v>397.5215</v>
      </c>
      <c r="BM169" s="122">
        <v>345.92450000000002</v>
      </c>
      <c r="BN169" s="122">
        <v>262.25369999999998</v>
      </c>
      <c r="BO169" s="122">
        <v>283.45339999999999</v>
      </c>
      <c r="BP169" s="122">
        <v>277.41980000000001</v>
      </c>
      <c r="BQ169" s="122">
        <v>248.79089999999999</v>
      </c>
      <c r="BR169" s="122">
        <v>244.67500000000001</v>
      </c>
      <c r="BS169" s="122">
        <v>234.5814</v>
      </c>
      <c r="BT169" s="122">
        <v>259.15010000000001</v>
      </c>
      <c r="BU169" s="122">
        <v>232.99760000000001</v>
      </c>
      <c r="BV169" s="122">
        <v>229.1686</v>
      </c>
      <c r="BW169" s="122">
        <v>189.1335</v>
      </c>
      <c r="BX169" s="122">
        <v>183.422</v>
      </c>
      <c r="BY169" s="122">
        <v>157.32579999999999</v>
      </c>
      <c r="BZ169" s="122">
        <v>178.52529999999999</v>
      </c>
      <c r="CA169" s="122">
        <v>154.93600000000001</v>
      </c>
      <c r="CB169" s="122">
        <v>115.0958</v>
      </c>
      <c r="CC169" s="122">
        <v>103.14100000000001</v>
      </c>
      <c r="CD169" s="122">
        <v>109.947</v>
      </c>
      <c r="CE169" s="122">
        <v>108.38039999999999</v>
      </c>
      <c r="CF169" s="122">
        <v>97.122100000000003</v>
      </c>
      <c r="CG169" s="122">
        <v>96.672399999999996</v>
      </c>
      <c r="CH169" s="122">
        <v>106.361</v>
      </c>
      <c r="CI169" s="122">
        <v>117.1289</v>
      </c>
      <c r="CJ169" s="122">
        <v>130.71809999999999</v>
      </c>
      <c r="CK169" s="122">
        <v>141.4297</v>
      </c>
      <c r="CL169" s="122">
        <v>162.74340000000001</v>
      </c>
      <c r="CM169" s="122">
        <v>142.62889999999999</v>
      </c>
      <c r="CN169" s="122">
        <v>150.91419999999999</v>
      </c>
      <c r="CO169" s="122">
        <v>135.4511</v>
      </c>
      <c r="CP169" s="122">
        <v>148.35470000000001</v>
      </c>
      <c r="CQ169" s="122">
        <v>151.8261</v>
      </c>
      <c r="CR169" s="122">
        <v>177.73169999999999</v>
      </c>
      <c r="CS169" s="122">
        <v>200.50700000000001</v>
      </c>
      <c r="CT169" s="122">
        <v>214.70849999999999</v>
      </c>
      <c r="CU169" s="122">
        <v>197.47559999999999</v>
      </c>
      <c r="CV169" s="122">
        <v>175.03290000000001</v>
      </c>
      <c r="CW169" s="122">
        <v>178.25559999999999</v>
      </c>
      <c r="CX169" s="122">
        <v>174.67850000000001</v>
      </c>
      <c r="CY169" s="122">
        <v>180.58109999999999</v>
      </c>
      <c r="CZ169" s="122">
        <v>182.70160000000001</v>
      </c>
      <c r="DA169" s="122">
        <v>180.3296</v>
      </c>
      <c r="DB169" s="122">
        <v>183.108</v>
      </c>
      <c r="DC169" s="122">
        <v>214.71870000000001</v>
      </c>
      <c r="DD169" s="122">
        <v>213.5136</v>
      </c>
      <c r="DE169" s="122">
        <v>211.77279999999999</v>
      </c>
      <c r="DF169" s="122">
        <v>195.0444</v>
      </c>
      <c r="DG169" s="122">
        <v>171.34479999999999</v>
      </c>
      <c r="DH169" s="122">
        <v>161.10550000000001</v>
      </c>
      <c r="DI169" s="122">
        <v>152.4297</v>
      </c>
      <c r="DJ169" s="122">
        <v>139.43209999999999</v>
      </c>
      <c r="DK169" s="122">
        <v>143.29759999999999</v>
      </c>
      <c r="DL169" s="122">
        <v>138.21190000000001</v>
      </c>
      <c r="DM169" s="122">
        <v>131.83869999999999</v>
      </c>
      <c r="DN169" s="122">
        <v>133.88489999999999</v>
      </c>
      <c r="DO169" s="122">
        <v>152.92679999999999</v>
      </c>
      <c r="DP169" s="122">
        <v>150.74379999999999</v>
      </c>
      <c r="DQ169" s="122">
        <v>139.66159999999999</v>
      </c>
      <c r="DR169" s="122">
        <v>134.6122</v>
      </c>
      <c r="DS169" s="122">
        <v>133.95660000000001</v>
      </c>
      <c r="DT169" s="122">
        <v>128.10079999999999</v>
      </c>
      <c r="DU169" s="122">
        <v>127.9665</v>
      </c>
      <c r="DV169" s="122">
        <v>123.6952</v>
      </c>
      <c r="DW169" s="122">
        <v>134.93450000000001</v>
      </c>
      <c r="DX169" s="122">
        <v>130.4676</v>
      </c>
      <c r="DY169" s="122">
        <v>129.33099999999999</v>
      </c>
      <c r="DZ169" s="122">
        <v>129.40450000000001</v>
      </c>
      <c r="EA169" s="122">
        <v>131.03290000000001</v>
      </c>
      <c r="EB169" s="122">
        <v>129.49440000000001</v>
      </c>
      <c r="EC169" s="122">
        <v>126.38290000000001</v>
      </c>
      <c r="ED169" s="122">
        <v>119.69499999999999</v>
      </c>
      <c r="EE169" s="122">
        <v>120.3349</v>
      </c>
      <c r="EF169" s="122">
        <v>114.2007</v>
      </c>
      <c r="EG169" s="122">
        <v>114.258</v>
      </c>
      <c r="EH169" s="122">
        <v>110.7677</v>
      </c>
      <c r="EI169" s="122">
        <v>103.08839999999999</v>
      </c>
      <c r="EJ169" s="122">
        <v>111.0155</v>
      </c>
      <c r="EK169" s="122">
        <v>105.3634</v>
      </c>
      <c r="EL169" s="122">
        <v>102.9997</v>
      </c>
      <c r="EM169" s="122">
        <v>107.1752</v>
      </c>
      <c r="EN169" s="122">
        <v>107.315</v>
      </c>
      <c r="EO169" s="122">
        <v>111.8394</v>
      </c>
      <c r="EP169" s="122">
        <v>132.5651</v>
      </c>
      <c r="EQ169" s="122">
        <v>136.0703</v>
      </c>
      <c r="ER169" s="122">
        <v>135.2655</v>
      </c>
      <c r="ES169" s="122">
        <v>135.10300000000001</v>
      </c>
      <c r="ET169" s="122">
        <v>140.4478</v>
      </c>
      <c r="EU169" s="122">
        <v>130.98589999999999</v>
      </c>
      <c r="EV169" s="122">
        <v>127.28749999999999</v>
      </c>
      <c r="EW169" s="122">
        <v>130.9633</v>
      </c>
      <c r="EX169" s="122">
        <v>129.14599999999999</v>
      </c>
      <c r="EY169" s="122">
        <v>113.8591</v>
      </c>
      <c r="EZ169" s="122">
        <v>113.98439999999999</v>
      </c>
      <c r="FA169" s="122">
        <v>104.953</v>
      </c>
      <c r="FB169" s="122">
        <v>105.07129999999999</v>
      </c>
      <c r="FC169" s="122">
        <v>98.4114</v>
      </c>
      <c r="FD169" s="122">
        <v>99.417599999999993</v>
      </c>
      <c r="FE169" s="122">
        <v>98.577100000000002</v>
      </c>
      <c r="FF169" s="122">
        <v>78.597099999999998</v>
      </c>
      <c r="FG169" s="122">
        <v>80.247100000000003</v>
      </c>
      <c r="FH169" s="122">
        <v>81.427300000000002</v>
      </c>
      <c r="FI169" s="122">
        <v>78.383099999999999</v>
      </c>
      <c r="FJ169" s="122">
        <v>77.157200000000003</v>
      </c>
      <c r="FK169" s="122">
        <v>73.713099999999997</v>
      </c>
      <c r="FL169" s="122">
        <v>73.061300000000003</v>
      </c>
      <c r="FM169" s="122">
        <v>69.880899999999997</v>
      </c>
      <c r="FN169" s="122">
        <v>74.095200000000006</v>
      </c>
      <c r="FO169" s="122">
        <v>70.033000000000001</v>
      </c>
      <c r="FP169" s="122">
        <v>72.077600000000004</v>
      </c>
      <c r="FQ169" s="122">
        <v>82.069699999999997</v>
      </c>
      <c r="FR169" s="122">
        <v>81.876599999999996</v>
      </c>
      <c r="FS169" s="122">
        <v>83.6614</v>
      </c>
      <c r="FT169" s="122">
        <v>83.082300000000004</v>
      </c>
      <c r="FU169" s="122">
        <v>88.6541</v>
      </c>
      <c r="FV169" s="122">
        <v>86.839799999999997</v>
      </c>
      <c r="FW169" s="122">
        <v>80.230400000000003</v>
      </c>
      <c r="FX169" s="122">
        <v>89.253799999999998</v>
      </c>
      <c r="FY169" s="122">
        <v>89.696200000000005</v>
      </c>
      <c r="FZ169" s="122">
        <v>82.800700000000006</v>
      </c>
      <c r="GA169" s="122">
        <v>72.8643</v>
      </c>
      <c r="GB169" s="122">
        <v>72.850499999999997</v>
      </c>
      <c r="GC169" s="122">
        <v>81.358500000000006</v>
      </c>
      <c r="GD169" s="122">
        <v>90.260999999999996</v>
      </c>
      <c r="GE169" s="122">
        <v>90.168099999999995</v>
      </c>
      <c r="GF169" s="122">
        <v>93.467299999999994</v>
      </c>
      <c r="GG169" s="122">
        <v>95.471199999999996</v>
      </c>
      <c r="GH169" s="122">
        <v>97.781499999999994</v>
      </c>
      <c r="GI169" s="122">
        <v>100.95189999999999</v>
      </c>
      <c r="GJ169" s="122">
        <v>106.2679</v>
      </c>
      <c r="GK169" s="122">
        <v>102.9799</v>
      </c>
      <c r="GL169" s="122">
        <v>117.408</v>
      </c>
      <c r="GM169" s="122">
        <v>118.8159</v>
      </c>
      <c r="GN169" s="122">
        <v>125.3327</v>
      </c>
      <c r="GO169" s="122">
        <v>112.0331</v>
      </c>
      <c r="GP169" s="122">
        <v>107.5724</v>
      </c>
      <c r="GQ169" s="122">
        <v>104.18470000000001</v>
      </c>
      <c r="GR169" s="122">
        <v>102.6671</v>
      </c>
      <c r="GS169" s="122">
        <v>95.170199999999994</v>
      </c>
      <c r="GT169" s="122">
        <v>90.939599999999999</v>
      </c>
      <c r="GU169" s="122">
        <v>97.601600000000005</v>
      </c>
      <c r="GV169" s="122">
        <v>104.8995</v>
      </c>
      <c r="GW169" s="122">
        <v>102.4632</v>
      </c>
      <c r="GX169" s="122">
        <v>109.08240000000001</v>
      </c>
      <c r="GY169" s="122">
        <v>97.806600000000003</v>
      </c>
      <c r="GZ169" s="122">
        <v>98.454700000000003</v>
      </c>
      <c r="HA169" s="122">
        <v>104.1121</v>
      </c>
      <c r="HB169" s="122">
        <v>126.1549</v>
      </c>
      <c r="HC169" s="122">
        <v>136.1756</v>
      </c>
      <c r="HD169" s="122">
        <v>136.25030000000001</v>
      </c>
      <c r="HE169" s="122">
        <v>129.3297</v>
      </c>
      <c r="HF169" s="122">
        <v>111.9363</v>
      </c>
      <c r="HG169" s="122">
        <v>109.1435</v>
      </c>
      <c r="HH169" s="122">
        <v>103.07429999999999</v>
      </c>
      <c r="HI169" s="122">
        <v>92.819800000000001</v>
      </c>
      <c r="HJ169" s="122">
        <v>96.794200000000004</v>
      </c>
      <c r="HK169" s="122">
        <v>102.8767</v>
      </c>
      <c r="HL169" s="122">
        <v>98.909000000000006</v>
      </c>
      <c r="HM169" s="122">
        <v>100.6007</v>
      </c>
      <c r="HN169" s="122">
        <v>115.52419999999999</v>
      </c>
      <c r="HO169" s="122">
        <v>112.5068</v>
      </c>
      <c r="HP169" s="122">
        <v>114.1289</v>
      </c>
      <c r="HQ169" s="122">
        <v>121.1841</v>
      </c>
      <c r="HR169" s="122">
        <v>125.8472</v>
      </c>
      <c r="HS169" s="122">
        <v>132.41810000000001</v>
      </c>
      <c r="HT169" s="122">
        <v>135.6593</v>
      </c>
      <c r="HU169" s="122">
        <v>128.7226</v>
      </c>
      <c r="HV169" s="122">
        <v>126.2316</v>
      </c>
      <c r="HW169" s="122">
        <v>128.66229999999999</v>
      </c>
      <c r="HX169" s="122">
        <v>133.59540000000001</v>
      </c>
      <c r="HY169" s="122">
        <v>139.01499999999999</v>
      </c>
      <c r="HZ169" s="122">
        <v>136.87049999999999</v>
      </c>
      <c r="IA169" s="122">
        <v>134.13730000000001</v>
      </c>
      <c r="IB169" s="122">
        <v>139.47219999999999</v>
      </c>
      <c r="IC169" s="122">
        <v>142.41079999999999</v>
      </c>
      <c r="ID169" s="122">
        <v>146.84690000000001</v>
      </c>
      <c r="IE169" s="122">
        <v>153.34399999999999</v>
      </c>
      <c r="IF169" s="122">
        <v>202.0325</v>
      </c>
      <c r="IG169" s="122">
        <v>255.06450000000001</v>
      </c>
      <c r="IH169" s="122">
        <v>260.93520000000001</v>
      </c>
      <c r="II169" s="122">
        <v>236.83600000000001</v>
      </c>
      <c r="IJ169" s="122">
        <v>184.2388</v>
      </c>
      <c r="IK169" s="122">
        <v>180.0284</v>
      </c>
      <c r="IL169" s="122">
        <v>171.3306</v>
      </c>
      <c r="IM169" s="122">
        <v>181.33160000000001</v>
      </c>
      <c r="IN169" s="122">
        <v>188.5745</v>
      </c>
      <c r="IO169" s="122">
        <v>209.21539999999999</v>
      </c>
      <c r="IP169" s="122">
        <v>229.78739999999999</v>
      </c>
      <c r="IQ169" s="122">
        <v>226.2646</v>
      </c>
      <c r="IR169" s="122">
        <v>201.4949</v>
      </c>
      <c r="IS169" s="122">
        <v>183.7184</v>
      </c>
      <c r="IT169" s="122">
        <v>181.82550000000001</v>
      </c>
      <c r="IU169" s="122">
        <v>162.5317</v>
      </c>
      <c r="IV169" s="122">
        <v>165.5506</v>
      </c>
      <c r="IW169" s="122">
        <v>160.9419</v>
      </c>
      <c r="IX169" s="122">
        <v>155.09020000000001</v>
      </c>
      <c r="IY169" s="122">
        <v>151.7294</v>
      </c>
      <c r="IZ169" s="122">
        <v>141.2175</v>
      </c>
      <c r="JA169" s="122">
        <v>128.75989999999999</v>
      </c>
      <c r="JB169" s="122">
        <v>126.11360000000001</v>
      </c>
      <c r="JC169" s="122">
        <v>119.82810000000001</v>
      </c>
      <c r="JD169" s="122">
        <v>125.79219999999999</v>
      </c>
      <c r="JE169" s="122">
        <v>132.7106</v>
      </c>
      <c r="JF169" s="122">
        <v>142.0607</v>
      </c>
      <c r="JG169" s="122">
        <v>152.38679999999999</v>
      </c>
      <c r="JH169" s="122">
        <v>133.7561</v>
      </c>
      <c r="JI169" s="122">
        <v>120.1151</v>
      </c>
      <c r="JJ169" s="122">
        <v>119.09059999999999</v>
      </c>
      <c r="JK169" s="122">
        <v>121.3222</v>
      </c>
      <c r="JL169" s="122">
        <v>118.16540000000001</v>
      </c>
      <c r="JM169" s="122">
        <v>118.26300000000001</v>
      </c>
      <c r="JN169" s="122">
        <v>116.58620000000001</v>
      </c>
      <c r="JO169" s="122">
        <v>119.5326</v>
      </c>
      <c r="JP169" s="122">
        <v>118.0975</v>
      </c>
      <c r="JQ169" s="122">
        <v>118.5124</v>
      </c>
      <c r="JR169" s="122">
        <v>106.57250000000001</v>
      </c>
      <c r="JS169" s="122">
        <v>104.4804</v>
      </c>
      <c r="JT169" s="122">
        <v>103.1583</v>
      </c>
      <c r="JU169" s="122">
        <v>101.8994</v>
      </c>
      <c r="JV169" s="122">
        <v>101.349</v>
      </c>
      <c r="JW169" s="122">
        <v>103.2189</v>
      </c>
      <c r="JX169" s="122">
        <v>102.3546</v>
      </c>
      <c r="JY169" s="122">
        <v>100</v>
      </c>
      <c r="JZ169" s="122">
        <v>98.284000000000006</v>
      </c>
      <c r="KA169" s="122">
        <v>99.5458</v>
      </c>
      <c r="KB169" s="122">
        <v>97.442999999999998</v>
      </c>
      <c r="KC169" s="122">
        <v>97.429100000000005</v>
      </c>
      <c r="KD169" s="118">
        <v>97.627499999999998</v>
      </c>
    </row>
    <row r="170" spans="1:290" s="8" customFormat="1" ht="11.1" customHeight="1" x14ac:dyDescent="0.2">
      <c r="A170" s="8" t="s">
        <v>2538</v>
      </c>
      <c r="B170"/>
      <c r="C170" s="141" t="s">
        <v>5177</v>
      </c>
      <c r="D170" s="60" t="s">
        <v>112</v>
      </c>
      <c r="E170" s="61"/>
      <c r="F170" s="22"/>
      <c r="G170" s="22" t="str">
        <f>IF(LEFT($I$1,1)="1",VLOOKUP($A170,PPI_IPI_PGA_PGAI!$A:$I,2,FALSE),IF(LEFT($I$1,1)="2",VLOOKUP($A170,PPI_IPI_PGA_PGAI!$A:$I,3,FALSE),IF(LEFT($I$1,1)="3",VLOOKUP($A170,PPI_IPI_PGA_PGAI!$A:$I,4,FALSE),VLOOKUP($A170,PPI_IPI_PGA_PGAI!$A:$I,5,FALSE))))</f>
        <v>Metallprodukte</v>
      </c>
      <c r="H170" s="22"/>
      <c r="I170" s="22"/>
      <c r="J170" s="22"/>
      <c r="K170" s="22"/>
      <c r="L170" s="22"/>
      <c r="M170" s="10">
        <v>3.2572999999999999</v>
      </c>
      <c r="N170" s="122">
        <v>86.177999999999997</v>
      </c>
      <c r="O170" s="122">
        <v>86.189400000000006</v>
      </c>
      <c r="P170" s="122">
        <v>86.189400000000006</v>
      </c>
      <c r="Q170" s="122">
        <v>85.998199999999997</v>
      </c>
      <c r="R170" s="122">
        <v>85.923299999999998</v>
      </c>
      <c r="S170" s="122">
        <v>85.7607</v>
      </c>
      <c r="T170" s="122">
        <v>85.652600000000007</v>
      </c>
      <c r="U170" s="122">
        <v>85.652600000000007</v>
      </c>
      <c r="V170" s="122">
        <v>85.877200000000002</v>
      </c>
      <c r="W170" s="122">
        <v>86.268699999999995</v>
      </c>
      <c r="X170" s="122">
        <v>86.718000000000004</v>
      </c>
      <c r="Y170" s="122">
        <v>89.991799999999998</v>
      </c>
      <c r="Z170" s="122">
        <v>91.608999999999995</v>
      </c>
      <c r="AA170" s="122">
        <v>91.610100000000003</v>
      </c>
      <c r="AB170" s="122">
        <v>91.235900000000001</v>
      </c>
      <c r="AC170" s="122">
        <v>91.472800000000007</v>
      </c>
      <c r="AD170" s="122">
        <v>91.472800000000007</v>
      </c>
      <c r="AE170" s="122">
        <v>91.917299999999997</v>
      </c>
      <c r="AF170" s="122">
        <v>92.647000000000006</v>
      </c>
      <c r="AG170" s="122">
        <v>92.408100000000005</v>
      </c>
      <c r="AH170" s="122">
        <v>91.462400000000002</v>
      </c>
      <c r="AI170" s="122">
        <v>91.558999999999997</v>
      </c>
      <c r="AJ170" s="122">
        <v>91.5364</v>
      </c>
      <c r="AK170" s="122">
        <v>92.299099999999996</v>
      </c>
      <c r="AL170" s="122">
        <v>92.248699999999999</v>
      </c>
      <c r="AM170" s="122">
        <v>91.9148</v>
      </c>
      <c r="AN170" s="122">
        <v>91.841200000000001</v>
      </c>
      <c r="AO170" s="122">
        <v>92.189099999999996</v>
      </c>
      <c r="AP170" s="122">
        <v>92.553100000000001</v>
      </c>
      <c r="AQ170" s="122">
        <v>91.610799999999998</v>
      </c>
      <c r="AR170" s="122">
        <v>91.118099999999998</v>
      </c>
      <c r="AS170" s="122">
        <v>90.830200000000005</v>
      </c>
      <c r="AT170" s="122">
        <v>90.495400000000004</v>
      </c>
      <c r="AU170" s="122">
        <v>90.573700000000002</v>
      </c>
      <c r="AV170" s="122">
        <v>90.787599999999998</v>
      </c>
      <c r="AW170" s="122">
        <v>91.562299999999993</v>
      </c>
      <c r="AX170" s="122">
        <v>91.752700000000004</v>
      </c>
      <c r="AY170" s="122">
        <v>91.455299999999994</v>
      </c>
      <c r="AZ170" s="122">
        <v>91.634299999999996</v>
      </c>
      <c r="BA170" s="122">
        <v>92.372200000000007</v>
      </c>
      <c r="BB170" s="122">
        <v>93.326800000000006</v>
      </c>
      <c r="BC170" s="122">
        <v>93.611699999999999</v>
      </c>
      <c r="BD170" s="122">
        <v>94.499499999999998</v>
      </c>
      <c r="BE170" s="122">
        <v>94.366699999999994</v>
      </c>
      <c r="BF170" s="122">
        <v>93.926299999999998</v>
      </c>
      <c r="BG170" s="122">
        <v>95.522999999999996</v>
      </c>
      <c r="BH170" s="122">
        <v>96.3947</v>
      </c>
      <c r="BI170" s="122">
        <v>97.337199999999996</v>
      </c>
      <c r="BJ170" s="122">
        <v>98.258399999999995</v>
      </c>
      <c r="BK170" s="122">
        <v>97.838999999999999</v>
      </c>
      <c r="BL170" s="122">
        <v>97.061199999999999</v>
      </c>
      <c r="BM170" s="122">
        <v>96.939300000000003</v>
      </c>
      <c r="BN170" s="122">
        <v>96.966399999999993</v>
      </c>
      <c r="BO170" s="122">
        <v>96.912700000000001</v>
      </c>
      <c r="BP170" s="122">
        <v>97.685500000000005</v>
      </c>
      <c r="BQ170" s="122">
        <v>97.739699999999999</v>
      </c>
      <c r="BR170" s="122">
        <v>99.094499999999996</v>
      </c>
      <c r="BS170" s="122">
        <v>99.625100000000003</v>
      </c>
      <c r="BT170" s="122">
        <v>99.5197</v>
      </c>
      <c r="BU170" s="122">
        <v>102.0412</v>
      </c>
      <c r="BV170" s="122">
        <v>102.1044</v>
      </c>
      <c r="BW170" s="122">
        <v>102.60250000000001</v>
      </c>
      <c r="BX170" s="122">
        <v>104.82859999999999</v>
      </c>
      <c r="BY170" s="122">
        <v>104.437</v>
      </c>
      <c r="BZ170" s="122">
        <v>104.2946</v>
      </c>
      <c r="CA170" s="122">
        <v>102.9128</v>
      </c>
      <c r="CB170" s="122">
        <v>100.70099999999999</v>
      </c>
      <c r="CC170" s="122">
        <v>100.9315</v>
      </c>
      <c r="CD170" s="122">
        <v>100.7788</v>
      </c>
      <c r="CE170" s="122">
        <v>100.2146</v>
      </c>
      <c r="CF170" s="122">
        <v>99.548000000000002</v>
      </c>
      <c r="CG170" s="122">
        <v>98.445099999999996</v>
      </c>
      <c r="CH170" s="122">
        <v>97.933800000000005</v>
      </c>
      <c r="CI170" s="122">
        <v>98.266400000000004</v>
      </c>
      <c r="CJ170" s="122">
        <v>97.933099999999996</v>
      </c>
      <c r="CK170" s="122">
        <v>97.632400000000004</v>
      </c>
      <c r="CL170" s="122">
        <v>98.171700000000001</v>
      </c>
      <c r="CM170" s="122">
        <v>98.845200000000006</v>
      </c>
      <c r="CN170" s="122">
        <v>98.055700000000002</v>
      </c>
      <c r="CO170" s="122">
        <v>98.1494</v>
      </c>
      <c r="CP170" s="122">
        <v>98.425600000000003</v>
      </c>
      <c r="CQ170" s="122">
        <v>98.767499999999998</v>
      </c>
      <c r="CR170" s="122">
        <v>99.4238</v>
      </c>
      <c r="CS170" s="122">
        <v>100.1871</v>
      </c>
      <c r="CT170" s="122">
        <v>102.2418</v>
      </c>
      <c r="CU170" s="122">
        <v>101.292</v>
      </c>
      <c r="CV170" s="122">
        <v>99.981899999999996</v>
      </c>
      <c r="CW170" s="122">
        <v>99.634600000000006</v>
      </c>
      <c r="CX170" s="122">
        <v>100.7547</v>
      </c>
      <c r="CY170" s="122">
        <v>98.236800000000002</v>
      </c>
      <c r="CZ170" s="122">
        <v>98.014300000000006</v>
      </c>
      <c r="DA170" s="122">
        <v>98.096100000000007</v>
      </c>
      <c r="DB170" s="122">
        <v>98.108900000000006</v>
      </c>
      <c r="DC170" s="122">
        <v>98.2804</v>
      </c>
      <c r="DD170" s="122">
        <v>98.256100000000004</v>
      </c>
      <c r="DE170" s="122">
        <v>98.978099999999998</v>
      </c>
      <c r="DF170" s="122">
        <v>98.880099999999999</v>
      </c>
      <c r="DG170" s="122">
        <v>98.855500000000006</v>
      </c>
      <c r="DH170" s="122">
        <v>98.023600000000002</v>
      </c>
      <c r="DI170" s="122">
        <v>97.925600000000003</v>
      </c>
      <c r="DJ170" s="122">
        <v>97.827600000000004</v>
      </c>
      <c r="DK170" s="122">
        <v>94.345399999999998</v>
      </c>
      <c r="DL170" s="122">
        <v>94.357799999999997</v>
      </c>
      <c r="DM170" s="122">
        <v>94.320999999999998</v>
      </c>
      <c r="DN170" s="122">
        <v>95.490200000000002</v>
      </c>
      <c r="DO170" s="122">
        <v>95.514600000000002</v>
      </c>
      <c r="DP170" s="122">
        <v>95.490200000000002</v>
      </c>
      <c r="DQ170" s="122">
        <v>95.027299999999997</v>
      </c>
      <c r="DR170" s="122">
        <v>95.027299999999997</v>
      </c>
      <c r="DS170" s="122">
        <v>94.953699999999998</v>
      </c>
      <c r="DT170" s="122">
        <v>94.877300000000005</v>
      </c>
      <c r="DU170" s="122">
        <v>94.877300000000005</v>
      </c>
      <c r="DV170" s="122">
        <v>94.828299999999999</v>
      </c>
      <c r="DW170" s="122">
        <v>95.781999999999996</v>
      </c>
      <c r="DX170" s="122">
        <v>95.708600000000004</v>
      </c>
      <c r="DY170" s="122">
        <v>95.708600000000004</v>
      </c>
      <c r="DZ170" s="122">
        <v>95.918599999999998</v>
      </c>
      <c r="EA170" s="122">
        <v>95.918599999999998</v>
      </c>
      <c r="EB170" s="122">
        <v>95.820700000000002</v>
      </c>
      <c r="EC170" s="122">
        <v>96.768799999999999</v>
      </c>
      <c r="ED170" s="122">
        <v>96.768799999999999</v>
      </c>
      <c r="EE170" s="122">
        <v>96.768799999999999</v>
      </c>
      <c r="EF170" s="122">
        <v>97.158299999999997</v>
      </c>
      <c r="EG170" s="122">
        <v>97.121499999999997</v>
      </c>
      <c r="EH170" s="122">
        <v>97.207400000000007</v>
      </c>
      <c r="EI170" s="122">
        <v>96.9482</v>
      </c>
      <c r="EJ170" s="122">
        <v>96.923699999999997</v>
      </c>
      <c r="EK170" s="122">
        <v>96.923699999999997</v>
      </c>
      <c r="EL170" s="122">
        <v>96.989800000000002</v>
      </c>
      <c r="EM170" s="122">
        <v>96.989800000000002</v>
      </c>
      <c r="EN170" s="122">
        <v>96.989800000000002</v>
      </c>
      <c r="EO170" s="122">
        <v>97.033600000000007</v>
      </c>
      <c r="EP170" s="122">
        <v>97.022900000000007</v>
      </c>
      <c r="EQ170" s="122">
        <v>96.998400000000004</v>
      </c>
      <c r="ER170" s="122">
        <v>96.5261</v>
      </c>
      <c r="ES170" s="122">
        <v>96.5261</v>
      </c>
      <c r="ET170" s="122">
        <v>96.575000000000003</v>
      </c>
      <c r="EU170" s="122">
        <v>96.334599999999995</v>
      </c>
      <c r="EV170" s="122">
        <v>96.334400000000002</v>
      </c>
      <c r="EW170" s="122">
        <v>96.302400000000006</v>
      </c>
      <c r="EX170" s="122">
        <v>96.360699999999994</v>
      </c>
      <c r="EY170" s="122">
        <v>96.166399999999996</v>
      </c>
      <c r="EZ170" s="122">
        <v>96.179599999999994</v>
      </c>
      <c r="FA170" s="122">
        <v>87.275999999999996</v>
      </c>
      <c r="FB170" s="122">
        <v>87.216399999999993</v>
      </c>
      <c r="FC170" s="122">
        <v>87.2</v>
      </c>
      <c r="FD170" s="122">
        <v>86.703599999999994</v>
      </c>
      <c r="FE170" s="122">
        <v>86.742699999999999</v>
      </c>
      <c r="FF170" s="122">
        <v>86.773499999999999</v>
      </c>
      <c r="FG170" s="122">
        <v>88.405199999999994</v>
      </c>
      <c r="FH170" s="122">
        <v>88.402199999999993</v>
      </c>
      <c r="FI170" s="122">
        <v>88.390699999999995</v>
      </c>
      <c r="FJ170" s="122">
        <v>87.88</v>
      </c>
      <c r="FK170" s="122">
        <v>87.909400000000005</v>
      </c>
      <c r="FL170" s="122">
        <v>87.886799999999994</v>
      </c>
      <c r="FM170" s="122">
        <v>88.154499999999999</v>
      </c>
      <c r="FN170" s="122">
        <v>88.369500000000002</v>
      </c>
      <c r="FO170" s="122">
        <v>88.579300000000003</v>
      </c>
      <c r="FP170" s="122">
        <v>88.544700000000006</v>
      </c>
      <c r="FQ170" s="122">
        <v>88.543400000000005</v>
      </c>
      <c r="FR170" s="122">
        <v>88.567300000000003</v>
      </c>
      <c r="FS170" s="122">
        <v>88.664500000000004</v>
      </c>
      <c r="FT170" s="122">
        <v>88.654499999999999</v>
      </c>
      <c r="FU170" s="122">
        <v>88.644300000000001</v>
      </c>
      <c r="FV170" s="122">
        <v>88.732100000000003</v>
      </c>
      <c r="FW170" s="122">
        <v>88.729900000000001</v>
      </c>
      <c r="FX170" s="122">
        <v>88.724100000000007</v>
      </c>
      <c r="FY170" s="122">
        <v>88.351200000000006</v>
      </c>
      <c r="FZ170" s="122">
        <v>88.375900000000001</v>
      </c>
      <c r="GA170" s="122">
        <v>88.381699999999995</v>
      </c>
      <c r="GB170" s="122">
        <v>89.492400000000004</v>
      </c>
      <c r="GC170" s="122">
        <v>89.568899999999999</v>
      </c>
      <c r="GD170" s="122">
        <v>89.568899999999999</v>
      </c>
      <c r="GE170" s="122">
        <v>92.538499999999999</v>
      </c>
      <c r="GF170" s="122">
        <v>92.538499999999999</v>
      </c>
      <c r="GG170" s="122">
        <v>92.581699999999998</v>
      </c>
      <c r="GH170" s="122">
        <v>94.048699999999997</v>
      </c>
      <c r="GI170" s="122">
        <v>94.033699999999996</v>
      </c>
      <c r="GJ170" s="122">
        <v>94.076899999999995</v>
      </c>
      <c r="GK170" s="122">
        <v>96.113100000000003</v>
      </c>
      <c r="GL170" s="122">
        <v>96.138999999999996</v>
      </c>
      <c r="GM170" s="122">
        <v>96.083600000000004</v>
      </c>
      <c r="GN170" s="122">
        <v>96.706400000000002</v>
      </c>
      <c r="GO170" s="122">
        <v>96.710599999999999</v>
      </c>
      <c r="GP170" s="122">
        <v>96.724000000000004</v>
      </c>
      <c r="GQ170" s="122">
        <v>96.132000000000005</v>
      </c>
      <c r="GR170" s="122">
        <v>96.132099999999994</v>
      </c>
      <c r="GS170" s="122">
        <v>96.120500000000007</v>
      </c>
      <c r="GT170" s="122">
        <v>95.533600000000007</v>
      </c>
      <c r="GU170" s="122">
        <v>95.533600000000007</v>
      </c>
      <c r="GV170" s="122">
        <v>95.533600000000007</v>
      </c>
      <c r="GW170" s="122">
        <v>95.427000000000007</v>
      </c>
      <c r="GX170" s="122">
        <v>95.427000000000007</v>
      </c>
      <c r="GY170" s="122">
        <v>95.427000000000007</v>
      </c>
      <c r="GZ170" s="122">
        <v>95.067800000000005</v>
      </c>
      <c r="HA170" s="122">
        <v>95.067800000000005</v>
      </c>
      <c r="HB170" s="122">
        <v>95.067800000000005</v>
      </c>
      <c r="HC170" s="122">
        <v>94.247100000000003</v>
      </c>
      <c r="HD170" s="122">
        <v>94.247100000000003</v>
      </c>
      <c r="HE170" s="122">
        <v>94.247100000000003</v>
      </c>
      <c r="HF170" s="122">
        <v>93.647000000000006</v>
      </c>
      <c r="HG170" s="122">
        <v>93.647000000000006</v>
      </c>
      <c r="HH170" s="122">
        <v>93.647000000000006</v>
      </c>
      <c r="HI170" s="122">
        <v>91.723200000000006</v>
      </c>
      <c r="HJ170" s="122">
        <v>91.723200000000006</v>
      </c>
      <c r="HK170" s="122">
        <v>91.723200000000006</v>
      </c>
      <c r="HL170" s="122">
        <v>91.313599999999994</v>
      </c>
      <c r="HM170" s="122">
        <v>91.313599999999994</v>
      </c>
      <c r="HN170" s="122">
        <v>91.313599999999994</v>
      </c>
      <c r="HO170" s="122">
        <v>91.917199999999994</v>
      </c>
      <c r="HP170" s="122">
        <v>91.917199999999994</v>
      </c>
      <c r="HQ170" s="122">
        <v>91.917199999999994</v>
      </c>
      <c r="HR170" s="122">
        <v>91.911000000000001</v>
      </c>
      <c r="HS170" s="122">
        <v>91.911000000000001</v>
      </c>
      <c r="HT170" s="122">
        <v>91.911000000000001</v>
      </c>
      <c r="HU170" s="122">
        <v>96.108400000000003</v>
      </c>
      <c r="HV170" s="122">
        <v>96.108400000000003</v>
      </c>
      <c r="HW170" s="122">
        <v>96.108400000000003</v>
      </c>
      <c r="HX170" s="122">
        <v>98.717600000000004</v>
      </c>
      <c r="HY170" s="122">
        <v>98.717600000000004</v>
      </c>
      <c r="HZ170" s="122">
        <v>98.717600000000004</v>
      </c>
      <c r="IA170" s="122">
        <v>99.651700000000005</v>
      </c>
      <c r="IB170" s="122">
        <v>99.651700000000005</v>
      </c>
      <c r="IC170" s="122">
        <v>99.651700000000005</v>
      </c>
      <c r="ID170" s="122">
        <v>99.925700000000006</v>
      </c>
      <c r="IE170" s="122">
        <v>99.925700000000006</v>
      </c>
      <c r="IF170" s="122">
        <v>99.925700000000006</v>
      </c>
      <c r="IG170" s="122">
        <v>103.19670000000001</v>
      </c>
      <c r="IH170" s="122">
        <v>103.19670000000001</v>
      </c>
      <c r="II170" s="122">
        <v>103.19670000000001</v>
      </c>
      <c r="IJ170" s="122">
        <v>104.7152</v>
      </c>
      <c r="IK170" s="122">
        <v>104.7152</v>
      </c>
      <c r="IL170" s="122">
        <v>104.7152</v>
      </c>
      <c r="IM170" s="122">
        <v>103.55929999999999</v>
      </c>
      <c r="IN170" s="122">
        <v>103.55929999999999</v>
      </c>
      <c r="IO170" s="122">
        <v>103.55929999999999</v>
      </c>
      <c r="IP170" s="122">
        <v>105.2393</v>
      </c>
      <c r="IQ170" s="122">
        <v>105.2393</v>
      </c>
      <c r="IR170" s="122">
        <v>105.2393</v>
      </c>
      <c r="IS170" s="122">
        <v>106.04340000000001</v>
      </c>
      <c r="IT170" s="122">
        <v>106.04340000000001</v>
      </c>
      <c r="IU170" s="122">
        <v>106.04340000000001</v>
      </c>
      <c r="IV170" s="122">
        <v>105.5085</v>
      </c>
      <c r="IW170" s="122">
        <v>105.5085</v>
      </c>
      <c r="IX170" s="122">
        <v>105.5085</v>
      </c>
      <c r="IY170" s="122">
        <v>104.24339999999999</v>
      </c>
      <c r="IZ170" s="122">
        <v>104.24339999999999</v>
      </c>
      <c r="JA170" s="122">
        <v>104.24339999999999</v>
      </c>
      <c r="JB170" s="122">
        <v>101.6562</v>
      </c>
      <c r="JC170" s="122">
        <v>101.6562</v>
      </c>
      <c r="JD170" s="122">
        <v>101.6562</v>
      </c>
      <c r="JE170" s="122">
        <v>104.0446</v>
      </c>
      <c r="JF170" s="122">
        <v>104.0446</v>
      </c>
      <c r="JG170" s="122">
        <v>104.0446</v>
      </c>
      <c r="JH170" s="122">
        <v>103.43770000000001</v>
      </c>
      <c r="JI170" s="122">
        <v>103.43770000000001</v>
      </c>
      <c r="JJ170" s="122">
        <v>103.43770000000001</v>
      </c>
      <c r="JK170" s="122">
        <v>101.78830000000001</v>
      </c>
      <c r="JL170" s="122">
        <v>101.78830000000001</v>
      </c>
      <c r="JM170" s="122">
        <v>101.78830000000001</v>
      </c>
      <c r="JN170" s="122">
        <v>101.6562</v>
      </c>
      <c r="JO170" s="122">
        <v>101.6562</v>
      </c>
      <c r="JP170" s="122">
        <v>101.6562</v>
      </c>
      <c r="JQ170" s="122">
        <v>101.8481</v>
      </c>
      <c r="JR170" s="122">
        <v>101.8481</v>
      </c>
      <c r="JS170" s="122">
        <v>101.8481</v>
      </c>
      <c r="JT170" s="122">
        <v>100.36279999999999</v>
      </c>
      <c r="JU170" s="122">
        <v>100.36279999999999</v>
      </c>
      <c r="JV170" s="122">
        <v>100.36279999999999</v>
      </c>
      <c r="JW170" s="122">
        <v>100</v>
      </c>
      <c r="JX170" s="122">
        <v>100</v>
      </c>
      <c r="JY170" s="122">
        <v>100</v>
      </c>
      <c r="JZ170" s="122">
        <v>99.313699999999997</v>
      </c>
      <c r="KA170" s="122">
        <v>99.313699999999997</v>
      </c>
      <c r="KB170" s="122">
        <v>99.313699999999997</v>
      </c>
      <c r="KC170" s="122">
        <v>99.269300000000001</v>
      </c>
      <c r="KD170" s="118">
        <v>99.269300000000001</v>
      </c>
    </row>
    <row r="171" spans="1:290" s="8" customFormat="1" ht="11.1" customHeight="1" x14ac:dyDescent="0.2">
      <c r="A171" s="8" t="s">
        <v>2539</v>
      </c>
      <c r="B171"/>
      <c r="C171" s="141" t="s">
        <v>5178</v>
      </c>
      <c r="D171" s="60" t="s">
        <v>478</v>
      </c>
      <c r="E171" s="61"/>
      <c r="F171" s="22"/>
      <c r="G171" s="22"/>
      <c r="H171" s="22" t="str">
        <f>IF(LEFT($I$1,1)="1",VLOOKUP($A171,PPI_IPI_PGA_PGAI!$A:$I,2,FALSE),IF(LEFT($I$1,1)="2",VLOOKUP($A171,PPI_IPI_PGA_PGAI!$A:$I,3,FALSE),IF(LEFT($I$1,1)="3",VLOOKUP($A171,PPI_IPI_PGA_PGAI!$A:$I,4,FALSE),VLOOKUP($A171,PPI_IPI_PGA_PGAI!$A:$I,5,FALSE))))</f>
        <v>Stahl- und Leichtmetallbau</v>
      </c>
      <c r="I171" s="22"/>
      <c r="J171" s="22"/>
      <c r="K171" s="22"/>
      <c r="L171" s="22"/>
      <c r="M171" s="10">
        <v>0.84079999999999999</v>
      </c>
      <c r="N171" s="122" t="s">
        <v>6431</v>
      </c>
      <c r="O171" s="122" t="s">
        <v>6431</v>
      </c>
      <c r="P171" s="122" t="s">
        <v>6431</v>
      </c>
      <c r="Q171" s="122" t="s">
        <v>6431</v>
      </c>
      <c r="R171" s="122" t="s">
        <v>6431</v>
      </c>
      <c r="S171" s="122" t="s">
        <v>6431</v>
      </c>
      <c r="T171" s="122" t="s">
        <v>6431</v>
      </c>
      <c r="U171" s="122" t="s">
        <v>6431</v>
      </c>
      <c r="V171" s="122" t="s">
        <v>6431</v>
      </c>
      <c r="W171" s="122" t="s">
        <v>6431</v>
      </c>
      <c r="X171" s="122" t="s">
        <v>6431</v>
      </c>
      <c r="Y171" s="122" t="s">
        <v>6431</v>
      </c>
      <c r="Z171" s="122" t="s">
        <v>6431</v>
      </c>
      <c r="AA171" s="122" t="s">
        <v>6431</v>
      </c>
      <c r="AB171" s="122" t="s">
        <v>6431</v>
      </c>
      <c r="AC171" s="122" t="s">
        <v>6431</v>
      </c>
      <c r="AD171" s="122" t="s">
        <v>6431</v>
      </c>
      <c r="AE171" s="122" t="s">
        <v>6431</v>
      </c>
      <c r="AF171" s="122" t="s">
        <v>6431</v>
      </c>
      <c r="AG171" s="122" t="s">
        <v>6431</v>
      </c>
      <c r="AH171" s="122" t="s">
        <v>6431</v>
      </c>
      <c r="AI171" s="122" t="s">
        <v>6431</v>
      </c>
      <c r="AJ171" s="122" t="s">
        <v>6431</v>
      </c>
      <c r="AK171" s="122" t="s">
        <v>6431</v>
      </c>
      <c r="AL171" s="122" t="s">
        <v>6431</v>
      </c>
      <c r="AM171" s="122" t="s">
        <v>6431</v>
      </c>
      <c r="AN171" s="122" t="s">
        <v>6431</v>
      </c>
      <c r="AO171" s="122" t="s">
        <v>6431</v>
      </c>
      <c r="AP171" s="122" t="s">
        <v>6431</v>
      </c>
      <c r="AQ171" s="122" t="s">
        <v>6431</v>
      </c>
      <c r="AR171" s="122" t="s">
        <v>6431</v>
      </c>
      <c r="AS171" s="122" t="s">
        <v>6431</v>
      </c>
      <c r="AT171" s="122" t="s">
        <v>6431</v>
      </c>
      <c r="AU171" s="122" t="s">
        <v>6431</v>
      </c>
      <c r="AV171" s="122" t="s">
        <v>6431</v>
      </c>
      <c r="AW171" s="122" t="s">
        <v>6431</v>
      </c>
      <c r="AX171" s="122" t="s">
        <v>6431</v>
      </c>
      <c r="AY171" s="122" t="s">
        <v>6431</v>
      </c>
      <c r="AZ171" s="122" t="s">
        <v>6431</v>
      </c>
      <c r="BA171" s="122" t="s">
        <v>6431</v>
      </c>
      <c r="BB171" s="122" t="s">
        <v>6431</v>
      </c>
      <c r="BC171" s="122" t="s">
        <v>6431</v>
      </c>
      <c r="BD171" s="122" t="s">
        <v>6431</v>
      </c>
      <c r="BE171" s="122" t="s">
        <v>6431</v>
      </c>
      <c r="BF171" s="122" t="s">
        <v>6431</v>
      </c>
      <c r="BG171" s="122" t="s">
        <v>6431</v>
      </c>
      <c r="BH171" s="122" t="s">
        <v>6431</v>
      </c>
      <c r="BI171" s="122" t="s">
        <v>6431</v>
      </c>
      <c r="BJ171" s="122" t="s">
        <v>6431</v>
      </c>
      <c r="BK171" s="122" t="s">
        <v>6431</v>
      </c>
      <c r="BL171" s="122" t="s">
        <v>6431</v>
      </c>
      <c r="BM171" s="122" t="s">
        <v>6431</v>
      </c>
      <c r="BN171" s="122" t="s">
        <v>6431</v>
      </c>
      <c r="BO171" s="122" t="s">
        <v>6431</v>
      </c>
      <c r="BP171" s="122" t="s">
        <v>6431</v>
      </c>
      <c r="BQ171" s="122" t="s">
        <v>6431</v>
      </c>
      <c r="BR171" s="122" t="s">
        <v>6431</v>
      </c>
      <c r="BS171" s="122" t="s">
        <v>6431</v>
      </c>
      <c r="BT171" s="122" t="s">
        <v>6431</v>
      </c>
      <c r="BU171" s="122" t="s">
        <v>6431</v>
      </c>
      <c r="BV171" s="122" t="s">
        <v>6431</v>
      </c>
      <c r="BW171" s="122" t="s">
        <v>6431</v>
      </c>
      <c r="BX171" s="122" t="s">
        <v>6431</v>
      </c>
      <c r="BY171" s="122" t="s">
        <v>6431</v>
      </c>
      <c r="BZ171" s="122" t="s">
        <v>6431</v>
      </c>
      <c r="CA171" s="122" t="s">
        <v>6431</v>
      </c>
      <c r="CB171" s="122" t="s">
        <v>6431</v>
      </c>
      <c r="CC171" s="122" t="s">
        <v>6431</v>
      </c>
      <c r="CD171" s="122" t="s">
        <v>6431</v>
      </c>
      <c r="CE171" s="122" t="s">
        <v>6431</v>
      </c>
      <c r="CF171" s="122" t="s">
        <v>6431</v>
      </c>
      <c r="CG171" s="122" t="s">
        <v>6431</v>
      </c>
      <c r="CH171" s="122" t="s">
        <v>6431</v>
      </c>
      <c r="CI171" s="122" t="s">
        <v>6431</v>
      </c>
      <c r="CJ171" s="122" t="s">
        <v>6431</v>
      </c>
      <c r="CK171" s="122" t="s">
        <v>6431</v>
      </c>
      <c r="CL171" s="122" t="s">
        <v>6431</v>
      </c>
      <c r="CM171" s="122" t="s">
        <v>6431</v>
      </c>
      <c r="CN171" s="122" t="s">
        <v>6431</v>
      </c>
      <c r="CO171" s="122" t="s">
        <v>6431</v>
      </c>
      <c r="CP171" s="122" t="s">
        <v>6431</v>
      </c>
      <c r="CQ171" s="122" t="s">
        <v>6431</v>
      </c>
      <c r="CR171" s="122" t="s">
        <v>6431</v>
      </c>
      <c r="CS171" s="122" t="s">
        <v>6431</v>
      </c>
      <c r="CT171" s="122" t="s">
        <v>6431</v>
      </c>
      <c r="CU171" s="122" t="s">
        <v>6431</v>
      </c>
      <c r="CV171" s="122" t="s">
        <v>6431</v>
      </c>
      <c r="CW171" s="122" t="s">
        <v>6431</v>
      </c>
      <c r="CX171" s="122" t="s">
        <v>6431</v>
      </c>
      <c r="CY171" s="122" t="s">
        <v>6431</v>
      </c>
      <c r="CZ171" s="122" t="s">
        <v>6431</v>
      </c>
      <c r="DA171" s="122" t="s">
        <v>6431</v>
      </c>
      <c r="DB171" s="122" t="s">
        <v>6431</v>
      </c>
      <c r="DC171" s="122" t="s">
        <v>6431</v>
      </c>
      <c r="DD171" s="122" t="s">
        <v>6431</v>
      </c>
      <c r="DE171" s="122" t="s">
        <v>6431</v>
      </c>
      <c r="DF171" s="122" t="s">
        <v>6431</v>
      </c>
      <c r="DG171" s="122" t="s">
        <v>6431</v>
      </c>
      <c r="DH171" s="122" t="s">
        <v>6431</v>
      </c>
      <c r="DI171" s="122" t="s">
        <v>6431</v>
      </c>
      <c r="DJ171" s="122" t="s">
        <v>6431</v>
      </c>
      <c r="DK171" s="122" t="s">
        <v>6431</v>
      </c>
      <c r="DL171" s="122" t="s">
        <v>6431</v>
      </c>
      <c r="DM171" s="122" t="s">
        <v>6431</v>
      </c>
      <c r="DN171" s="122" t="s">
        <v>6431</v>
      </c>
      <c r="DO171" s="122" t="s">
        <v>6431</v>
      </c>
      <c r="DP171" s="122" t="s">
        <v>6431</v>
      </c>
      <c r="DQ171" s="122" t="s">
        <v>6431</v>
      </c>
      <c r="DR171" s="122" t="s">
        <v>6431</v>
      </c>
      <c r="DS171" s="122" t="s">
        <v>6431</v>
      </c>
      <c r="DT171" s="122" t="s">
        <v>6431</v>
      </c>
      <c r="DU171" s="122" t="s">
        <v>6431</v>
      </c>
      <c r="DV171" s="122" t="s">
        <v>6431</v>
      </c>
      <c r="DW171" s="122" t="s">
        <v>6431</v>
      </c>
      <c r="DX171" s="122" t="s">
        <v>6431</v>
      </c>
      <c r="DY171" s="122" t="s">
        <v>6431</v>
      </c>
      <c r="DZ171" s="122" t="s">
        <v>6431</v>
      </c>
      <c r="EA171" s="122" t="s">
        <v>6431</v>
      </c>
      <c r="EB171" s="122" t="s">
        <v>6431</v>
      </c>
      <c r="EC171" s="122" t="s">
        <v>6431</v>
      </c>
      <c r="ED171" s="122" t="s">
        <v>6431</v>
      </c>
      <c r="EE171" s="122" t="s">
        <v>6431</v>
      </c>
      <c r="EF171" s="122" t="s">
        <v>6431</v>
      </c>
      <c r="EG171" s="122" t="s">
        <v>6431</v>
      </c>
      <c r="EH171" s="122" t="s">
        <v>6431</v>
      </c>
      <c r="EI171" s="122" t="s">
        <v>6431</v>
      </c>
      <c r="EJ171" s="122" t="s">
        <v>6431</v>
      </c>
      <c r="EK171" s="122" t="s">
        <v>6431</v>
      </c>
      <c r="EL171" s="122" t="s">
        <v>6431</v>
      </c>
      <c r="EM171" s="122" t="s">
        <v>6431</v>
      </c>
      <c r="EN171" s="122" t="s">
        <v>6431</v>
      </c>
      <c r="EO171" s="122" t="s">
        <v>6431</v>
      </c>
      <c r="EP171" s="122" t="s">
        <v>6431</v>
      </c>
      <c r="EQ171" s="122" t="s">
        <v>6431</v>
      </c>
      <c r="ER171" s="122" t="s">
        <v>6431</v>
      </c>
      <c r="ES171" s="122" t="s">
        <v>6431</v>
      </c>
      <c r="ET171" s="122" t="s">
        <v>6431</v>
      </c>
      <c r="EU171" s="122" t="s">
        <v>6431</v>
      </c>
      <c r="EV171" s="122" t="s">
        <v>6431</v>
      </c>
      <c r="EW171" s="122" t="s">
        <v>6431</v>
      </c>
      <c r="EX171" s="122" t="s">
        <v>6431</v>
      </c>
      <c r="EY171" s="122" t="s">
        <v>6431</v>
      </c>
      <c r="EZ171" s="122" t="s">
        <v>6431</v>
      </c>
      <c r="FA171" s="122" t="s">
        <v>6431</v>
      </c>
      <c r="FB171" s="122" t="s">
        <v>6431</v>
      </c>
      <c r="FC171" s="122" t="s">
        <v>6431</v>
      </c>
      <c r="FD171" s="122" t="s">
        <v>6431</v>
      </c>
      <c r="FE171" s="122" t="s">
        <v>6431</v>
      </c>
      <c r="FF171" s="122" t="s">
        <v>6431</v>
      </c>
      <c r="FG171" s="122" t="s">
        <v>6431</v>
      </c>
      <c r="FH171" s="122" t="s">
        <v>6431</v>
      </c>
      <c r="FI171" s="122">
        <v>78.476200000000006</v>
      </c>
      <c r="FJ171" s="122">
        <v>78.061400000000006</v>
      </c>
      <c r="FK171" s="122">
        <v>78.061400000000006</v>
      </c>
      <c r="FL171" s="122">
        <v>78.061400000000006</v>
      </c>
      <c r="FM171" s="122">
        <v>79.368399999999994</v>
      </c>
      <c r="FN171" s="122">
        <v>79.368399999999994</v>
      </c>
      <c r="FO171" s="122">
        <v>79.368399999999994</v>
      </c>
      <c r="FP171" s="122">
        <v>78.802400000000006</v>
      </c>
      <c r="FQ171" s="122">
        <v>78.802400000000006</v>
      </c>
      <c r="FR171" s="122">
        <v>78.802400000000006</v>
      </c>
      <c r="FS171" s="122">
        <v>79.643799999999999</v>
      </c>
      <c r="FT171" s="122">
        <v>79.643799999999999</v>
      </c>
      <c r="FU171" s="122">
        <v>79.643799999999999</v>
      </c>
      <c r="FV171" s="122">
        <v>78.814300000000003</v>
      </c>
      <c r="FW171" s="122">
        <v>78.814300000000003</v>
      </c>
      <c r="FX171" s="122">
        <v>78.814300000000003</v>
      </c>
      <c r="FY171" s="122">
        <v>78.726299999999995</v>
      </c>
      <c r="FZ171" s="122">
        <v>78.726299999999995</v>
      </c>
      <c r="GA171" s="122">
        <v>78.726299999999995</v>
      </c>
      <c r="GB171" s="122">
        <v>80.121799999999993</v>
      </c>
      <c r="GC171" s="122">
        <v>80.121799999999993</v>
      </c>
      <c r="GD171" s="122">
        <v>80.121799999999993</v>
      </c>
      <c r="GE171" s="122">
        <v>82.678799999999995</v>
      </c>
      <c r="GF171" s="122">
        <v>82.678799999999995</v>
      </c>
      <c r="GG171" s="122">
        <v>82.678799999999995</v>
      </c>
      <c r="GH171" s="122">
        <v>84.192499999999995</v>
      </c>
      <c r="GI171" s="122">
        <v>84.192499999999995</v>
      </c>
      <c r="GJ171" s="122">
        <v>84.192499999999995</v>
      </c>
      <c r="GK171" s="122">
        <v>87.107699999999994</v>
      </c>
      <c r="GL171" s="122">
        <v>87.107699999999994</v>
      </c>
      <c r="GM171" s="122">
        <v>87.107699999999994</v>
      </c>
      <c r="GN171" s="122">
        <v>87.860799999999998</v>
      </c>
      <c r="GO171" s="122">
        <v>87.860799999999998</v>
      </c>
      <c r="GP171" s="122">
        <v>87.860799999999998</v>
      </c>
      <c r="GQ171" s="122">
        <v>87.254999999999995</v>
      </c>
      <c r="GR171" s="122">
        <v>87.254999999999995</v>
      </c>
      <c r="GS171" s="122">
        <v>87.254999999999995</v>
      </c>
      <c r="GT171" s="122">
        <v>86.658100000000005</v>
      </c>
      <c r="GU171" s="122">
        <v>86.658100000000005</v>
      </c>
      <c r="GV171" s="122">
        <v>86.658100000000005</v>
      </c>
      <c r="GW171" s="122">
        <v>87.526300000000006</v>
      </c>
      <c r="GX171" s="122">
        <v>87.526300000000006</v>
      </c>
      <c r="GY171" s="122">
        <v>87.526300000000006</v>
      </c>
      <c r="GZ171" s="122">
        <v>87.7761</v>
      </c>
      <c r="HA171" s="122">
        <v>87.7761</v>
      </c>
      <c r="HB171" s="122">
        <v>87.7761</v>
      </c>
      <c r="HC171" s="122">
        <v>86.600099999999998</v>
      </c>
      <c r="HD171" s="122">
        <v>86.600099999999998</v>
      </c>
      <c r="HE171" s="122">
        <v>86.600099999999998</v>
      </c>
      <c r="HF171" s="122">
        <v>86.632900000000006</v>
      </c>
      <c r="HG171" s="122">
        <v>86.632900000000006</v>
      </c>
      <c r="HH171" s="122">
        <v>86.632900000000006</v>
      </c>
      <c r="HI171" s="122">
        <v>84.307699999999997</v>
      </c>
      <c r="HJ171" s="122">
        <v>84.307699999999997</v>
      </c>
      <c r="HK171" s="122">
        <v>84.307699999999997</v>
      </c>
      <c r="HL171" s="122">
        <v>84.635800000000003</v>
      </c>
      <c r="HM171" s="122">
        <v>84.635800000000003</v>
      </c>
      <c r="HN171" s="122">
        <v>84.635800000000003</v>
      </c>
      <c r="HO171" s="122">
        <v>85.014399999999995</v>
      </c>
      <c r="HP171" s="122">
        <v>85.014399999999995</v>
      </c>
      <c r="HQ171" s="122">
        <v>85.014399999999995</v>
      </c>
      <c r="HR171" s="122">
        <v>85.089799999999997</v>
      </c>
      <c r="HS171" s="122">
        <v>85.089799999999997</v>
      </c>
      <c r="HT171" s="122">
        <v>85.089799999999997</v>
      </c>
      <c r="HU171" s="122">
        <v>92.061300000000003</v>
      </c>
      <c r="HV171" s="122">
        <v>92.061300000000003</v>
      </c>
      <c r="HW171" s="122">
        <v>92.061300000000003</v>
      </c>
      <c r="HX171" s="122">
        <v>99.080699999999993</v>
      </c>
      <c r="HY171" s="122">
        <v>99.080699999999993</v>
      </c>
      <c r="HZ171" s="122">
        <v>99.080699999999993</v>
      </c>
      <c r="IA171" s="122">
        <v>100.4924</v>
      </c>
      <c r="IB171" s="122">
        <v>100.4924</v>
      </c>
      <c r="IC171" s="122">
        <v>100.4924</v>
      </c>
      <c r="ID171" s="122">
        <v>98.492400000000004</v>
      </c>
      <c r="IE171" s="122">
        <v>98.492400000000004</v>
      </c>
      <c r="IF171" s="122">
        <v>98.492400000000004</v>
      </c>
      <c r="IG171" s="122">
        <v>104.67319999999999</v>
      </c>
      <c r="IH171" s="122">
        <v>104.67319999999999</v>
      </c>
      <c r="II171" s="122">
        <v>104.67319999999999</v>
      </c>
      <c r="IJ171" s="122">
        <v>105.9212</v>
      </c>
      <c r="IK171" s="122">
        <v>105.9212</v>
      </c>
      <c r="IL171" s="122">
        <v>105.9212</v>
      </c>
      <c r="IM171" s="122">
        <v>104.10420000000001</v>
      </c>
      <c r="IN171" s="122">
        <v>104.10420000000001</v>
      </c>
      <c r="IO171" s="122">
        <v>104.10420000000001</v>
      </c>
      <c r="IP171" s="122">
        <v>105.26739999999999</v>
      </c>
      <c r="IQ171" s="122">
        <v>105.26739999999999</v>
      </c>
      <c r="IR171" s="122">
        <v>105.26739999999999</v>
      </c>
      <c r="IS171" s="122">
        <v>104.6874</v>
      </c>
      <c r="IT171" s="122">
        <v>104.6874</v>
      </c>
      <c r="IU171" s="122">
        <v>104.6874</v>
      </c>
      <c r="IV171" s="122">
        <v>105.79089999999999</v>
      </c>
      <c r="IW171" s="122">
        <v>105.79089999999999</v>
      </c>
      <c r="IX171" s="122">
        <v>105.79089999999999</v>
      </c>
      <c r="IY171" s="122">
        <v>105.2603</v>
      </c>
      <c r="IZ171" s="122">
        <v>105.2603</v>
      </c>
      <c r="JA171" s="122">
        <v>105.2603</v>
      </c>
      <c r="JB171" s="122">
        <v>102.1583</v>
      </c>
      <c r="JC171" s="122">
        <v>102.1583</v>
      </c>
      <c r="JD171" s="122">
        <v>102.1583</v>
      </c>
      <c r="JE171" s="122">
        <v>104.8235</v>
      </c>
      <c r="JF171" s="122">
        <v>104.8235</v>
      </c>
      <c r="JG171" s="122">
        <v>104.8235</v>
      </c>
      <c r="JH171" s="122">
        <v>104.6246</v>
      </c>
      <c r="JI171" s="122">
        <v>104.6246</v>
      </c>
      <c r="JJ171" s="122">
        <v>104.6246</v>
      </c>
      <c r="JK171" s="122">
        <v>103.30549999999999</v>
      </c>
      <c r="JL171" s="122">
        <v>103.30549999999999</v>
      </c>
      <c r="JM171" s="122">
        <v>103.30549999999999</v>
      </c>
      <c r="JN171" s="122">
        <v>103.7495</v>
      </c>
      <c r="JO171" s="122">
        <v>103.7495</v>
      </c>
      <c r="JP171" s="122">
        <v>103.7495</v>
      </c>
      <c r="JQ171" s="122">
        <v>102.4782</v>
      </c>
      <c r="JR171" s="122">
        <v>102.4782</v>
      </c>
      <c r="JS171" s="122">
        <v>102.4782</v>
      </c>
      <c r="JT171" s="122">
        <v>100.2735</v>
      </c>
      <c r="JU171" s="122">
        <v>100.2735</v>
      </c>
      <c r="JV171" s="122">
        <v>100.2735</v>
      </c>
      <c r="JW171" s="122">
        <v>100</v>
      </c>
      <c r="JX171" s="122">
        <v>100</v>
      </c>
      <c r="JY171" s="122">
        <v>100</v>
      </c>
      <c r="JZ171" s="122">
        <v>99.784400000000005</v>
      </c>
      <c r="KA171" s="122">
        <v>99.784400000000005</v>
      </c>
      <c r="KB171" s="122">
        <v>99.784400000000005</v>
      </c>
      <c r="KC171" s="122">
        <v>100.85899999999999</v>
      </c>
      <c r="KD171" s="118">
        <v>100.85899999999999</v>
      </c>
    </row>
    <row r="172" spans="1:290" s="8" customFormat="1" ht="11.1" customHeight="1" x14ac:dyDescent="0.2">
      <c r="A172" s="8" t="s">
        <v>2546</v>
      </c>
      <c r="B172"/>
      <c r="C172" s="141" t="s">
        <v>5179</v>
      </c>
      <c r="D172" s="60" t="s">
        <v>479</v>
      </c>
      <c r="E172" s="61"/>
      <c r="F172" s="22"/>
      <c r="G172" s="22"/>
      <c r="H172" s="22" t="str">
        <f>IF(LEFT($I$1,1)="1",VLOOKUP($A172,PPI_IPI_PGA_PGAI!$A:$I,2,FALSE),IF(LEFT($I$1,1)="2",VLOOKUP($A172,PPI_IPI_PGA_PGAI!$A:$I,3,FALSE),IF(LEFT($I$1,1)="3",VLOOKUP($A172,PPI_IPI_PGA_PGAI!$A:$I,4,FALSE),VLOOKUP($A172,PPI_IPI_PGA_PGAI!$A:$I,5,FALSE))))</f>
        <v>Metalltanks und -behälter, Heizkörper und -kessel</v>
      </c>
      <c r="I172" s="22"/>
      <c r="J172" s="22"/>
      <c r="K172" s="22"/>
      <c r="L172" s="22"/>
      <c r="M172" s="10">
        <v>0.13159999999999999</v>
      </c>
      <c r="N172" s="122" t="s">
        <v>6431</v>
      </c>
      <c r="O172" s="122" t="s">
        <v>6431</v>
      </c>
      <c r="P172" s="122" t="s">
        <v>6431</v>
      </c>
      <c r="Q172" s="122" t="s">
        <v>6431</v>
      </c>
      <c r="R172" s="122" t="s">
        <v>6431</v>
      </c>
      <c r="S172" s="122" t="s">
        <v>6431</v>
      </c>
      <c r="T172" s="122" t="s">
        <v>6431</v>
      </c>
      <c r="U172" s="122" t="s">
        <v>6431</v>
      </c>
      <c r="V172" s="122" t="s">
        <v>6431</v>
      </c>
      <c r="W172" s="122" t="s">
        <v>6431</v>
      </c>
      <c r="X172" s="122" t="s">
        <v>6431</v>
      </c>
      <c r="Y172" s="122" t="s">
        <v>6431</v>
      </c>
      <c r="Z172" s="122" t="s">
        <v>6431</v>
      </c>
      <c r="AA172" s="122" t="s">
        <v>6431</v>
      </c>
      <c r="AB172" s="122" t="s">
        <v>6431</v>
      </c>
      <c r="AC172" s="122" t="s">
        <v>6431</v>
      </c>
      <c r="AD172" s="122" t="s">
        <v>6431</v>
      </c>
      <c r="AE172" s="122" t="s">
        <v>6431</v>
      </c>
      <c r="AF172" s="122" t="s">
        <v>6431</v>
      </c>
      <c r="AG172" s="122" t="s">
        <v>6431</v>
      </c>
      <c r="AH172" s="122" t="s">
        <v>6431</v>
      </c>
      <c r="AI172" s="122" t="s">
        <v>6431</v>
      </c>
      <c r="AJ172" s="122" t="s">
        <v>6431</v>
      </c>
      <c r="AK172" s="122" t="s">
        <v>6431</v>
      </c>
      <c r="AL172" s="122" t="s">
        <v>6431</v>
      </c>
      <c r="AM172" s="122" t="s">
        <v>6431</v>
      </c>
      <c r="AN172" s="122" t="s">
        <v>6431</v>
      </c>
      <c r="AO172" s="122" t="s">
        <v>6431</v>
      </c>
      <c r="AP172" s="122" t="s">
        <v>6431</v>
      </c>
      <c r="AQ172" s="122" t="s">
        <v>6431</v>
      </c>
      <c r="AR172" s="122" t="s">
        <v>6431</v>
      </c>
      <c r="AS172" s="122" t="s">
        <v>6431</v>
      </c>
      <c r="AT172" s="122" t="s">
        <v>6431</v>
      </c>
      <c r="AU172" s="122" t="s">
        <v>6431</v>
      </c>
      <c r="AV172" s="122" t="s">
        <v>6431</v>
      </c>
      <c r="AW172" s="122" t="s">
        <v>6431</v>
      </c>
      <c r="AX172" s="122" t="s">
        <v>6431</v>
      </c>
      <c r="AY172" s="122" t="s">
        <v>6431</v>
      </c>
      <c r="AZ172" s="122" t="s">
        <v>6431</v>
      </c>
      <c r="BA172" s="122" t="s">
        <v>6431</v>
      </c>
      <c r="BB172" s="122" t="s">
        <v>6431</v>
      </c>
      <c r="BC172" s="122" t="s">
        <v>6431</v>
      </c>
      <c r="BD172" s="122" t="s">
        <v>6431</v>
      </c>
      <c r="BE172" s="122" t="s">
        <v>6431</v>
      </c>
      <c r="BF172" s="122" t="s">
        <v>6431</v>
      </c>
      <c r="BG172" s="122" t="s">
        <v>6431</v>
      </c>
      <c r="BH172" s="122" t="s">
        <v>6431</v>
      </c>
      <c r="BI172" s="122" t="s">
        <v>6431</v>
      </c>
      <c r="BJ172" s="122" t="s">
        <v>6431</v>
      </c>
      <c r="BK172" s="122" t="s">
        <v>6431</v>
      </c>
      <c r="BL172" s="122" t="s">
        <v>6431</v>
      </c>
      <c r="BM172" s="122" t="s">
        <v>6431</v>
      </c>
      <c r="BN172" s="122" t="s">
        <v>6431</v>
      </c>
      <c r="BO172" s="122" t="s">
        <v>6431</v>
      </c>
      <c r="BP172" s="122" t="s">
        <v>6431</v>
      </c>
      <c r="BQ172" s="122" t="s">
        <v>6431</v>
      </c>
      <c r="BR172" s="122" t="s">
        <v>6431</v>
      </c>
      <c r="BS172" s="122" t="s">
        <v>6431</v>
      </c>
      <c r="BT172" s="122" t="s">
        <v>6431</v>
      </c>
      <c r="BU172" s="122" t="s">
        <v>6431</v>
      </c>
      <c r="BV172" s="122" t="s">
        <v>6431</v>
      </c>
      <c r="BW172" s="122" t="s">
        <v>6431</v>
      </c>
      <c r="BX172" s="122" t="s">
        <v>6431</v>
      </c>
      <c r="BY172" s="122" t="s">
        <v>6431</v>
      </c>
      <c r="BZ172" s="122" t="s">
        <v>6431</v>
      </c>
      <c r="CA172" s="122" t="s">
        <v>6431</v>
      </c>
      <c r="CB172" s="122" t="s">
        <v>6431</v>
      </c>
      <c r="CC172" s="122" t="s">
        <v>6431</v>
      </c>
      <c r="CD172" s="122" t="s">
        <v>6431</v>
      </c>
      <c r="CE172" s="122" t="s">
        <v>6431</v>
      </c>
      <c r="CF172" s="122" t="s">
        <v>6431</v>
      </c>
      <c r="CG172" s="122" t="s">
        <v>6431</v>
      </c>
      <c r="CH172" s="122" t="s">
        <v>6431</v>
      </c>
      <c r="CI172" s="122" t="s">
        <v>6431</v>
      </c>
      <c r="CJ172" s="122" t="s">
        <v>6431</v>
      </c>
      <c r="CK172" s="122" t="s">
        <v>6431</v>
      </c>
      <c r="CL172" s="122" t="s">
        <v>6431</v>
      </c>
      <c r="CM172" s="122" t="s">
        <v>6431</v>
      </c>
      <c r="CN172" s="122" t="s">
        <v>6431</v>
      </c>
      <c r="CO172" s="122" t="s">
        <v>6431</v>
      </c>
      <c r="CP172" s="122" t="s">
        <v>6431</v>
      </c>
      <c r="CQ172" s="122" t="s">
        <v>6431</v>
      </c>
      <c r="CR172" s="122" t="s">
        <v>6431</v>
      </c>
      <c r="CS172" s="122" t="s">
        <v>6431</v>
      </c>
      <c r="CT172" s="122" t="s">
        <v>6431</v>
      </c>
      <c r="CU172" s="122" t="s">
        <v>6431</v>
      </c>
      <c r="CV172" s="122" t="s">
        <v>6431</v>
      </c>
      <c r="CW172" s="122" t="s">
        <v>6431</v>
      </c>
      <c r="CX172" s="122" t="s">
        <v>6431</v>
      </c>
      <c r="CY172" s="122" t="s">
        <v>6431</v>
      </c>
      <c r="CZ172" s="122" t="s">
        <v>6431</v>
      </c>
      <c r="DA172" s="122" t="s">
        <v>6431</v>
      </c>
      <c r="DB172" s="122" t="s">
        <v>6431</v>
      </c>
      <c r="DC172" s="122" t="s">
        <v>6431</v>
      </c>
      <c r="DD172" s="122" t="s">
        <v>6431</v>
      </c>
      <c r="DE172" s="122" t="s">
        <v>6431</v>
      </c>
      <c r="DF172" s="122" t="s">
        <v>6431</v>
      </c>
      <c r="DG172" s="122" t="s">
        <v>6431</v>
      </c>
      <c r="DH172" s="122" t="s">
        <v>6431</v>
      </c>
      <c r="DI172" s="122" t="s">
        <v>6431</v>
      </c>
      <c r="DJ172" s="122" t="s">
        <v>6431</v>
      </c>
      <c r="DK172" s="122" t="s">
        <v>6431</v>
      </c>
      <c r="DL172" s="122" t="s">
        <v>6431</v>
      </c>
      <c r="DM172" s="122" t="s">
        <v>6431</v>
      </c>
      <c r="DN172" s="122" t="s">
        <v>6431</v>
      </c>
      <c r="DO172" s="122" t="s">
        <v>6431</v>
      </c>
      <c r="DP172" s="122" t="s">
        <v>6431</v>
      </c>
      <c r="DQ172" s="122" t="s">
        <v>6431</v>
      </c>
      <c r="DR172" s="122" t="s">
        <v>6431</v>
      </c>
      <c r="DS172" s="122" t="s">
        <v>6431</v>
      </c>
      <c r="DT172" s="122" t="s">
        <v>6431</v>
      </c>
      <c r="DU172" s="122" t="s">
        <v>6431</v>
      </c>
      <c r="DV172" s="122" t="s">
        <v>6431</v>
      </c>
      <c r="DW172" s="122" t="s">
        <v>6431</v>
      </c>
      <c r="DX172" s="122" t="s">
        <v>6431</v>
      </c>
      <c r="DY172" s="122" t="s">
        <v>6431</v>
      </c>
      <c r="DZ172" s="122" t="s">
        <v>6431</v>
      </c>
      <c r="EA172" s="122" t="s">
        <v>6431</v>
      </c>
      <c r="EB172" s="122" t="s">
        <v>6431</v>
      </c>
      <c r="EC172" s="122" t="s">
        <v>6431</v>
      </c>
      <c r="ED172" s="122" t="s">
        <v>6431</v>
      </c>
      <c r="EE172" s="122" t="s">
        <v>6431</v>
      </c>
      <c r="EF172" s="122" t="s">
        <v>6431</v>
      </c>
      <c r="EG172" s="122" t="s">
        <v>6431</v>
      </c>
      <c r="EH172" s="122" t="s">
        <v>6431</v>
      </c>
      <c r="EI172" s="122" t="s">
        <v>6431</v>
      </c>
      <c r="EJ172" s="122" t="s">
        <v>6431</v>
      </c>
      <c r="EK172" s="122" t="s">
        <v>6431</v>
      </c>
      <c r="EL172" s="122" t="s">
        <v>6431</v>
      </c>
      <c r="EM172" s="122" t="s">
        <v>6431</v>
      </c>
      <c r="EN172" s="122" t="s">
        <v>6431</v>
      </c>
      <c r="EO172" s="122" t="s">
        <v>6431</v>
      </c>
      <c r="EP172" s="122" t="s">
        <v>6431</v>
      </c>
      <c r="EQ172" s="122" t="s">
        <v>6431</v>
      </c>
      <c r="ER172" s="122" t="s">
        <v>6431</v>
      </c>
      <c r="ES172" s="122" t="s">
        <v>6431</v>
      </c>
      <c r="ET172" s="122" t="s">
        <v>6431</v>
      </c>
      <c r="EU172" s="122" t="s">
        <v>6431</v>
      </c>
      <c r="EV172" s="122" t="s">
        <v>6431</v>
      </c>
      <c r="EW172" s="122" t="s">
        <v>6431</v>
      </c>
      <c r="EX172" s="122" t="s">
        <v>6431</v>
      </c>
      <c r="EY172" s="122" t="s">
        <v>6431</v>
      </c>
      <c r="EZ172" s="122" t="s">
        <v>6431</v>
      </c>
      <c r="FA172" s="122" t="s">
        <v>6431</v>
      </c>
      <c r="FB172" s="122" t="s">
        <v>6431</v>
      </c>
      <c r="FC172" s="122" t="s">
        <v>6431</v>
      </c>
      <c r="FD172" s="122" t="s">
        <v>6431</v>
      </c>
      <c r="FE172" s="122" t="s">
        <v>6431</v>
      </c>
      <c r="FF172" s="122" t="s">
        <v>6431</v>
      </c>
      <c r="FG172" s="122" t="s">
        <v>6431</v>
      </c>
      <c r="FH172" s="122" t="s">
        <v>6431</v>
      </c>
      <c r="FI172" s="122">
        <v>84.5351</v>
      </c>
      <c r="FJ172" s="122">
        <v>84.495099999999994</v>
      </c>
      <c r="FK172" s="122">
        <v>84.495099999999994</v>
      </c>
      <c r="FL172" s="122">
        <v>84.495099999999994</v>
      </c>
      <c r="FM172" s="122">
        <v>85.100999999999999</v>
      </c>
      <c r="FN172" s="122">
        <v>85.100999999999999</v>
      </c>
      <c r="FO172" s="122">
        <v>85.100999999999999</v>
      </c>
      <c r="FP172" s="122">
        <v>84.997399999999999</v>
      </c>
      <c r="FQ172" s="122">
        <v>84.997399999999999</v>
      </c>
      <c r="FR172" s="122">
        <v>84.997399999999999</v>
      </c>
      <c r="FS172" s="122">
        <v>84.842100000000002</v>
      </c>
      <c r="FT172" s="122">
        <v>84.842100000000002</v>
      </c>
      <c r="FU172" s="122">
        <v>84.842100000000002</v>
      </c>
      <c r="FV172" s="122">
        <v>84.647999999999996</v>
      </c>
      <c r="FW172" s="122">
        <v>84.647999999999996</v>
      </c>
      <c r="FX172" s="122">
        <v>84.647999999999996</v>
      </c>
      <c r="FY172" s="122">
        <v>83.755399999999995</v>
      </c>
      <c r="FZ172" s="122">
        <v>83.755399999999995</v>
      </c>
      <c r="GA172" s="122">
        <v>83.755399999999995</v>
      </c>
      <c r="GB172" s="122">
        <v>83.982299999999995</v>
      </c>
      <c r="GC172" s="122">
        <v>83.982299999999995</v>
      </c>
      <c r="GD172" s="122">
        <v>83.982299999999995</v>
      </c>
      <c r="GE172" s="122">
        <v>86.349699999999999</v>
      </c>
      <c r="GF172" s="122">
        <v>86.349699999999999</v>
      </c>
      <c r="GG172" s="122">
        <v>86.349699999999999</v>
      </c>
      <c r="GH172" s="122">
        <v>86.436400000000006</v>
      </c>
      <c r="GI172" s="122">
        <v>86.436400000000006</v>
      </c>
      <c r="GJ172" s="122">
        <v>86.436400000000006</v>
      </c>
      <c r="GK172" s="122">
        <v>88.337199999999996</v>
      </c>
      <c r="GL172" s="122">
        <v>88.337199999999996</v>
      </c>
      <c r="GM172" s="122">
        <v>88.337199999999996</v>
      </c>
      <c r="GN172" s="122">
        <v>88.270300000000006</v>
      </c>
      <c r="GO172" s="122">
        <v>88.270300000000006</v>
      </c>
      <c r="GP172" s="122">
        <v>88.270300000000006</v>
      </c>
      <c r="GQ172" s="122">
        <v>87.237399999999994</v>
      </c>
      <c r="GR172" s="122">
        <v>87.237399999999994</v>
      </c>
      <c r="GS172" s="122">
        <v>87.237399999999994</v>
      </c>
      <c r="GT172" s="122">
        <v>87.418199999999999</v>
      </c>
      <c r="GU172" s="122">
        <v>87.418199999999999</v>
      </c>
      <c r="GV172" s="122">
        <v>87.418199999999999</v>
      </c>
      <c r="GW172" s="122">
        <v>87.853200000000001</v>
      </c>
      <c r="GX172" s="122">
        <v>87.853200000000001</v>
      </c>
      <c r="GY172" s="122">
        <v>87.853200000000001</v>
      </c>
      <c r="GZ172" s="122">
        <v>87.853200000000001</v>
      </c>
      <c r="HA172" s="122">
        <v>87.853200000000001</v>
      </c>
      <c r="HB172" s="122">
        <v>87.853200000000001</v>
      </c>
      <c r="HC172" s="122">
        <v>87.300399999999996</v>
      </c>
      <c r="HD172" s="122">
        <v>87.300399999999996</v>
      </c>
      <c r="HE172" s="122">
        <v>87.300399999999996</v>
      </c>
      <c r="HF172" s="122">
        <v>87.241200000000006</v>
      </c>
      <c r="HG172" s="122">
        <v>87.241200000000006</v>
      </c>
      <c r="HH172" s="122">
        <v>87.241200000000006</v>
      </c>
      <c r="HI172" s="122">
        <v>85.5565</v>
      </c>
      <c r="HJ172" s="122">
        <v>85.5565</v>
      </c>
      <c r="HK172" s="122">
        <v>85.5565</v>
      </c>
      <c r="HL172" s="122">
        <v>85.567300000000003</v>
      </c>
      <c r="HM172" s="122">
        <v>85.567300000000003</v>
      </c>
      <c r="HN172" s="122">
        <v>85.567300000000003</v>
      </c>
      <c r="HO172" s="122">
        <v>84.622399999999999</v>
      </c>
      <c r="HP172" s="122">
        <v>84.622399999999999</v>
      </c>
      <c r="HQ172" s="122">
        <v>84.622399999999999</v>
      </c>
      <c r="HR172" s="122">
        <v>84.627200000000002</v>
      </c>
      <c r="HS172" s="122">
        <v>84.627200000000002</v>
      </c>
      <c r="HT172" s="122">
        <v>84.627200000000002</v>
      </c>
      <c r="HU172" s="122">
        <v>88.319100000000006</v>
      </c>
      <c r="HV172" s="122">
        <v>88.319100000000006</v>
      </c>
      <c r="HW172" s="122">
        <v>88.319100000000006</v>
      </c>
      <c r="HX172" s="122">
        <v>88.380700000000004</v>
      </c>
      <c r="HY172" s="122">
        <v>88.380700000000004</v>
      </c>
      <c r="HZ172" s="122">
        <v>88.380700000000004</v>
      </c>
      <c r="IA172" s="122">
        <v>87.509299999999996</v>
      </c>
      <c r="IB172" s="122">
        <v>87.509299999999996</v>
      </c>
      <c r="IC172" s="122">
        <v>87.509299999999996</v>
      </c>
      <c r="ID172" s="122">
        <v>87.444900000000004</v>
      </c>
      <c r="IE172" s="122">
        <v>87.444900000000004</v>
      </c>
      <c r="IF172" s="122">
        <v>87.444900000000004</v>
      </c>
      <c r="IG172" s="122">
        <v>94.509200000000007</v>
      </c>
      <c r="IH172" s="122">
        <v>94.509200000000007</v>
      </c>
      <c r="II172" s="122">
        <v>94.509200000000007</v>
      </c>
      <c r="IJ172" s="122">
        <v>94.471500000000006</v>
      </c>
      <c r="IK172" s="122">
        <v>94.471500000000006</v>
      </c>
      <c r="IL172" s="122">
        <v>94.471500000000006</v>
      </c>
      <c r="IM172" s="122">
        <v>94.131900000000002</v>
      </c>
      <c r="IN172" s="122">
        <v>94.131900000000002</v>
      </c>
      <c r="IO172" s="122">
        <v>94.131900000000002</v>
      </c>
      <c r="IP172" s="122">
        <v>94.187799999999996</v>
      </c>
      <c r="IQ172" s="122">
        <v>94.187799999999996</v>
      </c>
      <c r="IR172" s="122">
        <v>94.187799999999996</v>
      </c>
      <c r="IS172" s="122">
        <v>99.704400000000007</v>
      </c>
      <c r="IT172" s="122">
        <v>99.704400000000007</v>
      </c>
      <c r="IU172" s="122">
        <v>99.704400000000007</v>
      </c>
      <c r="IV172" s="122">
        <v>99.610900000000001</v>
      </c>
      <c r="IW172" s="122">
        <v>99.610900000000001</v>
      </c>
      <c r="IX172" s="122">
        <v>99.610900000000001</v>
      </c>
      <c r="IY172" s="122">
        <v>98.551400000000001</v>
      </c>
      <c r="IZ172" s="122">
        <v>98.551400000000001</v>
      </c>
      <c r="JA172" s="122">
        <v>98.551400000000001</v>
      </c>
      <c r="JB172" s="122">
        <v>98.346800000000002</v>
      </c>
      <c r="JC172" s="122">
        <v>98.346800000000002</v>
      </c>
      <c r="JD172" s="122">
        <v>98.346800000000002</v>
      </c>
      <c r="JE172" s="122">
        <v>100.1392</v>
      </c>
      <c r="JF172" s="122">
        <v>100.1392</v>
      </c>
      <c r="JG172" s="122">
        <v>100.1392</v>
      </c>
      <c r="JH172" s="122">
        <v>100.0911</v>
      </c>
      <c r="JI172" s="122">
        <v>100.0911</v>
      </c>
      <c r="JJ172" s="122">
        <v>100.0911</v>
      </c>
      <c r="JK172" s="122">
        <v>99.272999999999996</v>
      </c>
      <c r="JL172" s="122">
        <v>99.272999999999996</v>
      </c>
      <c r="JM172" s="122">
        <v>99.272999999999996</v>
      </c>
      <c r="JN172" s="122">
        <v>99.265600000000006</v>
      </c>
      <c r="JO172" s="122">
        <v>99.265600000000006</v>
      </c>
      <c r="JP172" s="122">
        <v>99.265600000000006</v>
      </c>
      <c r="JQ172" s="122">
        <v>100.9966</v>
      </c>
      <c r="JR172" s="122">
        <v>100.9966</v>
      </c>
      <c r="JS172" s="122">
        <v>100.9966</v>
      </c>
      <c r="JT172" s="122">
        <v>100.8768</v>
      </c>
      <c r="JU172" s="122">
        <v>100.8768</v>
      </c>
      <c r="JV172" s="122">
        <v>100.8768</v>
      </c>
      <c r="JW172" s="122">
        <v>100</v>
      </c>
      <c r="JX172" s="122">
        <v>100</v>
      </c>
      <c r="JY172" s="122">
        <v>100</v>
      </c>
      <c r="JZ172" s="122">
        <v>99.981899999999996</v>
      </c>
      <c r="KA172" s="122">
        <v>99.981899999999996</v>
      </c>
      <c r="KB172" s="122">
        <v>99.981899999999996</v>
      </c>
      <c r="KC172" s="122">
        <v>97.6691</v>
      </c>
      <c r="KD172" s="118">
        <v>97.6691</v>
      </c>
    </row>
    <row r="173" spans="1:290" s="8" customFormat="1" ht="11.1" customHeight="1" x14ac:dyDescent="0.2">
      <c r="A173" s="8" t="s">
        <v>2549</v>
      </c>
      <c r="B173"/>
      <c r="C173" s="141" t="s">
        <v>5180</v>
      </c>
      <c r="D173" s="60" t="s">
        <v>113</v>
      </c>
      <c r="E173" s="61"/>
      <c r="F173" s="22"/>
      <c r="G173" s="22"/>
      <c r="H173" s="22" t="str">
        <f>IF(LEFT($I$1,1)="1",VLOOKUP($A173,PPI_IPI_PGA_PGAI!$A:$I,2,FALSE),IF(LEFT($I$1,1)="2",VLOOKUP($A173,PPI_IPI_PGA_PGAI!$A:$I,3,FALSE),IF(LEFT($I$1,1)="3",VLOOKUP($A173,PPI_IPI_PGA_PGAI!$A:$I,4,FALSE),VLOOKUP($A173,PPI_IPI_PGA_PGAI!$A:$I,5,FALSE))))</f>
        <v>Schneidwaren und Werkzeuge</v>
      </c>
      <c r="I173" s="22"/>
      <c r="J173" s="22"/>
      <c r="K173" s="22"/>
      <c r="L173" s="22"/>
      <c r="M173" s="10">
        <v>0.76429999999999998</v>
      </c>
      <c r="N173" s="122" t="s">
        <v>6431</v>
      </c>
      <c r="O173" s="122" t="s">
        <v>6431</v>
      </c>
      <c r="P173" s="122" t="s">
        <v>6431</v>
      </c>
      <c r="Q173" s="122" t="s">
        <v>6431</v>
      </c>
      <c r="R173" s="122" t="s">
        <v>6431</v>
      </c>
      <c r="S173" s="122" t="s">
        <v>6431</v>
      </c>
      <c r="T173" s="122" t="s">
        <v>6431</v>
      </c>
      <c r="U173" s="122" t="s">
        <v>6431</v>
      </c>
      <c r="V173" s="122" t="s">
        <v>6431</v>
      </c>
      <c r="W173" s="122" t="s">
        <v>6431</v>
      </c>
      <c r="X173" s="122" t="s">
        <v>6431</v>
      </c>
      <c r="Y173" s="122" t="s">
        <v>6431</v>
      </c>
      <c r="Z173" s="122" t="s">
        <v>6431</v>
      </c>
      <c r="AA173" s="122" t="s">
        <v>6431</v>
      </c>
      <c r="AB173" s="122" t="s">
        <v>6431</v>
      </c>
      <c r="AC173" s="122" t="s">
        <v>6431</v>
      </c>
      <c r="AD173" s="122" t="s">
        <v>6431</v>
      </c>
      <c r="AE173" s="122" t="s">
        <v>6431</v>
      </c>
      <c r="AF173" s="122" t="s">
        <v>6431</v>
      </c>
      <c r="AG173" s="122" t="s">
        <v>6431</v>
      </c>
      <c r="AH173" s="122" t="s">
        <v>6431</v>
      </c>
      <c r="AI173" s="122" t="s">
        <v>6431</v>
      </c>
      <c r="AJ173" s="122" t="s">
        <v>6431</v>
      </c>
      <c r="AK173" s="122" t="s">
        <v>6431</v>
      </c>
      <c r="AL173" s="122" t="s">
        <v>6431</v>
      </c>
      <c r="AM173" s="122" t="s">
        <v>6431</v>
      </c>
      <c r="AN173" s="122" t="s">
        <v>6431</v>
      </c>
      <c r="AO173" s="122" t="s">
        <v>6431</v>
      </c>
      <c r="AP173" s="122" t="s">
        <v>6431</v>
      </c>
      <c r="AQ173" s="122" t="s">
        <v>6431</v>
      </c>
      <c r="AR173" s="122" t="s">
        <v>6431</v>
      </c>
      <c r="AS173" s="122" t="s">
        <v>6431</v>
      </c>
      <c r="AT173" s="122" t="s">
        <v>6431</v>
      </c>
      <c r="AU173" s="122" t="s">
        <v>6431</v>
      </c>
      <c r="AV173" s="122" t="s">
        <v>6431</v>
      </c>
      <c r="AW173" s="122" t="s">
        <v>6431</v>
      </c>
      <c r="AX173" s="122" t="s">
        <v>6431</v>
      </c>
      <c r="AY173" s="122" t="s">
        <v>6431</v>
      </c>
      <c r="AZ173" s="122" t="s">
        <v>6431</v>
      </c>
      <c r="BA173" s="122" t="s">
        <v>6431</v>
      </c>
      <c r="BB173" s="122" t="s">
        <v>6431</v>
      </c>
      <c r="BC173" s="122" t="s">
        <v>6431</v>
      </c>
      <c r="BD173" s="122" t="s">
        <v>6431</v>
      </c>
      <c r="BE173" s="122" t="s">
        <v>6431</v>
      </c>
      <c r="BF173" s="122" t="s">
        <v>6431</v>
      </c>
      <c r="BG173" s="122" t="s">
        <v>6431</v>
      </c>
      <c r="BH173" s="122" t="s">
        <v>6431</v>
      </c>
      <c r="BI173" s="122" t="s">
        <v>6431</v>
      </c>
      <c r="BJ173" s="122" t="s">
        <v>6431</v>
      </c>
      <c r="BK173" s="122" t="s">
        <v>6431</v>
      </c>
      <c r="BL173" s="122" t="s">
        <v>6431</v>
      </c>
      <c r="BM173" s="122" t="s">
        <v>6431</v>
      </c>
      <c r="BN173" s="122" t="s">
        <v>6431</v>
      </c>
      <c r="BO173" s="122" t="s">
        <v>6431</v>
      </c>
      <c r="BP173" s="122" t="s">
        <v>6431</v>
      </c>
      <c r="BQ173" s="122" t="s">
        <v>6431</v>
      </c>
      <c r="BR173" s="122" t="s">
        <v>6431</v>
      </c>
      <c r="BS173" s="122" t="s">
        <v>6431</v>
      </c>
      <c r="BT173" s="122" t="s">
        <v>6431</v>
      </c>
      <c r="BU173" s="122" t="s">
        <v>6431</v>
      </c>
      <c r="BV173" s="122" t="s">
        <v>6431</v>
      </c>
      <c r="BW173" s="122" t="s">
        <v>6431</v>
      </c>
      <c r="BX173" s="122" t="s">
        <v>6431</v>
      </c>
      <c r="BY173" s="122" t="s">
        <v>6431</v>
      </c>
      <c r="BZ173" s="122" t="s">
        <v>6431</v>
      </c>
      <c r="CA173" s="122" t="s">
        <v>6431</v>
      </c>
      <c r="CB173" s="122" t="s">
        <v>6431</v>
      </c>
      <c r="CC173" s="122" t="s">
        <v>6431</v>
      </c>
      <c r="CD173" s="122" t="s">
        <v>6431</v>
      </c>
      <c r="CE173" s="122" t="s">
        <v>6431</v>
      </c>
      <c r="CF173" s="122" t="s">
        <v>6431</v>
      </c>
      <c r="CG173" s="122" t="s">
        <v>6431</v>
      </c>
      <c r="CH173" s="122" t="s">
        <v>6431</v>
      </c>
      <c r="CI173" s="122" t="s">
        <v>6431</v>
      </c>
      <c r="CJ173" s="122" t="s">
        <v>6431</v>
      </c>
      <c r="CK173" s="122" t="s">
        <v>6431</v>
      </c>
      <c r="CL173" s="122" t="s">
        <v>6431</v>
      </c>
      <c r="CM173" s="122" t="s">
        <v>6431</v>
      </c>
      <c r="CN173" s="122" t="s">
        <v>6431</v>
      </c>
      <c r="CO173" s="122" t="s">
        <v>6431</v>
      </c>
      <c r="CP173" s="122" t="s">
        <v>6431</v>
      </c>
      <c r="CQ173" s="122" t="s">
        <v>6431</v>
      </c>
      <c r="CR173" s="122" t="s">
        <v>6431</v>
      </c>
      <c r="CS173" s="122" t="s">
        <v>6431</v>
      </c>
      <c r="CT173" s="122" t="s">
        <v>6431</v>
      </c>
      <c r="CU173" s="122" t="s">
        <v>6431</v>
      </c>
      <c r="CV173" s="122" t="s">
        <v>6431</v>
      </c>
      <c r="CW173" s="122" t="s">
        <v>6431</v>
      </c>
      <c r="CX173" s="122" t="s">
        <v>6431</v>
      </c>
      <c r="CY173" s="122" t="s">
        <v>6431</v>
      </c>
      <c r="CZ173" s="122" t="s">
        <v>6431</v>
      </c>
      <c r="DA173" s="122">
        <v>103.21559999999999</v>
      </c>
      <c r="DB173" s="122">
        <v>102.99509999999999</v>
      </c>
      <c r="DC173" s="122">
        <v>102.99509999999999</v>
      </c>
      <c r="DD173" s="122">
        <v>102.99509999999999</v>
      </c>
      <c r="DE173" s="122">
        <v>103.34950000000001</v>
      </c>
      <c r="DF173" s="122">
        <v>103.34950000000001</v>
      </c>
      <c r="DG173" s="122">
        <v>103.34950000000001</v>
      </c>
      <c r="DH173" s="122">
        <v>103.2141</v>
      </c>
      <c r="DI173" s="122">
        <v>103.2141</v>
      </c>
      <c r="DJ173" s="122">
        <v>103.2141</v>
      </c>
      <c r="DK173" s="122">
        <v>100.8669</v>
      </c>
      <c r="DL173" s="122">
        <v>100.8669</v>
      </c>
      <c r="DM173" s="122">
        <v>100.8669</v>
      </c>
      <c r="DN173" s="122">
        <v>103.0791</v>
      </c>
      <c r="DO173" s="122">
        <v>103.0791</v>
      </c>
      <c r="DP173" s="122">
        <v>103.0791</v>
      </c>
      <c r="DQ173" s="122">
        <v>102.78060000000001</v>
      </c>
      <c r="DR173" s="122">
        <v>102.78060000000001</v>
      </c>
      <c r="DS173" s="122">
        <v>102.78060000000001</v>
      </c>
      <c r="DT173" s="122">
        <v>102.6143</v>
      </c>
      <c r="DU173" s="122">
        <v>102.6143</v>
      </c>
      <c r="DV173" s="122">
        <v>102.6143</v>
      </c>
      <c r="DW173" s="122">
        <v>103.7869</v>
      </c>
      <c r="DX173" s="122">
        <v>103.7869</v>
      </c>
      <c r="DY173" s="122">
        <v>103.7869</v>
      </c>
      <c r="DZ173" s="122">
        <v>103.4983</v>
      </c>
      <c r="EA173" s="122">
        <v>103.4983</v>
      </c>
      <c r="EB173" s="122">
        <v>103.4983</v>
      </c>
      <c r="EC173" s="122">
        <v>104.51690000000001</v>
      </c>
      <c r="ED173" s="122">
        <v>104.51690000000001</v>
      </c>
      <c r="EE173" s="122">
        <v>104.51690000000001</v>
      </c>
      <c r="EF173" s="122">
        <v>105.2495</v>
      </c>
      <c r="EG173" s="122">
        <v>105.2495</v>
      </c>
      <c r="EH173" s="122">
        <v>105.2495</v>
      </c>
      <c r="EI173" s="122">
        <v>104.4743</v>
      </c>
      <c r="EJ173" s="122">
        <v>104.4743</v>
      </c>
      <c r="EK173" s="122">
        <v>104.4743</v>
      </c>
      <c r="EL173" s="122">
        <v>104.55629999999999</v>
      </c>
      <c r="EM173" s="122">
        <v>104.55629999999999</v>
      </c>
      <c r="EN173" s="122">
        <v>104.55629999999999</v>
      </c>
      <c r="EO173" s="122">
        <v>104.3432</v>
      </c>
      <c r="EP173" s="122">
        <v>104.3432</v>
      </c>
      <c r="EQ173" s="122">
        <v>104.3432</v>
      </c>
      <c r="ER173" s="122">
        <v>103.61239999999999</v>
      </c>
      <c r="ES173" s="122">
        <v>103.61239999999999</v>
      </c>
      <c r="ET173" s="122">
        <v>103.61239999999999</v>
      </c>
      <c r="EU173" s="122">
        <v>103.1814</v>
      </c>
      <c r="EV173" s="122">
        <v>103.1814</v>
      </c>
      <c r="EW173" s="122">
        <v>103.1814</v>
      </c>
      <c r="EX173" s="122">
        <v>103.3279</v>
      </c>
      <c r="EY173" s="122">
        <v>103.3279</v>
      </c>
      <c r="EZ173" s="122">
        <v>103.3279</v>
      </c>
      <c r="FA173" s="122">
        <v>93.356700000000004</v>
      </c>
      <c r="FB173" s="122">
        <v>93.197000000000003</v>
      </c>
      <c r="FC173" s="122">
        <v>93.197000000000003</v>
      </c>
      <c r="FD173" s="122">
        <v>93.084999999999994</v>
      </c>
      <c r="FE173" s="122">
        <v>93.084999999999994</v>
      </c>
      <c r="FF173" s="122">
        <v>93.084999999999994</v>
      </c>
      <c r="FG173" s="122">
        <v>94.918899999999994</v>
      </c>
      <c r="FH173" s="122">
        <v>94.918899999999994</v>
      </c>
      <c r="FI173" s="122">
        <v>94.918899999999994</v>
      </c>
      <c r="FJ173" s="122">
        <v>95.256799999999998</v>
      </c>
      <c r="FK173" s="122">
        <v>95.256799999999998</v>
      </c>
      <c r="FL173" s="122">
        <v>95.256799999999998</v>
      </c>
      <c r="FM173" s="122">
        <v>95.988900000000001</v>
      </c>
      <c r="FN173" s="122">
        <v>95.988900000000001</v>
      </c>
      <c r="FO173" s="122">
        <v>95.988900000000001</v>
      </c>
      <c r="FP173" s="122">
        <v>95.835499999999996</v>
      </c>
      <c r="FQ173" s="122">
        <v>95.835499999999996</v>
      </c>
      <c r="FR173" s="122">
        <v>95.835499999999996</v>
      </c>
      <c r="FS173" s="122">
        <v>95.816100000000006</v>
      </c>
      <c r="FT173" s="122">
        <v>95.816100000000006</v>
      </c>
      <c r="FU173" s="122">
        <v>95.816100000000006</v>
      </c>
      <c r="FV173" s="122">
        <v>95.208699999999993</v>
      </c>
      <c r="FW173" s="122">
        <v>95.208699999999993</v>
      </c>
      <c r="FX173" s="122">
        <v>95.208699999999993</v>
      </c>
      <c r="FY173" s="122">
        <v>94.821700000000007</v>
      </c>
      <c r="FZ173" s="122">
        <v>94.821700000000007</v>
      </c>
      <c r="GA173" s="122">
        <v>94.821700000000007</v>
      </c>
      <c r="GB173" s="122">
        <v>95.241</v>
      </c>
      <c r="GC173" s="122">
        <v>95.241</v>
      </c>
      <c r="GD173" s="122">
        <v>95.241</v>
      </c>
      <c r="GE173" s="122">
        <v>98.394000000000005</v>
      </c>
      <c r="GF173" s="122">
        <v>98.394000000000005</v>
      </c>
      <c r="GG173" s="122">
        <v>98.394000000000005</v>
      </c>
      <c r="GH173" s="122">
        <v>99.089500000000001</v>
      </c>
      <c r="GI173" s="122">
        <v>99.089500000000001</v>
      </c>
      <c r="GJ173" s="122">
        <v>99.089500000000001</v>
      </c>
      <c r="GK173" s="122">
        <v>101.1598</v>
      </c>
      <c r="GL173" s="122">
        <v>101.1598</v>
      </c>
      <c r="GM173" s="122">
        <v>101.1598</v>
      </c>
      <c r="GN173" s="122">
        <v>101.1551</v>
      </c>
      <c r="GO173" s="122">
        <v>101.1551</v>
      </c>
      <c r="GP173" s="122">
        <v>101.1551</v>
      </c>
      <c r="GQ173" s="122">
        <v>99.941900000000004</v>
      </c>
      <c r="GR173" s="122">
        <v>99.941900000000004</v>
      </c>
      <c r="GS173" s="122">
        <v>99.941900000000004</v>
      </c>
      <c r="GT173" s="122">
        <v>99.710999999999999</v>
      </c>
      <c r="GU173" s="122">
        <v>99.710999999999999</v>
      </c>
      <c r="GV173" s="122">
        <v>99.710999999999999</v>
      </c>
      <c r="GW173" s="122">
        <v>99.377600000000001</v>
      </c>
      <c r="GX173" s="122">
        <v>99.377600000000001</v>
      </c>
      <c r="GY173" s="122">
        <v>99.377600000000001</v>
      </c>
      <c r="GZ173" s="122">
        <v>99.201300000000003</v>
      </c>
      <c r="HA173" s="122">
        <v>99.201300000000003</v>
      </c>
      <c r="HB173" s="122">
        <v>99.201300000000003</v>
      </c>
      <c r="HC173" s="122">
        <v>98.967299999999994</v>
      </c>
      <c r="HD173" s="122">
        <v>98.967299999999994</v>
      </c>
      <c r="HE173" s="122">
        <v>98.967299999999994</v>
      </c>
      <c r="HF173" s="122">
        <v>99.091399999999993</v>
      </c>
      <c r="HG173" s="122">
        <v>99.091399999999993</v>
      </c>
      <c r="HH173" s="122">
        <v>99.091399999999993</v>
      </c>
      <c r="HI173" s="122">
        <v>96.671099999999996</v>
      </c>
      <c r="HJ173" s="122">
        <v>96.671099999999996</v>
      </c>
      <c r="HK173" s="122">
        <v>96.671099999999996</v>
      </c>
      <c r="HL173" s="122">
        <v>96.677000000000007</v>
      </c>
      <c r="HM173" s="122">
        <v>96.677000000000007</v>
      </c>
      <c r="HN173" s="122">
        <v>96.677000000000007</v>
      </c>
      <c r="HO173" s="122">
        <v>97.106300000000005</v>
      </c>
      <c r="HP173" s="122">
        <v>97.106300000000005</v>
      </c>
      <c r="HQ173" s="122">
        <v>97.106300000000005</v>
      </c>
      <c r="HR173" s="122">
        <v>97.045400000000001</v>
      </c>
      <c r="HS173" s="122">
        <v>97.045400000000001</v>
      </c>
      <c r="HT173" s="122">
        <v>97.045400000000001</v>
      </c>
      <c r="HU173" s="122">
        <v>98.624899999999997</v>
      </c>
      <c r="HV173" s="122">
        <v>98.624899999999997</v>
      </c>
      <c r="HW173" s="122">
        <v>98.624899999999997</v>
      </c>
      <c r="HX173" s="122">
        <v>98.622600000000006</v>
      </c>
      <c r="HY173" s="122">
        <v>98.622600000000006</v>
      </c>
      <c r="HZ173" s="122">
        <v>98.622600000000006</v>
      </c>
      <c r="IA173" s="122">
        <v>99.166300000000007</v>
      </c>
      <c r="IB173" s="122">
        <v>99.166300000000007</v>
      </c>
      <c r="IC173" s="122">
        <v>99.166300000000007</v>
      </c>
      <c r="ID173" s="122">
        <v>99.487099999999998</v>
      </c>
      <c r="IE173" s="122">
        <v>99.487099999999998</v>
      </c>
      <c r="IF173" s="122">
        <v>99.487099999999998</v>
      </c>
      <c r="IG173" s="122">
        <v>99.097800000000007</v>
      </c>
      <c r="IH173" s="122">
        <v>99.097800000000007</v>
      </c>
      <c r="II173" s="122">
        <v>99.097800000000007</v>
      </c>
      <c r="IJ173" s="122">
        <v>99.269099999999995</v>
      </c>
      <c r="IK173" s="122">
        <v>99.269099999999995</v>
      </c>
      <c r="IL173" s="122">
        <v>99.269099999999995</v>
      </c>
      <c r="IM173" s="122">
        <v>97.505200000000002</v>
      </c>
      <c r="IN173" s="122">
        <v>97.505200000000002</v>
      </c>
      <c r="IO173" s="122">
        <v>97.505200000000002</v>
      </c>
      <c r="IP173" s="122">
        <v>99.529399999999995</v>
      </c>
      <c r="IQ173" s="122">
        <v>99.529399999999995</v>
      </c>
      <c r="IR173" s="122">
        <v>99.529399999999995</v>
      </c>
      <c r="IS173" s="122">
        <v>102.40689999999999</v>
      </c>
      <c r="IT173" s="122">
        <v>102.40689999999999</v>
      </c>
      <c r="IU173" s="122">
        <v>102.40689999999999</v>
      </c>
      <c r="IV173" s="122">
        <v>101.2422</v>
      </c>
      <c r="IW173" s="122">
        <v>101.2422</v>
      </c>
      <c r="IX173" s="122">
        <v>101.2422</v>
      </c>
      <c r="IY173" s="122">
        <v>100.2501</v>
      </c>
      <c r="IZ173" s="122">
        <v>100.2501</v>
      </c>
      <c r="JA173" s="122">
        <v>100.2501</v>
      </c>
      <c r="JB173" s="122">
        <v>99.292500000000004</v>
      </c>
      <c r="JC173" s="122">
        <v>99.292500000000004</v>
      </c>
      <c r="JD173" s="122">
        <v>99.292500000000004</v>
      </c>
      <c r="JE173" s="122">
        <v>101.0988</v>
      </c>
      <c r="JF173" s="122">
        <v>101.0988</v>
      </c>
      <c r="JG173" s="122">
        <v>101.0988</v>
      </c>
      <c r="JH173" s="122">
        <v>100.896</v>
      </c>
      <c r="JI173" s="122">
        <v>100.896</v>
      </c>
      <c r="JJ173" s="122">
        <v>100.896</v>
      </c>
      <c r="JK173" s="122">
        <v>99.885900000000007</v>
      </c>
      <c r="JL173" s="122">
        <v>99.885900000000007</v>
      </c>
      <c r="JM173" s="122">
        <v>99.885900000000007</v>
      </c>
      <c r="JN173" s="122">
        <v>99.856200000000001</v>
      </c>
      <c r="JO173" s="122">
        <v>99.856200000000001</v>
      </c>
      <c r="JP173" s="122">
        <v>99.856200000000001</v>
      </c>
      <c r="JQ173" s="122">
        <v>100.929</v>
      </c>
      <c r="JR173" s="122">
        <v>100.929</v>
      </c>
      <c r="JS173" s="122">
        <v>100.929</v>
      </c>
      <c r="JT173" s="122">
        <v>100.4221</v>
      </c>
      <c r="JU173" s="122">
        <v>100.4221</v>
      </c>
      <c r="JV173" s="122">
        <v>100.4221</v>
      </c>
      <c r="JW173" s="122">
        <v>100</v>
      </c>
      <c r="JX173" s="122">
        <v>100</v>
      </c>
      <c r="JY173" s="122">
        <v>100</v>
      </c>
      <c r="JZ173" s="122">
        <v>99.980900000000005</v>
      </c>
      <c r="KA173" s="122">
        <v>99.980900000000005</v>
      </c>
      <c r="KB173" s="122">
        <v>99.980900000000005</v>
      </c>
      <c r="KC173" s="122">
        <v>101.15</v>
      </c>
      <c r="KD173" s="118">
        <v>101.15</v>
      </c>
    </row>
    <row r="174" spans="1:290" s="8" customFormat="1" ht="11.1" customHeight="1" x14ac:dyDescent="0.2">
      <c r="A174" s="8" t="s">
        <v>2550</v>
      </c>
      <c r="B174"/>
      <c r="C174" s="141" t="s">
        <v>5181</v>
      </c>
      <c r="D174" s="60" t="s">
        <v>483</v>
      </c>
      <c r="E174" s="61"/>
      <c r="F174" s="22"/>
      <c r="G174" s="22"/>
      <c r="H174" s="22"/>
      <c r="I174" s="22" t="str">
        <f>IF(LEFT($I$1,1)="1",VLOOKUP($A174,PPI_IPI_PGA_PGAI!$A:$I,2,FALSE),IF(LEFT($I$1,1)="2",VLOOKUP($A174,PPI_IPI_PGA_PGAI!$A:$I,3,FALSE),IF(LEFT($I$1,1)="3",VLOOKUP($A174,PPI_IPI_PGA_PGAI!$A:$I,4,FALSE),VLOOKUP($A174,PPI_IPI_PGA_PGAI!$A:$I,5,FALSE))))</f>
        <v>Schneidwaren</v>
      </c>
      <c r="J174" s="22"/>
      <c r="K174" s="22"/>
      <c r="L174" s="22"/>
      <c r="M174" s="10">
        <v>6.0900000000000003E-2</v>
      </c>
      <c r="N174" s="122" t="s">
        <v>6431</v>
      </c>
      <c r="O174" s="122" t="s">
        <v>6431</v>
      </c>
      <c r="P174" s="122" t="s">
        <v>6431</v>
      </c>
      <c r="Q174" s="122" t="s">
        <v>6431</v>
      </c>
      <c r="R174" s="122" t="s">
        <v>6431</v>
      </c>
      <c r="S174" s="122" t="s">
        <v>6431</v>
      </c>
      <c r="T174" s="122" t="s">
        <v>6431</v>
      </c>
      <c r="U174" s="122" t="s">
        <v>6431</v>
      </c>
      <c r="V174" s="122" t="s">
        <v>6431</v>
      </c>
      <c r="W174" s="122" t="s">
        <v>6431</v>
      </c>
      <c r="X174" s="122" t="s">
        <v>6431</v>
      </c>
      <c r="Y174" s="122" t="s">
        <v>6431</v>
      </c>
      <c r="Z174" s="122" t="s">
        <v>6431</v>
      </c>
      <c r="AA174" s="122" t="s">
        <v>6431</v>
      </c>
      <c r="AB174" s="122" t="s">
        <v>6431</v>
      </c>
      <c r="AC174" s="122" t="s">
        <v>6431</v>
      </c>
      <c r="AD174" s="122" t="s">
        <v>6431</v>
      </c>
      <c r="AE174" s="122" t="s">
        <v>6431</v>
      </c>
      <c r="AF174" s="122" t="s">
        <v>6431</v>
      </c>
      <c r="AG174" s="122" t="s">
        <v>6431</v>
      </c>
      <c r="AH174" s="122" t="s">
        <v>6431</v>
      </c>
      <c r="AI174" s="122" t="s">
        <v>6431</v>
      </c>
      <c r="AJ174" s="122" t="s">
        <v>6431</v>
      </c>
      <c r="AK174" s="122" t="s">
        <v>6431</v>
      </c>
      <c r="AL174" s="122" t="s">
        <v>6431</v>
      </c>
      <c r="AM174" s="122" t="s">
        <v>6431</v>
      </c>
      <c r="AN174" s="122" t="s">
        <v>6431</v>
      </c>
      <c r="AO174" s="122" t="s">
        <v>6431</v>
      </c>
      <c r="AP174" s="122" t="s">
        <v>6431</v>
      </c>
      <c r="AQ174" s="122" t="s">
        <v>6431</v>
      </c>
      <c r="AR174" s="122" t="s">
        <v>6431</v>
      </c>
      <c r="AS174" s="122" t="s">
        <v>6431</v>
      </c>
      <c r="AT174" s="122" t="s">
        <v>6431</v>
      </c>
      <c r="AU174" s="122" t="s">
        <v>6431</v>
      </c>
      <c r="AV174" s="122" t="s">
        <v>6431</v>
      </c>
      <c r="AW174" s="122" t="s">
        <v>6431</v>
      </c>
      <c r="AX174" s="122" t="s">
        <v>6431</v>
      </c>
      <c r="AY174" s="122" t="s">
        <v>6431</v>
      </c>
      <c r="AZ174" s="122" t="s">
        <v>6431</v>
      </c>
      <c r="BA174" s="122" t="s">
        <v>6431</v>
      </c>
      <c r="BB174" s="122" t="s">
        <v>6431</v>
      </c>
      <c r="BC174" s="122" t="s">
        <v>6431</v>
      </c>
      <c r="BD174" s="122" t="s">
        <v>6431</v>
      </c>
      <c r="BE174" s="122" t="s">
        <v>6431</v>
      </c>
      <c r="BF174" s="122" t="s">
        <v>6431</v>
      </c>
      <c r="BG174" s="122" t="s">
        <v>6431</v>
      </c>
      <c r="BH174" s="122" t="s">
        <v>6431</v>
      </c>
      <c r="BI174" s="122" t="s">
        <v>6431</v>
      </c>
      <c r="BJ174" s="122" t="s">
        <v>6431</v>
      </c>
      <c r="BK174" s="122" t="s">
        <v>6431</v>
      </c>
      <c r="BL174" s="122" t="s">
        <v>6431</v>
      </c>
      <c r="BM174" s="122" t="s">
        <v>6431</v>
      </c>
      <c r="BN174" s="122" t="s">
        <v>6431</v>
      </c>
      <c r="BO174" s="122" t="s">
        <v>6431</v>
      </c>
      <c r="BP174" s="122" t="s">
        <v>6431</v>
      </c>
      <c r="BQ174" s="122" t="s">
        <v>6431</v>
      </c>
      <c r="BR174" s="122" t="s">
        <v>6431</v>
      </c>
      <c r="BS174" s="122" t="s">
        <v>6431</v>
      </c>
      <c r="BT174" s="122" t="s">
        <v>6431</v>
      </c>
      <c r="BU174" s="122" t="s">
        <v>6431</v>
      </c>
      <c r="BV174" s="122" t="s">
        <v>6431</v>
      </c>
      <c r="BW174" s="122" t="s">
        <v>6431</v>
      </c>
      <c r="BX174" s="122" t="s">
        <v>6431</v>
      </c>
      <c r="BY174" s="122" t="s">
        <v>6431</v>
      </c>
      <c r="BZ174" s="122" t="s">
        <v>6431</v>
      </c>
      <c r="CA174" s="122" t="s">
        <v>6431</v>
      </c>
      <c r="CB174" s="122" t="s">
        <v>6431</v>
      </c>
      <c r="CC174" s="122" t="s">
        <v>6431</v>
      </c>
      <c r="CD174" s="122" t="s">
        <v>6431</v>
      </c>
      <c r="CE174" s="122" t="s">
        <v>6431</v>
      </c>
      <c r="CF174" s="122" t="s">
        <v>6431</v>
      </c>
      <c r="CG174" s="122" t="s">
        <v>6431</v>
      </c>
      <c r="CH174" s="122" t="s">
        <v>6431</v>
      </c>
      <c r="CI174" s="122" t="s">
        <v>6431</v>
      </c>
      <c r="CJ174" s="122" t="s">
        <v>6431</v>
      </c>
      <c r="CK174" s="122" t="s">
        <v>6431</v>
      </c>
      <c r="CL174" s="122" t="s">
        <v>6431</v>
      </c>
      <c r="CM174" s="122" t="s">
        <v>6431</v>
      </c>
      <c r="CN174" s="122" t="s">
        <v>6431</v>
      </c>
      <c r="CO174" s="122" t="s">
        <v>6431</v>
      </c>
      <c r="CP174" s="122" t="s">
        <v>6431</v>
      </c>
      <c r="CQ174" s="122" t="s">
        <v>6431</v>
      </c>
      <c r="CR174" s="122" t="s">
        <v>6431</v>
      </c>
      <c r="CS174" s="122" t="s">
        <v>6431</v>
      </c>
      <c r="CT174" s="122" t="s">
        <v>6431</v>
      </c>
      <c r="CU174" s="122" t="s">
        <v>6431</v>
      </c>
      <c r="CV174" s="122" t="s">
        <v>6431</v>
      </c>
      <c r="CW174" s="122" t="s">
        <v>6431</v>
      </c>
      <c r="CX174" s="122" t="s">
        <v>6431</v>
      </c>
      <c r="CY174" s="122" t="s">
        <v>6431</v>
      </c>
      <c r="CZ174" s="122" t="s">
        <v>6431</v>
      </c>
      <c r="DA174" s="122" t="s">
        <v>6431</v>
      </c>
      <c r="DB174" s="122" t="s">
        <v>6431</v>
      </c>
      <c r="DC174" s="122" t="s">
        <v>6431</v>
      </c>
      <c r="DD174" s="122" t="s">
        <v>6431</v>
      </c>
      <c r="DE174" s="122" t="s">
        <v>6431</v>
      </c>
      <c r="DF174" s="122" t="s">
        <v>6431</v>
      </c>
      <c r="DG174" s="122" t="s">
        <v>6431</v>
      </c>
      <c r="DH174" s="122" t="s">
        <v>6431</v>
      </c>
      <c r="DI174" s="122" t="s">
        <v>6431</v>
      </c>
      <c r="DJ174" s="122" t="s">
        <v>6431</v>
      </c>
      <c r="DK174" s="122" t="s">
        <v>6431</v>
      </c>
      <c r="DL174" s="122" t="s">
        <v>6431</v>
      </c>
      <c r="DM174" s="122" t="s">
        <v>6431</v>
      </c>
      <c r="DN174" s="122" t="s">
        <v>6431</v>
      </c>
      <c r="DO174" s="122" t="s">
        <v>6431</v>
      </c>
      <c r="DP174" s="122" t="s">
        <v>6431</v>
      </c>
      <c r="DQ174" s="122" t="s">
        <v>6431</v>
      </c>
      <c r="DR174" s="122" t="s">
        <v>6431</v>
      </c>
      <c r="DS174" s="122" t="s">
        <v>6431</v>
      </c>
      <c r="DT174" s="122" t="s">
        <v>6431</v>
      </c>
      <c r="DU174" s="122" t="s">
        <v>6431</v>
      </c>
      <c r="DV174" s="122" t="s">
        <v>6431</v>
      </c>
      <c r="DW174" s="122" t="s">
        <v>6431</v>
      </c>
      <c r="DX174" s="122" t="s">
        <v>6431</v>
      </c>
      <c r="DY174" s="122" t="s">
        <v>6431</v>
      </c>
      <c r="DZ174" s="122" t="s">
        <v>6431</v>
      </c>
      <c r="EA174" s="122" t="s">
        <v>6431</v>
      </c>
      <c r="EB174" s="122" t="s">
        <v>6431</v>
      </c>
      <c r="EC174" s="122" t="s">
        <v>6431</v>
      </c>
      <c r="ED174" s="122" t="s">
        <v>6431</v>
      </c>
      <c r="EE174" s="122" t="s">
        <v>6431</v>
      </c>
      <c r="EF174" s="122" t="s">
        <v>6431</v>
      </c>
      <c r="EG174" s="122" t="s">
        <v>6431</v>
      </c>
      <c r="EH174" s="122" t="s">
        <v>6431</v>
      </c>
      <c r="EI174" s="122" t="s">
        <v>6431</v>
      </c>
      <c r="EJ174" s="122" t="s">
        <v>6431</v>
      </c>
      <c r="EK174" s="122" t="s">
        <v>6431</v>
      </c>
      <c r="EL174" s="122" t="s">
        <v>6431</v>
      </c>
      <c r="EM174" s="122" t="s">
        <v>6431</v>
      </c>
      <c r="EN174" s="122" t="s">
        <v>6431</v>
      </c>
      <c r="EO174" s="122" t="s">
        <v>6431</v>
      </c>
      <c r="EP174" s="122" t="s">
        <v>6431</v>
      </c>
      <c r="EQ174" s="122" t="s">
        <v>6431</v>
      </c>
      <c r="ER174" s="122" t="s">
        <v>6431</v>
      </c>
      <c r="ES174" s="122" t="s">
        <v>6431</v>
      </c>
      <c r="ET174" s="122" t="s">
        <v>6431</v>
      </c>
      <c r="EU174" s="122" t="s">
        <v>6431</v>
      </c>
      <c r="EV174" s="122" t="s">
        <v>6431</v>
      </c>
      <c r="EW174" s="122" t="s">
        <v>6431</v>
      </c>
      <c r="EX174" s="122" t="s">
        <v>6431</v>
      </c>
      <c r="EY174" s="122" t="s">
        <v>6431</v>
      </c>
      <c r="EZ174" s="122" t="s">
        <v>6431</v>
      </c>
      <c r="FA174" s="122" t="s">
        <v>6431</v>
      </c>
      <c r="FB174" s="122" t="s">
        <v>6431</v>
      </c>
      <c r="FC174" s="122" t="s">
        <v>6431</v>
      </c>
      <c r="FD174" s="122" t="s">
        <v>6431</v>
      </c>
      <c r="FE174" s="122" t="s">
        <v>6431</v>
      </c>
      <c r="FF174" s="122" t="s">
        <v>6431</v>
      </c>
      <c r="FG174" s="122" t="s">
        <v>6431</v>
      </c>
      <c r="FH174" s="122" t="s">
        <v>6431</v>
      </c>
      <c r="FI174" s="122">
        <v>93.783100000000005</v>
      </c>
      <c r="FJ174" s="122">
        <v>94.376199999999997</v>
      </c>
      <c r="FK174" s="122">
        <v>94.376199999999997</v>
      </c>
      <c r="FL174" s="122">
        <v>94.376199999999997</v>
      </c>
      <c r="FM174" s="122">
        <v>91.089799999999997</v>
      </c>
      <c r="FN174" s="122">
        <v>91.089799999999997</v>
      </c>
      <c r="FO174" s="122">
        <v>91.089799999999997</v>
      </c>
      <c r="FP174" s="122">
        <v>91.417199999999994</v>
      </c>
      <c r="FQ174" s="122">
        <v>91.417199999999994</v>
      </c>
      <c r="FR174" s="122">
        <v>91.417199999999994</v>
      </c>
      <c r="FS174" s="122">
        <v>91.539400000000001</v>
      </c>
      <c r="FT174" s="122">
        <v>91.539400000000001</v>
      </c>
      <c r="FU174" s="122">
        <v>91.539400000000001</v>
      </c>
      <c r="FV174" s="122">
        <v>92.818299999999994</v>
      </c>
      <c r="FW174" s="122">
        <v>92.818299999999994</v>
      </c>
      <c r="FX174" s="122">
        <v>92.818299999999994</v>
      </c>
      <c r="FY174" s="122">
        <v>92.035600000000002</v>
      </c>
      <c r="FZ174" s="122">
        <v>92.035600000000002</v>
      </c>
      <c r="GA174" s="122">
        <v>92.035600000000002</v>
      </c>
      <c r="GB174" s="122">
        <v>91.114999999999995</v>
      </c>
      <c r="GC174" s="122">
        <v>91.114999999999995</v>
      </c>
      <c r="GD174" s="122">
        <v>91.114999999999995</v>
      </c>
      <c r="GE174" s="122">
        <v>92.678700000000006</v>
      </c>
      <c r="GF174" s="122">
        <v>92.678700000000006</v>
      </c>
      <c r="GG174" s="122">
        <v>92.678700000000006</v>
      </c>
      <c r="GH174" s="122">
        <v>92.245800000000003</v>
      </c>
      <c r="GI174" s="122">
        <v>92.245800000000003</v>
      </c>
      <c r="GJ174" s="122">
        <v>92.245800000000003</v>
      </c>
      <c r="GK174" s="122">
        <v>94.306399999999996</v>
      </c>
      <c r="GL174" s="122">
        <v>94.306399999999996</v>
      </c>
      <c r="GM174" s="122">
        <v>94.306399999999996</v>
      </c>
      <c r="GN174" s="122">
        <v>95.497399999999999</v>
      </c>
      <c r="GO174" s="122">
        <v>95.497399999999999</v>
      </c>
      <c r="GP174" s="122">
        <v>95.497399999999999</v>
      </c>
      <c r="GQ174" s="122">
        <v>95.510999999999996</v>
      </c>
      <c r="GR174" s="122">
        <v>95.510999999999996</v>
      </c>
      <c r="GS174" s="122">
        <v>95.510999999999996</v>
      </c>
      <c r="GT174" s="122">
        <v>95.3673</v>
      </c>
      <c r="GU174" s="122">
        <v>95.3673</v>
      </c>
      <c r="GV174" s="122">
        <v>95.3673</v>
      </c>
      <c r="GW174" s="122">
        <v>95.6447</v>
      </c>
      <c r="GX174" s="122">
        <v>95.6447</v>
      </c>
      <c r="GY174" s="122">
        <v>95.6447</v>
      </c>
      <c r="GZ174" s="122">
        <v>94.446200000000005</v>
      </c>
      <c r="HA174" s="122">
        <v>94.446200000000005</v>
      </c>
      <c r="HB174" s="122">
        <v>94.446200000000005</v>
      </c>
      <c r="HC174" s="122">
        <v>94.867199999999997</v>
      </c>
      <c r="HD174" s="122">
        <v>94.867199999999997</v>
      </c>
      <c r="HE174" s="122">
        <v>94.867199999999997</v>
      </c>
      <c r="HF174" s="122">
        <v>94.089600000000004</v>
      </c>
      <c r="HG174" s="122">
        <v>94.089600000000004</v>
      </c>
      <c r="HH174" s="122">
        <v>94.089600000000004</v>
      </c>
      <c r="HI174" s="122">
        <v>93.541300000000007</v>
      </c>
      <c r="HJ174" s="122">
        <v>93.541300000000007</v>
      </c>
      <c r="HK174" s="122">
        <v>93.541300000000007</v>
      </c>
      <c r="HL174" s="122">
        <v>93.230199999999996</v>
      </c>
      <c r="HM174" s="122">
        <v>93.230199999999996</v>
      </c>
      <c r="HN174" s="122">
        <v>93.230199999999996</v>
      </c>
      <c r="HO174" s="122">
        <v>93.366500000000002</v>
      </c>
      <c r="HP174" s="122">
        <v>93.366500000000002</v>
      </c>
      <c r="HQ174" s="122">
        <v>93.366500000000002</v>
      </c>
      <c r="HR174" s="122">
        <v>92.476600000000005</v>
      </c>
      <c r="HS174" s="122">
        <v>92.476600000000005</v>
      </c>
      <c r="HT174" s="122">
        <v>92.476600000000005</v>
      </c>
      <c r="HU174" s="122">
        <v>94.9773</v>
      </c>
      <c r="HV174" s="122">
        <v>94.9773</v>
      </c>
      <c r="HW174" s="122">
        <v>94.9773</v>
      </c>
      <c r="HX174" s="122">
        <v>94.293199999999999</v>
      </c>
      <c r="HY174" s="122">
        <v>94.293199999999999</v>
      </c>
      <c r="HZ174" s="122">
        <v>94.293199999999999</v>
      </c>
      <c r="IA174" s="122">
        <v>95.219399999999993</v>
      </c>
      <c r="IB174" s="122">
        <v>95.219399999999993</v>
      </c>
      <c r="IC174" s="122">
        <v>95.219399999999993</v>
      </c>
      <c r="ID174" s="122">
        <v>94.942400000000006</v>
      </c>
      <c r="IE174" s="122">
        <v>94.942400000000006</v>
      </c>
      <c r="IF174" s="122">
        <v>94.942400000000006</v>
      </c>
      <c r="IG174" s="122">
        <v>96.512100000000004</v>
      </c>
      <c r="IH174" s="122">
        <v>96.512100000000004</v>
      </c>
      <c r="II174" s="122">
        <v>96.512100000000004</v>
      </c>
      <c r="IJ174" s="122">
        <v>99.113500000000002</v>
      </c>
      <c r="IK174" s="122">
        <v>99.113500000000002</v>
      </c>
      <c r="IL174" s="122">
        <v>99.113500000000002</v>
      </c>
      <c r="IM174" s="122">
        <v>99.008399999999995</v>
      </c>
      <c r="IN174" s="122">
        <v>99.008399999999995</v>
      </c>
      <c r="IO174" s="122">
        <v>99.008399999999995</v>
      </c>
      <c r="IP174" s="122">
        <v>98.700800000000001</v>
      </c>
      <c r="IQ174" s="122">
        <v>98.700800000000001</v>
      </c>
      <c r="IR174" s="122">
        <v>98.700800000000001</v>
      </c>
      <c r="IS174" s="122">
        <v>99.614800000000002</v>
      </c>
      <c r="IT174" s="122">
        <v>99.614800000000002</v>
      </c>
      <c r="IU174" s="122">
        <v>99.614800000000002</v>
      </c>
      <c r="IV174" s="122">
        <v>100.0009</v>
      </c>
      <c r="IW174" s="122">
        <v>100.0009</v>
      </c>
      <c r="IX174" s="122">
        <v>100.0009</v>
      </c>
      <c r="IY174" s="122">
        <v>100.313</v>
      </c>
      <c r="IZ174" s="122">
        <v>100.313</v>
      </c>
      <c r="JA174" s="122">
        <v>100.313</v>
      </c>
      <c r="JB174" s="122">
        <v>98.443799999999996</v>
      </c>
      <c r="JC174" s="122">
        <v>98.443799999999996</v>
      </c>
      <c r="JD174" s="122">
        <v>98.443799999999996</v>
      </c>
      <c r="JE174" s="122">
        <v>100.95910000000001</v>
      </c>
      <c r="JF174" s="122">
        <v>100.95910000000001</v>
      </c>
      <c r="JG174" s="122">
        <v>100.95910000000001</v>
      </c>
      <c r="JH174" s="122">
        <v>100.3563</v>
      </c>
      <c r="JI174" s="122">
        <v>100.3563</v>
      </c>
      <c r="JJ174" s="122">
        <v>100.3563</v>
      </c>
      <c r="JK174" s="122">
        <v>98.393900000000002</v>
      </c>
      <c r="JL174" s="122">
        <v>98.393900000000002</v>
      </c>
      <c r="JM174" s="122">
        <v>98.393900000000002</v>
      </c>
      <c r="JN174" s="122">
        <v>100.1455</v>
      </c>
      <c r="JO174" s="122">
        <v>100.1455</v>
      </c>
      <c r="JP174" s="122">
        <v>100.1455</v>
      </c>
      <c r="JQ174" s="122">
        <v>99.432000000000002</v>
      </c>
      <c r="JR174" s="122">
        <v>99.432000000000002</v>
      </c>
      <c r="JS174" s="122">
        <v>99.432000000000002</v>
      </c>
      <c r="JT174" s="122">
        <v>100.9483</v>
      </c>
      <c r="JU174" s="122">
        <v>100.9483</v>
      </c>
      <c r="JV174" s="122">
        <v>100.9483</v>
      </c>
      <c r="JW174" s="122">
        <v>100</v>
      </c>
      <c r="JX174" s="122">
        <v>100</v>
      </c>
      <c r="JY174" s="122">
        <v>100</v>
      </c>
      <c r="JZ174" s="122">
        <v>99.952299999999994</v>
      </c>
      <c r="KA174" s="122">
        <v>99.952299999999994</v>
      </c>
      <c r="KB174" s="122">
        <v>99.952299999999994</v>
      </c>
      <c r="KC174" s="122">
        <v>99.846599999999995</v>
      </c>
      <c r="KD174" s="118">
        <v>99.846599999999995</v>
      </c>
    </row>
    <row r="175" spans="1:290" s="8" customFormat="1" ht="11.1" customHeight="1" x14ac:dyDescent="0.2">
      <c r="A175" s="8" t="s">
        <v>2551</v>
      </c>
      <c r="B175"/>
      <c r="C175" s="141" t="s">
        <v>5182</v>
      </c>
      <c r="D175" s="60" t="s">
        <v>484</v>
      </c>
      <c r="E175" s="61"/>
      <c r="F175" s="22"/>
      <c r="G175" s="22"/>
      <c r="H175" s="22"/>
      <c r="I175" s="22" t="str">
        <f>IF(LEFT($I$1,1)="1",VLOOKUP($A175,PPI_IPI_PGA_PGAI!$A:$I,2,FALSE),IF(LEFT($I$1,1)="2",VLOOKUP($A175,PPI_IPI_PGA_PGAI!$A:$I,3,FALSE),IF(LEFT($I$1,1)="3",VLOOKUP($A175,PPI_IPI_PGA_PGAI!$A:$I,4,FALSE),VLOOKUP($A175,PPI_IPI_PGA_PGAI!$A:$I,5,FALSE))))</f>
        <v>Schlösser und Beschläge</v>
      </c>
      <c r="J175" s="22"/>
      <c r="K175" s="22"/>
      <c r="L175" s="22"/>
      <c r="M175" s="10">
        <v>0.21160000000000001</v>
      </c>
      <c r="N175" s="122" t="s">
        <v>6431</v>
      </c>
      <c r="O175" s="122" t="s">
        <v>6431</v>
      </c>
      <c r="P175" s="122" t="s">
        <v>6431</v>
      </c>
      <c r="Q175" s="122" t="s">
        <v>6431</v>
      </c>
      <c r="R175" s="122" t="s">
        <v>6431</v>
      </c>
      <c r="S175" s="122" t="s">
        <v>6431</v>
      </c>
      <c r="T175" s="122" t="s">
        <v>6431</v>
      </c>
      <c r="U175" s="122" t="s">
        <v>6431</v>
      </c>
      <c r="V175" s="122" t="s">
        <v>6431</v>
      </c>
      <c r="W175" s="122" t="s">
        <v>6431</v>
      </c>
      <c r="X175" s="122" t="s">
        <v>6431</v>
      </c>
      <c r="Y175" s="122" t="s">
        <v>6431</v>
      </c>
      <c r="Z175" s="122" t="s">
        <v>6431</v>
      </c>
      <c r="AA175" s="122" t="s">
        <v>6431</v>
      </c>
      <c r="AB175" s="122" t="s">
        <v>6431</v>
      </c>
      <c r="AC175" s="122" t="s">
        <v>6431</v>
      </c>
      <c r="AD175" s="122" t="s">
        <v>6431</v>
      </c>
      <c r="AE175" s="122" t="s">
        <v>6431</v>
      </c>
      <c r="AF175" s="122" t="s">
        <v>6431</v>
      </c>
      <c r="AG175" s="122" t="s">
        <v>6431</v>
      </c>
      <c r="AH175" s="122" t="s">
        <v>6431</v>
      </c>
      <c r="AI175" s="122" t="s">
        <v>6431</v>
      </c>
      <c r="AJ175" s="122" t="s">
        <v>6431</v>
      </c>
      <c r="AK175" s="122" t="s">
        <v>6431</v>
      </c>
      <c r="AL175" s="122" t="s">
        <v>6431</v>
      </c>
      <c r="AM175" s="122" t="s">
        <v>6431</v>
      </c>
      <c r="AN175" s="122" t="s">
        <v>6431</v>
      </c>
      <c r="AO175" s="122" t="s">
        <v>6431</v>
      </c>
      <c r="AP175" s="122" t="s">
        <v>6431</v>
      </c>
      <c r="AQ175" s="122" t="s">
        <v>6431</v>
      </c>
      <c r="AR175" s="122" t="s">
        <v>6431</v>
      </c>
      <c r="AS175" s="122" t="s">
        <v>6431</v>
      </c>
      <c r="AT175" s="122" t="s">
        <v>6431</v>
      </c>
      <c r="AU175" s="122" t="s">
        <v>6431</v>
      </c>
      <c r="AV175" s="122" t="s">
        <v>6431</v>
      </c>
      <c r="AW175" s="122" t="s">
        <v>6431</v>
      </c>
      <c r="AX175" s="122" t="s">
        <v>6431</v>
      </c>
      <c r="AY175" s="122" t="s">
        <v>6431</v>
      </c>
      <c r="AZ175" s="122" t="s">
        <v>6431</v>
      </c>
      <c r="BA175" s="122" t="s">
        <v>6431</v>
      </c>
      <c r="BB175" s="122" t="s">
        <v>6431</v>
      </c>
      <c r="BC175" s="122" t="s">
        <v>6431</v>
      </c>
      <c r="BD175" s="122" t="s">
        <v>6431</v>
      </c>
      <c r="BE175" s="122" t="s">
        <v>6431</v>
      </c>
      <c r="BF175" s="122" t="s">
        <v>6431</v>
      </c>
      <c r="BG175" s="122" t="s">
        <v>6431</v>
      </c>
      <c r="BH175" s="122" t="s">
        <v>6431</v>
      </c>
      <c r="BI175" s="122" t="s">
        <v>6431</v>
      </c>
      <c r="BJ175" s="122" t="s">
        <v>6431</v>
      </c>
      <c r="BK175" s="122" t="s">
        <v>6431</v>
      </c>
      <c r="BL175" s="122" t="s">
        <v>6431</v>
      </c>
      <c r="BM175" s="122" t="s">
        <v>6431</v>
      </c>
      <c r="BN175" s="122" t="s">
        <v>6431</v>
      </c>
      <c r="BO175" s="122" t="s">
        <v>6431</v>
      </c>
      <c r="BP175" s="122" t="s">
        <v>6431</v>
      </c>
      <c r="BQ175" s="122" t="s">
        <v>6431</v>
      </c>
      <c r="BR175" s="122" t="s">
        <v>6431</v>
      </c>
      <c r="BS175" s="122" t="s">
        <v>6431</v>
      </c>
      <c r="BT175" s="122" t="s">
        <v>6431</v>
      </c>
      <c r="BU175" s="122" t="s">
        <v>6431</v>
      </c>
      <c r="BV175" s="122" t="s">
        <v>6431</v>
      </c>
      <c r="BW175" s="122" t="s">
        <v>6431</v>
      </c>
      <c r="BX175" s="122" t="s">
        <v>6431</v>
      </c>
      <c r="BY175" s="122" t="s">
        <v>6431</v>
      </c>
      <c r="BZ175" s="122" t="s">
        <v>6431</v>
      </c>
      <c r="CA175" s="122" t="s">
        <v>6431</v>
      </c>
      <c r="CB175" s="122" t="s">
        <v>6431</v>
      </c>
      <c r="CC175" s="122" t="s">
        <v>6431</v>
      </c>
      <c r="CD175" s="122" t="s">
        <v>6431</v>
      </c>
      <c r="CE175" s="122" t="s">
        <v>6431</v>
      </c>
      <c r="CF175" s="122" t="s">
        <v>6431</v>
      </c>
      <c r="CG175" s="122" t="s">
        <v>6431</v>
      </c>
      <c r="CH175" s="122" t="s">
        <v>6431</v>
      </c>
      <c r="CI175" s="122" t="s">
        <v>6431</v>
      </c>
      <c r="CJ175" s="122" t="s">
        <v>6431</v>
      </c>
      <c r="CK175" s="122" t="s">
        <v>6431</v>
      </c>
      <c r="CL175" s="122" t="s">
        <v>6431</v>
      </c>
      <c r="CM175" s="122" t="s">
        <v>6431</v>
      </c>
      <c r="CN175" s="122" t="s">
        <v>6431</v>
      </c>
      <c r="CO175" s="122" t="s">
        <v>6431</v>
      </c>
      <c r="CP175" s="122" t="s">
        <v>6431</v>
      </c>
      <c r="CQ175" s="122" t="s">
        <v>6431</v>
      </c>
      <c r="CR175" s="122" t="s">
        <v>6431</v>
      </c>
      <c r="CS175" s="122" t="s">
        <v>6431</v>
      </c>
      <c r="CT175" s="122" t="s">
        <v>6431</v>
      </c>
      <c r="CU175" s="122" t="s">
        <v>6431</v>
      </c>
      <c r="CV175" s="122" t="s">
        <v>6431</v>
      </c>
      <c r="CW175" s="122" t="s">
        <v>6431</v>
      </c>
      <c r="CX175" s="122" t="s">
        <v>6431</v>
      </c>
      <c r="CY175" s="122" t="s">
        <v>6431</v>
      </c>
      <c r="CZ175" s="122" t="s">
        <v>6431</v>
      </c>
      <c r="DA175" s="122" t="s">
        <v>6431</v>
      </c>
      <c r="DB175" s="122" t="s">
        <v>6431</v>
      </c>
      <c r="DC175" s="122" t="s">
        <v>6431</v>
      </c>
      <c r="DD175" s="122" t="s">
        <v>6431</v>
      </c>
      <c r="DE175" s="122" t="s">
        <v>6431</v>
      </c>
      <c r="DF175" s="122" t="s">
        <v>6431</v>
      </c>
      <c r="DG175" s="122" t="s">
        <v>6431</v>
      </c>
      <c r="DH175" s="122" t="s">
        <v>6431</v>
      </c>
      <c r="DI175" s="122" t="s">
        <v>6431</v>
      </c>
      <c r="DJ175" s="122" t="s">
        <v>6431</v>
      </c>
      <c r="DK175" s="122" t="s">
        <v>6431</v>
      </c>
      <c r="DL175" s="122" t="s">
        <v>6431</v>
      </c>
      <c r="DM175" s="122" t="s">
        <v>6431</v>
      </c>
      <c r="DN175" s="122" t="s">
        <v>6431</v>
      </c>
      <c r="DO175" s="122" t="s">
        <v>6431</v>
      </c>
      <c r="DP175" s="122" t="s">
        <v>6431</v>
      </c>
      <c r="DQ175" s="122" t="s">
        <v>6431</v>
      </c>
      <c r="DR175" s="122" t="s">
        <v>6431</v>
      </c>
      <c r="DS175" s="122" t="s">
        <v>6431</v>
      </c>
      <c r="DT175" s="122" t="s">
        <v>6431</v>
      </c>
      <c r="DU175" s="122" t="s">
        <v>6431</v>
      </c>
      <c r="DV175" s="122" t="s">
        <v>6431</v>
      </c>
      <c r="DW175" s="122" t="s">
        <v>6431</v>
      </c>
      <c r="DX175" s="122" t="s">
        <v>6431</v>
      </c>
      <c r="DY175" s="122" t="s">
        <v>6431</v>
      </c>
      <c r="DZ175" s="122" t="s">
        <v>6431</v>
      </c>
      <c r="EA175" s="122" t="s">
        <v>6431</v>
      </c>
      <c r="EB175" s="122" t="s">
        <v>6431</v>
      </c>
      <c r="EC175" s="122" t="s">
        <v>6431</v>
      </c>
      <c r="ED175" s="122" t="s">
        <v>6431</v>
      </c>
      <c r="EE175" s="122" t="s">
        <v>6431</v>
      </c>
      <c r="EF175" s="122" t="s">
        <v>6431</v>
      </c>
      <c r="EG175" s="122" t="s">
        <v>6431</v>
      </c>
      <c r="EH175" s="122" t="s">
        <v>6431</v>
      </c>
      <c r="EI175" s="122" t="s">
        <v>6431</v>
      </c>
      <c r="EJ175" s="122" t="s">
        <v>6431</v>
      </c>
      <c r="EK175" s="122" t="s">
        <v>6431</v>
      </c>
      <c r="EL175" s="122" t="s">
        <v>6431</v>
      </c>
      <c r="EM175" s="122" t="s">
        <v>6431</v>
      </c>
      <c r="EN175" s="122" t="s">
        <v>6431</v>
      </c>
      <c r="EO175" s="122" t="s">
        <v>6431</v>
      </c>
      <c r="EP175" s="122" t="s">
        <v>6431</v>
      </c>
      <c r="EQ175" s="122" t="s">
        <v>6431</v>
      </c>
      <c r="ER175" s="122" t="s">
        <v>6431</v>
      </c>
      <c r="ES175" s="122" t="s">
        <v>6431</v>
      </c>
      <c r="ET175" s="122" t="s">
        <v>6431</v>
      </c>
      <c r="EU175" s="122" t="s">
        <v>6431</v>
      </c>
      <c r="EV175" s="122" t="s">
        <v>6431</v>
      </c>
      <c r="EW175" s="122" t="s">
        <v>6431</v>
      </c>
      <c r="EX175" s="122" t="s">
        <v>6431</v>
      </c>
      <c r="EY175" s="122" t="s">
        <v>6431</v>
      </c>
      <c r="EZ175" s="122" t="s">
        <v>6431</v>
      </c>
      <c r="FA175" s="122" t="s">
        <v>6431</v>
      </c>
      <c r="FB175" s="122" t="s">
        <v>6431</v>
      </c>
      <c r="FC175" s="122" t="s">
        <v>6431</v>
      </c>
      <c r="FD175" s="122" t="s">
        <v>6431</v>
      </c>
      <c r="FE175" s="122" t="s">
        <v>6431</v>
      </c>
      <c r="FF175" s="122" t="s">
        <v>6431</v>
      </c>
      <c r="FG175" s="122" t="s">
        <v>6431</v>
      </c>
      <c r="FH175" s="122" t="s">
        <v>6431</v>
      </c>
      <c r="FI175" s="122">
        <v>95.285899999999998</v>
      </c>
      <c r="FJ175" s="122">
        <v>96.796700000000001</v>
      </c>
      <c r="FK175" s="122">
        <v>96.796700000000001</v>
      </c>
      <c r="FL175" s="122">
        <v>96.796700000000001</v>
      </c>
      <c r="FM175" s="122">
        <v>97.7714</v>
      </c>
      <c r="FN175" s="122">
        <v>97.7714</v>
      </c>
      <c r="FO175" s="122">
        <v>97.7714</v>
      </c>
      <c r="FP175" s="122">
        <v>97.717200000000005</v>
      </c>
      <c r="FQ175" s="122">
        <v>97.717200000000005</v>
      </c>
      <c r="FR175" s="122">
        <v>97.717200000000005</v>
      </c>
      <c r="FS175" s="122">
        <v>97.892499999999998</v>
      </c>
      <c r="FT175" s="122">
        <v>97.892499999999998</v>
      </c>
      <c r="FU175" s="122">
        <v>97.892499999999998</v>
      </c>
      <c r="FV175" s="122">
        <v>96.230800000000002</v>
      </c>
      <c r="FW175" s="122">
        <v>96.230800000000002</v>
      </c>
      <c r="FX175" s="122">
        <v>96.230800000000002</v>
      </c>
      <c r="FY175" s="122">
        <v>96.532700000000006</v>
      </c>
      <c r="FZ175" s="122">
        <v>96.532700000000006</v>
      </c>
      <c r="GA175" s="122">
        <v>96.532700000000006</v>
      </c>
      <c r="GB175" s="122">
        <v>98.399900000000002</v>
      </c>
      <c r="GC175" s="122">
        <v>98.399900000000002</v>
      </c>
      <c r="GD175" s="122">
        <v>98.399900000000002</v>
      </c>
      <c r="GE175" s="122">
        <v>101.756</v>
      </c>
      <c r="GF175" s="122">
        <v>101.756</v>
      </c>
      <c r="GG175" s="122">
        <v>101.756</v>
      </c>
      <c r="GH175" s="122">
        <v>103.6674</v>
      </c>
      <c r="GI175" s="122">
        <v>103.6674</v>
      </c>
      <c r="GJ175" s="122">
        <v>103.6674</v>
      </c>
      <c r="GK175" s="122">
        <v>104.146</v>
      </c>
      <c r="GL175" s="122">
        <v>104.146</v>
      </c>
      <c r="GM175" s="122">
        <v>104.146</v>
      </c>
      <c r="GN175" s="122">
        <v>104.0274</v>
      </c>
      <c r="GO175" s="122">
        <v>104.0274</v>
      </c>
      <c r="GP175" s="122">
        <v>104.0274</v>
      </c>
      <c r="GQ175" s="122">
        <v>102.9016</v>
      </c>
      <c r="GR175" s="122">
        <v>102.9016</v>
      </c>
      <c r="GS175" s="122">
        <v>102.9016</v>
      </c>
      <c r="GT175" s="122">
        <v>102.37390000000001</v>
      </c>
      <c r="GU175" s="122">
        <v>102.37390000000001</v>
      </c>
      <c r="GV175" s="122">
        <v>102.37390000000001</v>
      </c>
      <c r="GW175" s="122">
        <v>103.1661</v>
      </c>
      <c r="GX175" s="122">
        <v>103.1661</v>
      </c>
      <c r="GY175" s="122">
        <v>103.1661</v>
      </c>
      <c r="GZ175" s="122">
        <v>102.7642</v>
      </c>
      <c r="HA175" s="122">
        <v>102.7642</v>
      </c>
      <c r="HB175" s="122">
        <v>102.7642</v>
      </c>
      <c r="HC175" s="122">
        <v>101.5647</v>
      </c>
      <c r="HD175" s="122">
        <v>101.5647</v>
      </c>
      <c r="HE175" s="122">
        <v>101.5647</v>
      </c>
      <c r="HF175" s="122">
        <v>101.4209</v>
      </c>
      <c r="HG175" s="122">
        <v>101.4209</v>
      </c>
      <c r="HH175" s="122">
        <v>101.4209</v>
      </c>
      <c r="HI175" s="122">
        <v>100.7564</v>
      </c>
      <c r="HJ175" s="122">
        <v>100.7564</v>
      </c>
      <c r="HK175" s="122">
        <v>100.7564</v>
      </c>
      <c r="HL175" s="122">
        <v>100.78449999999999</v>
      </c>
      <c r="HM175" s="122">
        <v>100.78449999999999</v>
      </c>
      <c r="HN175" s="122">
        <v>100.78449999999999</v>
      </c>
      <c r="HO175" s="122">
        <v>101.292</v>
      </c>
      <c r="HP175" s="122">
        <v>101.292</v>
      </c>
      <c r="HQ175" s="122">
        <v>101.292</v>
      </c>
      <c r="HR175" s="122">
        <v>101.50709999999999</v>
      </c>
      <c r="HS175" s="122">
        <v>101.50709999999999</v>
      </c>
      <c r="HT175" s="122">
        <v>101.50709999999999</v>
      </c>
      <c r="HU175" s="122">
        <v>103.42749999999999</v>
      </c>
      <c r="HV175" s="122">
        <v>103.42749999999999</v>
      </c>
      <c r="HW175" s="122">
        <v>103.42749999999999</v>
      </c>
      <c r="HX175" s="122">
        <v>103.19329999999999</v>
      </c>
      <c r="HY175" s="122">
        <v>103.19329999999999</v>
      </c>
      <c r="HZ175" s="122">
        <v>103.19329999999999</v>
      </c>
      <c r="IA175" s="122">
        <v>104.39660000000001</v>
      </c>
      <c r="IB175" s="122">
        <v>104.39660000000001</v>
      </c>
      <c r="IC175" s="122">
        <v>104.39660000000001</v>
      </c>
      <c r="ID175" s="122">
        <v>102.70310000000001</v>
      </c>
      <c r="IE175" s="122">
        <v>102.70310000000001</v>
      </c>
      <c r="IF175" s="122">
        <v>102.70310000000001</v>
      </c>
      <c r="IG175" s="122">
        <v>103.6005</v>
      </c>
      <c r="IH175" s="122">
        <v>103.6005</v>
      </c>
      <c r="II175" s="122">
        <v>103.6005</v>
      </c>
      <c r="IJ175" s="122">
        <v>102.6362</v>
      </c>
      <c r="IK175" s="122">
        <v>102.6362</v>
      </c>
      <c r="IL175" s="122">
        <v>102.6362</v>
      </c>
      <c r="IM175" s="122">
        <v>100.27030000000001</v>
      </c>
      <c r="IN175" s="122">
        <v>100.27030000000001</v>
      </c>
      <c r="IO175" s="122">
        <v>100.27030000000001</v>
      </c>
      <c r="IP175" s="122">
        <v>103.6133</v>
      </c>
      <c r="IQ175" s="122">
        <v>103.6133</v>
      </c>
      <c r="IR175" s="122">
        <v>103.6133</v>
      </c>
      <c r="IS175" s="122">
        <v>102.37869999999999</v>
      </c>
      <c r="IT175" s="122">
        <v>102.37869999999999</v>
      </c>
      <c r="IU175" s="122">
        <v>102.37869999999999</v>
      </c>
      <c r="IV175" s="122">
        <v>101.5361</v>
      </c>
      <c r="IW175" s="122">
        <v>101.5361</v>
      </c>
      <c r="IX175" s="122">
        <v>101.5361</v>
      </c>
      <c r="IY175" s="122">
        <v>100.8497</v>
      </c>
      <c r="IZ175" s="122">
        <v>100.8497</v>
      </c>
      <c r="JA175" s="122">
        <v>100.8497</v>
      </c>
      <c r="JB175" s="122">
        <v>97.362300000000005</v>
      </c>
      <c r="JC175" s="122">
        <v>97.362300000000005</v>
      </c>
      <c r="JD175" s="122">
        <v>97.362300000000005</v>
      </c>
      <c r="JE175" s="122">
        <v>100.8105</v>
      </c>
      <c r="JF175" s="122">
        <v>100.8105</v>
      </c>
      <c r="JG175" s="122">
        <v>100.8105</v>
      </c>
      <c r="JH175" s="122">
        <v>100.4975</v>
      </c>
      <c r="JI175" s="122">
        <v>100.4975</v>
      </c>
      <c r="JJ175" s="122">
        <v>100.4975</v>
      </c>
      <c r="JK175" s="122">
        <v>101.06100000000001</v>
      </c>
      <c r="JL175" s="122">
        <v>101.06100000000001</v>
      </c>
      <c r="JM175" s="122">
        <v>101.06100000000001</v>
      </c>
      <c r="JN175" s="122">
        <v>100.42919999999999</v>
      </c>
      <c r="JO175" s="122">
        <v>100.42919999999999</v>
      </c>
      <c r="JP175" s="122">
        <v>100.42919999999999</v>
      </c>
      <c r="JQ175" s="122">
        <v>102.5484</v>
      </c>
      <c r="JR175" s="122">
        <v>102.5484</v>
      </c>
      <c r="JS175" s="122">
        <v>102.5484</v>
      </c>
      <c r="JT175" s="122">
        <v>99.941599999999994</v>
      </c>
      <c r="JU175" s="122">
        <v>99.941599999999994</v>
      </c>
      <c r="JV175" s="122">
        <v>99.941599999999994</v>
      </c>
      <c r="JW175" s="122">
        <v>100</v>
      </c>
      <c r="JX175" s="122">
        <v>100</v>
      </c>
      <c r="JY175" s="122">
        <v>100</v>
      </c>
      <c r="JZ175" s="122">
        <v>100.1383</v>
      </c>
      <c r="KA175" s="122">
        <v>100.1383</v>
      </c>
      <c r="KB175" s="122">
        <v>100.1383</v>
      </c>
      <c r="KC175" s="122">
        <v>99.543300000000002</v>
      </c>
      <c r="KD175" s="118">
        <v>99.543300000000002</v>
      </c>
    </row>
    <row r="176" spans="1:290" s="8" customFormat="1" ht="11.1" customHeight="1" x14ac:dyDescent="0.2">
      <c r="A176" s="8" t="s">
        <v>2552</v>
      </c>
      <c r="B176"/>
      <c r="C176" s="141" t="s">
        <v>5183</v>
      </c>
      <c r="D176" s="60" t="s">
        <v>114</v>
      </c>
      <c r="E176" s="61"/>
      <c r="F176" s="22"/>
      <c r="G176" s="22"/>
      <c r="H176" s="22"/>
      <c r="I176" s="22" t="str">
        <f>IF(LEFT($I$1,1)="1",VLOOKUP($A176,PPI_IPI_PGA_PGAI!$A:$I,2,FALSE),IF(LEFT($I$1,1)="2",VLOOKUP($A176,PPI_IPI_PGA_PGAI!$A:$I,3,FALSE),IF(LEFT($I$1,1)="3",VLOOKUP($A176,PPI_IPI_PGA_PGAI!$A:$I,4,FALSE),VLOOKUP($A176,PPI_IPI_PGA_PGAI!$A:$I,5,FALSE))))</f>
        <v>Werkzeuge</v>
      </c>
      <c r="J176" s="22"/>
      <c r="K176" s="22"/>
      <c r="L176" s="22"/>
      <c r="M176" s="10">
        <v>0.49180000000000001</v>
      </c>
      <c r="N176" s="122">
        <v>90.978399999999993</v>
      </c>
      <c r="O176" s="122">
        <v>90.978399999999993</v>
      </c>
      <c r="P176" s="122">
        <v>90.978399999999993</v>
      </c>
      <c r="Q176" s="122">
        <v>90.978399999999993</v>
      </c>
      <c r="R176" s="122">
        <v>90.978399999999993</v>
      </c>
      <c r="S176" s="122">
        <v>89.346199999999996</v>
      </c>
      <c r="T176" s="122">
        <v>89.346199999999996</v>
      </c>
      <c r="U176" s="122">
        <v>89.346199999999996</v>
      </c>
      <c r="V176" s="122">
        <v>89.346199999999996</v>
      </c>
      <c r="W176" s="122">
        <v>89.346199999999996</v>
      </c>
      <c r="X176" s="122">
        <v>89.346199999999996</v>
      </c>
      <c r="Y176" s="122">
        <v>90.1691</v>
      </c>
      <c r="Z176" s="122">
        <v>90.1691</v>
      </c>
      <c r="AA176" s="122">
        <v>90.1691</v>
      </c>
      <c r="AB176" s="122">
        <v>90.1691</v>
      </c>
      <c r="AC176" s="122">
        <v>90.1691</v>
      </c>
      <c r="AD176" s="122">
        <v>90.1691</v>
      </c>
      <c r="AE176" s="122">
        <v>92.092699999999994</v>
      </c>
      <c r="AF176" s="122">
        <v>92.078599999999994</v>
      </c>
      <c r="AG176" s="122">
        <v>92.078599999999994</v>
      </c>
      <c r="AH176" s="122">
        <v>92.078599999999994</v>
      </c>
      <c r="AI176" s="122">
        <v>92.078599999999994</v>
      </c>
      <c r="AJ176" s="122">
        <v>92.078599999999994</v>
      </c>
      <c r="AK176" s="122">
        <v>93.599699999999999</v>
      </c>
      <c r="AL176" s="122">
        <v>93.599699999999999</v>
      </c>
      <c r="AM176" s="122">
        <v>93.599699999999999</v>
      </c>
      <c r="AN176" s="122">
        <v>93.599699999999999</v>
      </c>
      <c r="AO176" s="122">
        <v>93.599699999999999</v>
      </c>
      <c r="AP176" s="122">
        <v>93.599699999999999</v>
      </c>
      <c r="AQ176" s="122">
        <v>92.417199999999994</v>
      </c>
      <c r="AR176" s="122">
        <v>92.417199999999994</v>
      </c>
      <c r="AS176" s="122">
        <v>92.417199999999994</v>
      </c>
      <c r="AT176" s="122">
        <v>92.417199999999994</v>
      </c>
      <c r="AU176" s="122">
        <v>92.417199999999994</v>
      </c>
      <c r="AV176" s="122">
        <v>92.417199999999994</v>
      </c>
      <c r="AW176" s="122">
        <v>93.354600000000005</v>
      </c>
      <c r="AX176" s="122">
        <v>93.354600000000005</v>
      </c>
      <c r="AY176" s="122">
        <v>93.354600000000005</v>
      </c>
      <c r="AZ176" s="122">
        <v>93.354600000000005</v>
      </c>
      <c r="BA176" s="122">
        <v>93.354600000000005</v>
      </c>
      <c r="BB176" s="122">
        <v>93.354600000000005</v>
      </c>
      <c r="BC176" s="122">
        <v>93.828400000000002</v>
      </c>
      <c r="BD176" s="122">
        <v>93.828400000000002</v>
      </c>
      <c r="BE176" s="122">
        <v>93.828400000000002</v>
      </c>
      <c r="BF176" s="122">
        <v>93.828400000000002</v>
      </c>
      <c r="BG176" s="122">
        <v>93.828400000000002</v>
      </c>
      <c r="BH176" s="122">
        <v>93.828400000000002</v>
      </c>
      <c r="BI176" s="122">
        <v>95.412199999999999</v>
      </c>
      <c r="BJ176" s="122">
        <v>95.885499999999993</v>
      </c>
      <c r="BK176" s="122">
        <v>95.885499999999993</v>
      </c>
      <c r="BL176" s="122">
        <v>95.885499999999993</v>
      </c>
      <c r="BM176" s="122">
        <v>95.885499999999993</v>
      </c>
      <c r="BN176" s="122">
        <v>95.885499999999993</v>
      </c>
      <c r="BO176" s="122">
        <v>98.810699999999997</v>
      </c>
      <c r="BP176" s="122">
        <v>98.810699999999997</v>
      </c>
      <c r="BQ176" s="122">
        <v>98.810699999999997</v>
      </c>
      <c r="BR176" s="122">
        <v>98.810699999999997</v>
      </c>
      <c r="BS176" s="122">
        <v>98.810699999999997</v>
      </c>
      <c r="BT176" s="122">
        <v>98.810699999999997</v>
      </c>
      <c r="BU176" s="122">
        <v>101.10760000000001</v>
      </c>
      <c r="BV176" s="122">
        <v>101.10760000000001</v>
      </c>
      <c r="BW176" s="122">
        <v>101.10760000000001</v>
      </c>
      <c r="BX176" s="122">
        <v>101.10760000000001</v>
      </c>
      <c r="BY176" s="122">
        <v>101.10760000000001</v>
      </c>
      <c r="BZ176" s="122">
        <v>101.10760000000001</v>
      </c>
      <c r="CA176" s="122">
        <v>102.49290000000001</v>
      </c>
      <c r="CB176" s="122">
        <v>102.49290000000001</v>
      </c>
      <c r="CC176" s="122">
        <v>102.49290000000001</v>
      </c>
      <c r="CD176" s="122">
        <v>102.49290000000001</v>
      </c>
      <c r="CE176" s="122">
        <v>102.49290000000001</v>
      </c>
      <c r="CF176" s="122">
        <v>102.49290000000001</v>
      </c>
      <c r="CG176" s="122">
        <v>104.0723</v>
      </c>
      <c r="CH176" s="122">
        <v>104.0723</v>
      </c>
      <c r="CI176" s="122">
        <v>104.0723</v>
      </c>
      <c r="CJ176" s="122">
        <v>104.0723</v>
      </c>
      <c r="CK176" s="122">
        <v>104.0723</v>
      </c>
      <c r="CL176" s="122">
        <v>104.0723</v>
      </c>
      <c r="CM176" s="122">
        <v>105.19</v>
      </c>
      <c r="CN176" s="122">
        <v>105.19</v>
      </c>
      <c r="CO176" s="122">
        <v>105.19</v>
      </c>
      <c r="CP176" s="122">
        <v>105.19</v>
      </c>
      <c r="CQ176" s="122">
        <v>105.19</v>
      </c>
      <c r="CR176" s="122">
        <v>105.19</v>
      </c>
      <c r="CS176" s="122">
        <v>106.42400000000001</v>
      </c>
      <c r="CT176" s="122">
        <v>106.42400000000001</v>
      </c>
      <c r="CU176" s="122">
        <v>106.42400000000001</v>
      </c>
      <c r="CV176" s="122">
        <v>106.42400000000001</v>
      </c>
      <c r="CW176" s="122">
        <v>106.42400000000001</v>
      </c>
      <c r="CX176" s="122">
        <v>106.42400000000001</v>
      </c>
      <c r="CY176" s="122">
        <v>102.8917</v>
      </c>
      <c r="CZ176" s="122">
        <v>102.8917</v>
      </c>
      <c r="DA176" s="122">
        <v>102.8917</v>
      </c>
      <c r="DB176" s="122">
        <v>102.9058</v>
      </c>
      <c r="DC176" s="122">
        <v>102.9058</v>
      </c>
      <c r="DD176" s="122">
        <v>102.9058</v>
      </c>
      <c r="DE176" s="122">
        <v>103.8004</v>
      </c>
      <c r="DF176" s="122">
        <v>103.8004</v>
      </c>
      <c r="DG176" s="122">
        <v>103.8004</v>
      </c>
      <c r="DH176" s="122">
        <v>103.6464</v>
      </c>
      <c r="DI176" s="122">
        <v>103.6464</v>
      </c>
      <c r="DJ176" s="122">
        <v>103.6464</v>
      </c>
      <c r="DK176" s="122">
        <v>99.862399999999994</v>
      </c>
      <c r="DL176" s="122">
        <v>99.862399999999994</v>
      </c>
      <c r="DM176" s="122">
        <v>99.862399999999994</v>
      </c>
      <c r="DN176" s="122">
        <v>102.777</v>
      </c>
      <c r="DO176" s="122">
        <v>102.777</v>
      </c>
      <c r="DP176" s="122">
        <v>102.777</v>
      </c>
      <c r="DQ176" s="122">
        <v>102.25700000000001</v>
      </c>
      <c r="DR176" s="122">
        <v>102.25700000000001</v>
      </c>
      <c r="DS176" s="122">
        <v>102.25700000000001</v>
      </c>
      <c r="DT176" s="122">
        <v>102.2567</v>
      </c>
      <c r="DU176" s="122">
        <v>102.2567</v>
      </c>
      <c r="DV176" s="122">
        <v>102.2567</v>
      </c>
      <c r="DW176" s="122">
        <v>103.8968</v>
      </c>
      <c r="DX176" s="122">
        <v>103.8968</v>
      </c>
      <c r="DY176" s="122">
        <v>103.8968</v>
      </c>
      <c r="DZ176" s="122">
        <v>103.717</v>
      </c>
      <c r="EA176" s="122">
        <v>103.717</v>
      </c>
      <c r="EB176" s="122">
        <v>103.717</v>
      </c>
      <c r="EC176" s="122">
        <v>105.28149999999999</v>
      </c>
      <c r="ED176" s="122">
        <v>105.28149999999999</v>
      </c>
      <c r="EE176" s="122">
        <v>105.28149999999999</v>
      </c>
      <c r="EF176" s="122">
        <v>105.6752</v>
      </c>
      <c r="EG176" s="122">
        <v>105.6752</v>
      </c>
      <c r="EH176" s="122">
        <v>105.6752</v>
      </c>
      <c r="EI176" s="122">
        <v>104.8134</v>
      </c>
      <c r="EJ176" s="122">
        <v>104.8134</v>
      </c>
      <c r="EK176" s="122">
        <v>104.8134</v>
      </c>
      <c r="EL176" s="122">
        <v>104.55249999999999</v>
      </c>
      <c r="EM176" s="122">
        <v>104.55249999999999</v>
      </c>
      <c r="EN176" s="122">
        <v>104.55249999999999</v>
      </c>
      <c r="EO176" s="122">
        <v>104.64360000000001</v>
      </c>
      <c r="EP176" s="122">
        <v>104.64360000000001</v>
      </c>
      <c r="EQ176" s="122">
        <v>104.64360000000001</v>
      </c>
      <c r="ER176" s="122">
        <v>103.4461</v>
      </c>
      <c r="ES176" s="122">
        <v>103.4461</v>
      </c>
      <c r="ET176" s="122">
        <v>103.4461</v>
      </c>
      <c r="EU176" s="122">
        <v>102.8779</v>
      </c>
      <c r="EV176" s="122">
        <v>102.8779</v>
      </c>
      <c r="EW176" s="122">
        <v>102.8779</v>
      </c>
      <c r="EX176" s="122">
        <v>102.902</v>
      </c>
      <c r="EY176" s="122">
        <v>102.902</v>
      </c>
      <c r="EZ176" s="122">
        <v>102.902</v>
      </c>
      <c r="FA176" s="122">
        <v>94.320400000000006</v>
      </c>
      <c r="FB176" s="122">
        <v>94.040400000000005</v>
      </c>
      <c r="FC176" s="122">
        <v>94.040400000000005</v>
      </c>
      <c r="FD176" s="122">
        <v>93.586600000000004</v>
      </c>
      <c r="FE176" s="122">
        <v>93.586600000000004</v>
      </c>
      <c r="FF176" s="122">
        <v>93.586600000000004</v>
      </c>
      <c r="FG176" s="122">
        <v>95.043000000000006</v>
      </c>
      <c r="FH176" s="122">
        <v>95.043000000000006</v>
      </c>
      <c r="FI176" s="122">
        <v>95.043000000000006</v>
      </c>
      <c r="FJ176" s="122">
        <v>94.915700000000001</v>
      </c>
      <c r="FK176" s="122">
        <v>94.915700000000001</v>
      </c>
      <c r="FL176" s="122">
        <v>94.915700000000001</v>
      </c>
      <c r="FM176" s="122">
        <v>96.017799999999994</v>
      </c>
      <c r="FN176" s="122">
        <v>96.017799999999994</v>
      </c>
      <c r="FO176" s="122">
        <v>96.017799999999994</v>
      </c>
      <c r="FP176" s="122">
        <v>95.772199999999998</v>
      </c>
      <c r="FQ176" s="122">
        <v>95.772199999999998</v>
      </c>
      <c r="FR176" s="122">
        <v>95.772199999999998</v>
      </c>
      <c r="FS176" s="122">
        <v>95.664100000000005</v>
      </c>
      <c r="FT176" s="122">
        <v>95.664100000000005</v>
      </c>
      <c r="FU176" s="122">
        <v>95.664100000000005</v>
      </c>
      <c r="FV176" s="122">
        <v>95.232699999999994</v>
      </c>
      <c r="FW176" s="122">
        <v>95.232699999999994</v>
      </c>
      <c r="FX176" s="122">
        <v>95.232699999999994</v>
      </c>
      <c r="FY176" s="122">
        <v>94.634</v>
      </c>
      <c r="FZ176" s="122">
        <v>94.634</v>
      </c>
      <c r="GA176" s="122">
        <v>94.634</v>
      </c>
      <c r="GB176" s="122">
        <v>94.668099999999995</v>
      </c>
      <c r="GC176" s="122">
        <v>94.668099999999995</v>
      </c>
      <c r="GD176" s="122">
        <v>94.668099999999995</v>
      </c>
      <c r="GE176" s="122">
        <v>97.931399999999996</v>
      </c>
      <c r="GF176" s="122">
        <v>97.931399999999996</v>
      </c>
      <c r="GG176" s="122">
        <v>97.931399999999996</v>
      </c>
      <c r="GH176" s="122">
        <v>98.304500000000004</v>
      </c>
      <c r="GI176" s="122">
        <v>98.304500000000004</v>
      </c>
      <c r="GJ176" s="122">
        <v>98.304500000000004</v>
      </c>
      <c r="GK176" s="122">
        <v>100.9712</v>
      </c>
      <c r="GL176" s="122">
        <v>100.9712</v>
      </c>
      <c r="GM176" s="122">
        <v>100.9712</v>
      </c>
      <c r="GN176" s="122">
        <v>100.8723</v>
      </c>
      <c r="GO176" s="122">
        <v>100.8723</v>
      </c>
      <c r="GP176" s="122">
        <v>100.8723</v>
      </c>
      <c r="GQ176" s="122">
        <v>99.484700000000004</v>
      </c>
      <c r="GR176" s="122">
        <v>99.484700000000004</v>
      </c>
      <c r="GS176" s="122">
        <v>99.484700000000004</v>
      </c>
      <c r="GT176" s="122">
        <v>99.353800000000007</v>
      </c>
      <c r="GU176" s="122">
        <v>99.353800000000007</v>
      </c>
      <c r="GV176" s="122">
        <v>99.353800000000007</v>
      </c>
      <c r="GW176" s="122">
        <v>98.531199999999998</v>
      </c>
      <c r="GX176" s="122">
        <v>98.531199999999998</v>
      </c>
      <c r="GY176" s="122">
        <v>98.531199999999998</v>
      </c>
      <c r="GZ176" s="122">
        <v>98.555499999999995</v>
      </c>
      <c r="HA176" s="122">
        <v>98.555499999999995</v>
      </c>
      <c r="HB176" s="122">
        <v>98.555499999999995</v>
      </c>
      <c r="HC176" s="122">
        <v>98.605599999999995</v>
      </c>
      <c r="HD176" s="122">
        <v>98.605599999999995</v>
      </c>
      <c r="HE176" s="122">
        <v>98.605599999999995</v>
      </c>
      <c r="HF176" s="122">
        <v>98.932500000000005</v>
      </c>
      <c r="HG176" s="122">
        <v>98.932500000000005</v>
      </c>
      <c r="HH176" s="122">
        <v>98.932500000000005</v>
      </c>
      <c r="HI176" s="122">
        <v>95.641599999999997</v>
      </c>
      <c r="HJ176" s="122">
        <v>95.641599999999997</v>
      </c>
      <c r="HK176" s="122">
        <v>95.641599999999997</v>
      </c>
      <c r="HL176" s="122">
        <v>95.675399999999996</v>
      </c>
      <c r="HM176" s="122">
        <v>95.675399999999996</v>
      </c>
      <c r="HN176" s="122">
        <v>95.675399999999996</v>
      </c>
      <c r="HO176" s="122">
        <v>96.109899999999996</v>
      </c>
      <c r="HP176" s="122">
        <v>96.109899999999996</v>
      </c>
      <c r="HQ176" s="122">
        <v>96.109899999999996</v>
      </c>
      <c r="HR176" s="122">
        <v>96.043400000000005</v>
      </c>
      <c r="HS176" s="122">
        <v>96.043400000000005</v>
      </c>
      <c r="HT176" s="122">
        <v>96.043400000000005</v>
      </c>
      <c r="HU176" s="122">
        <v>97.414900000000003</v>
      </c>
      <c r="HV176" s="122">
        <v>97.414900000000003</v>
      </c>
      <c r="HW176" s="122">
        <v>97.414900000000003</v>
      </c>
      <c r="HX176" s="122">
        <v>97.559899999999999</v>
      </c>
      <c r="HY176" s="122">
        <v>97.559899999999999</v>
      </c>
      <c r="HZ176" s="122">
        <v>97.559899999999999</v>
      </c>
      <c r="IA176" s="122">
        <v>97.846100000000007</v>
      </c>
      <c r="IB176" s="122">
        <v>97.846100000000007</v>
      </c>
      <c r="IC176" s="122">
        <v>97.846100000000007</v>
      </c>
      <c r="ID176" s="122">
        <v>98.894400000000005</v>
      </c>
      <c r="IE176" s="122">
        <v>98.894400000000005</v>
      </c>
      <c r="IF176" s="122">
        <v>98.894400000000005</v>
      </c>
      <c r="IG176" s="122">
        <v>97.877099999999999</v>
      </c>
      <c r="IH176" s="122">
        <v>97.877099999999999</v>
      </c>
      <c r="II176" s="122">
        <v>97.877099999999999</v>
      </c>
      <c r="IJ176" s="122">
        <v>98.172399999999996</v>
      </c>
      <c r="IK176" s="122">
        <v>98.172399999999996</v>
      </c>
      <c r="IL176" s="122">
        <v>98.172399999999996</v>
      </c>
      <c r="IM176" s="122">
        <v>96.436000000000007</v>
      </c>
      <c r="IN176" s="122">
        <v>96.436000000000007</v>
      </c>
      <c r="IO176" s="122">
        <v>96.436000000000007</v>
      </c>
      <c r="IP176" s="122">
        <v>98.2654</v>
      </c>
      <c r="IQ176" s="122">
        <v>98.2654</v>
      </c>
      <c r="IR176" s="122">
        <v>98.2654</v>
      </c>
      <c r="IS176" s="122">
        <v>102.7051</v>
      </c>
      <c r="IT176" s="122">
        <v>102.7051</v>
      </c>
      <c r="IU176" s="122">
        <v>102.7051</v>
      </c>
      <c r="IV176" s="122">
        <v>101.2735</v>
      </c>
      <c r="IW176" s="122">
        <v>101.2735</v>
      </c>
      <c r="IX176" s="122">
        <v>101.2735</v>
      </c>
      <c r="IY176" s="122">
        <v>100.0455</v>
      </c>
      <c r="IZ176" s="122">
        <v>100.0455</v>
      </c>
      <c r="JA176" s="122">
        <v>100.0455</v>
      </c>
      <c r="JB176" s="122">
        <v>100.0183</v>
      </c>
      <c r="JC176" s="122">
        <v>100.0183</v>
      </c>
      <c r="JD176" s="122">
        <v>100.0183</v>
      </c>
      <c r="JE176" s="122">
        <v>101.2085</v>
      </c>
      <c r="JF176" s="122">
        <v>101.2085</v>
      </c>
      <c r="JG176" s="122">
        <v>101.2085</v>
      </c>
      <c r="JH176" s="122">
        <v>101.0835</v>
      </c>
      <c r="JI176" s="122">
        <v>101.0835</v>
      </c>
      <c r="JJ176" s="122">
        <v>101.0835</v>
      </c>
      <c r="JK176" s="122">
        <v>99.651899999999998</v>
      </c>
      <c r="JL176" s="122">
        <v>99.651899999999998</v>
      </c>
      <c r="JM176" s="122">
        <v>99.651899999999998</v>
      </c>
      <c r="JN176" s="122">
        <v>99.636899999999997</v>
      </c>
      <c r="JO176" s="122">
        <v>99.636899999999997</v>
      </c>
      <c r="JP176" s="122">
        <v>99.636899999999997</v>
      </c>
      <c r="JQ176" s="122">
        <v>100.5487</v>
      </c>
      <c r="JR176" s="122">
        <v>100.5487</v>
      </c>
      <c r="JS176" s="122">
        <v>100.5487</v>
      </c>
      <c r="JT176" s="122">
        <v>100.5265</v>
      </c>
      <c r="JU176" s="122">
        <v>100.5265</v>
      </c>
      <c r="JV176" s="122">
        <v>100.5265</v>
      </c>
      <c r="JW176" s="122">
        <v>100</v>
      </c>
      <c r="JX176" s="122">
        <v>100</v>
      </c>
      <c r="JY176" s="122">
        <v>100</v>
      </c>
      <c r="JZ176" s="122">
        <v>99.916700000000006</v>
      </c>
      <c r="KA176" s="122">
        <v>99.916700000000006</v>
      </c>
      <c r="KB176" s="122">
        <v>99.916700000000006</v>
      </c>
      <c r="KC176" s="122">
        <v>102.0026</v>
      </c>
      <c r="KD176" s="118">
        <v>102.0026</v>
      </c>
    </row>
    <row r="177" spans="1:290" s="8" customFormat="1" ht="11.1" customHeight="1" x14ac:dyDescent="0.2">
      <c r="A177" s="8" t="s">
        <v>2553</v>
      </c>
      <c r="B177"/>
      <c r="C177" s="141" t="s">
        <v>5184</v>
      </c>
      <c r="D177" s="60" t="s">
        <v>115</v>
      </c>
      <c r="E177" s="61"/>
      <c r="F177" s="22"/>
      <c r="G177" s="22"/>
      <c r="H177" s="22" t="str">
        <f>IF(LEFT($I$1,1)="1",VLOOKUP($A177,PPI_IPI_PGA_PGAI!$A:$I,2,FALSE),IF(LEFT($I$1,1)="2",VLOOKUP($A177,PPI_IPI_PGA_PGAI!$A:$I,3,FALSE),IF(LEFT($I$1,1)="3",VLOOKUP($A177,PPI_IPI_PGA_PGAI!$A:$I,4,FALSE),VLOOKUP($A177,PPI_IPI_PGA_PGAI!$A:$I,5,FALSE))))</f>
        <v>Sonstige Metallwaren</v>
      </c>
      <c r="I177" s="22"/>
      <c r="J177" s="22"/>
      <c r="K177" s="22"/>
      <c r="L177" s="22"/>
      <c r="M177" s="10">
        <v>1.5206</v>
      </c>
      <c r="N177" s="122">
        <v>93.147900000000007</v>
      </c>
      <c r="O177" s="122">
        <v>93.176000000000002</v>
      </c>
      <c r="P177" s="122">
        <v>93.176000000000002</v>
      </c>
      <c r="Q177" s="122">
        <v>92.700400000000002</v>
      </c>
      <c r="R177" s="122">
        <v>92.514200000000002</v>
      </c>
      <c r="S177" s="122">
        <v>93.2821</v>
      </c>
      <c r="T177" s="122">
        <v>93.013000000000005</v>
      </c>
      <c r="U177" s="122">
        <v>93.013000000000005</v>
      </c>
      <c r="V177" s="122">
        <v>93.571600000000004</v>
      </c>
      <c r="W177" s="122">
        <v>94.190299999999993</v>
      </c>
      <c r="X177" s="122">
        <v>95.307500000000005</v>
      </c>
      <c r="Y177" s="122">
        <v>103.3768</v>
      </c>
      <c r="Z177" s="122">
        <v>105.32299999999999</v>
      </c>
      <c r="AA177" s="122">
        <v>105.32559999999999</v>
      </c>
      <c r="AB177" s="122">
        <v>104.3948</v>
      </c>
      <c r="AC177" s="122">
        <v>103.3657</v>
      </c>
      <c r="AD177" s="122">
        <v>103.3657</v>
      </c>
      <c r="AE177" s="122">
        <v>103.0899</v>
      </c>
      <c r="AF177" s="122">
        <v>104.74079999999999</v>
      </c>
      <c r="AG177" s="122">
        <v>104.1467</v>
      </c>
      <c r="AH177" s="122">
        <v>101.7949</v>
      </c>
      <c r="AI177" s="122">
        <v>102.035</v>
      </c>
      <c r="AJ177" s="122">
        <v>101.9786</v>
      </c>
      <c r="AK177" s="122">
        <v>102.8867</v>
      </c>
      <c r="AL177" s="122">
        <v>102.7616</v>
      </c>
      <c r="AM177" s="122">
        <v>101.9311</v>
      </c>
      <c r="AN177" s="122">
        <v>101.7483</v>
      </c>
      <c r="AO177" s="122">
        <v>102.61320000000001</v>
      </c>
      <c r="AP177" s="122">
        <v>103.51900000000001</v>
      </c>
      <c r="AQ177" s="122">
        <v>102.3869</v>
      </c>
      <c r="AR177" s="122">
        <v>101.5176</v>
      </c>
      <c r="AS177" s="122">
        <v>100.8009</v>
      </c>
      <c r="AT177" s="122">
        <v>99.968599999999995</v>
      </c>
      <c r="AU177" s="122">
        <v>100.8134</v>
      </c>
      <c r="AV177" s="122">
        <v>101.3456</v>
      </c>
      <c r="AW177" s="122">
        <v>102.59910000000001</v>
      </c>
      <c r="AX177" s="122">
        <v>103.151</v>
      </c>
      <c r="AY177" s="122">
        <v>102.4113</v>
      </c>
      <c r="AZ177" s="122">
        <v>102.85599999999999</v>
      </c>
      <c r="BA177" s="122">
        <v>103.60339999999999</v>
      </c>
      <c r="BB177" s="122">
        <v>105.9778</v>
      </c>
      <c r="BC177" s="122">
        <v>106.6568</v>
      </c>
      <c r="BD177" s="122">
        <v>107.7046</v>
      </c>
      <c r="BE177" s="122">
        <v>107.374</v>
      </c>
      <c r="BF177" s="122">
        <v>106.27889999999999</v>
      </c>
      <c r="BG177" s="122">
        <v>106.98090000000001</v>
      </c>
      <c r="BH177" s="122">
        <v>109.1491</v>
      </c>
      <c r="BI177" s="122">
        <v>110.3554</v>
      </c>
      <c r="BJ177" s="122">
        <v>112.3066</v>
      </c>
      <c r="BK177" s="122">
        <v>111.26349999999999</v>
      </c>
      <c r="BL177" s="122">
        <v>109.3293</v>
      </c>
      <c r="BM177" s="122">
        <v>109.0257</v>
      </c>
      <c r="BN177" s="122">
        <v>109.0932</v>
      </c>
      <c r="BO177" s="122">
        <v>106.85939999999999</v>
      </c>
      <c r="BP177" s="122">
        <v>108.7818</v>
      </c>
      <c r="BQ177" s="122">
        <v>108.9164</v>
      </c>
      <c r="BR177" s="122">
        <v>112.286</v>
      </c>
      <c r="BS177" s="122">
        <v>112.7752</v>
      </c>
      <c r="BT177" s="122">
        <v>112.5133</v>
      </c>
      <c r="BU177" s="122">
        <v>117.26430000000001</v>
      </c>
      <c r="BV177" s="122">
        <v>116.2958</v>
      </c>
      <c r="BW177" s="122">
        <v>117.5341</v>
      </c>
      <c r="BX177" s="122">
        <v>123.0707</v>
      </c>
      <c r="BY177" s="122">
        <v>120.764</v>
      </c>
      <c r="BZ177" s="122">
        <v>120.4097</v>
      </c>
      <c r="CA177" s="122">
        <v>116.2115</v>
      </c>
      <c r="CB177" s="122">
        <v>110.7109</v>
      </c>
      <c r="CC177" s="122">
        <v>111.28400000000001</v>
      </c>
      <c r="CD177" s="122">
        <v>110.8409</v>
      </c>
      <c r="CE177" s="122">
        <v>109.4378</v>
      </c>
      <c r="CF177" s="122">
        <v>107.7796</v>
      </c>
      <c r="CG177" s="122">
        <v>103.9028</v>
      </c>
      <c r="CH177" s="122">
        <v>103.72020000000001</v>
      </c>
      <c r="CI177" s="122">
        <v>104.54730000000001</v>
      </c>
      <c r="CJ177" s="122">
        <v>103.7184</v>
      </c>
      <c r="CK177" s="122">
        <v>102.9704</v>
      </c>
      <c r="CL177" s="122">
        <v>104.312</v>
      </c>
      <c r="CM177" s="122">
        <v>105.1528</v>
      </c>
      <c r="CN177" s="122">
        <v>103.1891</v>
      </c>
      <c r="CO177" s="122">
        <v>103.4222</v>
      </c>
      <c r="CP177" s="122">
        <v>104.10890000000001</v>
      </c>
      <c r="CQ177" s="122">
        <v>104.95950000000001</v>
      </c>
      <c r="CR177" s="122">
        <v>106.5916</v>
      </c>
      <c r="CS177" s="122">
        <v>107.6039</v>
      </c>
      <c r="CT177" s="122">
        <v>112.7178</v>
      </c>
      <c r="CU177" s="122">
        <v>110.3554</v>
      </c>
      <c r="CV177" s="122">
        <v>107.0976</v>
      </c>
      <c r="CW177" s="122">
        <v>106.2336</v>
      </c>
      <c r="CX177" s="122">
        <v>109.01949999999999</v>
      </c>
      <c r="CY177" s="122">
        <v>105.2941</v>
      </c>
      <c r="CZ177" s="122">
        <v>104.74039999999999</v>
      </c>
      <c r="DA177" s="122">
        <v>104.9439</v>
      </c>
      <c r="DB177" s="122">
        <v>105.173</v>
      </c>
      <c r="DC177" s="122">
        <v>106.1048</v>
      </c>
      <c r="DD177" s="122">
        <v>105.9718</v>
      </c>
      <c r="DE177" s="122">
        <v>107.42619999999999</v>
      </c>
      <c r="DF177" s="122">
        <v>106.89360000000001</v>
      </c>
      <c r="DG177" s="122">
        <v>106.76049999999999</v>
      </c>
      <c r="DH177" s="122">
        <v>103.5591</v>
      </c>
      <c r="DI177" s="122">
        <v>103.02670000000001</v>
      </c>
      <c r="DJ177" s="122">
        <v>102.49420000000001</v>
      </c>
      <c r="DK177" s="122">
        <v>99.013999999999996</v>
      </c>
      <c r="DL177" s="122">
        <v>99.080600000000004</v>
      </c>
      <c r="DM177" s="122">
        <v>98.880799999999994</v>
      </c>
      <c r="DN177" s="122">
        <v>98.489699999999999</v>
      </c>
      <c r="DO177" s="122">
        <v>98.622799999999998</v>
      </c>
      <c r="DP177" s="122">
        <v>98.489699999999999</v>
      </c>
      <c r="DQ177" s="122">
        <v>97.828400000000002</v>
      </c>
      <c r="DR177" s="122">
        <v>97.828400000000002</v>
      </c>
      <c r="DS177" s="122">
        <v>97.429000000000002</v>
      </c>
      <c r="DT177" s="122">
        <v>97.639399999999995</v>
      </c>
      <c r="DU177" s="122">
        <v>97.639399999999995</v>
      </c>
      <c r="DV177" s="122">
        <v>97.3733</v>
      </c>
      <c r="DW177" s="122">
        <v>98.074600000000004</v>
      </c>
      <c r="DX177" s="122">
        <v>97.675200000000004</v>
      </c>
      <c r="DY177" s="122">
        <v>97.675200000000004</v>
      </c>
      <c r="DZ177" s="122">
        <v>97.715699999999998</v>
      </c>
      <c r="EA177" s="122">
        <v>97.715699999999998</v>
      </c>
      <c r="EB177" s="122">
        <v>97.183099999999996</v>
      </c>
      <c r="EC177" s="122">
        <v>98.568899999999999</v>
      </c>
      <c r="ED177" s="122">
        <v>98.568899999999999</v>
      </c>
      <c r="EE177" s="122">
        <v>98.568899999999999</v>
      </c>
      <c r="EF177" s="122">
        <v>98.360799999999998</v>
      </c>
      <c r="EG177" s="122">
        <v>98.161100000000005</v>
      </c>
      <c r="EH177" s="122">
        <v>98.626999999999995</v>
      </c>
      <c r="EI177" s="122">
        <v>98.873800000000003</v>
      </c>
      <c r="EJ177" s="122">
        <v>98.740700000000004</v>
      </c>
      <c r="EK177" s="122">
        <v>98.740700000000004</v>
      </c>
      <c r="EL177" s="122">
        <v>98.810400000000001</v>
      </c>
      <c r="EM177" s="122">
        <v>98.810400000000001</v>
      </c>
      <c r="EN177" s="122">
        <v>98.810400000000001</v>
      </c>
      <c r="EO177" s="122">
        <v>98.654499999999999</v>
      </c>
      <c r="EP177" s="122">
        <v>98.648700000000005</v>
      </c>
      <c r="EQ177" s="122">
        <v>98.515600000000006</v>
      </c>
      <c r="ER177" s="122">
        <v>98.337800000000001</v>
      </c>
      <c r="ES177" s="122">
        <v>98.337800000000001</v>
      </c>
      <c r="ET177" s="122">
        <v>98.603899999999996</v>
      </c>
      <c r="EU177" s="122">
        <v>98.714200000000005</v>
      </c>
      <c r="EV177" s="122">
        <v>98.713399999999993</v>
      </c>
      <c r="EW177" s="122">
        <v>98.539299999999997</v>
      </c>
      <c r="EX177" s="122">
        <v>98.566599999999994</v>
      </c>
      <c r="EY177" s="122">
        <v>97.509799999999998</v>
      </c>
      <c r="EZ177" s="122">
        <v>97.582800000000006</v>
      </c>
      <c r="FA177" s="122">
        <v>89.600999999999999</v>
      </c>
      <c r="FB177" s="122">
        <v>89.600300000000004</v>
      </c>
      <c r="FC177" s="122">
        <v>89.511700000000005</v>
      </c>
      <c r="FD177" s="122">
        <v>88.017099999999999</v>
      </c>
      <c r="FE177" s="122">
        <v>88.229600000000005</v>
      </c>
      <c r="FF177" s="122">
        <v>88.396699999999996</v>
      </c>
      <c r="FG177" s="122">
        <v>90.587199999999996</v>
      </c>
      <c r="FH177" s="122">
        <v>90.570499999999996</v>
      </c>
      <c r="FI177" s="122">
        <v>90.508099999999999</v>
      </c>
      <c r="FJ177" s="122">
        <v>89.403000000000006</v>
      </c>
      <c r="FK177" s="122">
        <v>89.467399999999998</v>
      </c>
      <c r="FL177" s="122">
        <v>89.417699999999996</v>
      </c>
      <c r="FM177" s="122">
        <v>88.8673</v>
      </c>
      <c r="FN177" s="122">
        <v>89.338999999999999</v>
      </c>
      <c r="FO177" s="122">
        <v>89.798900000000003</v>
      </c>
      <c r="FP177" s="122">
        <v>90.102900000000005</v>
      </c>
      <c r="FQ177" s="122">
        <v>90.099900000000005</v>
      </c>
      <c r="FR177" s="122">
        <v>90.152500000000003</v>
      </c>
      <c r="FS177" s="122">
        <v>89.980400000000003</v>
      </c>
      <c r="FT177" s="122">
        <v>89.958500000000001</v>
      </c>
      <c r="FU177" s="122">
        <v>89.935900000000004</v>
      </c>
      <c r="FV177" s="122">
        <v>90.910300000000007</v>
      </c>
      <c r="FW177" s="122">
        <v>90.9054</v>
      </c>
      <c r="FX177" s="122">
        <v>90.892600000000002</v>
      </c>
      <c r="FY177" s="122">
        <v>90.447199999999995</v>
      </c>
      <c r="FZ177" s="122">
        <v>90.501599999999996</v>
      </c>
      <c r="GA177" s="122">
        <v>90.513999999999996</v>
      </c>
      <c r="GB177" s="122">
        <v>91.994299999999996</v>
      </c>
      <c r="GC177" s="122">
        <v>92.162099999999995</v>
      </c>
      <c r="GD177" s="122">
        <v>92.162099999999995</v>
      </c>
      <c r="GE177" s="122">
        <v>95.319500000000005</v>
      </c>
      <c r="GF177" s="122">
        <v>95.319500000000005</v>
      </c>
      <c r="GG177" s="122">
        <v>95.414100000000005</v>
      </c>
      <c r="GH177" s="122">
        <v>97.475300000000004</v>
      </c>
      <c r="GI177" s="122">
        <v>97.4422</v>
      </c>
      <c r="GJ177" s="122">
        <v>97.536799999999999</v>
      </c>
      <c r="GK177" s="122">
        <v>99.148499999999999</v>
      </c>
      <c r="GL177" s="122">
        <v>99.205500000000001</v>
      </c>
      <c r="GM177" s="122">
        <v>99.083799999999997</v>
      </c>
      <c r="GN177" s="122">
        <v>100.0894</v>
      </c>
      <c r="GO177" s="122">
        <v>100.0985</v>
      </c>
      <c r="GP177" s="122">
        <v>100.12779999999999</v>
      </c>
      <c r="GQ177" s="122">
        <v>99.949200000000005</v>
      </c>
      <c r="GR177" s="122">
        <v>99.9495</v>
      </c>
      <c r="GS177" s="122">
        <v>99.924000000000007</v>
      </c>
      <c r="GT177" s="122">
        <v>99.042000000000002</v>
      </c>
      <c r="GU177" s="122">
        <v>99.042000000000002</v>
      </c>
      <c r="GV177" s="122">
        <v>99.042000000000002</v>
      </c>
      <c r="GW177" s="122">
        <v>98.519800000000004</v>
      </c>
      <c r="GX177" s="122">
        <v>98.519800000000004</v>
      </c>
      <c r="GY177" s="122">
        <v>98.519800000000004</v>
      </c>
      <c r="GZ177" s="122">
        <v>97.7102</v>
      </c>
      <c r="HA177" s="122">
        <v>97.7102</v>
      </c>
      <c r="HB177" s="122">
        <v>97.7102</v>
      </c>
      <c r="HC177" s="122">
        <v>96.690299999999993</v>
      </c>
      <c r="HD177" s="122">
        <v>96.690299999999993</v>
      </c>
      <c r="HE177" s="122">
        <v>96.690299999999993</v>
      </c>
      <c r="HF177" s="122">
        <v>95.293499999999995</v>
      </c>
      <c r="HG177" s="122">
        <v>95.293499999999995</v>
      </c>
      <c r="HH177" s="122">
        <v>95.293499999999995</v>
      </c>
      <c r="HI177" s="122">
        <v>93.813199999999995</v>
      </c>
      <c r="HJ177" s="122">
        <v>93.813199999999995</v>
      </c>
      <c r="HK177" s="122">
        <v>93.813199999999995</v>
      </c>
      <c r="HL177" s="122">
        <v>92.748199999999997</v>
      </c>
      <c r="HM177" s="122">
        <v>92.748199999999997</v>
      </c>
      <c r="HN177" s="122">
        <v>92.748199999999997</v>
      </c>
      <c r="HO177" s="122">
        <v>93.751499999999993</v>
      </c>
      <c r="HP177" s="122">
        <v>93.751499999999993</v>
      </c>
      <c r="HQ177" s="122">
        <v>93.751499999999993</v>
      </c>
      <c r="HR177" s="122">
        <v>93.7273</v>
      </c>
      <c r="HS177" s="122">
        <v>93.7273</v>
      </c>
      <c r="HT177" s="122">
        <v>93.7273</v>
      </c>
      <c r="HU177" s="122">
        <v>97.839600000000004</v>
      </c>
      <c r="HV177" s="122">
        <v>97.839600000000004</v>
      </c>
      <c r="HW177" s="122">
        <v>97.839600000000004</v>
      </c>
      <c r="HX177" s="122">
        <v>99.593699999999998</v>
      </c>
      <c r="HY177" s="122">
        <v>99.593699999999998</v>
      </c>
      <c r="HZ177" s="122">
        <v>99.593699999999998</v>
      </c>
      <c r="IA177" s="122">
        <v>100.6508</v>
      </c>
      <c r="IB177" s="122">
        <v>100.6508</v>
      </c>
      <c r="IC177" s="122">
        <v>100.6508</v>
      </c>
      <c r="ID177" s="122">
        <v>102.2813</v>
      </c>
      <c r="IE177" s="122">
        <v>102.2813</v>
      </c>
      <c r="IF177" s="122">
        <v>102.2813</v>
      </c>
      <c r="IG177" s="122">
        <v>105.55670000000001</v>
      </c>
      <c r="IH177" s="122">
        <v>105.55670000000001</v>
      </c>
      <c r="II177" s="122">
        <v>105.55670000000001</v>
      </c>
      <c r="IJ177" s="122">
        <v>108.16930000000001</v>
      </c>
      <c r="IK177" s="122">
        <v>108.16930000000001</v>
      </c>
      <c r="IL177" s="122">
        <v>108.16930000000001</v>
      </c>
      <c r="IM177" s="122">
        <v>107.6748</v>
      </c>
      <c r="IN177" s="122">
        <v>107.6748</v>
      </c>
      <c r="IO177" s="122">
        <v>107.6748</v>
      </c>
      <c r="IP177" s="122">
        <v>109.6258</v>
      </c>
      <c r="IQ177" s="122">
        <v>109.6258</v>
      </c>
      <c r="IR177" s="122">
        <v>109.6258</v>
      </c>
      <c r="IS177" s="122">
        <v>109.5822</v>
      </c>
      <c r="IT177" s="122">
        <v>109.5822</v>
      </c>
      <c r="IU177" s="122">
        <v>109.5822</v>
      </c>
      <c r="IV177" s="122">
        <v>108.3942</v>
      </c>
      <c r="IW177" s="122">
        <v>108.3942</v>
      </c>
      <c r="IX177" s="122">
        <v>108.3942</v>
      </c>
      <c r="IY177" s="122">
        <v>106.5149</v>
      </c>
      <c r="IZ177" s="122">
        <v>106.5149</v>
      </c>
      <c r="JA177" s="122">
        <v>106.5149</v>
      </c>
      <c r="JB177" s="122">
        <v>103.054</v>
      </c>
      <c r="JC177" s="122">
        <v>103.054</v>
      </c>
      <c r="JD177" s="122">
        <v>103.054</v>
      </c>
      <c r="JE177" s="122">
        <v>105.6738</v>
      </c>
      <c r="JF177" s="122">
        <v>105.6738</v>
      </c>
      <c r="JG177" s="122">
        <v>105.6738</v>
      </c>
      <c r="JH177" s="122">
        <v>104.5355</v>
      </c>
      <c r="JI177" s="122">
        <v>104.5355</v>
      </c>
      <c r="JJ177" s="122">
        <v>104.5355</v>
      </c>
      <c r="JK177" s="122">
        <v>102.2377</v>
      </c>
      <c r="JL177" s="122">
        <v>102.2377</v>
      </c>
      <c r="JM177" s="122">
        <v>102.2377</v>
      </c>
      <c r="JN177" s="122">
        <v>101.69199999999999</v>
      </c>
      <c r="JO177" s="122">
        <v>101.69199999999999</v>
      </c>
      <c r="JP177" s="122">
        <v>101.69199999999999</v>
      </c>
      <c r="JQ177" s="122">
        <v>102.0896</v>
      </c>
      <c r="JR177" s="122">
        <v>102.0896</v>
      </c>
      <c r="JS177" s="122">
        <v>102.0896</v>
      </c>
      <c r="JT177" s="122">
        <v>100.32980000000001</v>
      </c>
      <c r="JU177" s="122">
        <v>100.32980000000001</v>
      </c>
      <c r="JV177" s="122">
        <v>100.32980000000001</v>
      </c>
      <c r="JW177" s="122">
        <v>100</v>
      </c>
      <c r="JX177" s="122">
        <v>100</v>
      </c>
      <c r="JY177" s="122">
        <v>100</v>
      </c>
      <c r="JZ177" s="122">
        <v>98.660200000000003</v>
      </c>
      <c r="KA177" s="122">
        <v>98.660200000000003</v>
      </c>
      <c r="KB177" s="122">
        <v>98.660200000000003</v>
      </c>
      <c r="KC177" s="122">
        <v>97.583399999999997</v>
      </c>
      <c r="KD177" s="118">
        <v>97.583399999999997</v>
      </c>
    </row>
    <row r="178" spans="1:290" s="8" customFormat="1" ht="11.1" customHeight="1" x14ac:dyDescent="0.2">
      <c r="A178" s="8" t="s">
        <v>5584</v>
      </c>
      <c r="B178"/>
      <c r="C178" s="141" t="s">
        <v>5185</v>
      </c>
      <c r="D178" s="60" t="s">
        <v>5585</v>
      </c>
      <c r="E178" s="61"/>
      <c r="F178" s="22"/>
      <c r="G178" s="22"/>
      <c r="H178" s="22"/>
      <c r="I178" s="22" t="str">
        <f>IF(LEFT($I$1,1)="1",VLOOKUP($A178,PPI_IPI_PGA_PGAI!$A:$I,2,FALSE),IF(LEFT($I$1,1)="2",VLOOKUP($A178,PPI_IPI_PGA_PGAI!$A:$I,3,FALSE),IF(LEFT($I$1,1)="3",VLOOKUP($A178,PPI_IPI_PGA_PGAI!$A:$I,4,FALSE),VLOOKUP($A178,PPI_IPI_PGA_PGAI!$A:$I,5,FALSE))))</f>
        <v>Verpackungen und Verschlüsse aus Eisen, Stahl und NE-Metall</v>
      </c>
      <c r="J178" s="22"/>
      <c r="K178" s="22"/>
      <c r="L178" s="22"/>
      <c r="M178" s="10">
        <v>0.1429</v>
      </c>
      <c r="N178" s="122" t="s">
        <v>6431</v>
      </c>
      <c r="O178" s="122" t="s">
        <v>6431</v>
      </c>
      <c r="P178" s="122" t="s">
        <v>6431</v>
      </c>
      <c r="Q178" s="122" t="s">
        <v>6431</v>
      </c>
      <c r="R178" s="122" t="s">
        <v>6431</v>
      </c>
      <c r="S178" s="122" t="s">
        <v>6431</v>
      </c>
      <c r="T178" s="122" t="s">
        <v>6431</v>
      </c>
      <c r="U178" s="122" t="s">
        <v>6431</v>
      </c>
      <c r="V178" s="122" t="s">
        <v>6431</v>
      </c>
      <c r="W178" s="122" t="s">
        <v>6431</v>
      </c>
      <c r="X178" s="122" t="s">
        <v>6431</v>
      </c>
      <c r="Y178" s="122" t="s">
        <v>6431</v>
      </c>
      <c r="Z178" s="122" t="s">
        <v>6431</v>
      </c>
      <c r="AA178" s="122" t="s">
        <v>6431</v>
      </c>
      <c r="AB178" s="122" t="s">
        <v>6431</v>
      </c>
      <c r="AC178" s="122" t="s">
        <v>6431</v>
      </c>
      <c r="AD178" s="122" t="s">
        <v>6431</v>
      </c>
      <c r="AE178" s="122" t="s">
        <v>6431</v>
      </c>
      <c r="AF178" s="122" t="s">
        <v>6431</v>
      </c>
      <c r="AG178" s="122" t="s">
        <v>6431</v>
      </c>
      <c r="AH178" s="122" t="s">
        <v>6431</v>
      </c>
      <c r="AI178" s="122" t="s">
        <v>6431</v>
      </c>
      <c r="AJ178" s="122" t="s">
        <v>6431</v>
      </c>
      <c r="AK178" s="122" t="s">
        <v>6431</v>
      </c>
      <c r="AL178" s="122" t="s">
        <v>6431</v>
      </c>
      <c r="AM178" s="122" t="s">
        <v>6431</v>
      </c>
      <c r="AN178" s="122" t="s">
        <v>6431</v>
      </c>
      <c r="AO178" s="122" t="s">
        <v>6431</v>
      </c>
      <c r="AP178" s="122" t="s">
        <v>6431</v>
      </c>
      <c r="AQ178" s="122" t="s">
        <v>6431</v>
      </c>
      <c r="AR178" s="122" t="s">
        <v>6431</v>
      </c>
      <c r="AS178" s="122" t="s">
        <v>6431</v>
      </c>
      <c r="AT178" s="122" t="s">
        <v>6431</v>
      </c>
      <c r="AU178" s="122" t="s">
        <v>6431</v>
      </c>
      <c r="AV178" s="122" t="s">
        <v>6431</v>
      </c>
      <c r="AW178" s="122" t="s">
        <v>6431</v>
      </c>
      <c r="AX178" s="122" t="s">
        <v>6431</v>
      </c>
      <c r="AY178" s="122" t="s">
        <v>6431</v>
      </c>
      <c r="AZ178" s="122" t="s">
        <v>6431</v>
      </c>
      <c r="BA178" s="122" t="s">
        <v>6431</v>
      </c>
      <c r="BB178" s="122" t="s">
        <v>6431</v>
      </c>
      <c r="BC178" s="122" t="s">
        <v>6431</v>
      </c>
      <c r="BD178" s="122" t="s">
        <v>6431</v>
      </c>
      <c r="BE178" s="122" t="s">
        <v>6431</v>
      </c>
      <c r="BF178" s="122" t="s">
        <v>6431</v>
      </c>
      <c r="BG178" s="122" t="s">
        <v>6431</v>
      </c>
      <c r="BH178" s="122" t="s">
        <v>6431</v>
      </c>
      <c r="BI178" s="122" t="s">
        <v>6431</v>
      </c>
      <c r="BJ178" s="122" t="s">
        <v>6431</v>
      </c>
      <c r="BK178" s="122" t="s">
        <v>6431</v>
      </c>
      <c r="BL178" s="122" t="s">
        <v>6431</v>
      </c>
      <c r="BM178" s="122" t="s">
        <v>6431</v>
      </c>
      <c r="BN178" s="122" t="s">
        <v>6431</v>
      </c>
      <c r="BO178" s="122" t="s">
        <v>6431</v>
      </c>
      <c r="BP178" s="122" t="s">
        <v>6431</v>
      </c>
      <c r="BQ178" s="122" t="s">
        <v>6431</v>
      </c>
      <c r="BR178" s="122" t="s">
        <v>6431</v>
      </c>
      <c r="BS178" s="122" t="s">
        <v>6431</v>
      </c>
      <c r="BT178" s="122" t="s">
        <v>6431</v>
      </c>
      <c r="BU178" s="122" t="s">
        <v>6431</v>
      </c>
      <c r="BV178" s="122" t="s">
        <v>6431</v>
      </c>
      <c r="BW178" s="122" t="s">
        <v>6431</v>
      </c>
      <c r="BX178" s="122" t="s">
        <v>6431</v>
      </c>
      <c r="BY178" s="122" t="s">
        <v>6431</v>
      </c>
      <c r="BZ178" s="122" t="s">
        <v>6431</v>
      </c>
      <c r="CA178" s="122" t="s">
        <v>6431</v>
      </c>
      <c r="CB178" s="122" t="s">
        <v>6431</v>
      </c>
      <c r="CC178" s="122" t="s">
        <v>6431</v>
      </c>
      <c r="CD178" s="122" t="s">
        <v>6431</v>
      </c>
      <c r="CE178" s="122" t="s">
        <v>6431</v>
      </c>
      <c r="CF178" s="122" t="s">
        <v>6431</v>
      </c>
      <c r="CG178" s="122" t="s">
        <v>6431</v>
      </c>
      <c r="CH178" s="122" t="s">
        <v>6431</v>
      </c>
      <c r="CI178" s="122" t="s">
        <v>6431</v>
      </c>
      <c r="CJ178" s="122" t="s">
        <v>6431</v>
      </c>
      <c r="CK178" s="122" t="s">
        <v>6431</v>
      </c>
      <c r="CL178" s="122" t="s">
        <v>6431</v>
      </c>
      <c r="CM178" s="122" t="s">
        <v>6431</v>
      </c>
      <c r="CN178" s="122" t="s">
        <v>6431</v>
      </c>
      <c r="CO178" s="122" t="s">
        <v>6431</v>
      </c>
      <c r="CP178" s="122" t="s">
        <v>6431</v>
      </c>
      <c r="CQ178" s="122" t="s">
        <v>6431</v>
      </c>
      <c r="CR178" s="122" t="s">
        <v>6431</v>
      </c>
      <c r="CS178" s="122" t="s">
        <v>6431</v>
      </c>
      <c r="CT178" s="122" t="s">
        <v>6431</v>
      </c>
      <c r="CU178" s="122" t="s">
        <v>6431</v>
      </c>
      <c r="CV178" s="122" t="s">
        <v>6431</v>
      </c>
      <c r="CW178" s="122" t="s">
        <v>6431</v>
      </c>
      <c r="CX178" s="122" t="s">
        <v>6431</v>
      </c>
      <c r="CY178" s="122" t="s">
        <v>6431</v>
      </c>
      <c r="CZ178" s="122" t="s">
        <v>6431</v>
      </c>
      <c r="DA178" s="122" t="s">
        <v>6431</v>
      </c>
      <c r="DB178" s="122" t="s">
        <v>6431</v>
      </c>
      <c r="DC178" s="122" t="s">
        <v>6431</v>
      </c>
      <c r="DD178" s="122" t="s">
        <v>6431</v>
      </c>
      <c r="DE178" s="122" t="s">
        <v>6431</v>
      </c>
      <c r="DF178" s="122" t="s">
        <v>6431</v>
      </c>
      <c r="DG178" s="122" t="s">
        <v>6431</v>
      </c>
      <c r="DH178" s="122" t="s">
        <v>6431</v>
      </c>
      <c r="DI178" s="122" t="s">
        <v>6431</v>
      </c>
      <c r="DJ178" s="122" t="s">
        <v>6431</v>
      </c>
      <c r="DK178" s="122" t="s">
        <v>6431</v>
      </c>
      <c r="DL178" s="122" t="s">
        <v>6431</v>
      </c>
      <c r="DM178" s="122" t="s">
        <v>6431</v>
      </c>
      <c r="DN178" s="122" t="s">
        <v>6431</v>
      </c>
      <c r="DO178" s="122" t="s">
        <v>6431</v>
      </c>
      <c r="DP178" s="122" t="s">
        <v>6431</v>
      </c>
      <c r="DQ178" s="122" t="s">
        <v>6431</v>
      </c>
      <c r="DR178" s="122" t="s">
        <v>6431</v>
      </c>
      <c r="DS178" s="122" t="s">
        <v>6431</v>
      </c>
      <c r="DT178" s="122" t="s">
        <v>6431</v>
      </c>
      <c r="DU178" s="122" t="s">
        <v>6431</v>
      </c>
      <c r="DV178" s="122" t="s">
        <v>6431</v>
      </c>
      <c r="DW178" s="122" t="s">
        <v>6431</v>
      </c>
      <c r="DX178" s="122" t="s">
        <v>6431</v>
      </c>
      <c r="DY178" s="122" t="s">
        <v>6431</v>
      </c>
      <c r="DZ178" s="122" t="s">
        <v>6431</v>
      </c>
      <c r="EA178" s="122" t="s">
        <v>6431</v>
      </c>
      <c r="EB178" s="122" t="s">
        <v>6431</v>
      </c>
      <c r="EC178" s="122" t="s">
        <v>6431</v>
      </c>
      <c r="ED178" s="122" t="s">
        <v>6431</v>
      </c>
      <c r="EE178" s="122" t="s">
        <v>6431</v>
      </c>
      <c r="EF178" s="122" t="s">
        <v>6431</v>
      </c>
      <c r="EG178" s="122" t="s">
        <v>6431</v>
      </c>
      <c r="EH178" s="122" t="s">
        <v>6431</v>
      </c>
      <c r="EI178" s="122" t="s">
        <v>6431</v>
      </c>
      <c r="EJ178" s="122" t="s">
        <v>6431</v>
      </c>
      <c r="EK178" s="122" t="s">
        <v>6431</v>
      </c>
      <c r="EL178" s="122" t="s">
        <v>6431</v>
      </c>
      <c r="EM178" s="122" t="s">
        <v>6431</v>
      </c>
      <c r="EN178" s="122" t="s">
        <v>6431</v>
      </c>
      <c r="EO178" s="122" t="s">
        <v>6431</v>
      </c>
      <c r="EP178" s="122" t="s">
        <v>6431</v>
      </c>
      <c r="EQ178" s="122" t="s">
        <v>6431</v>
      </c>
      <c r="ER178" s="122" t="s">
        <v>6431</v>
      </c>
      <c r="ES178" s="122" t="s">
        <v>6431</v>
      </c>
      <c r="ET178" s="122" t="s">
        <v>6431</v>
      </c>
      <c r="EU178" s="122" t="s">
        <v>6431</v>
      </c>
      <c r="EV178" s="122" t="s">
        <v>6431</v>
      </c>
      <c r="EW178" s="122" t="s">
        <v>6431</v>
      </c>
      <c r="EX178" s="122" t="s">
        <v>6431</v>
      </c>
      <c r="EY178" s="122" t="s">
        <v>6431</v>
      </c>
      <c r="EZ178" s="122" t="s">
        <v>6431</v>
      </c>
      <c r="FA178" s="122" t="s">
        <v>6431</v>
      </c>
      <c r="FB178" s="122" t="s">
        <v>6431</v>
      </c>
      <c r="FC178" s="122" t="s">
        <v>6431</v>
      </c>
      <c r="FD178" s="122" t="s">
        <v>6431</v>
      </c>
      <c r="FE178" s="122" t="s">
        <v>6431</v>
      </c>
      <c r="FF178" s="122" t="s">
        <v>6431</v>
      </c>
      <c r="FG178" s="122" t="s">
        <v>6431</v>
      </c>
      <c r="FH178" s="122" t="s">
        <v>6431</v>
      </c>
      <c r="FI178" s="122">
        <v>81.723699999999994</v>
      </c>
      <c r="FJ178" s="122">
        <v>81.463499999999996</v>
      </c>
      <c r="FK178" s="122">
        <v>81.463499999999996</v>
      </c>
      <c r="FL178" s="122">
        <v>81.463499999999996</v>
      </c>
      <c r="FM178" s="122">
        <v>81.851900000000001</v>
      </c>
      <c r="FN178" s="122">
        <v>81.851900000000001</v>
      </c>
      <c r="FO178" s="122">
        <v>81.851900000000001</v>
      </c>
      <c r="FP178" s="122">
        <v>81.123800000000003</v>
      </c>
      <c r="FQ178" s="122">
        <v>81.123800000000003</v>
      </c>
      <c r="FR178" s="122">
        <v>81.123800000000003</v>
      </c>
      <c r="FS178" s="122">
        <v>80.539500000000004</v>
      </c>
      <c r="FT178" s="122">
        <v>80.539500000000004</v>
      </c>
      <c r="FU178" s="122">
        <v>80.539500000000004</v>
      </c>
      <c r="FV178" s="122">
        <v>80.780199999999994</v>
      </c>
      <c r="FW178" s="122">
        <v>80.780199999999994</v>
      </c>
      <c r="FX178" s="122">
        <v>80.780199999999994</v>
      </c>
      <c r="FY178" s="122">
        <v>80.7333</v>
      </c>
      <c r="FZ178" s="122">
        <v>80.7333</v>
      </c>
      <c r="GA178" s="122">
        <v>80.7333</v>
      </c>
      <c r="GB178" s="122">
        <v>83.126900000000006</v>
      </c>
      <c r="GC178" s="122">
        <v>83.126900000000006</v>
      </c>
      <c r="GD178" s="122">
        <v>83.126900000000006</v>
      </c>
      <c r="GE178" s="122">
        <v>86.235299999999995</v>
      </c>
      <c r="GF178" s="122">
        <v>86.235299999999995</v>
      </c>
      <c r="GG178" s="122">
        <v>86.235299999999995</v>
      </c>
      <c r="GH178" s="122">
        <v>90.685500000000005</v>
      </c>
      <c r="GI178" s="122">
        <v>90.685500000000005</v>
      </c>
      <c r="GJ178" s="122">
        <v>90.685500000000005</v>
      </c>
      <c r="GK178" s="122">
        <v>90.908900000000003</v>
      </c>
      <c r="GL178" s="122">
        <v>90.908900000000003</v>
      </c>
      <c r="GM178" s="122">
        <v>90.908900000000003</v>
      </c>
      <c r="GN178" s="122">
        <v>89.851900000000001</v>
      </c>
      <c r="GO178" s="122">
        <v>89.851900000000001</v>
      </c>
      <c r="GP178" s="122">
        <v>89.851900000000001</v>
      </c>
      <c r="GQ178" s="122">
        <v>90.150199999999998</v>
      </c>
      <c r="GR178" s="122">
        <v>90.150199999999998</v>
      </c>
      <c r="GS178" s="122">
        <v>90.150199999999998</v>
      </c>
      <c r="GT178" s="122">
        <v>89.468199999999996</v>
      </c>
      <c r="GU178" s="122">
        <v>89.468199999999996</v>
      </c>
      <c r="GV178" s="122">
        <v>89.468199999999996</v>
      </c>
      <c r="GW178" s="122">
        <v>89.863500000000002</v>
      </c>
      <c r="GX178" s="122">
        <v>89.863500000000002</v>
      </c>
      <c r="GY178" s="122">
        <v>89.863500000000002</v>
      </c>
      <c r="GZ178" s="122">
        <v>87.486000000000004</v>
      </c>
      <c r="HA178" s="122">
        <v>87.486000000000004</v>
      </c>
      <c r="HB178" s="122">
        <v>87.486000000000004</v>
      </c>
      <c r="HC178" s="122">
        <v>85.751300000000001</v>
      </c>
      <c r="HD178" s="122">
        <v>85.751300000000001</v>
      </c>
      <c r="HE178" s="122">
        <v>85.751300000000001</v>
      </c>
      <c r="HF178" s="122">
        <v>84.997699999999995</v>
      </c>
      <c r="HG178" s="122">
        <v>84.997699999999995</v>
      </c>
      <c r="HH178" s="122">
        <v>84.997699999999995</v>
      </c>
      <c r="HI178" s="122">
        <v>83.445599999999999</v>
      </c>
      <c r="HJ178" s="122">
        <v>83.445599999999999</v>
      </c>
      <c r="HK178" s="122">
        <v>83.445599999999999</v>
      </c>
      <c r="HL178" s="122">
        <v>83.441000000000003</v>
      </c>
      <c r="HM178" s="122">
        <v>83.441000000000003</v>
      </c>
      <c r="HN178" s="122">
        <v>83.441000000000003</v>
      </c>
      <c r="HO178" s="122">
        <v>85.620699999999999</v>
      </c>
      <c r="HP178" s="122">
        <v>85.620699999999999</v>
      </c>
      <c r="HQ178" s="122">
        <v>85.620699999999999</v>
      </c>
      <c r="HR178" s="122">
        <v>85.86</v>
      </c>
      <c r="HS178" s="122">
        <v>85.86</v>
      </c>
      <c r="HT178" s="122">
        <v>85.86</v>
      </c>
      <c r="HU178" s="122">
        <v>88.088099999999997</v>
      </c>
      <c r="HV178" s="122">
        <v>88.088099999999997</v>
      </c>
      <c r="HW178" s="122">
        <v>88.088099999999997</v>
      </c>
      <c r="HX178" s="122">
        <v>89.4679</v>
      </c>
      <c r="HY178" s="122">
        <v>89.4679</v>
      </c>
      <c r="HZ178" s="122">
        <v>89.4679</v>
      </c>
      <c r="IA178" s="122">
        <v>90.594700000000003</v>
      </c>
      <c r="IB178" s="122">
        <v>90.594700000000003</v>
      </c>
      <c r="IC178" s="122">
        <v>90.594700000000003</v>
      </c>
      <c r="ID178" s="122">
        <v>102.6514</v>
      </c>
      <c r="IE178" s="122">
        <v>102.6514</v>
      </c>
      <c r="IF178" s="122">
        <v>102.6514</v>
      </c>
      <c r="IG178" s="122">
        <v>100.54179999999999</v>
      </c>
      <c r="IH178" s="122">
        <v>100.54179999999999</v>
      </c>
      <c r="II178" s="122">
        <v>100.54179999999999</v>
      </c>
      <c r="IJ178" s="122">
        <v>103.3207</v>
      </c>
      <c r="IK178" s="122">
        <v>103.3207</v>
      </c>
      <c r="IL178" s="122">
        <v>103.3207</v>
      </c>
      <c r="IM178" s="122">
        <v>98.768100000000004</v>
      </c>
      <c r="IN178" s="122">
        <v>98.768100000000004</v>
      </c>
      <c r="IO178" s="122">
        <v>98.768100000000004</v>
      </c>
      <c r="IP178" s="122">
        <v>103.6433</v>
      </c>
      <c r="IQ178" s="122">
        <v>103.6433</v>
      </c>
      <c r="IR178" s="122">
        <v>103.6433</v>
      </c>
      <c r="IS178" s="122">
        <v>107.9858</v>
      </c>
      <c r="IT178" s="122">
        <v>107.9858</v>
      </c>
      <c r="IU178" s="122">
        <v>107.9858</v>
      </c>
      <c r="IV178" s="122">
        <v>110.3549</v>
      </c>
      <c r="IW178" s="122">
        <v>110.3549</v>
      </c>
      <c r="IX178" s="122">
        <v>110.3549</v>
      </c>
      <c r="IY178" s="122">
        <v>109.3313</v>
      </c>
      <c r="IZ178" s="122">
        <v>109.3313</v>
      </c>
      <c r="JA178" s="122">
        <v>109.3313</v>
      </c>
      <c r="JB178" s="122">
        <v>103.12260000000001</v>
      </c>
      <c r="JC178" s="122">
        <v>103.12260000000001</v>
      </c>
      <c r="JD178" s="122">
        <v>103.12260000000001</v>
      </c>
      <c r="JE178" s="122">
        <v>109.4449</v>
      </c>
      <c r="JF178" s="122">
        <v>109.4449</v>
      </c>
      <c r="JG178" s="122">
        <v>109.4449</v>
      </c>
      <c r="JH178" s="122">
        <v>106.98220000000001</v>
      </c>
      <c r="JI178" s="122">
        <v>106.98220000000001</v>
      </c>
      <c r="JJ178" s="122">
        <v>106.98220000000001</v>
      </c>
      <c r="JK178" s="122">
        <v>102.5911</v>
      </c>
      <c r="JL178" s="122">
        <v>102.5911</v>
      </c>
      <c r="JM178" s="122">
        <v>102.5911</v>
      </c>
      <c r="JN178" s="122">
        <v>99.546099999999996</v>
      </c>
      <c r="JO178" s="122">
        <v>99.546099999999996</v>
      </c>
      <c r="JP178" s="122">
        <v>99.546099999999996</v>
      </c>
      <c r="JQ178" s="122">
        <v>101.5802</v>
      </c>
      <c r="JR178" s="122">
        <v>101.5802</v>
      </c>
      <c r="JS178" s="122">
        <v>101.5802</v>
      </c>
      <c r="JT178" s="122">
        <v>99.870099999999994</v>
      </c>
      <c r="JU178" s="122">
        <v>99.870099999999994</v>
      </c>
      <c r="JV178" s="122">
        <v>99.870099999999994</v>
      </c>
      <c r="JW178" s="122">
        <v>100</v>
      </c>
      <c r="JX178" s="122">
        <v>100</v>
      </c>
      <c r="JY178" s="122">
        <v>100</v>
      </c>
      <c r="JZ178" s="122">
        <v>99.901300000000006</v>
      </c>
      <c r="KA178" s="122">
        <v>99.901300000000006</v>
      </c>
      <c r="KB178" s="122">
        <v>99.901300000000006</v>
      </c>
      <c r="KC178" s="122">
        <v>99.448899999999995</v>
      </c>
      <c r="KD178" s="118">
        <v>99.448899999999995</v>
      </c>
    </row>
    <row r="179" spans="1:290" s="8" customFormat="1" ht="11.1" customHeight="1" x14ac:dyDescent="0.2">
      <c r="A179" s="8" t="s">
        <v>2554</v>
      </c>
      <c r="B179"/>
      <c r="C179" s="141" t="s">
        <v>5186</v>
      </c>
      <c r="D179" s="60" t="s">
        <v>116</v>
      </c>
      <c r="E179" s="61"/>
      <c r="F179" s="22"/>
      <c r="G179" s="22"/>
      <c r="H179" s="22"/>
      <c r="I179" s="22" t="str">
        <f>IF(LEFT($I$1,1)="1",VLOOKUP($A179,PPI_IPI_PGA_PGAI!$A:$I,2,FALSE),IF(LEFT($I$1,1)="2",VLOOKUP($A179,PPI_IPI_PGA_PGAI!$A:$I,3,FALSE),IF(LEFT($I$1,1)="3",VLOOKUP($A179,PPI_IPI_PGA_PGAI!$A:$I,4,FALSE),VLOOKUP($A179,PPI_IPI_PGA_PGAI!$A:$I,5,FALSE))))</f>
        <v>Drahtwaren, Ketten, Federn, Stifte</v>
      </c>
      <c r="J179" s="22"/>
      <c r="K179" s="22"/>
      <c r="L179" s="22"/>
      <c r="M179" s="10">
        <v>0.1537</v>
      </c>
      <c r="N179" s="122" t="s">
        <v>6431</v>
      </c>
      <c r="O179" s="122" t="s">
        <v>6431</v>
      </c>
      <c r="P179" s="122" t="s">
        <v>6431</v>
      </c>
      <c r="Q179" s="122" t="s">
        <v>6431</v>
      </c>
      <c r="R179" s="122" t="s">
        <v>6431</v>
      </c>
      <c r="S179" s="122" t="s">
        <v>6431</v>
      </c>
      <c r="T179" s="122" t="s">
        <v>6431</v>
      </c>
      <c r="U179" s="122" t="s">
        <v>6431</v>
      </c>
      <c r="V179" s="122" t="s">
        <v>6431</v>
      </c>
      <c r="W179" s="122" t="s">
        <v>6431</v>
      </c>
      <c r="X179" s="122" t="s">
        <v>6431</v>
      </c>
      <c r="Y179" s="122" t="s">
        <v>6431</v>
      </c>
      <c r="Z179" s="122" t="s">
        <v>6431</v>
      </c>
      <c r="AA179" s="122" t="s">
        <v>6431</v>
      </c>
      <c r="AB179" s="122" t="s">
        <v>6431</v>
      </c>
      <c r="AC179" s="122" t="s">
        <v>6431</v>
      </c>
      <c r="AD179" s="122" t="s">
        <v>6431</v>
      </c>
      <c r="AE179" s="122" t="s">
        <v>6431</v>
      </c>
      <c r="AF179" s="122" t="s">
        <v>6431</v>
      </c>
      <c r="AG179" s="122" t="s">
        <v>6431</v>
      </c>
      <c r="AH179" s="122" t="s">
        <v>6431</v>
      </c>
      <c r="AI179" s="122" t="s">
        <v>6431</v>
      </c>
      <c r="AJ179" s="122" t="s">
        <v>6431</v>
      </c>
      <c r="AK179" s="122" t="s">
        <v>6431</v>
      </c>
      <c r="AL179" s="122" t="s">
        <v>6431</v>
      </c>
      <c r="AM179" s="122" t="s">
        <v>6431</v>
      </c>
      <c r="AN179" s="122" t="s">
        <v>6431</v>
      </c>
      <c r="AO179" s="122" t="s">
        <v>6431</v>
      </c>
      <c r="AP179" s="122" t="s">
        <v>6431</v>
      </c>
      <c r="AQ179" s="122" t="s">
        <v>6431</v>
      </c>
      <c r="AR179" s="122" t="s">
        <v>6431</v>
      </c>
      <c r="AS179" s="122" t="s">
        <v>6431</v>
      </c>
      <c r="AT179" s="122" t="s">
        <v>6431</v>
      </c>
      <c r="AU179" s="122" t="s">
        <v>6431</v>
      </c>
      <c r="AV179" s="122" t="s">
        <v>6431</v>
      </c>
      <c r="AW179" s="122" t="s">
        <v>6431</v>
      </c>
      <c r="AX179" s="122" t="s">
        <v>6431</v>
      </c>
      <c r="AY179" s="122" t="s">
        <v>6431</v>
      </c>
      <c r="AZ179" s="122" t="s">
        <v>6431</v>
      </c>
      <c r="BA179" s="122" t="s">
        <v>6431</v>
      </c>
      <c r="BB179" s="122" t="s">
        <v>6431</v>
      </c>
      <c r="BC179" s="122" t="s">
        <v>6431</v>
      </c>
      <c r="BD179" s="122" t="s">
        <v>6431</v>
      </c>
      <c r="BE179" s="122" t="s">
        <v>6431</v>
      </c>
      <c r="BF179" s="122" t="s">
        <v>6431</v>
      </c>
      <c r="BG179" s="122" t="s">
        <v>6431</v>
      </c>
      <c r="BH179" s="122" t="s">
        <v>6431</v>
      </c>
      <c r="BI179" s="122" t="s">
        <v>6431</v>
      </c>
      <c r="BJ179" s="122" t="s">
        <v>6431</v>
      </c>
      <c r="BK179" s="122" t="s">
        <v>6431</v>
      </c>
      <c r="BL179" s="122" t="s">
        <v>6431</v>
      </c>
      <c r="BM179" s="122" t="s">
        <v>6431</v>
      </c>
      <c r="BN179" s="122" t="s">
        <v>6431</v>
      </c>
      <c r="BO179" s="122" t="s">
        <v>6431</v>
      </c>
      <c r="BP179" s="122" t="s">
        <v>6431</v>
      </c>
      <c r="BQ179" s="122" t="s">
        <v>6431</v>
      </c>
      <c r="BR179" s="122" t="s">
        <v>6431</v>
      </c>
      <c r="BS179" s="122" t="s">
        <v>6431</v>
      </c>
      <c r="BT179" s="122" t="s">
        <v>6431</v>
      </c>
      <c r="BU179" s="122" t="s">
        <v>6431</v>
      </c>
      <c r="BV179" s="122" t="s">
        <v>6431</v>
      </c>
      <c r="BW179" s="122" t="s">
        <v>6431</v>
      </c>
      <c r="BX179" s="122" t="s">
        <v>6431</v>
      </c>
      <c r="BY179" s="122" t="s">
        <v>6431</v>
      </c>
      <c r="BZ179" s="122" t="s">
        <v>6431</v>
      </c>
      <c r="CA179" s="122" t="s">
        <v>6431</v>
      </c>
      <c r="CB179" s="122" t="s">
        <v>6431</v>
      </c>
      <c r="CC179" s="122" t="s">
        <v>6431</v>
      </c>
      <c r="CD179" s="122" t="s">
        <v>6431</v>
      </c>
      <c r="CE179" s="122" t="s">
        <v>6431</v>
      </c>
      <c r="CF179" s="122" t="s">
        <v>6431</v>
      </c>
      <c r="CG179" s="122" t="s">
        <v>6431</v>
      </c>
      <c r="CH179" s="122" t="s">
        <v>6431</v>
      </c>
      <c r="CI179" s="122" t="s">
        <v>6431</v>
      </c>
      <c r="CJ179" s="122" t="s">
        <v>6431</v>
      </c>
      <c r="CK179" s="122" t="s">
        <v>6431</v>
      </c>
      <c r="CL179" s="122" t="s">
        <v>6431</v>
      </c>
      <c r="CM179" s="122" t="s">
        <v>6431</v>
      </c>
      <c r="CN179" s="122" t="s">
        <v>6431</v>
      </c>
      <c r="CO179" s="122" t="s">
        <v>6431</v>
      </c>
      <c r="CP179" s="122" t="s">
        <v>6431</v>
      </c>
      <c r="CQ179" s="122" t="s">
        <v>6431</v>
      </c>
      <c r="CR179" s="122" t="s">
        <v>6431</v>
      </c>
      <c r="CS179" s="122" t="s">
        <v>6431</v>
      </c>
      <c r="CT179" s="122" t="s">
        <v>6431</v>
      </c>
      <c r="CU179" s="122" t="s">
        <v>6431</v>
      </c>
      <c r="CV179" s="122" t="s">
        <v>6431</v>
      </c>
      <c r="CW179" s="122" t="s">
        <v>6431</v>
      </c>
      <c r="CX179" s="122" t="s">
        <v>6431</v>
      </c>
      <c r="CY179" s="122" t="s">
        <v>6431</v>
      </c>
      <c r="CZ179" s="122" t="s">
        <v>6431</v>
      </c>
      <c r="DA179" s="122">
        <v>97.116200000000006</v>
      </c>
      <c r="DB179" s="122">
        <v>98.016199999999998</v>
      </c>
      <c r="DC179" s="122">
        <v>100.6688</v>
      </c>
      <c r="DD179" s="122">
        <v>100.2899</v>
      </c>
      <c r="DE179" s="122">
        <v>103.44889999999999</v>
      </c>
      <c r="DF179" s="122">
        <v>101.9331</v>
      </c>
      <c r="DG179" s="122">
        <v>101.5543</v>
      </c>
      <c r="DH179" s="122">
        <v>100.07170000000001</v>
      </c>
      <c r="DI179" s="122">
        <v>98.555899999999994</v>
      </c>
      <c r="DJ179" s="122">
        <v>97.040199999999999</v>
      </c>
      <c r="DK179" s="122">
        <v>94.293400000000005</v>
      </c>
      <c r="DL179" s="122">
        <v>94.482900000000001</v>
      </c>
      <c r="DM179" s="122">
        <v>93.914400000000001</v>
      </c>
      <c r="DN179" s="122">
        <v>93.938699999999997</v>
      </c>
      <c r="DO179" s="122">
        <v>94.317700000000002</v>
      </c>
      <c r="DP179" s="122">
        <v>93.938699999999997</v>
      </c>
      <c r="DQ179" s="122">
        <v>92.514300000000006</v>
      </c>
      <c r="DR179" s="122">
        <v>92.514300000000006</v>
      </c>
      <c r="DS179" s="122">
        <v>91.377600000000001</v>
      </c>
      <c r="DT179" s="122">
        <v>92.081599999999995</v>
      </c>
      <c r="DU179" s="122">
        <v>92.081599999999995</v>
      </c>
      <c r="DV179" s="122">
        <v>91.323599999999999</v>
      </c>
      <c r="DW179" s="122">
        <v>92.802700000000002</v>
      </c>
      <c r="DX179" s="122">
        <v>91.6661</v>
      </c>
      <c r="DY179" s="122">
        <v>91.6661</v>
      </c>
      <c r="DZ179" s="122">
        <v>90.977599999999995</v>
      </c>
      <c r="EA179" s="122">
        <v>90.977599999999995</v>
      </c>
      <c r="EB179" s="122">
        <v>89.4619</v>
      </c>
      <c r="EC179" s="122">
        <v>89.264600000000002</v>
      </c>
      <c r="ED179" s="122">
        <v>89.264600000000002</v>
      </c>
      <c r="EE179" s="122">
        <v>89.264600000000002</v>
      </c>
      <c r="EF179" s="122">
        <v>88.159499999999994</v>
      </c>
      <c r="EG179" s="122">
        <v>87.590999999999994</v>
      </c>
      <c r="EH179" s="122">
        <v>88.917299999999997</v>
      </c>
      <c r="EI179" s="122">
        <v>90.671899999999994</v>
      </c>
      <c r="EJ179" s="122">
        <v>90.292900000000003</v>
      </c>
      <c r="EK179" s="122">
        <v>90.292900000000003</v>
      </c>
      <c r="EL179" s="122">
        <v>90.210800000000006</v>
      </c>
      <c r="EM179" s="122">
        <v>90.210800000000006</v>
      </c>
      <c r="EN179" s="122">
        <v>90.210800000000006</v>
      </c>
      <c r="EO179" s="122">
        <v>89.031599999999997</v>
      </c>
      <c r="EP179" s="122">
        <v>89.031599999999997</v>
      </c>
      <c r="EQ179" s="122">
        <v>88.652699999999996</v>
      </c>
      <c r="ER179" s="122">
        <v>88.381399999999999</v>
      </c>
      <c r="ES179" s="122">
        <v>88.381399999999999</v>
      </c>
      <c r="ET179" s="122">
        <v>89.139200000000002</v>
      </c>
      <c r="EU179" s="122">
        <v>89.913399999999996</v>
      </c>
      <c r="EV179" s="122">
        <v>89.911100000000005</v>
      </c>
      <c r="EW179" s="122">
        <v>89.415700000000001</v>
      </c>
      <c r="EX179" s="122">
        <v>89.796099999999996</v>
      </c>
      <c r="EY179" s="122">
        <v>86.788300000000007</v>
      </c>
      <c r="EZ179" s="122">
        <v>86.995599999999996</v>
      </c>
      <c r="FA179" s="122">
        <v>81.657499999999999</v>
      </c>
      <c r="FB179" s="122">
        <v>81.6554</v>
      </c>
      <c r="FC179" s="122">
        <v>81.403099999999995</v>
      </c>
      <c r="FD179" s="122">
        <v>79.850700000000003</v>
      </c>
      <c r="FE179" s="122">
        <v>80.455699999999993</v>
      </c>
      <c r="FF179" s="122">
        <v>80.931299999999993</v>
      </c>
      <c r="FG179" s="122">
        <v>82.072500000000005</v>
      </c>
      <c r="FH179" s="122">
        <v>82.024500000000003</v>
      </c>
      <c r="FI179" s="122">
        <v>81.847099999999998</v>
      </c>
      <c r="FJ179" s="122">
        <v>81.011099999999999</v>
      </c>
      <c r="FK179" s="122">
        <v>81.478899999999996</v>
      </c>
      <c r="FL179" s="122">
        <v>81.118499999999997</v>
      </c>
      <c r="FM179" s="122">
        <v>79.355999999999995</v>
      </c>
      <c r="FN179" s="122">
        <v>82.783199999999994</v>
      </c>
      <c r="FO179" s="122">
        <v>86.125399999999999</v>
      </c>
      <c r="FP179" s="122">
        <v>88.9833</v>
      </c>
      <c r="FQ179" s="122">
        <v>88.961399999999998</v>
      </c>
      <c r="FR179" s="122">
        <v>89.343699999999998</v>
      </c>
      <c r="FS179" s="122">
        <v>87.888400000000004</v>
      </c>
      <c r="FT179" s="122">
        <v>87.728899999999996</v>
      </c>
      <c r="FU179" s="122">
        <v>87.565100000000001</v>
      </c>
      <c r="FV179" s="122">
        <v>88.842600000000004</v>
      </c>
      <c r="FW179" s="122">
        <v>88.806200000000004</v>
      </c>
      <c r="FX179" s="122">
        <v>88.713099999999997</v>
      </c>
      <c r="FY179" s="122">
        <v>88.309799999999996</v>
      </c>
      <c r="FZ179" s="122">
        <v>88.704999999999998</v>
      </c>
      <c r="GA179" s="122">
        <v>88.7958</v>
      </c>
      <c r="GB179" s="122">
        <v>89.674400000000006</v>
      </c>
      <c r="GC179" s="122">
        <v>90.894099999999995</v>
      </c>
      <c r="GD179" s="122">
        <v>90.894099999999995</v>
      </c>
      <c r="GE179" s="122">
        <v>97.387200000000007</v>
      </c>
      <c r="GF179" s="122">
        <v>97.387200000000007</v>
      </c>
      <c r="GG179" s="122">
        <v>98.0745</v>
      </c>
      <c r="GH179" s="122">
        <v>95.476900000000001</v>
      </c>
      <c r="GI179" s="122">
        <v>95.2363</v>
      </c>
      <c r="GJ179" s="122">
        <v>95.924000000000007</v>
      </c>
      <c r="GK179" s="122">
        <v>97.375100000000003</v>
      </c>
      <c r="GL179" s="122">
        <v>97.788899999999998</v>
      </c>
      <c r="GM179" s="122">
        <v>96.904300000000006</v>
      </c>
      <c r="GN179" s="122">
        <v>97.0471</v>
      </c>
      <c r="GO179" s="122">
        <v>97.1126</v>
      </c>
      <c r="GP179" s="122">
        <v>97.3249</v>
      </c>
      <c r="GQ179" s="122">
        <v>98.054000000000002</v>
      </c>
      <c r="GR179" s="122">
        <v>98.056200000000004</v>
      </c>
      <c r="GS179" s="122">
        <v>97.870199999999997</v>
      </c>
      <c r="GT179" s="122">
        <v>98.945599999999999</v>
      </c>
      <c r="GU179" s="122">
        <v>98.945599999999999</v>
      </c>
      <c r="GV179" s="122">
        <v>98.945599999999999</v>
      </c>
      <c r="GW179" s="122">
        <v>98.792500000000004</v>
      </c>
      <c r="GX179" s="122">
        <v>98.792500000000004</v>
      </c>
      <c r="GY179" s="122">
        <v>98.792500000000004</v>
      </c>
      <c r="GZ179" s="122">
        <v>98.094300000000004</v>
      </c>
      <c r="HA179" s="122">
        <v>98.094300000000004</v>
      </c>
      <c r="HB179" s="122">
        <v>98.094300000000004</v>
      </c>
      <c r="HC179" s="122">
        <v>97.172499999999999</v>
      </c>
      <c r="HD179" s="122">
        <v>97.172499999999999</v>
      </c>
      <c r="HE179" s="122">
        <v>97.172499999999999</v>
      </c>
      <c r="HF179" s="122">
        <v>91.816000000000003</v>
      </c>
      <c r="HG179" s="122">
        <v>91.816000000000003</v>
      </c>
      <c r="HH179" s="122">
        <v>91.816000000000003</v>
      </c>
      <c r="HI179" s="122">
        <v>90.821799999999996</v>
      </c>
      <c r="HJ179" s="122">
        <v>90.821799999999996</v>
      </c>
      <c r="HK179" s="122">
        <v>90.821799999999996</v>
      </c>
      <c r="HL179" s="122">
        <v>87.797200000000004</v>
      </c>
      <c r="HM179" s="122">
        <v>87.797200000000004</v>
      </c>
      <c r="HN179" s="122">
        <v>87.797200000000004</v>
      </c>
      <c r="HO179" s="122">
        <v>88.049899999999994</v>
      </c>
      <c r="HP179" s="122">
        <v>88.049899999999994</v>
      </c>
      <c r="HQ179" s="122">
        <v>88.049899999999994</v>
      </c>
      <c r="HR179" s="122">
        <v>88.654600000000002</v>
      </c>
      <c r="HS179" s="122">
        <v>88.654600000000002</v>
      </c>
      <c r="HT179" s="122">
        <v>88.654600000000002</v>
      </c>
      <c r="HU179" s="122">
        <v>93.757999999999996</v>
      </c>
      <c r="HV179" s="122">
        <v>93.757999999999996</v>
      </c>
      <c r="HW179" s="122">
        <v>93.757999999999996</v>
      </c>
      <c r="HX179" s="122">
        <v>95.014799999999994</v>
      </c>
      <c r="HY179" s="122">
        <v>95.014799999999994</v>
      </c>
      <c r="HZ179" s="122">
        <v>95.014799999999994</v>
      </c>
      <c r="IA179" s="122">
        <v>99.110500000000002</v>
      </c>
      <c r="IB179" s="122">
        <v>99.110500000000002</v>
      </c>
      <c r="IC179" s="122">
        <v>99.110500000000002</v>
      </c>
      <c r="ID179" s="122">
        <v>101.7244</v>
      </c>
      <c r="IE179" s="122">
        <v>101.7244</v>
      </c>
      <c r="IF179" s="122">
        <v>101.7244</v>
      </c>
      <c r="IG179" s="122">
        <v>103.9645</v>
      </c>
      <c r="IH179" s="122">
        <v>103.9645</v>
      </c>
      <c r="II179" s="122">
        <v>103.9645</v>
      </c>
      <c r="IJ179" s="122">
        <v>104.6352</v>
      </c>
      <c r="IK179" s="122">
        <v>104.6352</v>
      </c>
      <c r="IL179" s="122">
        <v>104.6352</v>
      </c>
      <c r="IM179" s="122">
        <v>100.3792</v>
      </c>
      <c r="IN179" s="122">
        <v>100.3792</v>
      </c>
      <c r="IO179" s="122">
        <v>100.3792</v>
      </c>
      <c r="IP179" s="122">
        <v>99.888499999999993</v>
      </c>
      <c r="IQ179" s="122">
        <v>99.888499999999993</v>
      </c>
      <c r="IR179" s="122">
        <v>99.888499999999993</v>
      </c>
      <c r="IS179" s="122">
        <v>101.5651</v>
      </c>
      <c r="IT179" s="122">
        <v>101.5651</v>
      </c>
      <c r="IU179" s="122">
        <v>101.5651</v>
      </c>
      <c r="IV179" s="122">
        <v>100.96850000000001</v>
      </c>
      <c r="IW179" s="122">
        <v>100.96850000000001</v>
      </c>
      <c r="IX179" s="122">
        <v>100.96850000000001</v>
      </c>
      <c r="IY179" s="122">
        <v>101.53230000000001</v>
      </c>
      <c r="IZ179" s="122">
        <v>101.53230000000001</v>
      </c>
      <c r="JA179" s="122">
        <v>101.53230000000001</v>
      </c>
      <c r="JB179" s="122">
        <v>100.28</v>
      </c>
      <c r="JC179" s="122">
        <v>100.28</v>
      </c>
      <c r="JD179" s="122">
        <v>100.28</v>
      </c>
      <c r="JE179" s="122">
        <v>101.839</v>
      </c>
      <c r="JF179" s="122">
        <v>101.839</v>
      </c>
      <c r="JG179" s="122">
        <v>101.839</v>
      </c>
      <c r="JH179" s="122">
        <v>101.1568</v>
      </c>
      <c r="JI179" s="122">
        <v>101.1568</v>
      </c>
      <c r="JJ179" s="122">
        <v>101.1568</v>
      </c>
      <c r="JK179" s="122">
        <v>98.978999999999999</v>
      </c>
      <c r="JL179" s="122">
        <v>98.978999999999999</v>
      </c>
      <c r="JM179" s="122">
        <v>98.978999999999999</v>
      </c>
      <c r="JN179" s="122">
        <v>98.959500000000006</v>
      </c>
      <c r="JO179" s="122">
        <v>98.959500000000006</v>
      </c>
      <c r="JP179" s="122">
        <v>98.959500000000006</v>
      </c>
      <c r="JQ179" s="122">
        <v>100.0254</v>
      </c>
      <c r="JR179" s="122">
        <v>100.0254</v>
      </c>
      <c r="JS179" s="122">
        <v>100.0254</v>
      </c>
      <c r="JT179" s="122">
        <v>99.5989</v>
      </c>
      <c r="JU179" s="122">
        <v>99.5989</v>
      </c>
      <c r="JV179" s="122">
        <v>99.5989</v>
      </c>
      <c r="JW179" s="122">
        <v>100</v>
      </c>
      <c r="JX179" s="122">
        <v>100</v>
      </c>
      <c r="JY179" s="122">
        <v>100</v>
      </c>
      <c r="JZ179" s="122">
        <v>99.921800000000005</v>
      </c>
      <c r="KA179" s="122">
        <v>99.921800000000005</v>
      </c>
      <c r="KB179" s="122">
        <v>99.921800000000005</v>
      </c>
      <c r="KC179" s="122">
        <v>98.545500000000004</v>
      </c>
      <c r="KD179" s="118">
        <v>98.545500000000004</v>
      </c>
    </row>
    <row r="180" spans="1:290" s="8" customFormat="1" ht="11.1" customHeight="1" x14ac:dyDescent="0.2">
      <c r="A180" s="8" t="s">
        <v>2557</v>
      </c>
      <c r="B180"/>
      <c r="C180" s="141" t="s">
        <v>5187</v>
      </c>
      <c r="D180" s="60" t="s">
        <v>489</v>
      </c>
      <c r="E180" s="61"/>
      <c r="F180" s="22"/>
      <c r="G180" s="22"/>
      <c r="H180" s="22"/>
      <c r="I180" s="22" t="str">
        <f>IF(LEFT($I$1,1)="1",VLOOKUP($A180,PPI_IPI_PGA_PGAI!$A:$I,2,FALSE),IF(LEFT($I$1,1)="2",VLOOKUP($A180,PPI_IPI_PGA_PGAI!$A:$I,3,FALSE),IF(LEFT($I$1,1)="3",VLOOKUP($A180,PPI_IPI_PGA_PGAI!$A:$I,4,FALSE),VLOOKUP($A180,PPI_IPI_PGA_PGAI!$A:$I,5,FALSE))))</f>
        <v>Schrauben und Nieten</v>
      </c>
      <c r="J180" s="22"/>
      <c r="K180" s="22"/>
      <c r="L180" s="22"/>
      <c r="M180" s="10">
        <v>0.25340000000000001</v>
      </c>
      <c r="N180" s="122" t="s">
        <v>6431</v>
      </c>
      <c r="O180" s="122" t="s">
        <v>6431</v>
      </c>
      <c r="P180" s="122" t="s">
        <v>6431</v>
      </c>
      <c r="Q180" s="122" t="s">
        <v>6431</v>
      </c>
      <c r="R180" s="122" t="s">
        <v>6431</v>
      </c>
      <c r="S180" s="122" t="s">
        <v>6431</v>
      </c>
      <c r="T180" s="122" t="s">
        <v>6431</v>
      </c>
      <c r="U180" s="122" t="s">
        <v>6431</v>
      </c>
      <c r="V180" s="122" t="s">
        <v>6431</v>
      </c>
      <c r="W180" s="122" t="s">
        <v>6431</v>
      </c>
      <c r="X180" s="122" t="s">
        <v>6431</v>
      </c>
      <c r="Y180" s="122" t="s">
        <v>6431</v>
      </c>
      <c r="Z180" s="122" t="s">
        <v>6431</v>
      </c>
      <c r="AA180" s="122" t="s">
        <v>6431</v>
      </c>
      <c r="AB180" s="122" t="s">
        <v>6431</v>
      </c>
      <c r="AC180" s="122" t="s">
        <v>6431</v>
      </c>
      <c r="AD180" s="122" t="s">
        <v>6431</v>
      </c>
      <c r="AE180" s="122" t="s">
        <v>6431</v>
      </c>
      <c r="AF180" s="122" t="s">
        <v>6431</v>
      </c>
      <c r="AG180" s="122" t="s">
        <v>6431</v>
      </c>
      <c r="AH180" s="122" t="s">
        <v>6431</v>
      </c>
      <c r="AI180" s="122" t="s">
        <v>6431</v>
      </c>
      <c r="AJ180" s="122" t="s">
        <v>6431</v>
      </c>
      <c r="AK180" s="122" t="s">
        <v>6431</v>
      </c>
      <c r="AL180" s="122" t="s">
        <v>6431</v>
      </c>
      <c r="AM180" s="122" t="s">
        <v>6431</v>
      </c>
      <c r="AN180" s="122" t="s">
        <v>6431</v>
      </c>
      <c r="AO180" s="122" t="s">
        <v>6431</v>
      </c>
      <c r="AP180" s="122" t="s">
        <v>6431</v>
      </c>
      <c r="AQ180" s="122" t="s">
        <v>6431</v>
      </c>
      <c r="AR180" s="122" t="s">
        <v>6431</v>
      </c>
      <c r="AS180" s="122" t="s">
        <v>6431</v>
      </c>
      <c r="AT180" s="122" t="s">
        <v>6431</v>
      </c>
      <c r="AU180" s="122" t="s">
        <v>6431</v>
      </c>
      <c r="AV180" s="122" t="s">
        <v>6431</v>
      </c>
      <c r="AW180" s="122" t="s">
        <v>6431</v>
      </c>
      <c r="AX180" s="122" t="s">
        <v>6431</v>
      </c>
      <c r="AY180" s="122" t="s">
        <v>6431</v>
      </c>
      <c r="AZ180" s="122" t="s">
        <v>6431</v>
      </c>
      <c r="BA180" s="122" t="s">
        <v>6431</v>
      </c>
      <c r="BB180" s="122" t="s">
        <v>6431</v>
      </c>
      <c r="BC180" s="122" t="s">
        <v>6431</v>
      </c>
      <c r="BD180" s="122" t="s">
        <v>6431</v>
      </c>
      <c r="BE180" s="122" t="s">
        <v>6431</v>
      </c>
      <c r="BF180" s="122" t="s">
        <v>6431</v>
      </c>
      <c r="BG180" s="122" t="s">
        <v>6431</v>
      </c>
      <c r="BH180" s="122" t="s">
        <v>6431</v>
      </c>
      <c r="BI180" s="122" t="s">
        <v>6431</v>
      </c>
      <c r="BJ180" s="122" t="s">
        <v>6431</v>
      </c>
      <c r="BK180" s="122" t="s">
        <v>6431</v>
      </c>
      <c r="BL180" s="122" t="s">
        <v>6431</v>
      </c>
      <c r="BM180" s="122" t="s">
        <v>6431</v>
      </c>
      <c r="BN180" s="122" t="s">
        <v>6431</v>
      </c>
      <c r="BO180" s="122" t="s">
        <v>6431</v>
      </c>
      <c r="BP180" s="122" t="s">
        <v>6431</v>
      </c>
      <c r="BQ180" s="122" t="s">
        <v>6431</v>
      </c>
      <c r="BR180" s="122" t="s">
        <v>6431</v>
      </c>
      <c r="BS180" s="122" t="s">
        <v>6431</v>
      </c>
      <c r="BT180" s="122" t="s">
        <v>6431</v>
      </c>
      <c r="BU180" s="122" t="s">
        <v>6431</v>
      </c>
      <c r="BV180" s="122" t="s">
        <v>6431</v>
      </c>
      <c r="BW180" s="122" t="s">
        <v>6431</v>
      </c>
      <c r="BX180" s="122" t="s">
        <v>6431</v>
      </c>
      <c r="BY180" s="122" t="s">
        <v>6431</v>
      </c>
      <c r="BZ180" s="122" t="s">
        <v>6431</v>
      </c>
      <c r="CA180" s="122" t="s">
        <v>6431</v>
      </c>
      <c r="CB180" s="122" t="s">
        <v>6431</v>
      </c>
      <c r="CC180" s="122" t="s">
        <v>6431</v>
      </c>
      <c r="CD180" s="122" t="s">
        <v>6431</v>
      </c>
      <c r="CE180" s="122" t="s">
        <v>6431</v>
      </c>
      <c r="CF180" s="122" t="s">
        <v>6431</v>
      </c>
      <c r="CG180" s="122" t="s">
        <v>6431</v>
      </c>
      <c r="CH180" s="122" t="s">
        <v>6431</v>
      </c>
      <c r="CI180" s="122" t="s">
        <v>6431</v>
      </c>
      <c r="CJ180" s="122" t="s">
        <v>6431</v>
      </c>
      <c r="CK180" s="122" t="s">
        <v>6431</v>
      </c>
      <c r="CL180" s="122" t="s">
        <v>6431</v>
      </c>
      <c r="CM180" s="122" t="s">
        <v>6431</v>
      </c>
      <c r="CN180" s="122" t="s">
        <v>6431</v>
      </c>
      <c r="CO180" s="122" t="s">
        <v>6431</v>
      </c>
      <c r="CP180" s="122" t="s">
        <v>6431</v>
      </c>
      <c r="CQ180" s="122" t="s">
        <v>6431</v>
      </c>
      <c r="CR180" s="122" t="s">
        <v>6431</v>
      </c>
      <c r="CS180" s="122" t="s">
        <v>6431</v>
      </c>
      <c r="CT180" s="122" t="s">
        <v>6431</v>
      </c>
      <c r="CU180" s="122" t="s">
        <v>6431</v>
      </c>
      <c r="CV180" s="122" t="s">
        <v>6431</v>
      </c>
      <c r="CW180" s="122" t="s">
        <v>6431</v>
      </c>
      <c r="CX180" s="122" t="s">
        <v>6431</v>
      </c>
      <c r="CY180" s="122" t="s">
        <v>6431</v>
      </c>
      <c r="CZ180" s="122" t="s">
        <v>6431</v>
      </c>
      <c r="DA180" s="122" t="s">
        <v>6431</v>
      </c>
      <c r="DB180" s="122" t="s">
        <v>6431</v>
      </c>
      <c r="DC180" s="122" t="s">
        <v>6431</v>
      </c>
      <c r="DD180" s="122" t="s">
        <v>6431</v>
      </c>
      <c r="DE180" s="122" t="s">
        <v>6431</v>
      </c>
      <c r="DF180" s="122" t="s">
        <v>6431</v>
      </c>
      <c r="DG180" s="122" t="s">
        <v>6431</v>
      </c>
      <c r="DH180" s="122" t="s">
        <v>6431</v>
      </c>
      <c r="DI180" s="122" t="s">
        <v>6431</v>
      </c>
      <c r="DJ180" s="122" t="s">
        <v>6431</v>
      </c>
      <c r="DK180" s="122" t="s">
        <v>6431</v>
      </c>
      <c r="DL180" s="122" t="s">
        <v>6431</v>
      </c>
      <c r="DM180" s="122" t="s">
        <v>6431</v>
      </c>
      <c r="DN180" s="122" t="s">
        <v>6431</v>
      </c>
      <c r="DO180" s="122" t="s">
        <v>6431</v>
      </c>
      <c r="DP180" s="122" t="s">
        <v>6431</v>
      </c>
      <c r="DQ180" s="122" t="s">
        <v>6431</v>
      </c>
      <c r="DR180" s="122" t="s">
        <v>6431</v>
      </c>
      <c r="DS180" s="122" t="s">
        <v>6431</v>
      </c>
      <c r="DT180" s="122" t="s">
        <v>6431</v>
      </c>
      <c r="DU180" s="122" t="s">
        <v>6431</v>
      </c>
      <c r="DV180" s="122" t="s">
        <v>6431</v>
      </c>
      <c r="DW180" s="122" t="s">
        <v>6431</v>
      </c>
      <c r="DX180" s="122" t="s">
        <v>6431</v>
      </c>
      <c r="DY180" s="122" t="s">
        <v>6431</v>
      </c>
      <c r="DZ180" s="122" t="s">
        <v>6431</v>
      </c>
      <c r="EA180" s="122" t="s">
        <v>6431</v>
      </c>
      <c r="EB180" s="122" t="s">
        <v>6431</v>
      </c>
      <c r="EC180" s="122" t="s">
        <v>6431</v>
      </c>
      <c r="ED180" s="122" t="s">
        <v>6431</v>
      </c>
      <c r="EE180" s="122" t="s">
        <v>6431</v>
      </c>
      <c r="EF180" s="122" t="s">
        <v>6431</v>
      </c>
      <c r="EG180" s="122" t="s">
        <v>6431</v>
      </c>
      <c r="EH180" s="122" t="s">
        <v>6431</v>
      </c>
      <c r="EI180" s="122" t="s">
        <v>6431</v>
      </c>
      <c r="EJ180" s="122" t="s">
        <v>6431</v>
      </c>
      <c r="EK180" s="122" t="s">
        <v>6431</v>
      </c>
      <c r="EL180" s="122" t="s">
        <v>6431</v>
      </c>
      <c r="EM180" s="122" t="s">
        <v>6431</v>
      </c>
      <c r="EN180" s="122" t="s">
        <v>6431</v>
      </c>
      <c r="EO180" s="122" t="s">
        <v>6431</v>
      </c>
      <c r="EP180" s="122" t="s">
        <v>6431</v>
      </c>
      <c r="EQ180" s="122" t="s">
        <v>6431</v>
      </c>
      <c r="ER180" s="122" t="s">
        <v>6431</v>
      </c>
      <c r="ES180" s="122" t="s">
        <v>6431</v>
      </c>
      <c r="ET180" s="122" t="s">
        <v>6431</v>
      </c>
      <c r="EU180" s="122" t="s">
        <v>6431</v>
      </c>
      <c r="EV180" s="122" t="s">
        <v>6431</v>
      </c>
      <c r="EW180" s="122" t="s">
        <v>6431</v>
      </c>
      <c r="EX180" s="122" t="s">
        <v>6431</v>
      </c>
      <c r="EY180" s="122" t="s">
        <v>6431</v>
      </c>
      <c r="EZ180" s="122" t="s">
        <v>6431</v>
      </c>
      <c r="FA180" s="122" t="s">
        <v>6431</v>
      </c>
      <c r="FB180" s="122" t="s">
        <v>6431</v>
      </c>
      <c r="FC180" s="122" t="s">
        <v>6431</v>
      </c>
      <c r="FD180" s="122" t="s">
        <v>6431</v>
      </c>
      <c r="FE180" s="122" t="s">
        <v>6431</v>
      </c>
      <c r="FF180" s="122" t="s">
        <v>6431</v>
      </c>
      <c r="FG180" s="122" t="s">
        <v>6431</v>
      </c>
      <c r="FH180" s="122" t="s">
        <v>6431</v>
      </c>
      <c r="FI180" s="122">
        <v>96.007300000000001</v>
      </c>
      <c r="FJ180" s="122">
        <v>95.4452</v>
      </c>
      <c r="FK180" s="122">
        <v>95.4452</v>
      </c>
      <c r="FL180" s="122">
        <v>95.4452</v>
      </c>
      <c r="FM180" s="122">
        <v>94.499200000000002</v>
      </c>
      <c r="FN180" s="122">
        <v>94.499200000000002</v>
      </c>
      <c r="FO180" s="122">
        <v>94.499200000000002</v>
      </c>
      <c r="FP180" s="122">
        <v>93.489199999999997</v>
      </c>
      <c r="FQ180" s="122">
        <v>93.489199999999997</v>
      </c>
      <c r="FR180" s="122">
        <v>93.489199999999997</v>
      </c>
      <c r="FS180" s="122">
        <v>92.715000000000003</v>
      </c>
      <c r="FT180" s="122">
        <v>92.715000000000003</v>
      </c>
      <c r="FU180" s="122">
        <v>92.715000000000003</v>
      </c>
      <c r="FV180" s="122">
        <v>93.651300000000006</v>
      </c>
      <c r="FW180" s="122">
        <v>93.651300000000006</v>
      </c>
      <c r="FX180" s="122">
        <v>93.651300000000006</v>
      </c>
      <c r="FY180" s="122">
        <v>93.471100000000007</v>
      </c>
      <c r="FZ180" s="122">
        <v>93.471100000000007</v>
      </c>
      <c r="GA180" s="122">
        <v>93.471100000000007</v>
      </c>
      <c r="GB180" s="122">
        <v>96.996399999999994</v>
      </c>
      <c r="GC180" s="122">
        <v>96.996399999999994</v>
      </c>
      <c r="GD180" s="122">
        <v>96.996399999999994</v>
      </c>
      <c r="GE180" s="122">
        <v>99.675700000000006</v>
      </c>
      <c r="GF180" s="122">
        <v>99.675700000000006</v>
      </c>
      <c r="GG180" s="122">
        <v>99.675700000000006</v>
      </c>
      <c r="GH180" s="122">
        <v>102.60509999999999</v>
      </c>
      <c r="GI180" s="122">
        <v>102.60509999999999</v>
      </c>
      <c r="GJ180" s="122">
        <v>102.60509999999999</v>
      </c>
      <c r="GK180" s="122">
        <v>106.0819</v>
      </c>
      <c r="GL180" s="122">
        <v>106.0819</v>
      </c>
      <c r="GM180" s="122">
        <v>106.0819</v>
      </c>
      <c r="GN180" s="122">
        <v>108.16840000000001</v>
      </c>
      <c r="GO180" s="122">
        <v>108.16840000000001</v>
      </c>
      <c r="GP180" s="122">
        <v>108.16840000000001</v>
      </c>
      <c r="GQ180" s="122">
        <v>109.43340000000001</v>
      </c>
      <c r="GR180" s="122">
        <v>109.43340000000001</v>
      </c>
      <c r="GS180" s="122">
        <v>109.43340000000001</v>
      </c>
      <c r="GT180" s="122">
        <v>105.54</v>
      </c>
      <c r="GU180" s="122">
        <v>105.54</v>
      </c>
      <c r="GV180" s="122">
        <v>105.54</v>
      </c>
      <c r="GW180" s="122">
        <v>104.25709999999999</v>
      </c>
      <c r="GX180" s="122">
        <v>104.25709999999999</v>
      </c>
      <c r="GY180" s="122">
        <v>104.25709999999999</v>
      </c>
      <c r="GZ180" s="122">
        <v>103.60590000000001</v>
      </c>
      <c r="HA180" s="122">
        <v>103.60590000000001</v>
      </c>
      <c r="HB180" s="122">
        <v>103.60590000000001</v>
      </c>
      <c r="HC180" s="122">
        <v>102.2007</v>
      </c>
      <c r="HD180" s="122">
        <v>102.2007</v>
      </c>
      <c r="HE180" s="122">
        <v>102.2007</v>
      </c>
      <c r="HF180" s="122">
        <v>100.1337</v>
      </c>
      <c r="HG180" s="122">
        <v>100.1337</v>
      </c>
      <c r="HH180" s="122">
        <v>100.1337</v>
      </c>
      <c r="HI180" s="122">
        <v>98.569100000000006</v>
      </c>
      <c r="HJ180" s="122">
        <v>98.569100000000006</v>
      </c>
      <c r="HK180" s="122">
        <v>98.569100000000006</v>
      </c>
      <c r="HL180" s="122">
        <v>96.335999999999999</v>
      </c>
      <c r="HM180" s="122">
        <v>96.335999999999999</v>
      </c>
      <c r="HN180" s="122">
        <v>96.335999999999999</v>
      </c>
      <c r="HO180" s="122">
        <v>98.348399999999998</v>
      </c>
      <c r="HP180" s="122">
        <v>98.348399999999998</v>
      </c>
      <c r="HQ180" s="122">
        <v>98.348399999999998</v>
      </c>
      <c r="HR180" s="122">
        <v>97.697400000000002</v>
      </c>
      <c r="HS180" s="122">
        <v>97.697400000000002</v>
      </c>
      <c r="HT180" s="122">
        <v>97.697400000000002</v>
      </c>
      <c r="HU180" s="122">
        <v>105.0414</v>
      </c>
      <c r="HV180" s="122">
        <v>105.0414</v>
      </c>
      <c r="HW180" s="122">
        <v>105.0414</v>
      </c>
      <c r="HX180" s="122">
        <v>109.50660000000001</v>
      </c>
      <c r="HY180" s="122">
        <v>109.50660000000001</v>
      </c>
      <c r="HZ180" s="122">
        <v>109.50660000000001</v>
      </c>
      <c r="IA180" s="122">
        <v>110.7927</v>
      </c>
      <c r="IB180" s="122">
        <v>110.7927</v>
      </c>
      <c r="IC180" s="122">
        <v>110.7927</v>
      </c>
      <c r="ID180" s="122">
        <v>111.0459</v>
      </c>
      <c r="IE180" s="122">
        <v>111.0459</v>
      </c>
      <c r="IF180" s="122">
        <v>111.0459</v>
      </c>
      <c r="IG180" s="122">
        <v>119.8539</v>
      </c>
      <c r="IH180" s="122">
        <v>119.8539</v>
      </c>
      <c r="II180" s="122">
        <v>119.8539</v>
      </c>
      <c r="IJ180" s="122">
        <v>124.8639</v>
      </c>
      <c r="IK180" s="122">
        <v>124.8639</v>
      </c>
      <c r="IL180" s="122">
        <v>124.8639</v>
      </c>
      <c r="IM180" s="122">
        <v>127.19110000000001</v>
      </c>
      <c r="IN180" s="122">
        <v>127.19110000000001</v>
      </c>
      <c r="IO180" s="122">
        <v>127.19110000000001</v>
      </c>
      <c r="IP180" s="122">
        <v>127.1418</v>
      </c>
      <c r="IQ180" s="122">
        <v>127.1418</v>
      </c>
      <c r="IR180" s="122">
        <v>127.1418</v>
      </c>
      <c r="IS180" s="122">
        <v>125.12860000000001</v>
      </c>
      <c r="IT180" s="122">
        <v>125.12860000000001</v>
      </c>
      <c r="IU180" s="122">
        <v>125.12860000000001</v>
      </c>
      <c r="IV180" s="122">
        <v>121.249</v>
      </c>
      <c r="IW180" s="122">
        <v>121.249</v>
      </c>
      <c r="IX180" s="122">
        <v>121.249</v>
      </c>
      <c r="IY180" s="122">
        <v>117.36490000000001</v>
      </c>
      <c r="IZ180" s="122">
        <v>117.36490000000001</v>
      </c>
      <c r="JA180" s="122">
        <v>117.36490000000001</v>
      </c>
      <c r="JB180" s="122">
        <v>111.0519</v>
      </c>
      <c r="JC180" s="122">
        <v>111.0519</v>
      </c>
      <c r="JD180" s="122">
        <v>111.0519</v>
      </c>
      <c r="JE180" s="122">
        <v>109.7093</v>
      </c>
      <c r="JF180" s="122">
        <v>109.7093</v>
      </c>
      <c r="JG180" s="122">
        <v>109.7093</v>
      </c>
      <c r="JH180" s="122">
        <v>108.544</v>
      </c>
      <c r="JI180" s="122">
        <v>108.544</v>
      </c>
      <c r="JJ180" s="122">
        <v>108.544</v>
      </c>
      <c r="JK180" s="122">
        <v>104.9829</v>
      </c>
      <c r="JL180" s="122">
        <v>104.9829</v>
      </c>
      <c r="JM180" s="122">
        <v>104.9829</v>
      </c>
      <c r="JN180" s="122">
        <v>104.4872</v>
      </c>
      <c r="JO180" s="122">
        <v>104.4872</v>
      </c>
      <c r="JP180" s="122">
        <v>104.4872</v>
      </c>
      <c r="JQ180" s="122">
        <v>104.9096</v>
      </c>
      <c r="JR180" s="122">
        <v>104.9096</v>
      </c>
      <c r="JS180" s="122">
        <v>104.9096</v>
      </c>
      <c r="JT180" s="122">
        <v>101.2854</v>
      </c>
      <c r="JU180" s="122">
        <v>101.2854</v>
      </c>
      <c r="JV180" s="122">
        <v>101.2854</v>
      </c>
      <c r="JW180" s="122">
        <v>100</v>
      </c>
      <c r="JX180" s="122">
        <v>100</v>
      </c>
      <c r="JY180" s="122">
        <v>100</v>
      </c>
      <c r="JZ180" s="122">
        <v>98.205100000000002</v>
      </c>
      <c r="KA180" s="122">
        <v>98.205100000000002</v>
      </c>
      <c r="KB180" s="122">
        <v>98.205100000000002</v>
      </c>
      <c r="KC180" s="122">
        <v>96.871799999999993</v>
      </c>
      <c r="KD180" s="118">
        <v>96.871799999999993</v>
      </c>
    </row>
    <row r="181" spans="1:290" s="8" customFormat="1" ht="11.1" customHeight="1" x14ac:dyDescent="0.2">
      <c r="A181" s="8" t="s">
        <v>2558</v>
      </c>
      <c r="B181"/>
      <c r="C181" s="141" t="s">
        <v>5188</v>
      </c>
      <c r="D181" s="60" t="s">
        <v>117</v>
      </c>
      <c r="E181" s="61"/>
      <c r="F181" s="22"/>
      <c r="G181" s="22"/>
      <c r="H181" s="22"/>
      <c r="I181" s="22" t="str">
        <f>IF(LEFT($I$1,1)="1",VLOOKUP($A181,PPI_IPI_PGA_PGAI!$A:$I,2,FALSE),IF(LEFT($I$1,1)="2",VLOOKUP($A181,PPI_IPI_PGA_PGAI!$A:$I,3,FALSE),IF(LEFT($I$1,1)="3",VLOOKUP($A181,PPI_IPI_PGA_PGAI!$A:$I,4,FALSE),VLOOKUP($A181,PPI_IPI_PGA_PGAI!$A:$I,5,FALSE))))</f>
        <v>Sonstige Metallwaren</v>
      </c>
      <c r="J181" s="22"/>
      <c r="K181" s="22"/>
      <c r="L181" s="22"/>
      <c r="M181" s="10">
        <v>0.97060000000000002</v>
      </c>
      <c r="N181" s="122" t="s">
        <v>6431</v>
      </c>
      <c r="O181" s="122" t="s">
        <v>6431</v>
      </c>
      <c r="P181" s="122" t="s">
        <v>6431</v>
      </c>
      <c r="Q181" s="122" t="s">
        <v>6431</v>
      </c>
      <c r="R181" s="122" t="s">
        <v>6431</v>
      </c>
      <c r="S181" s="122" t="s">
        <v>6431</v>
      </c>
      <c r="T181" s="122" t="s">
        <v>6431</v>
      </c>
      <c r="U181" s="122" t="s">
        <v>6431</v>
      </c>
      <c r="V181" s="122" t="s">
        <v>6431</v>
      </c>
      <c r="W181" s="122" t="s">
        <v>6431</v>
      </c>
      <c r="X181" s="122" t="s">
        <v>6431</v>
      </c>
      <c r="Y181" s="122" t="s">
        <v>6431</v>
      </c>
      <c r="Z181" s="122" t="s">
        <v>6431</v>
      </c>
      <c r="AA181" s="122" t="s">
        <v>6431</v>
      </c>
      <c r="AB181" s="122" t="s">
        <v>6431</v>
      </c>
      <c r="AC181" s="122" t="s">
        <v>6431</v>
      </c>
      <c r="AD181" s="122" t="s">
        <v>6431</v>
      </c>
      <c r="AE181" s="122" t="s">
        <v>6431</v>
      </c>
      <c r="AF181" s="122" t="s">
        <v>6431</v>
      </c>
      <c r="AG181" s="122" t="s">
        <v>6431</v>
      </c>
      <c r="AH181" s="122" t="s">
        <v>6431</v>
      </c>
      <c r="AI181" s="122" t="s">
        <v>6431</v>
      </c>
      <c r="AJ181" s="122" t="s">
        <v>6431</v>
      </c>
      <c r="AK181" s="122" t="s">
        <v>6431</v>
      </c>
      <c r="AL181" s="122" t="s">
        <v>6431</v>
      </c>
      <c r="AM181" s="122" t="s">
        <v>6431</v>
      </c>
      <c r="AN181" s="122" t="s">
        <v>6431</v>
      </c>
      <c r="AO181" s="122" t="s">
        <v>6431</v>
      </c>
      <c r="AP181" s="122" t="s">
        <v>6431</v>
      </c>
      <c r="AQ181" s="122" t="s">
        <v>6431</v>
      </c>
      <c r="AR181" s="122" t="s">
        <v>6431</v>
      </c>
      <c r="AS181" s="122" t="s">
        <v>6431</v>
      </c>
      <c r="AT181" s="122" t="s">
        <v>6431</v>
      </c>
      <c r="AU181" s="122" t="s">
        <v>6431</v>
      </c>
      <c r="AV181" s="122" t="s">
        <v>6431</v>
      </c>
      <c r="AW181" s="122" t="s">
        <v>6431</v>
      </c>
      <c r="AX181" s="122" t="s">
        <v>6431</v>
      </c>
      <c r="AY181" s="122" t="s">
        <v>6431</v>
      </c>
      <c r="AZ181" s="122" t="s">
        <v>6431</v>
      </c>
      <c r="BA181" s="122" t="s">
        <v>6431</v>
      </c>
      <c r="BB181" s="122" t="s">
        <v>6431</v>
      </c>
      <c r="BC181" s="122" t="s">
        <v>6431</v>
      </c>
      <c r="BD181" s="122" t="s">
        <v>6431</v>
      </c>
      <c r="BE181" s="122" t="s">
        <v>6431</v>
      </c>
      <c r="BF181" s="122" t="s">
        <v>6431</v>
      </c>
      <c r="BG181" s="122" t="s">
        <v>6431</v>
      </c>
      <c r="BH181" s="122" t="s">
        <v>6431</v>
      </c>
      <c r="BI181" s="122" t="s">
        <v>6431</v>
      </c>
      <c r="BJ181" s="122" t="s">
        <v>6431</v>
      </c>
      <c r="BK181" s="122" t="s">
        <v>6431</v>
      </c>
      <c r="BL181" s="122" t="s">
        <v>6431</v>
      </c>
      <c r="BM181" s="122" t="s">
        <v>6431</v>
      </c>
      <c r="BN181" s="122" t="s">
        <v>6431</v>
      </c>
      <c r="BO181" s="122" t="s">
        <v>6431</v>
      </c>
      <c r="BP181" s="122" t="s">
        <v>6431</v>
      </c>
      <c r="BQ181" s="122" t="s">
        <v>6431</v>
      </c>
      <c r="BR181" s="122" t="s">
        <v>6431</v>
      </c>
      <c r="BS181" s="122" t="s">
        <v>6431</v>
      </c>
      <c r="BT181" s="122" t="s">
        <v>6431</v>
      </c>
      <c r="BU181" s="122" t="s">
        <v>6431</v>
      </c>
      <c r="BV181" s="122" t="s">
        <v>6431</v>
      </c>
      <c r="BW181" s="122" t="s">
        <v>6431</v>
      </c>
      <c r="BX181" s="122" t="s">
        <v>6431</v>
      </c>
      <c r="BY181" s="122" t="s">
        <v>6431</v>
      </c>
      <c r="BZ181" s="122" t="s">
        <v>6431</v>
      </c>
      <c r="CA181" s="122" t="s">
        <v>6431</v>
      </c>
      <c r="CB181" s="122" t="s">
        <v>6431</v>
      </c>
      <c r="CC181" s="122" t="s">
        <v>6431</v>
      </c>
      <c r="CD181" s="122" t="s">
        <v>6431</v>
      </c>
      <c r="CE181" s="122" t="s">
        <v>6431</v>
      </c>
      <c r="CF181" s="122" t="s">
        <v>6431</v>
      </c>
      <c r="CG181" s="122" t="s">
        <v>6431</v>
      </c>
      <c r="CH181" s="122" t="s">
        <v>6431</v>
      </c>
      <c r="CI181" s="122" t="s">
        <v>6431</v>
      </c>
      <c r="CJ181" s="122" t="s">
        <v>6431</v>
      </c>
      <c r="CK181" s="122" t="s">
        <v>6431</v>
      </c>
      <c r="CL181" s="122" t="s">
        <v>6431</v>
      </c>
      <c r="CM181" s="122" t="s">
        <v>6431</v>
      </c>
      <c r="CN181" s="122" t="s">
        <v>6431</v>
      </c>
      <c r="CO181" s="122" t="s">
        <v>6431</v>
      </c>
      <c r="CP181" s="122" t="s">
        <v>6431</v>
      </c>
      <c r="CQ181" s="122" t="s">
        <v>6431</v>
      </c>
      <c r="CR181" s="122" t="s">
        <v>6431</v>
      </c>
      <c r="CS181" s="122" t="s">
        <v>6431</v>
      </c>
      <c r="CT181" s="122" t="s">
        <v>6431</v>
      </c>
      <c r="CU181" s="122" t="s">
        <v>6431</v>
      </c>
      <c r="CV181" s="122" t="s">
        <v>6431</v>
      </c>
      <c r="CW181" s="122" t="s">
        <v>6431</v>
      </c>
      <c r="CX181" s="122" t="s">
        <v>6431</v>
      </c>
      <c r="CY181" s="122" t="s">
        <v>6431</v>
      </c>
      <c r="CZ181" s="122" t="s">
        <v>6431</v>
      </c>
      <c r="DA181" s="122">
        <v>106.0575</v>
      </c>
      <c r="DB181" s="122">
        <v>105.9271</v>
      </c>
      <c r="DC181" s="122">
        <v>105.9271</v>
      </c>
      <c r="DD181" s="122">
        <v>105.9271</v>
      </c>
      <c r="DE181" s="122">
        <v>106.4431</v>
      </c>
      <c r="DF181" s="122">
        <v>106.4431</v>
      </c>
      <c r="DG181" s="122">
        <v>106.4431</v>
      </c>
      <c r="DH181" s="122">
        <v>102.42910000000001</v>
      </c>
      <c r="DI181" s="122">
        <v>102.42910000000001</v>
      </c>
      <c r="DJ181" s="122">
        <v>102.42910000000001</v>
      </c>
      <c r="DK181" s="122">
        <v>98.662700000000001</v>
      </c>
      <c r="DL181" s="122">
        <v>98.662700000000001</v>
      </c>
      <c r="DM181" s="122">
        <v>98.662700000000001</v>
      </c>
      <c r="DN181" s="122">
        <v>98.0642</v>
      </c>
      <c r="DO181" s="122">
        <v>98.0642</v>
      </c>
      <c r="DP181" s="122">
        <v>98.0642</v>
      </c>
      <c r="DQ181" s="122">
        <v>97.8232</v>
      </c>
      <c r="DR181" s="122">
        <v>97.8232</v>
      </c>
      <c r="DS181" s="122">
        <v>97.8232</v>
      </c>
      <c r="DT181" s="122">
        <v>97.768100000000004</v>
      </c>
      <c r="DU181" s="122">
        <v>97.768100000000004</v>
      </c>
      <c r="DV181" s="122">
        <v>97.768100000000004</v>
      </c>
      <c r="DW181" s="122">
        <v>98.040099999999995</v>
      </c>
      <c r="DX181" s="122">
        <v>98.040099999999995</v>
      </c>
      <c r="DY181" s="122">
        <v>98.040099999999995</v>
      </c>
      <c r="DZ181" s="122">
        <v>98.462800000000001</v>
      </c>
      <c r="EA181" s="122">
        <v>98.462800000000001</v>
      </c>
      <c r="EB181" s="122">
        <v>98.462800000000001</v>
      </c>
      <c r="EC181" s="122">
        <v>100.6418</v>
      </c>
      <c r="ED181" s="122">
        <v>100.6418</v>
      </c>
      <c r="EE181" s="122">
        <v>100.6418</v>
      </c>
      <c r="EF181" s="122">
        <v>100.9117</v>
      </c>
      <c r="EG181" s="122">
        <v>100.9117</v>
      </c>
      <c r="EH181" s="122">
        <v>100.9117</v>
      </c>
      <c r="EI181" s="122">
        <v>100.35809999999999</v>
      </c>
      <c r="EJ181" s="122">
        <v>100.35809999999999</v>
      </c>
      <c r="EK181" s="122">
        <v>100.35809999999999</v>
      </c>
      <c r="EL181" s="122">
        <v>100.5056</v>
      </c>
      <c r="EM181" s="122">
        <v>100.5056</v>
      </c>
      <c r="EN181" s="122">
        <v>100.5056</v>
      </c>
      <c r="EO181" s="122">
        <v>100.8925</v>
      </c>
      <c r="EP181" s="122">
        <v>100.8839</v>
      </c>
      <c r="EQ181" s="122">
        <v>100.8839</v>
      </c>
      <c r="ER181" s="122">
        <v>100.7603</v>
      </c>
      <c r="ES181" s="122">
        <v>100.7603</v>
      </c>
      <c r="ET181" s="122">
        <v>100.7603</v>
      </c>
      <c r="EU181" s="122">
        <v>100.518</v>
      </c>
      <c r="EV181" s="122">
        <v>100.518</v>
      </c>
      <c r="EW181" s="122">
        <v>100.518</v>
      </c>
      <c r="EX181" s="122">
        <v>100.3588</v>
      </c>
      <c r="EY181" s="122">
        <v>100.3588</v>
      </c>
      <c r="EZ181" s="122">
        <v>100.3588</v>
      </c>
      <c r="FA181" s="122">
        <v>91.214799999999997</v>
      </c>
      <c r="FB181" s="122">
        <v>91.214799999999997</v>
      </c>
      <c r="FC181" s="122">
        <v>91.214799999999997</v>
      </c>
      <c r="FD181" s="122">
        <v>89.793300000000002</v>
      </c>
      <c r="FE181" s="122">
        <v>89.793300000000002</v>
      </c>
      <c r="FF181" s="122">
        <v>89.793300000000002</v>
      </c>
      <c r="FG181" s="122">
        <v>92.473399999999998</v>
      </c>
      <c r="FH181" s="122">
        <v>92.473399999999998</v>
      </c>
      <c r="FI181" s="122">
        <v>92.473399999999998</v>
      </c>
      <c r="FJ181" s="122">
        <v>90.938199999999995</v>
      </c>
      <c r="FK181" s="122">
        <v>90.938199999999995</v>
      </c>
      <c r="FL181" s="122">
        <v>90.938199999999995</v>
      </c>
      <c r="FM181" s="122">
        <v>90.552899999999994</v>
      </c>
      <c r="FN181" s="122">
        <v>90.552899999999994</v>
      </c>
      <c r="FO181" s="122">
        <v>90.552899999999994</v>
      </c>
      <c r="FP181" s="122">
        <v>90.869699999999995</v>
      </c>
      <c r="FQ181" s="122">
        <v>90.869699999999995</v>
      </c>
      <c r="FR181" s="122">
        <v>90.869699999999995</v>
      </c>
      <c r="FS181" s="122">
        <v>91.291399999999996</v>
      </c>
      <c r="FT181" s="122">
        <v>91.291399999999996</v>
      </c>
      <c r="FU181" s="122">
        <v>91.291399999999996</v>
      </c>
      <c r="FV181" s="122">
        <v>92.386300000000006</v>
      </c>
      <c r="FW181" s="122">
        <v>92.386300000000006</v>
      </c>
      <c r="FX181" s="122">
        <v>92.386300000000006</v>
      </c>
      <c r="FY181" s="122">
        <v>91.755499999999998</v>
      </c>
      <c r="FZ181" s="122">
        <v>91.755499999999998</v>
      </c>
      <c r="GA181" s="122">
        <v>91.755499999999998</v>
      </c>
      <c r="GB181" s="122">
        <v>92.552899999999994</v>
      </c>
      <c r="GC181" s="122">
        <v>92.552899999999994</v>
      </c>
      <c r="GD181" s="122">
        <v>92.552899999999994</v>
      </c>
      <c r="GE181" s="122">
        <v>95.007599999999996</v>
      </c>
      <c r="GF181" s="122">
        <v>95.007599999999996</v>
      </c>
      <c r="GG181" s="122">
        <v>95.007599999999996</v>
      </c>
      <c r="GH181" s="122">
        <v>97.313400000000001</v>
      </c>
      <c r="GI181" s="122">
        <v>97.313400000000001</v>
      </c>
      <c r="GJ181" s="122">
        <v>97.313400000000001</v>
      </c>
      <c r="GK181" s="122">
        <v>98.791899999999998</v>
      </c>
      <c r="GL181" s="122">
        <v>98.791899999999998</v>
      </c>
      <c r="GM181" s="122">
        <v>98.791899999999998</v>
      </c>
      <c r="GN181" s="122">
        <v>100.24079999999999</v>
      </c>
      <c r="GO181" s="122">
        <v>100.24079999999999</v>
      </c>
      <c r="GP181" s="122">
        <v>100.24079999999999</v>
      </c>
      <c r="GQ181" s="122">
        <v>99.311099999999996</v>
      </c>
      <c r="GR181" s="122">
        <v>99.311099999999996</v>
      </c>
      <c r="GS181" s="122">
        <v>99.311099999999996</v>
      </c>
      <c r="GT181" s="122">
        <v>98.750600000000006</v>
      </c>
      <c r="GU181" s="122">
        <v>98.750600000000006</v>
      </c>
      <c r="GV181" s="122">
        <v>98.750600000000006</v>
      </c>
      <c r="GW181" s="122">
        <v>98.114099999999993</v>
      </c>
      <c r="GX181" s="122">
        <v>98.114099999999993</v>
      </c>
      <c r="GY181" s="122">
        <v>98.114099999999993</v>
      </c>
      <c r="GZ181" s="122">
        <v>97.655600000000007</v>
      </c>
      <c r="HA181" s="122">
        <v>97.655600000000007</v>
      </c>
      <c r="HB181" s="122">
        <v>97.655600000000007</v>
      </c>
      <c r="HC181" s="122">
        <v>96.919300000000007</v>
      </c>
      <c r="HD181" s="122">
        <v>96.919300000000007</v>
      </c>
      <c r="HE181" s="122">
        <v>96.919300000000007</v>
      </c>
      <c r="HF181" s="122">
        <v>96.524299999999997</v>
      </c>
      <c r="HG181" s="122">
        <v>96.524299999999997</v>
      </c>
      <c r="HH181" s="122">
        <v>96.524299999999997</v>
      </c>
      <c r="HI181" s="122">
        <v>94.982900000000001</v>
      </c>
      <c r="HJ181" s="122">
        <v>94.982900000000001</v>
      </c>
      <c r="HK181" s="122">
        <v>94.982900000000001</v>
      </c>
      <c r="HL181" s="122">
        <v>94.456100000000006</v>
      </c>
      <c r="HM181" s="122">
        <v>94.456100000000006</v>
      </c>
      <c r="HN181" s="122">
        <v>94.456100000000006</v>
      </c>
      <c r="HO181" s="122">
        <v>95.038799999999995</v>
      </c>
      <c r="HP181" s="122">
        <v>95.038799999999995</v>
      </c>
      <c r="HQ181" s="122">
        <v>95.038799999999995</v>
      </c>
      <c r="HR181" s="122">
        <v>95.041200000000003</v>
      </c>
      <c r="HS181" s="122">
        <v>95.041200000000003</v>
      </c>
      <c r="HT181" s="122">
        <v>95.041200000000003</v>
      </c>
      <c r="HU181" s="122">
        <v>98.402600000000007</v>
      </c>
      <c r="HV181" s="122">
        <v>98.402600000000007</v>
      </c>
      <c r="HW181" s="122">
        <v>98.402600000000007</v>
      </c>
      <c r="HX181" s="122">
        <v>99.5017</v>
      </c>
      <c r="HY181" s="122">
        <v>99.5017</v>
      </c>
      <c r="HZ181" s="122">
        <v>99.5017</v>
      </c>
      <c r="IA181" s="122">
        <v>99.955399999999997</v>
      </c>
      <c r="IB181" s="122">
        <v>99.955399999999997</v>
      </c>
      <c r="IC181" s="122">
        <v>99.955399999999997</v>
      </c>
      <c r="ID181" s="122">
        <v>99.653999999999996</v>
      </c>
      <c r="IE181" s="122">
        <v>99.653999999999996</v>
      </c>
      <c r="IF181" s="122">
        <v>99.653999999999996</v>
      </c>
      <c r="IG181" s="122">
        <v>102.5624</v>
      </c>
      <c r="IH181" s="122">
        <v>102.5624</v>
      </c>
      <c r="II181" s="122">
        <v>102.5624</v>
      </c>
      <c r="IJ181" s="122">
        <v>104.7486</v>
      </c>
      <c r="IK181" s="122">
        <v>104.7486</v>
      </c>
      <c r="IL181" s="122">
        <v>104.7486</v>
      </c>
      <c r="IM181" s="122">
        <v>104.89409999999999</v>
      </c>
      <c r="IN181" s="122">
        <v>104.89409999999999</v>
      </c>
      <c r="IO181" s="122">
        <v>104.89409999999999</v>
      </c>
      <c r="IP181" s="122">
        <v>107.2552</v>
      </c>
      <c r="IQ181" s="122">
        <v>107.2552</v>
      </c>
      <c r="IR181" s="122">
        <v>107.2552</v>
      </c>
      <c r="IS181" s="122">
        <v>106.595</v>
      </c>
      <c r="IT181" s="122">
        <v>106.595</v>
      </c>
      <c r="IU181" s="122">
        <v>106.595</v>
      </c>
      <c r="IV181" s="122">
        <v>105.3746</v>
      </c>
      <c r="IW181" s="122">
        <v>105.3746</v>
      </c>
      <c r="IX181" s="122">
        <v>105.3746</v>
      </c>
      <c r="IY181" s="122">
        <v>103.50360000000001</v>
      </c>
      <c r="IZ181" s="122">
        <v>103.50360000000001</v>
      </c>
      <c r="JA181" s="122">
        <v>103.50360000000001</v>
      </c>
      <c r="JB181" s="122">
        <v>101.1003</v>
      </c>
      <c r="JC181" s="122">
        <v>101.1003</v>
      </c>
      <c r="JD181" s="122">
        <v>101.1003</v>
      </c>
      <c r="JE181" s="122">
        <v>104.3235</v>
      </c>
      <c r="JF181" s="122">
        <v>104.3235</v>
      </c>
      <c r="JG181" s="122">
        <v>104.3235</v>
      </c>
      <c r="JH181" s="122">
        <v>103.392</v>
      </c>
      <c r="JI181" s="122">
        <v>103.392</v>
      </c>
      <c r="JJ181" s="122">
        <v>103.392</v>
      </c>
      <c r="JK181" s="122">
        <v>101.8926</v>
      </c>
      <c r="JL181" s="122">
        <v>101.8926</v>
      </c>
      <c r="JM181" s="122">
        <v>101.8926</v>
      </c>
      <c r="JN181" s="122">
        <v>101.76439999999999</v>
      </c>
      <c r="JO181" s="122">
        <v>101.76439999999999</v>
      </c>
      <c r="JP181" s="122">
        <v>101.76439999999999</v>
      </c>
      <c r="JQ181" s="122">
        <v>101.6982</v>
      </c>
      <c r="JR181" s="122">
        <v>101.6982</v>
      </c>
      <c r="JS181" s="122">
        <v>101.6982</v>
      </c>
      <c r="JT181" s="122">
        <v>100.2625</v>
      </c>
      <c r="JU181" s="122">
        <v>100.2625</v>
      </c>
      <c r="JV181" s="122">
        <v>100.2625</v>
      </c>
      <c r="JW181" s="122">
        <v>100</v>
      </c>
      <c r="JX181" s="122">
        <v>100</v>
      </c>
      <c r="JY181" s="122">
        <v>100</v>
      </c>
      <c r="JZ181" s="122">
        <v>98.396500000000003</v>
      </c>
      <c r="KA181" s="122">
        <v>98.396500000000003</v>
      </c>
      <c r="KB181" s="122">
        <v>98.396500000000003</v>
      </c>
      <c r="KC181" s="122">
        <v>97.342200000000005</v>
      </c>
      <c r="KD181" s="118">
        <v>97.342200000000005</v>
      </c>
    </row>
    <row r="182" spans="1:290" s="8" customFormat="1" ht="11.1" customHeight="1" x14ac:dyDescent="0.2">
      <c r="A182" s="8" t="s">
        <v>2559</v>
      </c>
      <c r="B182"/>
      <c r="C182" s="141" t="s">
        <v>5189</v>
      </c>
      <c r="D182" s="60" t="s">
        <v>118</v>
      </c>
      <c r="E182" s="61"/>
      <c r="F182" s="22"/>
      <c r="G182" s="22" t="str">
        <f>IF(LEFT($I$1,1)="1",VLOOKUP($A182,PPI_IPI_PGA_PGAI!$A:$I,2,FALSE),IF(LEFT($I$1,1)="2",VLOOKUP($A182,PPI_IPI_PGA_PGAI!$A:$I,3,FALSE),IF(LEFT($I$1,1)="3",VLOOKUP($A182,PPI_IPI_PGA_PGAI!$A:$I,4,FALSE),VLOOKUP($A182,PPI_IPI_PGA_PGAI!$A:$I,5,FALSE))))</f>
        <v>Datenverarbeitungsgeräte, elektronische und optische Erzeugnisse</v>
      </c>
      <c r="H182" s="22"/>
      <c r="I182" s="22"/>
      <c r="J182" s="22"/>
      <c r="K182" s="22"/>
      <c r="L182" s="22"/>
      <c r="M182" s="10">
        <v>8.4217999999999993</v>
      </c>
      <c r="N182" s="122">
        <v>231.18129999999999</v>
      </c>
      <c r="O182" s="122">
        <v>215.99879999999999</v>
      </c>
      <c r="P182" s="122">
        <v>215.99879999999999</v>
      </c>
      <c r="Q182" s="122">
        <v>215.99879999999999</v>
      </c>
      <c r="R182" s="122">
        <v>215.99879999999999</v>
      </c>
      <c r="S182" s="122">
        <v>217.1824</v>
      </c>
      <c r="T182" s="122">
        <v>212.62610000000001</v>
      </c>
      <c r="U182" s="122">
        <v>212.62610000000001</v>
      </c>
      <c r="V182" s="122">
        <v>212.62610000000001</v>
      </c>
      <c r="W182" s="122">
        <v>212.62610000000001</v>
      </c>
      <c r="X182" s="122">
        <v>212.62610000000001</v>
      </c>
      <c r="Y182" s="122">
        <v>212.358</v>
      </c>
      <c r="Z182" s="122">
        <v>212.38069999999999</v>
      </c>
      <c r="AA182" s="122">
        <v>203.9051</v>
      </c>
      <c r="AB182" s="122">
        <v>203.9051</v>
      </c>
      <c r="AC182" s="122">
        <v>203.9051</v>
      </c>
      <c r="AD182" s="122">
        <v>203.9051</v>
      </c>
      <c r="AE182" s="122">
        <v>202.22540000000001</v>
      </c>
      <c r="AF182" s="122">
        <v>196.9872</v>
      </c>
      <c r="AG182" s="122">
        <v>196.9872</v>
      </c>
      <c r="AH182" s="122">
        <v>196.9872</v>
      </c>
      <c r="AI182" s="122">
        <v>196.9872</v>
      </c>
      <c r="AJ182" s="122">
        <v>196.9872</v>
      </c>
      <c r="AK182" s="122">
        <v>194.40700000000001</v>
      </c>
      <c r="AL182" s="122">
        <v>194.35419999999999</v>
      </c>
      <c r="AM182" s="122">
        <v>186.2919</v>
      </c>
      <c r="AN182" s="122">
        <v>186.2919</v>
      </c>
      <c r="AO182" s="122">
        <v>186.2919</v>
      </c>
      <c r="AP182" s="122">
        <v>186.2919</v>
      </c>
      <c r="AQ182" s="122">
        <v>185.36490000000001</v>
      </c>
      <c r="AR182" s="122">
        <v>180.84649999999999</v>
      </c>
      <c r="AS182" s="122">
        <v>180.84649999999999</v>
      </c>
      <c r="AT182" s="122">
        <v>180.84649999999999</v>
      </c>
      <c r="AU182" s="122">
        <v>180.84649999999999</v>
      </c>
      <c r="AV182" s="122">
        <v>180.84649999999999</v>
      </c>
      <c r="AW182" s="122">
        <v>181.0352</v>
      </c>
      <c r="AX182" s="122">
        <v>180.97710000000001</v>
      </c>
      <c r="AY182" s="122">
        <v>176.42869999999999</v>
      </c>
      <c r="AZ182" s="122">
        <v>176.42869999999999</v>
      </c>
      <c r="BA182" s="122">
        <v>176.42869999999999</v>
      </c>
      <c r="BB182" s="122">
        <v>176.42869999999999</v>
      </c>
      <c r="BC182" s="122">
        <v>175.876</v>
      </c>
      <c r="BD182" s="122">
        <v>172.1499</v>
      </c>
      <c r="BE182" s="122">
        <v>172.1499</v>
      </c>
      <c r="BF182" s="122">
        <v>172.1499</v>
      </c>
      <c r="BG182" s="122">
        <v>172.1499</v>
      </c>
      <c r="BH182" s="122">
        <v>172.1499</v>
      </c>
      <c r="BI182" s="122">
        <v>172.72389999999999</v>
      </c>
      <c r="BJ182" s="122">
        <v>172.4915</v>
      </c>
      <c r="BK182" s="122">
        <v>170.68279999999999</v>
      </c>
      <c r="BL182" s="122">
        <v>170.68279999999999</v>
      </c>
      <c r="BM182" s="122">
        <v>170.68279999999999</v>
      </c>
      <c r="BN182" s="122">
        <v>170.68279999999999</v>
      </c>
      <c r="BO182" s="122">
        <v>170.00890000000001</v>
      </c>
      <c r="BP182" s="122">
        <v>168.0043</v>
      </c>
      <c r="BQ182" s="122">
        <v>168.0043</v>
      </c>
      <c r="BR182" s="122">
        <v>168.0043</v>
      </c>
      <c r="BS182" s="122">
        <v>168.0043</v>
      </c>
      <c r="BT182" s="122">
        <v>168.0043</v>
      </c>
      <c r="BU182" s="122">
        <v>167.7362</v>
      </c>
      <c r="BV182" s="122">
        <v>167.74889999999999</v>
      </c>
      <c r="BW182" s="122">
        <v>164.631</v>
      </c>
      <c r="BX182" s="122">
        <v>164.631</v>
      </c>
      <c r="BY182" s="122">
        <v>164.631</v>
      </c>
      <c r="BZ182" s="122">
        <v>164.631</v>
      </c>
      <c r="CA182" s="122">
        <v>163.39940000000001</v>
      </c>
      <c r="CB182" s="122">
        <v>161.1619</v>
      </c>
      <c r="CC182" s="122">
        <v>161.1619</v>
      </c>
      <c r="CD182" s="122">
        <v>161.1619</v>
      </c>
      <c r="CE182" s="122">
        <v>161.1619</v>
      </c>
      <c r="CF182" s="122">
        <v>161.1619</v>
      </c>
      <c r="CG182" s="122">
        <v>161.3006</v>
      </c>
      <c r="CH182" s="122">
        <v>161.0196</v>
      </c>
      <c r="CI182" s="122">
        <v>158.452</v>
      </c>
      <c r="CJ182" s="122">
        <v>158.452</v>
      </c>
      <c r="CK182" s="122">
        <v>158.452</v>
      </c>
      <c r="CL182" s="122">
        <v>158.452</v>
      </c>
      <c r="CM182" s="122">
        <v>157.608</v>
      </c>
      <c r="CN182" s="122">
        <v>155.4006</v>
      </c>
      <c r="CO182" s="122">
        <v>155.4006</v>
      </c>
      <c r="CP182" s="122">
        <v>155.4006</v>
      </c>
      <c r="CQ182" s="122">
        <v>155.4006</v>
      </c>
      <c r="CR182" s="122">
        <v>155.4006</v>
      </c>
      <c r="CS182" s="122">
        <v>154.64869999999999</v>
      </c>
      <c r="CT182" s="122">
        <v>154.64869999999999</v>
      </c>
      <c r="CU182" s="122">
        <v>153.47059999999999</v>
      </c>
      <c r="CV182" s="122">
        <v>153.47059999999999</v>
      </c>
      <c r="CW182" s="122">
        <v>153.47059999999999</v>
      </c>
      <c r="CX182" s="122">
        <v>153.47059999999999</v>
      </c>
      <c r="CY182" s="122">
        <v>150.52869999999999</v>
      </c>
      <c r="CZ182" s="122">
        <v>148.74950000000001</v>
      </c>
      <c r="DA182" s="122">
        <v>148.74950000000001</v>
      </c>
      <c r="DB182" s="122">
        <v>146.7525</v>
      </c>
      <c r="DC182" s="122">
        <v>146.7525</v>
      </c>
      <c r="DD182" s="122">
        <v>146.7525</v>
      </c>
      <c r="DE182" s="122">
        <v>145.83179999999999</v>
      </c>
      <c r="DF182" s="122">
        <v>145.83179999999999</v>
      </c>
      <c r="DG182" s="122">
        <v>145.83179999999999</v>
      </c>
      <c r="DH182" s="122">
        <v>141.2106</v>
      </c>
      <c r="DI182" s="122">
        <v>141.2106</v>
      </c>
      <c r="DJ182" s="122">
        <v>141.2106</v>
      </c>
      <c r="DK182" s="122">
        <v>138.4819</v>
      </c>
      <c r="DL182" s="122">
        <v>138.4819</v>
      </c>
      <c r="DM182" s="122">
        <v>138.4819</v>
      </c>
      <c r="DN182" s="122">
        <v>137.9667</v>
      </c>
      <c r="DO182" s="122">
        <v>138.25370000000001</v>
      </c>
      <c r="DP182" s="122">
        <v>138.3886</v>
      </c>
      <c r="DQ182" s="122">
        <v>137.5694</v>
      </c>
      <c r="DR182" s="122">
        <v>136.9572</v>
      </c>
      <c r="DS182" s="122">
        <v>136.4657</v>
      </c>
      <c r="DT182" s="122">
        <v>136.50489999999999</v>
      </c>
      <c r="DU182" s="122">
        <v>135.5575</v>
      </c>
      <c r="DV182" s="122">
        <v>136.04</v>
      </c>
      <c r="DW182" s="122">
        <v>134.9434</v>
      </c>
      <c r="DX182" s="122">
        <v>134.1396</v>
      </c>
      <c r="DY182" s="122">
        <v>133.9153</v>
      </c>
      <c r="DZ182" s="122">
        <v>134.02180000000001</v>
      </c>
      <c r="EA182" s="122">
        <v>133.87010000000001</v>
      </c>
      <c r="EB182" s="122">
        <v>133.79400000000001</v>
      </c>
      <c r="EC182" s="122">
        <v>134.6781</v>
      </c>
      <c r="ED182" s="122">
        <v>134.0658</v>
      </c>
      <c r="EE182" s="122">
        <v>134.14500000000001</v>
      </c>
      <c r="EF182" s="122">
        <v>134.48490000000001</v>
      </c>
      <c r="EG182" s="122">
        <v>134.97749999999999</v>
      </c>
      <c r="EH182" s="122">
        <v>134.3235</v>
      </c>
      <c r="EI182" s="122">
        <v>133.48390000000001</v>
      </c>
      <c r="EJ182" s="122">
        <v>134.0094</v>
      </c>
      <c r="EK182" s="122">
        <v>133.1326</v>
      </c>
      <c r="EL182" s="122">
        <v>133.2706</v>
      </c>
      <c r="EM182" s="122">
        <v>133.15639999999999</v>
      </c>
      <c r="EN182" s="122">
        <v>133.64940000000001</v>
      </c>
      <c r="EO182" s="122">
        <v>131.90119999999999</v>
      </c>
      <c r="EP182" s="122">
        <v>132.334</v>
      </c>
      <c r="EQ182" s="122">
        <v>132.05410000000001</v>
      </c>
      <c r="ER182" s="122">
        <v>131.53809999999999</v>
      </c>
      <c r="ES182" s="122">
        <v>132.06309999999999</v>
      </c>
      <c r="ET182" s="122">
        <v>132.2073</v>
      </c>
      <c r="EU182" s="122">
        <v>131.9684</v>
      </c>
      <c r="EV182" s="122">
        <v>131.0591</v>
      </c>
      <c r="EW182" s="122">
        <v>131.45249999999999</v>
      </c>
      <c r="EX182" s="122">
        <v>130.60069999999999</v>
      </c>
      <c r="EY182" s="122">
        <v>130.36940000000001</v>
      </c>
      <c r="EZ182" s="122">
        <v>130.53450000000001</v>
      </c>
      <c r="FA182" s="122">
        <v>122.6538</v>
      </c>
      <c r="FB182" s="122">
        <v>121.5441</v>
      </c>
      <c r="FC182" s="122">
        <v>122.3942</v>
      </c>
      <c r="FD182" s="122">
        <v>121.5399</v>
      </c>
      <c r="FE182" s="122">
        <v>121.7212</v>
      </c>
      <c r="FF182" s="122">
        <v>121.5385</v>
      </c>
      <c r="FG182" s="122">
        <v>121.66840000000001</v>
      </c>
      <c r="FH182" s="122">
        <v>121.2492</v>
      </c>
      <c r="FI182" s="122">
        <v>121.2587</v>
      </c>
      <c r="FJ182" s="122">
        <v>122.95399999999999</v>
      </c>
      <c r="FK182" s="122">
        <v>122.1605</v>
      </c>
      <c r="FL182" s="122">
        <v>122.1215</v>
      </c>
      <c r="FM182" s="122">
        <v>121.995</v>
      </c>
      <c r="FN182" s="122">
        <v>121.4372</v>
      </c>
      <c r="FO182" s="122">
        <v>121.4881</v>
      </c>
      <c r="FP182" s="122">
        <v>122.0106</v>
      </c>
      <c r="FQ182" s="122">
        <v>121.29810000000001</v>
      </c>
      <c r="FR182" s="122">
        <v>121.25060000000001</v>
      </c>
      <c r="FS182" s="122">
        <v>121.6354</v>
      </c>
      <c r="FT182" s="122">
        <v>121.33240000000001</v>
      </c>
      <c r="FU182" s="122">
        <v>120.9588</v>
      </c>
      <c r="FV182" s="122">
        <v>120.6358</v>
      </c>
      <c r="FW182" s="122">
        <v>120.4799</v>
      </c>
      <c r="FX182" s="122">
        <v>120.6464</v>
      </c>
      <c r="FY182" s="122">
        <v>120.0605</v>
      </c>
      <c r="FZ182" s="122">
        <v>119.43559999999999</v>
      </c>
      <c r="GA182" s="122">
        <v>119.4281</v>
      </c>
      <c r="GB182" s="122">
        <v>120.34480000000001</v>
      </c>
      <c r="GC182" s="122">
        <v>120.16289999999999</v>
      </c>
      <c r="GD182" s="122">
        <v>119.9431</v>
      </c>
      <c r="GE182" s="122">
        <v>120.7586</v>
      </c>
      <c r="GF182" s="122">
        <v>120.98609999999999</v>
      </c>
      <c r="GG182" s="122">
        <v>120.61</v>
      </c>
      <c r="GH182" s="122">
        <v>120.285</v>
      </c>
      <c r="GI182" s="122">
        <v>120.0613</v>
      </c>
      <c r="GJ182" s="122">
        <v>120.0097</v>
      </c>
      <c r="GK182" s="122">
        <v>120.1828</v>
      </c>
      <c r="GL182" s="122">
        <v>119.6403</v>
      </c>
      <c r="GM182" s="122">
        <v>118.7927</v>
      </c>
      <c r="GN182" s="122">
        <v>118.68</v>
      </c>
      <c r="GO182" s="122">
        <v>118.5573</v>
      </c>
      <c r="GP182" s="122">
        <v>118.126</v>
      </c>
      <c r="GQ182" s="122">
        <v>116.7774</v>
      </c>
      <c r="GR182" s="122">
        <v>116.3862</v>
      </c>
      <c r="GS182" s="122">
        <v>115.64449999999999</v>
      </c>
      <c r="GT182" s="122">
        <v>116.11539999999999</v>
      </c>
      <c r="GU182" s="122">
        <v>116.7401</v>
      </c>
      <c r="GV182" s="122">
        <v>116.114</v>
      </c>
      <c r="GW182" s="122">
        <v>115.6688</v>
      </c>
      <c r="GX182" s="122">
        <v>114.97</v>
      </c>
      <c r="GY182" s="122">
        <v>114.9995</v>
      </c>
      <c r="GZ182" s="122">
        <v>114.6807</v>
      </c>
      <c r="HA182" s="122">
        <v>114.295</v>
      </c>
      <c r="HB182" s="122">
        <v>114.1561</v>
      </c>
      <c r="HC182" s="122">
        <v>112.9906</v>
      </c>
      <c r="HD182" s="122">
        <v>112.5783</v>
      </c>
      <c r="HE182" s="122">
        <v>112.4877</v>
      </c>
      <c r="HF182" s="122">
        <v>112.3382</v>
      </c>
      <c r="HG182" s="122">
        <v>112.2132</v>
      </c>
      <c r="HH182" s="122">
        <v>112.0312</v>
      </c>
      <c r="HI182" s="122">
        <v>111.4174</v>
      </c>
      <c r="HJ182" s="122">
        <v>111.43899999999999</v>
      </c>
      <c r="HK182" s="122">
        <v>111.2681</v>
      </c>
      <c r="HL182" s="122">
        <v>110.78019999999999</v>
      </c>
      <c r="HM182" s="122">
        <v>111.0853</v>
      </c>
      <c r="HN182" s="122">
        <v>110.9991</v>
      </c>
      <c r="HO182" s="122">
        <v>111.0958</v>
      </c>
      <c r="HP182" s="122">
        <v>111.04689999999999</v>
      </c>
      <c r="HQ182" s="122">
        <v>111.0419</v>
      </c>
      <c r="HR182" s="122">
        <v>110.53230000000001</v>
      </c>
      <c r="HS182" s="122">
        <v>110.6426</v>
      </c>
      <c r="HT182" s="122">
        <v>109.7839</v>
      </c>
      <c r="HU182" s="122">
        <v>111.3464</v>
      </c>
      <c r="HV182" s="122">
        <v>111.10169999999999</v>
      </c>
      <c r="HW182" s="122">
        <v>111.6455</v>
      </c>
      <c r="HX182" s="122">
        <v>112.19970000000001</v>
      </c>
      <c r="HY182" s="122">
        <v>112.0193</v>
      </c>
      <c r="HZ182" s="122">
        <v>111.21469999999999</v>
      </c>
      <c r="IA182" s="122">
        <v>111.303</v>
      </c>
      <c r="IB182" s="122">
        <v>111.4243</v>
      </c>
      <c r="IC182" s="122">
        <v>110.81399999999999</v>
      </c>
      <c r="ID182" s="122">
        <v>110.8556</v>
      </c>
      <c r="IE182" s="122">
        <v>110.3609</v>
      </c>
      <c r="IF182" s="122">
        <v>110.08199999999999</v>
      </c>
      <c r="IG182" s="122">
        <v>110.8389</v>
      </c>
      <c r="IH182" s="122">
        <v>109.7556</v>
      </c>
      <c r="II182" s="122">
        <v>110.4751</v>
      </c>
      <c r="IJ182" s="122">
        <v>110.3109</v>
      </c>
      <c r="IK182" s="122">
        <v>109.812</v>
      </c>
      <c r="IL182" s="122">
        <v>110.8215</v>
      </c>
      <c r="IM182" s="122">
        <v>108.9233</v>
      </c>
      <c r="IN182" s="122">
        <v>109.6101</v>
      </c>
      <c r="IO182" s="122">
        <v>110.3668</v>
      </c>
      <c r="IP182" s="122">
        <v>110.7627</v>
      </c>
      <c r="IQ182" s="122">
        <v>110.25920000000001</v>
      </c>
      <c r="IR182" s="122">
        <v>110.58450000000001</v>
      </c>
      <c r="IS182" s="122">
        <v>111.03959999999999</v>
      </c>
      <c r="IT182" s="122">
        <v>110.7681</v>
      </c>
      <c r="IU182" s="122">
        <v>110.27030000000001</v>
      </c>
      <c r="IV182" s="122">
        <v>109.3171</v>
      </c>
      <c r="IW182" s="122">
        <v>109.58540000000001</v>
      </c>
      <c r="IX182" s="122">
        <v>109.61960000000001</v>
      </c>
      <c r="IY182" s="122">
        <v>108.6986</v>
      </c>
      <c r="IZ182" s="122">
        <v>108.4027</v>
      </c>
      <c r="JA182" s="122">
        <v>108.4849</v>
      </c>
      <c r="JB182" s="122">
        <v>104.7183</v>
      </c>
      <c r="JC182" s="122">
        <v>104.6302</v>
      </c>
      <c r="JD182" s="122">
        <v>104.5428</v>
      </c>
      <c r="JE182" s="122">
        <v>106.00530000000001</v>
      </c>
      <c r="JF182" s="122">
        <v>105.9742</v>
      </c>
      <c r="JG182" s="122">
        <v>105.60639999999999</v>
      </c>
      <c r="JH182" s="122">
        <v>105.6127</v>
      </c>
      <c r="JI182" s="122">
        <v>105.5211</v>
      </c>
      <c r="JJ182" s="122">
        <v>105.4727</v>
      </c>
      <c r="JK182" s="122">
        <v>103.9178</v>
      </c>
      <c r="JL182" s="122">
        <v>103.6482</v>
      </c>
      <c r="JM182" s="122">
        <v>103.77849999999999</v>
      </c>
      <c r="JN182" s="122">
        <v>102.3237</v>
      </c>
      <c r="JO182" s="122">
        <v>102.0629</v>
      </c>
      <c r="JP182" s="122">
        <v>102.172</v>
      </c>
      <c r="JQ182" s="122">
        <v>102.1936</v>
      </c>
      <c r="JR182" s="122">
        <v>102.52630000000001</v>
      </c>
      <c r="JS182" s="122">
        <v>102.2878</v>
      </c>
      <c r="JT182" s="122">
        <v>101.3656</v>
      </c>
      <c r="JU182" s="122">
        <v>101.2097</v>
      </c>
      <c r="JV182" s="122">
        <v>101.3043</v>
      </c>
      <c r="JW182" s="122">
        <v>100.3728</v>
      </c>
      <c r="JX182" s="122">
        <v>100.3657</v>
      </c>
      <c r="JY182" s="122">
        <v>100</v>
      </c>
      <c r="JZ182" s="122">
        <v>99.497200000000007</v>
      </c>
      <c r="KA182" s="122">
        <v>99.568100000000001</v>
      </c>
      <c r="KB182" s="122">
        <v>99.255099999999999</v>
      </c>
      <c r="KC182" s="122">
        <v>99.715999999999994</v>
      </c>
      <c r="KD182" s="118">
        <v>100.11020000000001</v>
      </c>
    </row>
    <row r="183" spans="1:290" s="8" customFormat="1" ht="11.1" customHeight="1" x14ac:dyDescent="0.2">
      <c r="A183" s="8" t="s">
        <v>2560</v>
      </c>
      <c r="B183"/>
      <c r="C183" s="141" t="s">
        <v>5190</v>
      </c>
      <c r="D183" s="60" t="s">
        <v>119</v>
      </c>
      <c r="E183" s="61"/>
      <c r="F183" s="22"/>
      <c r="G183" s="22"/>
      <c r="H183" s="22" t="str">
        <f>IF(LEFT($I$1,1)="1",VLOOKUP($A183,PPI_IPI_PGA_PGAI!$A:$I,2,FALSE),IF(LEFT($I$1,1)="2",VLOOKUP($A183,PPI_IPI_PGA_PGAI!$A:$I,3,FALSE),IF(LEFT($I$1,1)="3",VLOOKUP($A183,PPI_IPI_PGA_PGAI!$A:$I,4,FALSE),VLOOKUP($A183,PPI_IPI_PGA_PGAI!$A:$I,5,FALSE))))</f>
        <v>Elektronische Bauelemente und Leiterplatten</v>
      </c>
      <c r="I183" s="22"/>
      <c r="J183" s="22"/>
      <c r="K183" s="22"/>
      <c r="L183" s="22"/>
      <c r="M183" s="10">
        <v>1.0327</v>
      </c>
      <c r="N183" s="122">
        <v>109.3686</v>
      </c>
      <c r="O183" s="122">
        <v>109.3686</v>
      </c>
      <c r="P183" s="122">
        <v>109.3686</v>
      </c>
      <c r="Q183" s="122">
        <v>109.3686</v>
      </c>
      <c r="R183" s="122">
        <v>109.3686</v>
      </c>
      <c r="S183" s="122">
        <v>113.5167</v>
      </c>
      <c r="T183" s="122">
        <v>113.2385</v>
      </c>
      <c r="U183" s="122">
        <v>113.2385</v>
      </c>
      <c r="V183" s="122">
        <v>113.2385</v>
      </c>
      <c r="W183" s="122">
        <v>113.2385</v>
      </c>
      <c r="X183" s="122">
        <v>113.2385</v>
      </c>
      <c r="Y183" s="122">
        <v>111.46510000000001</v>
      </c>
      <c r="Z183" s="122">
        <v>111.5595</v>
      </c>
      <c r="AA183" s="122">
        <v>111.5595</v>
      </c>
      <c r="AB183" s="122">
        <v>111.5595</v>
      </c>
      <c r="AC183" s="122">
        <v>111.5595</v>
      </c>
      <c r="AD183" s="122">
        <v>111.5595</v>
      </c>
      <c r="AE183" s="122">
        <v>111.4551</v>
      </c>
      <c r="AF183" s="122">
        <v>111.3754</v>
      </c>
      <c r="AG183" s="122">
        <v>111.3754</v>
      </c>
      <c r="AH183" s="122">
        <v>111.3754</v>
      </c>
      <c r="AI183" s="122">
        <v>111.3754</v>
      </c>
      <c r="AJ183" s="122">
        <v>111.3754</v>
      </c>
      <c r="AK183" s="122">
        <v>108.1596</v>
      </c>
      <c r="AL183" s="122">
        <v>107.8633</v>
      </c>
      <c r="AM183" s="122">
        <v>107.8633</v>
      </c>
      <c r="AN183" s="122">
        <v>107.8633</v>
      </c>
      <c r="AO183" s="122">
        <v>107.8633</v>
      </c>
      <c r="AP183" s="122">
        <v>107.8633</v>
      </c>
      <c r="AQ183" s="122">
        <v>107.8184</v>
      </c>
      <c r="AR183" s="122">
        <v>107.5568</v>
      </c>
      <c r="AS183" s="122">
        <v>107.5568</v>
      </c>
      <c r="AT183" s="122">
        <v>107.5568</v>
      </c>
      <c r="AU183" s="122">
        <v>107.5568</v>
      </c>
      <c r="AV183" s="122">
        <v>107.5568</v>
      </c>
      <c r="AW183" s="122">
        <v>109.50149999999999</v>
      </c>
      <c r="AX183" s="122">
        <v>109.50149999999999</v>
      </c>
      <c r="AY183" s="122">
        <v>109.50149999999999</v>
      </c>
      <c r="AZ183" s="122">
        <v>109.50149999999999</v>
      </c>
      <c r="BA183" s="122">
        <v>109.50149999999999</v>
      </c>
      <c r="BB183" s="122">
        <v>109.50149999999999</v>
      </c>
      <c r="BC183" s="122">
        <v>109.736</v>
      </c>
      <c r="BD183" s="122">
        <v>109.736</v>
      </c>
      <c r="BE183" s="122">
        <v>109.736</v>
      </c>
      <c r="BF183" s="122">
        <v>109.736</v>
      </c>
      <c r="BG183" s="122">
        <v>109.736</v>
      </c>
      <c r="BH183" s="122">
        <v>109.736</v>
      </c>
      <c r="BI183" s="122">
        <v>110.9012</v>
      </c>
      <c r="BJ183" s="122">
        <v>110.9012</v>
      </c>
      <c r="BK183" s="122">
        <v>110.9012</v>
      </c>
      <c r="BL183" s="122">
        <v>110.9012</v>
      </c>
      <c r="BM183" s="122">
        <v>110.9012</v>
      </c>
      <c r="BN183" s="122">
        <v>110.9012</v>
      </c>
      <c r="BO183" s="122">
        <v>108.99209999999999</v>
      </c>
      <c r="BP183" s="122">
        <v>108.99209999999999</v>
      </c>
      <c r="BQ183" s="122">
        <v>108.99209999999999</v>
      </c>
      <c r="BR183" s="122">
        <v>108.99209999999999</v>
      </c>
      <c r="BS183" s="122">
        <v>108.99209999999999</v>
      </c>
      <c r="BT183" s="122">
        <v>108.99209999999999</v>
      </c>
      <c r="BU183" s="122">
        <v>109.81950000000001</v>
      </c>
      <c r="BV183" s="122">
        <v>109.81950000000001</v>
      </c>
      <c r="BW183" s="122">
        <v>109.81950000000001</v>
      </c>
      <c r="BX183" s="122">
        <v>109.81950000000001</v>
      </c>
      <c r="BY183" s="122">
        <v>109.81950000000001</v>
      </c>
      <c r="BZ183" s="122">
        <v>109.81950000000001</v>
      </c>
      <c r="CA183" s="122">
        <v>107.9819</v>
      </c>
      <c r="CB183" s="122">
        <v>107.9819</v>
      </c>
      <c r="CC183" s="122">
        <v>107.9819</v>
      </c>
      <c r="CD183" s="122">
        <v>107.9819</v>
      </c>
      <c r="CE183" s="122">
        <v>107.9819</v>
      </c>
      <c r="CF183" s="122">
        <v>107.9819</v>
      </c>
      <c r="CG183" s="122">
        <v>108.262</v>
      </c>
      <c r="CH183" s="122">
        <v>108.262</v>
      </c>
      <c r="CI183" s="122">
        <v>108.262</v>
      </c>
      <c r="CJ183" s="122">
        <v>108.262</v>
      </c>
      <c r="CK183" s="122">
        <v>108.262</v>
      </c>
      <c r="CL183" s="122">
        <v>108.262</v>
      </c>
      <c r="CM183" s="122">
        <v>106.6515</v>
      </c>
      <c r="CN183" s="122">
        <v>106.6515</v>
      </c>
      <c r="CO183" s="122">
        <v>106.6515</v>
      </c>
      <c r="CP183" s="122">
        <v>106.6515</v>
      </c>
      <c r="CQ183" s="122">
        <v>106.6515</v>
      </c>
      <c r="CR183" s="122">
        <v>106.6515</v>
      </c>
      <c r="CS183" s="122">
        <v>108.1125</v>
      </c>
      <c r="CT183" s="122">
        <v>108.1125</v>
      </c>
      <c r="CU183" s="122">
        <v>108.1125</v>
      </c>
      <c r="CV183" s="122">
        <v>108.1125</v>
      </c>
      <c r="CW183" s="122">
        <v>108.1125</v>
      </c>
      <c r="CX183" s="122">
        <v>108.1125</v>
      </c>
      <c r="CY183" s="122">
        <v>103.5247</v>
      </c>
      <c r="CZ183" s="122">
        <v>103.5247</v>
      </c>
      <c r="DA183" s="122">
        <v>103.5247</v>
      </c>
      <c r="DB183" s="122">
        <v>103.1022</v>
      </c>
      <c r="DC183" s="122">
        <v>103.1022</v>
      </c>
      <c r="DD183" s="122">
        <v>103.1022</v>
      </c>
      <c r="DE183" s="122">
        <v>102.95569999999999</v>
      </c>
      <c r="DF183" s="122">
        <v>102.95569999999999</v>
      </c>
      <c r="DG183" s="122">
        <v>102.95569999999999</v>
      </c>
      <c r="DH183" s="122">
        <v>100.6528</v>
      </c>
      <c r="DI183" s="122">
        <v>100.6528</v>
      </c>
      <c r="DJ183" s="122">
        <v>100.6528</v>
      </c>
      <c r="DK183" s="122">
        <v>100.7642</v>
      </c>
      <c r="DL183" s="122">
        <v>100.7642</v>
      </c>
      <c r="DM183" s="122">
        <v>100.7642</v>
      </c>
      <c r="DN183" s="122">
        <v>100.9435</v>
      </c>
      <c r="DO183" s="122">
        <v>100.9435</v>
      </c>
      <c r="DP183" s="122">
        <v>100.9435</v>
      </c>
      <c r="DQ183" s="122">
        <v>101.1484</v>
      </c>
      <c r="DR183" s="122">
        <v>101.1484</v>
      </c>
      <c r="DS183" s="122">
        <v>101.1484</v>
      </c>
      <c r="DT183" s="122">
        <v>102.73520000000001</v>
      </c>
      <c r="DU183" s="122">
        <v>102.73520000000001</v>
      </c>
      <c r="DV183" s="122">
        <v>102.73520000000001</v>
      </c>
      <c r="DW183" s="122">
        <v>103.5391</v>
      </c>
      <c r="DX183" s="122">
        <v>103.5391</v>
      </c>
      <c r="DY183" s="122">
        <v>103.5391</v>
      </c>
      <c r="DZ183" s="122">
        <v>102.1632</v>
      </c>
      <c r="EA183" s="122">
        <v>102.1632</v>
      </c>
      <c r="EB183" s="122">
        <v>102.1632</v>
      </c>
      <c r="EC183" s="122">
        <v>103.1208</v>
      </c>
      <c r="ED183" s="122">
        <v>103.1208</v>
      </c>
      <c r="EE183" s="122">
        <v>103.1208</v>
      </c>
      <c r="EF183" s="122">
        <v>102.4671</v>
      </c>
      <c r="EG183" s="122">
        <v>102.4671</v>
      </c>
      <c r="EH183" s="122">
        <v>102.4671</v>
      </c>
      <c r="EI183" s="122">
        <v>100.87949999999999</v>
      </c>
      <c r="EJ183" s="122">
        <v>100.87949999999999</v>
      </c>
      <c r="EK183" s="122">
        <v>100.87949999999999</v>
      </c>
      <c r="EL183" s="122">
        <v>100.94799999999999</v>
      </c>
      <c r="EM183" s="122">
        <v>100.94799999999999</v>
      </c>
      <c r="EN183" s="122">
        <v>100.94799999999999</v>
      </c>
      <c r="EO183" s="122">
        <v>99.358900000000006</v>
      </c>
      <c r="EP183" s="122">
        <v>99.358900000000006</v>
      </c>
      <c r="EQ183" s="122">
        <v>99.358900000000006</v>
      </c>
      <c r="ER183" s="122">
        <v>99.070999999999998</v>
      </c>
      <c r="ES183" s="122">
        <v>99.070999999999998</v>
      </c>
      <c r="ET183" s="122">
        <v>99.070999999999998</v>
      </c>
      <c r="EU183" s="122">
        <v>100.5496</v>
      </c>
      <c r="EV183" s="122">
        <v>100.5496</v>
      </c>
      <c r="EW183" s="122">
        <v>100.5496</v>
      </c>
      <c r="EX183" s="122">
        <v>98.078699999999998</v>
      </c>
      <c r="EY183" s="122">
        <v>98.078699999999998</v>
      </c>
      <c r="EZ183" s="122">
        <v>98.078699999999998</v>
      </c>
      <c r="FA183" s="122">
        <v>93.5411</v>
      </c>
      <c r="FB183" s="122">
        <v>93.5411</v>
      </c>
      <c r="FC183" s="122">
        <v>93.5411</v>
      </c>
      <c r="FD183" s="122">
        <v>91.819400000000002</v>
      </c>
      <c r="FE183" s="122">
        <v>91.819400000000002</v>
      </c>
      <c r="FF183" s="122">
        <v>91.819400000000002</v>
      </c>
      <c r="FG183" s="122">
        <v>93.924000000000007</v>
      </c>
      <c r="FH183" s="122">
        <v>93.924000000000007</v>
      </c>
      <c r="FI183" s="122">
        <v>93.924000000000007</v>
      </c>
      <c r="FJ183" s="122">
        <v>94.2166</v>
      </c>
      <c r="FK183" s="122">
        <v>94.2166</v>
      </c>
      <c r="FL183" s="122">
        <v>94.2166</v>
      </c>
      <c r="FM183" s="122">
        <v>94.609800000000007</v>
      </c>
      <c r="FN183" s="122">
        <v>94.609800000000007</v>
      </c>
      <c r="FO183" s="122">
        <v>94.609800000000007</v>
      </c>
      <c r="FP183" s="122">
        <v>96.016300000000001</v>
      </c>
      <c r="FQ183" s="122">
        <v>96.016300000000001</v>
      </c>
      <c r="FR183" s="122">
        <v>96.016300000000001</v>
      </c>
      <c r="FS183" s="122">
        <v>95.943200000000004</v>
      </c>
      <c r="FT183" s="122">
        <v>95.943200000000004</v>
      </c>
      <c r="FU183" s="122">
        <v>95.943200000000004</v>
      </c>
      <c r="FV183" s="122">
        <v>96.063100000000006</v>
      </c>
      <c r="FW183" s="122">
        <v>96.063100000000006</v>
      </c>
      <c r="FX183" s="122">
        <v>96.063100000000006</v>
      </c>
      <c r="FY183" s="122">
        <v>95.702699999999993</v>
      </c>
      <c r="FZ183" s="122">
        <v>95.702699999999993</v>
      </c>
      <c r="GA183" s="122">
        <v>95.702699999999993</v>
      </c>
      <c r="GB183" s="122">
        <v>95.871499999999997</v>
      </c>
      <c r="GC183" s="122">
        <v>95.871499999999997</v>
      </c>
      <c r="GD183" s="122">
        <v>95.871499999999997</v>
      </c>
      <c r="GE183" s="122">
        <v>97.614999999999995</v>
      </c>
      <c r="GF183" s="122">
        <v>97.614999999999995</v>
      </c>
      <c r="GG183" s="122">
        <v>97.614999999999995</v>
      </c>
      <c r="GH183" s="122">
        <v>98.091899999999995</v>
      </c>
      <c r="GI183" s="122">
        <v>98.091899999999995</v>
      </c>
      <c r="GJ183" s="122">
        <v>98.091899999999995</v>
      </c>
      <c r="GK183" s="122">
        <v>98.629499999999993</v>
      </c>
      <c r="GL183" s="122">
        <v>98.629499999999993</v>
      </c>
      <c r="GM183" s="122">
        <v>98.629499999999993</v>
      </c>
      <c r="GN183" s="122">
        <v>98.532300000000006</v>
      </c>
      <c r="GO183" s="122">
        <v>98.532300000000006</v>
      </c>
      <c r="GP183" s="122">
        <v>98.532300000000006</v>
      </c>
      <c r="GQ183" s="122">
        <v>97.878699999999995</v>
      </c>
      <c r="GR183" s="122">
        <v>97.878699999999995</v>
      </c>
      <c r="GS183" s="122">
        <v>97.878699999999995</v>
      </c>
      <c r="GT183" s="122">
        <v>97.949399999999997</v>
      </c>
      <c r="GU183" s="122">
        <v>97.949399999999997</v>
      </c>
      <c r="GV183" s="122">
        <v>97.949399999999997</v>
      </c>
      <c r="GW183" s="122">
        <v>97.710700000000003</v>
      </c>
      <c r="GX183" s="122">
        <v>97.710700000000003</v>
      </c>
      <c r="GY183" s="122">
        <v>97.710700000000003</v>
      </c>
      <c r="GZ183" s="122">
        <v>97.665400000000005</v>
      </c>
      <c r="HA183" s="122">
        <v>97.665400000000005</v>
      </c>
      <c r="HB183" s="122">
        <v>97.665400000000005</v>
      </c>
      <c r="HC183" s="122">
        <v>97.793700000000001</v>
      </c>
      <c r="HD183" s="122">
        <v>97.793700000000001</v>
      </c>
      <c r="HE183" s="122">
        <v>97.793700000000001</v>
      </c>
      <c r="HF183" s="122">
        <v>97.359700000000004</v>
      </c>
      <c r="HG183" s="122">
        <v>97.359700000000004</v>
      </c>
      <c r="HH183" s="122">
        <v>97.359700000000004</v>
      </c>
      <c r="HI183" s="122">
        <v>96.778000000000006</v>
      </c>
      <c r="HJ183" s="122">
        <v>96.778000000000006</v>
      </c>
      <c r="HK183" s="122">
        <v>96.778000000000006</v>
      </c>
      <c r="HL183" s="122">
        <v>96.633399999999995</v>
      </c>
      <c r="HM183" s="122">
        <v>96.633399999999995</v>
      </c>
      <c r="HN183" s="122">
        <v>96.633399999999995</v>
      </c>
      <c r="HO183" s="122">
        <v>96.483900000000006</v>
      </c>
      <c r="HP183" s="122">
        <v>96.483900000000006</v>
      </c>
      <c r="HQ183" s="122">
        <v>96.483900000000006</v>
      </c>
      <c r="HR183" s="122">
        <v>95.603200000000001</v>
      </c>
      <c r="HS183" s="122">
        <v>95.603200000000001</v>
      </c>
      <c r="HT183" s="122">
        <v>95.603200000000001</v>
      </c>
      <c r="HU183" s="122">
        <v>98.665999999999997</v>
      </c>
      <c r="HV183" s="122">
        <v>98.665999999999997</v>
      </c>
      <c r="HW183" s="122">
        <v>98.665999999999997</v>
      </c>
      <c r="HX183" s="122">
        <v>97.661900000000003</v>
      </c>
      <c r="HY183" s="122">
        <v>97.661900000000003</v>
      </c>
      <c r="HZ183" s="122">
        <v>97.661900000000003</v>
      </c>
      <c r="IA183" s="122">
        <v>96.949299999999994</v>
      </c>
      <c r="IB183" s="122">
        <v>96.949299999999994</v>
      </c>
      <c r="IC183" s="122">
        <v>96.949299999999994</v>
      </c>
      <c r="ID183" s="122">
        <v>96.045299999999997</v>
      </c>
      <c r="IE183" s="122">
        <v>96.045299999999997</v>
      </c>
      <c r="IF183" s="122">
        <v>96.045299999999997</v>
      </c>
      <c r="IG183" s="122">
        <v>95.324799999999996</v>
      </c>
      <c r="IH183" s="122">
        <v>95.324799999999996</v>
      </c>
      <c r="II183" s="122">
        <v>95.324799999999996</v>
      </c>
      <c r="IJ183" s="122">
        <v>96.450699999999998</v>
      </c>
      <c r="IK183" s="122">
        <v>96.450699999999998</v>
      </c>
      <c r="IL183" s="122">
        <v>96.450699999999998</v>
      </c>
      <c r="IM183" s="122">
        <v>95.2316</v>
      </c>
      <c r="IN183" s="122">
        <v>95.2316</v>
      </c>
      <c r="IO183" s="122">
        <v>95.2316</v>
      </c>
      <c r="IP183" s="122">
        <v>101.15949999999999</v>
      </c>
      <c r="IQ183" s="122">
        <v>101.15949999999999</v>
      </c>
      <c r="IR183" s="122">
        <v>101.15949999999999</v>
      </c>
      <c r="IS183" s="122">
        <v>101.1585</v>
      </c>
      <c r="IT183" s="122">
        <v>101.1585</v>
      </c>
      <c r="IU183" s="122">
        <v>101.1585</v>
      </c>
      <c r="IV183" s="122">
        <v>101.1182</v>
      </c>
      <c r="IW183" s="122">
        <v>101.1182</v>
      </c>
      <c r="IX183" s="122">
        <v>101.1182</v>
      </c>
      <c r="IY183" s="122">
        <v>100.5812</v>
      </c>
      <c r="IZ183" s="122">
        <v>100.5812</v>
      </c>
      <c r="JA183" s="122">
        <v>100.5812</v>
      </c>
      <c r="JB183" s="122">
        <v>97.052300000000002</v>
      </c>
      <c r="JC183" s="122">
        <v>97.052300000000002</v>
      </c>
      <c r="JD183" s="122">
        <v>97.052300000000002</v>
      </c>
      <c r="JE183" s="122">
        <v>100.7628</v>
      </c>
      <c r="JF183" s="122">
        <v>100.7628</v>
      </c>
      <c r="JG183" s="122">
        <v>100.7628</v>
      </c>
      <c r="JH183" s="122">
        <v>100.5466</v>
      </c>
      <c r="JI183" s="122">
        <v>100.5466</v>
      </c>
      <c r="JJ183" s="122">
        <v>100.5466</v>
      </c>
      <c r="JK183" s="122">
        <v>99.668099999999995</v>
      </c>
      <c r="JL183" s="122">
        <v>99.668099999999995</v>
      </c>
      <c r="JM183" s="122">
        <v>99.668099999999995</v>
      </c>
      <c r="JN183" s="122">
        <v>101.0133</v>
      </c>
      <c r="JO183" s="122">
        <v>101.0133</v>
      </c>
      <c r="JP183" s="122">
        <v>101.0133</v>
      </c>
      <c r="JQ183" s="122">
        <v>101.2513</v>
      </c>
      <c r="JR183" s="122">
        <v>101.2513</v>
      </c>
      <c r="JS183" s="122">
        <v>101.2513</v>
      </c>
      <c r="JT183" s="122">
        <v>100.3232</v>
      </c>
      <c r="JU183" s="122">
        <v>100.3232</v>
      </c>
      <c r="JV183" s="122">
        <v>100.3232</v>
      </c>
      <c r="JW183" s="122">
        <v>100</v>
      </c>
      <c r="JX183" s="122">
        <v>100</v>
      </c>
      <c r="JY183" s="122">
        <v>100</v>
      </c>
      <c r="JZ183" s="122">
        <v>98.105599999999995</v>
      </c>
      <c r="KA183" s="122">
        <v>98.474400000000003</v>
      </c>
      <c r="KB183" s="122">
        <v>98.3232</v>
      </c>
      <c r="KC183" s="122">
        <v>97.949600000000004</v>
      </c>
      <c r="KD183" s="118">
        <v>98.503</v>
      </c>
    </row>
    <row r="184" spans="1:290" s="8" customFormat="1" ht="11.1" customHeight="1" x14ac:dyDescent="0.2">
      <c r="A184" s="8" t="s">
        <v>5586</v>
      </c>
      <c r="B184"/>
      <c r="C184" s="141" t="s">
        <v>5612</v>
      </c>
      <c r="D184" s="60" t="s">
        <v>5611</v>
      </c>
      <c r="E184" s="61"/>
      <c r="F184" s="22"/>
      <c r="G184" s="22"/>
      <c r="H184" s="22"/>
      <c r="I184" s="22" t="str">
        <f>IF(LEFT($I$1,1)="1",VLOOKUP($A184,PPI_IPI_PGA_PGAI!$A:$I,2,FALSE),IF(LEFT($I$1,1)="2",VLOOKUP($A184,PPI_IPI_PGA_PGAI!$A:$I,3,FALSE),IF(LEFT($I$1,1)="3",VLOOKUP($A184,PPI_IPI_PGA_PGAI!$A:$I,4,FALSE),VLOOKUP($A184,PPI_IPI_PGA_PGAI!$A:$I,5,FALSE))))</f>
        <v>Photovoltaikmodule</v>
      </c>
      <c r="J184" s="22"/>
      <c r="K184" s="22"/>
      <c r="L184" s="22"/>
      <c r="M184" s="10">
        <v>0.30649999999999999</v>
      </c>
      <c r="N184" s="122" t="s">
        <v>6431</v>
      </c>
      <c r="O184" s="122" t="s">
        <v>6431</v>
      </c>
      <c r="P184" s="122" t="s">
        <v>6431</v>
      </c>
      <c r="Q184" s="122" t="s">
        <v>6431</v>
      </c>
      <c r="R184" s="122" t="s">
        <v>6431</v>
      </c>
      <c r="S184" s="122" t="s">
        <v>6431</v>
      </c>
      <c r="T184" s="122" t="s">
        <v>6431</v>
      </c>
      <c r="U184" s="122" t="s">
        <v>6431</v>
      </c>
      <c r="V184" s="122" t="s">
        <v>6431</v>
      </c>
      <c r="W184" s="122" t="s">
        <v>6431</v>
      </c>
      <c r="X184" s="122" t="s">
        <v>6431</v>
      </c>
      <c r="Y184" s="122" t="s">
        <v>6431</v>
      </c>
      <c r="Z184" s="122" t="s">
        <v>6431</v>
      </c>
      <c r="AA184" s="122" t="s">
        <v>6431</v>
      </c>
      <c r="AB184" s="122" t="s">
        <v>6431</v>
      </c>
      <c r="AC184" s="122" t="s">
        <v>6431</v>
      </c>
      <c r="AD184" s="122" t="s">
        <v>6431</v>
      </c>
      <c r="AE184" s="122" t="s">
        <v>6431</v>
      </c>
      <c r="AF184" s="122" t="s">
        <v>6431</v>
      </c>
      <c r="AG184" s="122" t="s">
        <v>6431</v>
      </c>
      <c r="AH184" s="122" t="s">
        <v>6431</v>
      </c>
      <c r="AI184" s="122" t="s">
        <v>6431</v>
      </c>
      <c r="AJ184" s="122" t="s">
        <v>6431</v>
      </c>
      <c r="AK184" s="122" t="s">
        <v>6431</v>
      </c>
      <c r="AL184" s="122" t="s">
        <v>6431</v>
      </c>
      <c r="AM184" s="122" t="s">
        <v>6431</v>
      </c>
      <c r="AN184" s="122" t="s">
        <v>6431</v>
      </c>
      <c r="AO184" s="122" t="s">
        <v>6431</v>
      </c>
      <c r="AP184" s="122" t="s">
        <v>6431</v>
      </c>
      <c r="AQ184" s="122" t="s">
        <v>6431</v>
      </c>
      <c r="AR184" s="122" t="s">
        <v>6431</v>
      </c>
      <c r="AS184" s="122" t="s">
        <v>6431</v>
      </c>
      <c r="AT184" s="122" t="s">
        <v>6431</v>
      </c>
      <c r="AU184" s="122" t="s">
        <v>6431</v>
      </c>
      <c r="AV184" s="122" t="s">
        <v>6431</v>
      </c>
      <c r="AW184" s="122" t="s">
        <v>6431</v>
      </c>
      <c r="AX184" s="122" t="s">
        <v>6431</v>
      </c>
      <c r="AY184" s="122" t="s">
        <v>6431</v>
      </c>
      <c r="AZ184" s="122" t="s">
        <v>6431</v>
      </c>
      <c r="BA184" s="122" t="s">
        <v>6431</v>
      </c>
      <c r="BB184" s="122" t="s">
        <v>6431</v>
      </c>
      <c r="BC184" s="122" t="s">
        <v>6431</v>
      </c>
      <c r="BD184" s="122" t="s">
        <v>6431</v>
      </c>
      <c r="BE184" s="122" t="s">
        <v>6431</v>
      </c>
      <c r="BF184" s="122" t="s">
        <v>6431</v>
      </c>
      <c r="BG184" s="122" t="s">
        <v>6431</v>
      </c>
      <c r="BH184" s="122" t="s">
        <v>6431</v>
      </c>
      <c r="BI184" s="122" t="s">
        <v>6431</v>
      </c>
      <c r="BJ184" s="122" t="s">
        <v>6431</v>
      </c>
      <c r="BK184" s="122" t="s">
        <v>6431</v>
      </c>
      <c r="BL184" s="122" t="s">
        <v>6431</v>
      </c>
      <c r="BM184" s="122" t="s">
        <v>6431</v>
      </c>
      <c r="BN184" s="122" t="s">
        <v>6431</v>
      </c>
      <c r="BO184" s="122" t="s">
        <v>6431</v>
      </c>
      <c r="BP184" s="122" t="s">
        <v>6431</v>
      </c>
      <c r="BQ184" s="122" t="s">
        <v>6431</v>
      </c>
      <c r="BR184" s="122" t="s">
        <v>6431</v>
      </c>
      <c r="BS184" s="122" t="s">
        <v>6431</v>
      </c>
      <c r="BT184" s="122" t="s">
        <v>6431</v>
      </c>
      <c r="BU184" s="122" t="s">
        <v>6431</v>
      </c>
      <c r="BV184" s="122" t="s">
        <v>6431</v>
      </c>
      <c r="BW184" s="122" t="s">
        <v>6431</v>
      </c>
      <c r="BX184" s="122" t="s">
        <v>6431</v>
      </c>
      <c r="BY184" s="122" t="s">
        <v>6431</v>
      </c>
      <c r="BZ184" s="122" t="s">
        <v>6431</v>
      </c>
      <c r="CA184" s="122" t="s">
        <v>6431</v>
      </c>
      <c r="CB184" s="122" t="s">
        <v>6431</v>
      </c>
      <c r="CC184" s="122" t="s">
        <v>6431</v>
      </c>
      <c r="CD184" s="122" t="s">
        <v>6431</v>
      </c>
      <c r="CE184" s="122" t="s">
        <v>6431</v>
      </c>
      <c r="CF184" s="122" t="s">
        <v>6431</v>
      </c>
      <c r="CG184" s="122" t="s">
        <v>6431</v>
      </c>
      <c r="CH184" s="122" t="s">
        <v>6431</v>
      </c>
      <c r="CI184" s="122" t="s">
        <v>6431</v>
      </c>
      <c r="CJ184" s="122" t="s">
        <v>6431</v>
      </c>
      <c r="CK184" s="122" t="s">
        <v>6431</v>
      </c>
      <c r="CL184" s="122" t="s">
        <v>6431</v>
      </c>
      <c r="CM184" s="122" t="s">
        <v>6431</v>
      </c>
      <c r="CN184" s="122" t="s">
        <v>6431</v>
      </c>
      <c r="CO184" s="122" t="s">
        <v>6431</v>
      </c>
      <c r="CP184" s="122" t="s">
        <v>6431</v>
      </c>
      <c r="CQ184" s="122" t="s">
        <v>6431</v>
      </c>
      <c r="CR184" s="122" t="s">
        <v>6431</v>
      </c>
      <c r="CS184" s="122" t="s">
        <v>6431</v>
      </c>
      <c r="CT184" s="122" t="s">
        <v>6431</v>
      </c>
      <c r="CU184" s="122" t="s">
        <v>6431</v>
      </c>
      <c r="CV184" s="122" t="s">
        <v>6431</v>
      </c>
      <c r="CW184" s="122" t="s">
        <v>6431</v>
      </c>
      <c r="CX184" s="122" t="s">
        <v>6431</v>
      </c>
      <c r="CY184" s="122" t="s">
        <v>6431</v>
      </c>
      <c r="CZ184" s="122" t="s">
        <v>6431</v>
      </c>
      <c r="DA184" s="122" t="s">
        <v>6431</v>
      </c>
      <c r="DB184" s="122" t="s">
        <v>6431</v>
      </c>
      <c r="DC184" s="122" t="s">
        <v>6431</v>
      </c>
      <c r="DD184" s="122" t="s">
        <v>6431</v>
      </c>
      <c r="DE184" s="122" t="s">
        <v>6431</v>
      </c>
      <c r="DF184" s="122" t="s">
        <v>6431</v>
      </c>
      <c r="DG184" s="122" t="s">
        <v>6431</v>
      </c>
      <c r="DH184" s="122" t="s">
        <v>6431</v>
      </c>
      <c r="DI184" s="122" t="s">
        <v>6431</v>
      </c>
      <c r="DJ184" s="122" t="s">
        <v>6431</v>
      </c>
      <c r="DK184" s="122" t="s">
        <v>6431</v>
      </c>
      <c r="DL184" s="122" t="s">
        <v>6431</v>
      </c>
      <c r="DM184" s="122" t="s">
        <v>6431</v>
      </c>
      <c r="DN184" s="122" t="s">
        <v>6431</v>
      </c>
      <c r="DO184" s="122" t="s">
        <v>6431</v>
      </c>
      <c r="DP184" s="122" t="s">
        <v>6431</v>
      </c>
      <c r="DQ184" s="122" t="s">
        <v>6431</v>
      </c>
      <c r="DR184" s="122" t="s">
        <v>6431</v>
      </c>
      <c r="DS184" s="122" t="s">
        <v>6431</v>
      </c>
      <c r="DT184" s="122" t="s">
        <v>6431</v>
      </c>
      <c r="DU184" s="122" t="s">
        <v>6431</v>
      </c>
      <c r="DV184" s="122" t="s">
        <v>6431</v>
      </c>
      <c r="DW184" s="122" t="s">
        <v>6431</v>
      </c>
      <c r="DX184" s="122" t="s">
        <v>6431</v>
      </c>
      <c r="DY184" s="122" t="s">
        <v>6431</v>
      </c>
      <c r="DZ184" s="122" t="s">
        <v>6431</v>
      </c>
      <c r="EA184" s="122" t="s">
        <v>6431</v>
      </c>
      <c r="EB184" s="122" t="s">
        <v>6431</v>
      </c>
      <c r="EC184" s="122" t="s">
        <v>6431</v>
      </c>
      <c r="ED184" s="122" t="s">
        <v>6431</v>
      </c>
      <c r="EE184" s="122" t="s">
        <v>6431</v>
      </c>
      <c r="EF184" s="122" t="s">
        <v>6431</v>
      </c>
      <c r="EG184" s="122" t="s">
        <v>6431</v>
      </c>
      <c r="EH184" s="122" t="s">
        <v>6431</v>
      </c>
      <c r="EI184" s="122" t="s">
        <v>6431</v>
      </c>
      <c r="EJ184" s="122" t="s">
        <v>6431</v>
      </c>
      <c r="EK184" s="122" t="s">
        <v>6431</v>
      </c>
      <c r="EL184" s="122" t="s">
        <v>6431</v>
      </c>
      <c r="EM184" s="122" t="s">
        <v>6431</v>
      </c>
      <c r="EN184" s="122" t="s">
        <v>6431</v>
      </c>
      <c r="EO184" s="122" t="s">
        <v>6431</v>
      </c>
      <c r="EP184" s="122" t="s">
        <v>6431</v>
      </c>
      <c r="EQ184" s="122" t="s">
        <v>6431</v>
      </c>
      <c r="ER184" s="122" t="s">
        <v>6431</v>
      </c>
      <c r="ES184" s="122" t="s">
        <v>6431</v>
      </c>
      <c r="ET184" s="122" t="s">
        <v>6431</v>
      </c>
      <c r="EU184" s="122" t="s">
        <v>6431</v>
      </c>
      <c r="EV184" s="122" t="s">
        <v>6431</v>
      </c>
      <c r="EW184" s="122" t="s">
        <v>6431</v>
      </c>
      <c r="EX184" s="122" t="s">
        <v>6431</v>
      </c>
      <c r="EY184" s="122" t="s">
        <v>6431</v>
      </c>
      <c r="EZ184" s="122" t="s">
        <v>6431</v>
      </c>
      <c r="FA184" s="122" t="s">
        <v>6431</v>
      </c>
      <c r="FB184" s="122" t="s">
        <v>6431</v>
      </c>
      <c r="FC184" s="122" t="s">
        <v>6431</v>
      </c>
      <c r="FD184" s="122" t="s">
        <v>6431</v>
      </c>
      <c r="FE184" s="122" t="s">
        <v>6431</v>
      </c>
      <c r="FF184" s="122" t="s">
        <v>6431</v>
      </c>
      <c r="FG184" s="122" t="s">
        <v>6431</v>
      </c>
      <c r="FH184" s="122" t="s">
        <v>6431</v>
      </c>
      <c r="FI184" s="122" t="s">
        <v>6431</v>
      </c>
      <c r="FJ184" s="122" t="s">
        <v>6431</v>
      </c>
      <c r="FK184" s="122" t="s">
        <v>6431</v>
      </c>
      <c r="FL184" s="122" t="s">
        <v>6431</v>
      </c>
      <c r="FM184" s="122" t="s">
        <v>6431</v>
      </c>
      <c r="FN184" s="122" t="s">
        <v>6431</v>
      </c>
      <c r="FO184" s="122" t="s">
        <v>6431</v>
      </c>
      <c r="FP184" s="122" t="s">
        <v>6431</v>
      </c>
      <c r="FQ184" s="122" t="s">
        <v>6431</v>
      </c>
      <c r="FR184" s="122" t="s">
        <v>6431</v>
      </c>
      <c r="FS184" s="122" t="s">
        <v>6431</v>
      </c>
      <c r="FT184" s="122" t="s">
        <v>6431</v>
      </c>
      <c r="FU184" s="122" t="s">
        <v>6431</v>
      </c>
      <c r="FV184" s="122" t="s">
        <v>6431</v>
      </c>
      <c r="FW184" s="122" t="s">
        <v>6431</v>
      </c>
      <c r="FX184" s="122" t="s">
        <v>6431</v>
      </c>
      <c r="FY184" s="122" t="s">
        <v>6431</v>
      </c>
      <c r="FZ184" s="122" t="s">
        <v>6431</v>
      </c>
      <c r="GA184" s="122" t="s">
        <v>6431</v>
      </c>
      <c r="GB184" s="122" t="s">
        <v>6431</v>
      </c>
      <c r="GC184" s="122" t="s">
        <v>6431</v>
      </c>
      <c r="GD184" s="122" t="s">
        <v>6431</v>
      </c>
      <c r="GE184" s="122" t="s">
        <v>6431</v>
      </c>
      <c r="GF184" s="122" t="s">
        <v>6431</v>
      </c>
      <c r="GG184" s="122" t="s">
        <v>6431</v>
      </c>
      <c r="GH184" s="122" t="s">
        <v>6431</v>
      </c>
      <c r="GI184" s="122" t="s">
        <v>6431</v>
      </c>
      <c r="GJ184" s="122" t="s">
        <v>6431</v>
      </c>
      <c r="GK184" s="122" t="s">
        <v>6431</v>
      </c>
      <c r="GL184" s="122" t="s">
        <v>6431</v>
      </c>
      <c r="GM184" s="122" t="s">
        <v>6431</v>
      </c>
      <c r="GN184" s="122" t="s">
        <v>6431</v>
      </c>
      <c r="GO184" s="122" t="s">
        <v>6431</v>
      </c>
      <c r="GP184" s="122" t="s">
        <v>6431</v>
      </c>
      <c r="GQ184" s="122" t="s">
        <v>6431</v>
      </c>
      <c r="GR184" s="122" t="s">
        <v>6431</v>
      </c>
      <c r="GS184" s="122" t="s">
        <v>6431</v>
      </c>
      <c r="GT184" s="122" t="s">
        <v>6431</v>
      </c>
      <c r="GU184" s="122" t="s">
        <v>6431</v>
      </c>
      <c r="GV184" s="122" t="s">
        <v>6431</v>
      </c>
      <c r="GW184" s="122" t="s">
        <v>6431</v>
      </c>
      <c r="GX184" s="122" t="s">
        <v>6431</v>
      </c>
      <c r="GY184" s="122" t="s">
        <v>6431</v>
      </c>
      <c r="GZ184" s="122" t="s">
        <v>6431</v>
      </c>
      <c r="HA184" s="122" t="s">
        <v>6431</v>
      </c>
      <c r="HB184" s="122" t="s">
        <v>6431</v>
      </c>
      <c r="HC184" s="122" t="s">
        <v>6431</v>
      </c>
      <c r="HD184" s="122" t="s">
        <v>6431</v>
      </c>
      <c r="HE184" s="122" t="s">
        <v>6431</v>
      </c>
      <c r="HF184" s="122" t="s">
        <v>6431</v>
      </c>
      <c r="HG184" s="122" t="s">
        <v>6431</v>
      </c>
      <c r="HH184" s="122" t="s">
        <v>6431</v>
      </c>
      <c r="HI184" s="122" t="s">
        <v>6431</v>
      </c>
      <c r="HJ184" s="122" t="s">
        <v>6431</v>
      </c>
      <c r="HK184" s="122" t="s">
        <v>6431</v>
      </c>
      <c r="HL184" s="122" t="s">
        <v>6431</v>
      </c>
      <c r="HM184" s="122" t="s">
        <v>6431</v>
      </c>
      <c r="HN184" s="122" t="s">
        <v>6431</v>
      </c>
      <c r="HO184" s="122" t="s">
        <v>6431</v>
      </c>
      <c r="HP184" s="122" t="s">
        <v>6431</v>
      </c>
      <c r="HQ184" s="122" t="s">
        <v>6431</v>
      </c>
      <c r="HR184" s="122" t="s">
        <v>6431</v>
      </c>
      <c r="HS184" s="122" t="s">
        <v>6431</v>
      </c>
      <c r="HT184" s="122" t="s">
        <v>6431</v>
      </c>
      <c r="HU184" s="122" t="s">
        <v>6431</v>
      </c>
      <c r="HV184" s="122" t="s">
        <v>6431</v>
      </c>
      <c r="HW184" s="122" t="s">
        <v>6431</v>
      </c>
      <c r="HX184" s="122" t="s">
        <v>6431</v>
      </c>
      <c r="HY184" s="122" t="s">
        <v>6431</v>
      </c>
      <c r="HZ184" s="122" t="s">
        <v>6431</v>
      </c>
      <c r="IA184" s="122" t="s">
        <v>6431</v>
      </c>
      <c r="IB184" s="122" t="s">
        <v>6431</v>
      </c>
      <c r="IC184" s="122" t="s">
        <v>6431</v>
      </c>
      <c r="ID184" s="122" t="s">
        <v>6431</v>
      </c>
      <c r="IE184" s="122" t="s">
        <v>6431</v>
      </c>
      <c r="IF184" s="122" t="s">
        <v>6431</v>
      </c>
      <c r="IG184" s="122" t="s">
        <v>6431</v>
      </c>
      <c r="IH184" s="122" t="s">
        <v>6431</v>
      </c>
      <c r="II184" s="122" t="s">
        <v>6431</v>
      </c>
      <c r="IJ184" s="122" t="s">
        <v>6431</v>
      </c>
      <c r="IK184" s="122" t="s">
        <v>6431</v>
      </c>
      <c r="IL184" s="122" t="s">
        <v>6431</v>
      </c>
      <c r="IM184" s="122" t="s">
        <v>6431</v>
      </c>
      <c r="IN184" s="122" t="s">
        <v>6431</v>
      </c>
      <c r="IO184" s="122" t="s">
        <v>6431</v>
      </c>
      <c r="IP184" s="122" t="s">
        <v>6431</v>
      </c>
      <c r="IQ184" s="122" t="s">
        <v>6431</v>
      </c>
      <c r="IR184" s="122" t="s">
        <v>6431</v>
      </c>
      <c r="IS184" s="122" t="s">
        <v>6431</v>
      </c>
      <c r="IT184" s="122" t="s">
        <v>6431</v>
      </c>
      <c r="IU184" s="122" t="s">
        <v>6431</v>
      </c>
      <c r="IV184" s="122" t="s">
        <v>6431</v>
      </c>
      <c r="IW184" s="122" t="s">
        <v>6431</v>
      </c>
      <c r="IX184" s="122" t="s">
        <v>6431</v>
      </c>
      <c r="IY184" s="122" t="s">
        <v>6431</v>
      </c>
      <c r="IZ184" s="122" t="s">
        <v>6431</v>
      </c>
      <c r="JA184" s="122" t="s">
        <v>6431</v>
      </c>
      <c r="JB184" s="122" t="s">
        <v>6431</v>
      </c>
      <c r="JC184" s="122" t="s">
        <v>6431</v>
      </c>
      <c r="JD184" s="122" t="s">
        <v>6431</v>
      </c>
      <c r="JE184" s="122" t="s">
        <v>6431</v>
      </c>
      <c r="JF184" s="122" t="s">
        <v>6431</v>
      </c>
      <c r="JG184" s="122" t="s">
        <v>6431</v>
      </c>
      <c r="JH184" s="122" t="s">
        <v>6431</v>
      </c>
      <c r="JI184" s="122" t="s">
        <v>6431</v>
      </c>
      <c r="JJ184" s="122" t="s">
        <v>6431</v>
      </c>
      <c r="JK184" s="122" t="s">
        <v>6431</v>
      </c>
      <c r="JL184" s="122" t="s">
        <v>6431</v>
      </c>
      <c r="JM184" s="122" t="s">
        <v>6431</v>
      </c>
      <c r="JN184" s="122" t="s">
        <v>6431</v>
      </c>
      <c r="JO184" s="122" t="s">
        <v>6431</v>
      </c>
      <c r="JP184" s="122" t="s">
        <v>6431</v>
      </c>
      <c r="JQ184" s="122" t="s">
        <v>6431</v>
      </c>
      <c r="JR184" s="122" t="s">
        <v>6431</v>
      </c>
      <c r="JS184" s="122" t="s">
        <v>6431</v>
      </c>
      <c r="JT184" s="122" t="s">
        <v>6431</v>
      </c>
      <c r="JU184" s="122" t="s">
        <v>6431</v>
      </c>
      <c r="JV184" s="122" t="s">
        <v>6431</v>
      </c>
      <c r="JW184" s="122" t="s">
        <v>6431</v>
      </c>
      <c r="JX184" s="122" t="s">
        <v>6431</v>
      </c>
      <c r="JY184" s="122">
        <v>100</v>
      </c>
      <c r="JZ184" s="122">
        <v>98.451400000000007</v>
      </c>
      <c r="KA184" s="122">
        <v>99.694100000000006</v>
      </c>
      <c r="KB184" s="122">
        <v>99.184700000000007</v>
      </c>
      <c r="KC184" s="122">
        <v>99.204800000000006</v>
      </c>
      <c r="KD184" s="118">
        <v>101.0694</v>
      </c>
    </row>
    <row r="185" spans="1:290" s="8" customFormat="1" ht="11.1" customHeight="1" x14ac:dyDescent="0.2">
      <c r="A185" s="8" t="s">
        <v>2561</v>
      </c>
      <c r="B185"/>
      <c r="C185" s="141" t="s">
        <v>5191</v>
      </c>
      <c r="D185" s="60" t="s">
        <v>120</v>
      </c>
      <c r="E185" s="61"/>
      <c r="F185" s="22"/>
      <c r="G185" s="22"/>
      <c r="H185" s="22" t="str">
        <f>IF(LEFT($I$1,1)="1",VLOOKUP($A185,PPI_IPI_PGA_PGAI!$A:$I,2,FALSE),IF(LEFT($I$1,1)="2",VLOOKUP($A185,PPI_IPI_PGA_PGAI!$A:$I,3,FALSE),IF(LEFT($I$1,1)="3",VLOOKUP($A185,PPI_IPI_PGA_PGAI!$A:$I,4,FALSE),VLOOKUP($A185,PPI_IPI_PGA_PGAI!$A:$I,5,FALSE))))</f>
        <v>Datenverarbeitungsgeräte und periphere Geräte</v>
      </c>
      <c r="I185" s="22"/>
      <c r="J185" s="22"/>
      <c r="K185" s="22"/>
      <c r="L185" s="22"/>
      <c r="M185" s="10">
        <v>2.1128</v>
      </c>
      <c r="N185" s="122">
        <v>413.11779999999999</v>
      </c>
      <c r="O185" s="122">
        <v>363.28129999999999</v>
      </c>
      <c r="P185" s="122">
        <v>363.28129999999999</v>
      </c>
      <c r="Q185" s="122">
        <v>363.28129999999999</v>
      </c>
      <c r="R185" s="122">
        <v>363.28129999999999</v>
      </c>
      <c r="S185" s="122">
        <v>363.28129999999999</v>
      </c>
      <c r="T185" s="122">
        <v>350.61149999999998</v>
      </c>
      <c r="U185" s="122">
        <v>350.61149999999998</v>
      </c>
      <c r="V185" s="122">
        <v>350.61149999999998</v>
      </c>
      <c r="W185" s="122">
        <v>350.61149999999998</v>
      </c>
      <c r="X185" s="122">
        <v>350.61149999999998</v>
      </c>
      <c r="Y185" s="122">
        <v>350.61149999999998</v>
      </c>
      <c r="Z185" s="122">
        <v>350.61149999999998</v>
      </c>
      <c r="AA185" s="122">
        <v>328.8793</v>
      </c>
      <c r="AB185" s="122">
        <v>328.8793</v>
      </c>
      <c r="AC185" s="122">
        <v>328.8793</v>
      </c>
      <c r="AD185" s="122">
        <v>328.8793</v>
      </c>
      <c r="AE185" s="122">
        <v>328.8793</v>
      </c>
      <c r="AF185" s="122">
        <v>310.00889999999998</v>
      </c>
      <c r="AG185" s="122">
        <v>310.00889999999998</v>
      </c>
      <c r="AH185" s="122">
        <v>310.00889999999998</v>
      </c>
      <c r="AI185" s="122">
        <v>310.00889999999998</v>
      </c>
      <c r="AJ185" s="122">
        <v>310.00889999999998</v>
      </c>
      <c r="AK185" s="122">
        <v>310.00889999999998</v>
      </c>
      <c r="AL185" s="122">
        <v>310.00889999999998</v>
      </c>
      <c r="AM185" s="122">
        <v>290.58210000000003</v>
      </c>
      <c r="AN185" s="122">
        <v>290.58210000000003</v>
      </c>
      <c r="AO185" s="122">
        <v>290.58210000000003</v>
      </c>
      <c r="AP185" s="122">
        <v>290.58210000000003</v>
      </c>
      <c r="AQ185" s="122">
        <v>290.58210000000003</v>
      </c>
      <c r="AR185" s="122">
        <v>280.1936</v>
      </c>
      <c r="AS185" s="122">
        <v>280.1936</v>
      </c>
      <c r="AT185" s="122">
        <v>280.1936</v>
      </c>
      <c r="AU185" s="122">
        <v>280.1936</v>
      </c>
      <c r="AV185" s="122">
        <v>280.1936</v>
      </c>
      <c r="AW185" s="122">
        <v>280.1936</v>
      </c>
      <c r="AX185" s="122">
        <v>280.1936</v>
      </c>
      <c r="AY185" s="122">
        <v>267.8252</v>
      </c>
      <c r="AZ185" s="122">
        <v>267.8252</v>
      </c>
      <c r="BA185" s="122">
        <v>267.8252</v>
      </c>
      <c r="BB185" s="122">
        <v>267.8252</v>
      </c>
      <c r="BC185" s="122">
        <v>267.8252</v>
      </c>
      <c r="BD185" s="122">
        <v>257.6721</v>
      </c>
      <c r="BE185" s="122">
        <v>257.6721</v>
      </c>
      <c r="BF185" s="122">
        <v>257.6721</v>
      </c>
      <c r="BG185" s="122">
        <v>257.6721</v>
      </c>
      <c r="BH185" s="122">
        <v>257.6721</v>
      </c>
      <c r="BI185" s="122">
        <v>257.6721</v>
      </c>
      <c r="BJ185" s="122">
        <v>257.6721</v>
      </c>
      <c r="BK185" s="122">
        <v>253.2577</v>
      </c>
      <c r="BL185" s="122">
        <v>253.2577</v>
      </c>
      <c r="BM185" s="122">
        <v>253.2577</v>
      </c>
      <c r="BN185" s="122">
        <v>253.2577</v>
      </c>
      <c r="BO185" s="122">
        <v>253.2577</v>
      </c>
      <c r="BP185" s="122">
        <v>248.4692</v>
      </c>
      <c r="BQ185" s="122">
        <v>248.4692</v>
      </c>
      <c r="BR185" s="122">
        <v>248.4692</v>
      </c>
      <c r="BS185" s="122">
        <v>248.4692</v>
      </c>
      <c r="BT185" s="122">
        <v>248.4692</v>
      </c>
      <c r="BU185" s="122">
        <v>248.4692</v>
      </c>
      <c r="BV185" s="122">
        <v>248.4692</v>
      </c>
      <c r="BW185" s="122">
        <v>243.09960000000001</v>
      </c>
      <c r="BX185" s="122">
        <v>243.09960000000001</v>
      </c>
      <c r="BY185" s="122">
        <v>243.09960000000001</v>
      </c>
      <c r="BZ185" s="122">
        <v>243.09960000000001</v>
      </c>
      <c r="CA185" s="122">
        <v>243.09960000000001</v>
      </c>
      <c r="CB185" s="122">
        <v>239.36859999999999</v>
      </c>
      <c r="CC185" s="122">
        <v>239.36859999999999</v>
      </c>
      <c r="CD185" s="122">
        <v>239.36859999999999</v>
      </c>
      <c r="CE185" s="122">
        <v>239.36859999999999</v>
      </c>
      <c r="CF185" s="122">
        <v>239.36859999999999</v>
      </c>
      <c r="CG185" s="122">
        <v>239.36859999999999</v>
      </c>
      <c r="CH185" s="122">
        <v>239.36859999999999</v>
      </c>
      <c r="CI185" s="122">
        <v>234.41419999999999</v>
      </c>
      <c r="CJ185" s="122">
        <v>234.41419999999999</v>
      </c>
      <c r="CK185" s="122">
        <v>234.41419999999999</v>
      </c>
      <c r="CL185" s="122">
        <v>234.41419999999999</v>
      </c>
      <c r="CM185" s="122">
        <v>234.41419999999999</v>
      </c>
      <c r="CN185" s="122">
        <v>229.4624</v>
      </c>
      <c r="CO185" s="122">
        <v>229.4624</v>
      </c>
      <c r="CP185" s="122">
        <v>229.4624</v>
      </c>
      <c r="CQ185" s="122">
        <v>229.4624</v>
      </c>
      <c r="CR185" s="122">
        <v>229.4624</v>
      </c>
      <c r="CS185" s="122">
        <v>229.4624</v>
      </c>
      <c r="CT185" s="122">
        <v>229.4624</v>
      </c>
      <c r="CU185" s="122">
        <v>228.20009999999999</v>
      </c>
      <c r="CV185" s="122">
        <v>228.20009999999999</v>
      </c>
      <c r="CW185" s="122">
        <v>228.20009999999999</v>
      </c>
      <c r="CX185" s="122">
        <v>228.20009999999999</v>
      </c>
      <c r="CY185" s="122">
        <v>228.20009999999999</v>
      </c>
      <c r="CZ185" s="122">
        <v>224.58369999999999</v>
      </c>
      <c r="DA185" s="122">
        <v>224.58369999999999</v>
      </c>
      <c r="DB185" s="122">
        <v>219.21899999999999</v>
      </c>
      <c r="DC185" s="122">
        <v>219.21899999999999</v>
      </c>
      <c r="DD185" s="122">
        <v>219.21899999999999</v>
      </c>
      <c r="DE185" s="122">
        <v>213.1369</v>
      </c>
      <c r="DF185" s="122">
        <v>213.1369</v>
      </c>
      <c r="DG185" s="122">
        <v>213.1369</v>
      </c>
      <c r="DH185" s="122">
        <v>204.37180000000001</v>
      </c>
      <c r="DI185" s="122">
        <v>204.37180000000001</v>
      </c>
      <c r="DJ185" s="122">
        <v>204.37180000000001</v>
      </c>
      <c r="DK185" s="122">
        <v>199.7987</v>
      </c>
      <c r="DL185" s="122">
        <v>199.7987</v>
      </c>
      <c r="DM185" s="122">
        <v>199.7987</v>
      </c>
      <c r="DN185" s="122">
        <v>199.38910000000001</v>
      </c>
      <c r="DO185" s="122">
        <v>200.86539999999999</v>
      </c>
      <c r="DP185" s="122">
        <v>201.55860000000001</v>
      </c>
      <c r="DQ185" s="122">
        <v>202.40799999999999</v>
      </c>
      <c r="DR185" s="122">
        <v>199.26050000000001</v>
      </c>
      <c r="DS185" s="122">
        <v>196.73349999999999</v>
      </c>
      <c r="DT185" s="122">
        <v>193.8039</v>
      </c>
      <c r="DU185" s="122">
        <v>188.93260000000001</v>
      </c>
      <c r="DV185" s="122">
        <v>191.41300000000001</v>
      </c>
      <c r="DW185" s="122">
        <v>190.02959999999999</v>
      </c>
      <c r="DX185" s="122">
        <v>185.8963</v>
      </c>
      <c r="DY185" s="122">
        <v>184.74340000000001</v>
      </c>
      <c r="DZ185" s="122">
        <v>187.48869999999999</v>
      </c>
      <c r="EA185" s="122">
        <v>186.70830000000001</v>
      </c>
      <c r="EB185" s="122">
        <v>186.3177</v>
      </c>
      <c r="EC185" s="122">
        <v>188.8295</v>
      </c>
      <c r="ED185" s="122">
        <v>185.6808</v>
      </c>
      <c r="EE185" s="122">
        <v>186.08840000000001</v>
      </c>
      <c r="EF185" s="122">
        <v>186.67439999999999</v>
      </c>
      <c r="EG185" s="122">
        <v>189.20689999999999</v>
      </c>
      <c r="EH185" s="122">
        <v>185.84360000000001</v>
      </c>
      <c r="EI185" s="122">
        <v>185.83260000000001</v>
      </c>
      <c r="EJ185" s="122">
        <v>188.53550000000001</v>
      </c>
      <c r="EK185" s="122">
        <v>184.02619999999999</v>
      </c>
      <c r="EL185" s="122">
        <v>186.4888</v>
      </c>
      <c r="EM185" s="122">
        <v>185.90199999999999</v>
      </c>
      <c r="EN185" s="122">
        <v>188.43620000000001</v>
      </c>
      <c r="EO185" s="122">
        <v>184.68639999999999</v>
      </c>
      <c r="EP185" s="122">
        <v>186.91139999999999</v>
      </c>
      <c r="EQ185" s="122">
        <v>185.47239999999999</v>
      </c>
      <c r="ER185" s="122">
        <v>184.58349999999999</v>
      </c>
      <c r="ES185" s="122">
        <v>187.28299999999999</v>
      </c>
      <c r="ET185" s="122">
        <v>188.0239</v>
      </c>
      <c r="EU185" s="122">
        <v>186.56739999999999</v>
      </c>
      <c r="EV185" s="122">
        <v>181.892</v>
      </c>
      <c r="EW185" s="122">
        <v>183.91550000000001</v>
      </c>
      <c r="EX185" s="122">
        <v>181.1336</v>
      </c>
      <c r="EY185" s="122">
        <v>179.9444</v>
      </c>
      <c r="EZ185" s="122">
        <v>180.7936</v>
      </c>
      <c r="FA185" s="122">
        <v>178.6927</v>
      </c>
      <c r="FB185" s="122">
        <v>172.98699999999999</v>
      </c>
      <c r="FC185" s="122">
        <v>177.35759999999999</v>
      </c>
      <c r="FD185" s="122">
        <v>176.78059999999999</v>
      </c>
      <c r="FE185" s="122">
        <v>177.7132</v>
      </c>
      <c r="FF185" s="122">
        <v>176.7731</v>
      </c>
      <c r="FG185" s="122">
        <v>174.0822</v>
      </c>
      <c r="FH185" s="122">
        <v>171.9271</v>
      </c>
      <c r="FI185" s="122">
        <v>171.97620000000001</v>
      </c>
      <c r="FJ185" s="122">
        <v>177.60570000000001</v>
      </c>
      <c r="FK185" s="122">
        <v>173.21109999999999</v>
      </c>
      <c r="FL185" s="122">
        <v>172.9956</v>
      </c>
      <c r="FM185" s="122">
        <v>170.25739999999999</v>
      </c>
      <c r="FN185" s="122">
        <v>167.1686</v>
      </c>
      <c r="FO185" s="122">
        <v>167.45070000000001</v>
      </c>
      <c r="FP185" s="122">
        <v>170.28540000000001</v>
      </c>
      <c r="FQ185" s="122">
        <v>166.3389</v>
      </c>
      <c r="FR185" s="122">
        <v>166.07660000000001</v>
      </c>
      <c r="FS185" s="122">
        <v>166.77889999999999</v>
      </c>
      <c r="FT185" s="122">
        <v>165.1011</v>
      </c>
      <c r="FU185" s="122">
        <v>163.0316</v>
      </c>
      <c r="FV185" s="122">
        <v>160.69309999999999</v>
      </c>
      <c r="FW185" s="122">
        <v>159.82990000000001</v>
      </c>
      <c r="FX185" s="122">
        <v>160.75139999999999</v>
      </c>
      <c r="FY185" s="122">
        <v>162.42850000000001</v>
      </c>
      <c r="FZ185" s="122">
        <v>158.9675</v>
      </c>
      <c r="GA185" s="122">
        <v>158.9263</v>
      </c>
      <c r="GB185" s="122">
        <v>164.36699999999999</v>
      </c>
      <c r="GC185" s="122">
        <v>163.3597</v>
      </c>
      <c r="GD185" s="122">
        <v>162.143</v>
      </c>
      <c r="GE185" s="122">
        <v>161.17590000000001</v>
      </c>
      <c r="GF185" s="122">
        <v>162.43539999999999</v>
      </c>
      <c r="GG185" s="122">
        <v>160.35290000000001</v>
      </c>
      <c r="GH185" s="122">
        <v>157.89879999999999</v>
      </c>
      <c r="GI185" s="122">
        <v>156.65989999999999</v>
      </c>
      <c r="GJ185" s="122">
        <v>156.37450000000001</v>
      </c>
      <c r="GK185" s="122">
        <v>159.4425</v>
      </c>
      <c r="GL185" s="122">
        <v>156.43860000000001</v>
      </c>
      <c r="GM185" s="122">
        <v>151.7448</v>
      </c>
      <c r="GN185" s="122">
        <v>151.6251</v>
      </c>
      <c r="GO185" s="122">
        <v>150.94579999999999</v>
      </c>
      <c r="GP185" s="122">
        <v>148.55789999999999</v>
      </c>
      <c r="GQ185" s="122">
        <v>149.29640000000001</v>
      </c>
      <c r="GR185" s="122">
        <v>147.13050000000001</v>
      </c>
      <c r="GS185" s="122">
        <v>143.02260000000001</v>
      </c>
      <c r="GT185" s="122">
        <v>144.40899999999999</v>
      </c>
      <c r="GU185" s="122">
        <v>147.86859999999999</v>
      </c>
      <c r="GV185" s="122">
        <v>144.40110000000001</v>
      </c>
      <c r="GW185" s="122">
        <v>143.62379999999999</v>
      </c>
      <c r="GX185" s="122">
        <v>139.75360000000001</v>
      </c>
      <c r="GY185" s="122">
        <v>139.9171</v>
      </c>
      <c r="GZ185" s="122">
        <v>139.88810000000001</v>
      </c>
      <c r="HA185" s="122">
        <v>137.75200000000001</v>
      </c>
      <c r="HB185" s="122">
        <v>136.98310000000001</v>
      </c>
      <c r="HC185" s="122">
        <v>135.55430000000001</v>
      </c>
      <c r="HD185" s="122">
        <v>133.2713</v>
      </c>
      <c r="HE185" s="122">
        <v>132.76929999999999</v>
      </c>
      <c r="HF185" s="122">
        <v>133.6206</v>
      </c>
      <c r="HG185" s="122">
        <v>132.92789999999999</v>
      </c>
      <c r="HH185" s="122">
        <v>131.92019999999999</v>
      </c>
      <c r="HI185" s="122">
        <v>132.9829</v>
      </c>
      <c r="HJ185" s="122">
        <v>133.10239999999999</v>
      </c>
      <c r="HK185" s="122">
        <v>132.155</v>
      </c>
      <c r="HL185" s="122">
        <v>129.5489</v>
      </c>
      <c r="HM185" s="122">
        <v>131.2389</v>
      </c>
      <c r="HN185" s="122">
        <v>130.76130000000001</v>
      </c>
      <c r="HO185" s="122">
        <v>129.65379999999999</v>
      </c>
      <c r="HP185" s="122">
        <v>129.38290000000001</v>
      </c>
      <c r="HQ185" s="122">
        <v>129.35570000000001</v>
      </c>
      <c r="HR185" s="122">
        <v>129.88030000000001</v>
      </c>
      <c r="HS185" s="122">
        <v>130.3785</v>
      </c>
      <c r="HT185" s="122">
        <v>126.4953</v>
      </c>
      <c r="HU185" s="122">
        <v>129.23349999999999</v>
      </c>
      <c r="HV185" s="122">
        <v>128.12710000000001</v>
      </c>
      <c r="HW185" s="122">
        <v>130.58600000000001</v>
      </c>
      <c r="HX185" s="122">
        <v>134.3107</v>
      </c>
      <c r="HY185" s="122">
        <v>133.49459999999999</v>
      </c>
      <c r="HZ185" s="122">
        <v>129.85570000000001</v>
      </c>
      <c r="IA185" s="122">
        <v>131.6113</v>
      </c>
      <c r="IB185" s="122">
        <v>132.16</v>
      </c>
      <c r="IC185" s="122">
        <v>129.40020000000001</v>
      </c>
      <c r="ID185" s="122">
        <v>132.22790000000001</v>
      </c>
      <c r="IE185" s="122">
        <v>129.99039999999999</v>
      </c>
      <c r="IF185" s="122">
        <v>128.7294</v>
      </c>
      <c r="IG185" s="122">
        <v>131.92140000000001</v>
      </c>
      <c r="IH185" s="122">
        <v>127.02160000000001</v>
      </c>
      <c r="II185" s="122">
        <v>130.27610000000001</v>
      </c>
      <c r="IJ185" s="122">
        <v>131.06700000000001</v>
      </c>
      <c r="IK185" s="122">
        <v>128.8109</v>
      </c>
      <c r="IL185" s="122">
        <v>133.37639999999999</v>
      </c>
      <c r="IM185" s="122">
        <v>128.2133</v>
      </c>
      <c r="IN185" s="122">
        <v>131.31960000000001</v>
      </c>
      <c r="IO185" s="122">
        <v>134.7413</v>
      </c>
      <c r="IP185" s="122">
        <v>130.6858</v>
      </c>
      <c r="IQ185" s="122">
        <v>128.4083</v>
      </c>
      <c r="IR185" s="122">
        <v>129.8794</v>
      </c>
      <c r="IS185" s="122">
        <v>127.1591</v>
      </c>
      <c r="IT185" s="122">
        <v>125.9312</v>
      </c>
      <c r="IU185" s="122">
        <v>123.6801</v>
      </c>
      <c r="IV185" s="122">
        <v>120.9021</v>
      </c>
      <c r="IW185" s="122">
        <v>122.11499999999999</v>
      </c>
      <c r="IX185" s="122">
        <v>122.27</v>
      </c>
      <c r="IY185" s="122">
        <v>120.4652</v>
      </c>
      <c r="IZ185" s="122">
        <v>119.1271</v>
      </c>
      <c r="JA185" s="122">
        <v>119.4992</v>
      </c>
      <c r="JB185" s="122">
        <v>113.5992</v>
      </c>
      <c r="JC185" s="122">
        <v>113.2009</v>
      </c>
      <c r="JD185" s="122">
        <v>112.806</v>
      </c>
      <c r="JE185" s="122">
        <v>112.3017</v>
      </c>
      <c r="JF185" s="122">
        <v>112.1609</v>
      </c>
      <c r="JG185" s="122">
        <v>110.49769999999999</v>
      </c>
      <c r="JH185" s="122">
        <v>110.5193</v>
      </c>
      <c r="JI185" s="122">
        <v>110.1049</v>
      </c>
      <c r="JJ185" s="122">
        <v>109.886</v>
      </c>
      <c r="JK185" s="122">
        <v>110.9564</v>
      </c>
      <c r="JL185" s="122">
        <v>109.7373</v>
      </c>
      <c r="JM185" s="122">
        <v>110.32689999999999</v>
      </c>
      <c r="JN185" s="122">
        <v>102.795</v>
      </c>
      <c r="JO185" s="122">
        <v>101.61579999999999</v>
      </c>
      <c r="JP185" s="122">
        <v>102.10890000000001</v>
      </c>
      <c r="JQ185" s="122">
        <v>101.33280000000001</v>
      </c>
      <c r="JR185" s="122">
        <v>102.8372</v>
      </c>
      <c r="JS185" s="122">
        <v>101.7586</v>
      </c>
      <c r="JT185" s="122">
        <v>101.7242</v>
      </c>
      <c r="JU185" s="122">
        <v>101.0193</v>
      </c>
      <c r="JV185" s="122">
        <v>101.44670000000001</v>
      </c>
      <c r="JW185" s="122">
        <v>101.68559999999999</v>
      </c>
      <c r="JX185" s="122">
        <v>101.65389999999999</v>
      </c>
      <c r="JY185" s="122">
        <v>100</v>
      </c>
      <c r="JZ185" s="122">
        <v>99.934200000000004</v>
      </c>
      <c r="KA185" s="122">
        <v>100.0365</v>
      </c>
      <c r="KB185" s="122">
        <v>98.863</v>
      </c>
      <c r="KC185" s="122">
        <v>99.893799999999999</v>
      </c>
      <c r="KD185" s="118">
        <v>101.1948</v>
      </c>
    </row>
    <row r="186" spans="1:290" s="8" customFormat="1" ht="11.1" customHeight="1" x14ac:dyDescent="0.2">
      <c r="A186" s="8" t="s">
        <v>2562</v>
      </c>
      <c r="B186"/>
      <c r="C186" s="141" t="s">
        <v>5192</v>
      </c>
      <c r="D186" s="60" t="s">
        <v>492</v>
      </c>
      <c r="E186" s="61"/>
      <c r="F186" s="22"/>
      <c r="G186" s="22"/>
      <c r="H186" s="22"/>
      <c r="I186" s="22" t="str">
        <f>IF(LEFT($I$1,1)="1",VLOOKUP($A186,PPI_IPI_PGA_PGAI!$A:$I,2,FALSE),IF(LEFT($I$1,1)="2",VLOOKUP($A186,PPI_IPI_PGA_PGAI!$A:$I,3,FALSE),IF(LEFT($I$1,1)="3",VLOOKUP($A186,PPI_IPI_PGA_PGAI!$A:$I,4,FALSE),VLOOKUP($A186,PPI_IPI_PGA_PGAI!$A:$I,5,FALSE))))</f>
        <v>Server</v>
      </c>
      <c r="K186" s="22"/>
      <c r="L186" s="22"/>
      <c r="M186" s="10">
        <v>6.4399999999999999E-2</v>
      </c>
      <c r="N186" s="122">
        <v>297.56369999999998</v>
      </c>
      <c r="O186" s="122">
        <v>270.39460000000003</v>
      </c>
      <c r="P186" s="122">
        <v>270.39460000000003</v>
      </c>
      <c r="Q186" s="122">
        <v>270.39460000000003</v>
      </c>
      <c r="R186" s="122">
        <v>270.39460000000003</v>
      </c>
      <c r="S186" s="122">
        <v>270.39460000000003</v>
      </c>
      <c r="T186" s="122">
        <v>264.1782</v>
      </c>
      <c r="U186" s="122">
        <v>264.1782</v>
      </c>
      <c r="V186" s="122">
        <v>264.1782</v>
      </c>
      <c r="W186" s="122">
        <v>264.1782</v>
      </c>
      <c r="X186" s="122">
        <v>264.1782</v>
      </c>
      <c r="Y186" s="122">
        <v>264.1782</v>
      </c>
      <c r="Z186" s="122">
        <v>264.1782</v>
      </c>
      <c r="AA186" s="122">
        <v>252.03129999999999</v>
      </c>
      <c r="AB186" s="122">
        <v>252.03129999999999</v>
      </c>
      <c r="AC186" s="122">
        <v>252.03129999999999</v>
      </c>
      <c r="AD186" s="122">
        <v>252.03129999999999</v>
      </c>
      <c r="AE186" s="122">
        <v>252.03129999999999</v>
      </c>
      <c r="AF186" s="122">
        <v>245.80330000000001</v>
      </c>
      <c r="AG186" s="122">
        <v>245.80330000000001</v>
      </c>
      <c r="AH186" s="122">
        <v>245.80330000000001</v>
      </c>
      <c r="AI186" s="122">
        <v>245.80330000000001</v>
      </c>
      <c r="AJ186" s="122">
        <v>245.80330000000001</v>
      </c>
      <c r="AK186" s="122">
        <v>245.80330000000001</v>
      </c>
      <c r="AL186" s="122">
        <v>245.80330000000001</v>
      </c>
      <c r="AM186" s="122">
        <v>235.57900000000001</v>
      </c>
      <c r="AN186" s="122">
        <v>235.57900000000001</v>
      </c>
      <c r="AO186" s="122">
        <v>235.57900000000001</v>
      </c>
      <c r="AP186" s="122">
        <v>235.57900000000001</v>
      </c>
      <c r="AQ186" s="122">
        <v>235.57900000000001</v>
      </c>
      <c r="AR186" s="122">
        <v>222.30289999999999</v>
      </c>
      <c r="AS186" s="122">
        <v>222.30289999999999</v>
      </c>
      <c r="AT186" s="122">
        <v>222.30289999999999</v>
      </c>
      <c r="AU186" s="122">
        <v>222.30289999999999</v>
      </c>
      <c r="AV186" s="122">
        <v>222.30289999999999</v>
      </c>
      <c r="AW186" s="122">
        <v>222.30289999999999</v>
      </c>
      <c r="AX186" s="122">
        <v>222.30289999999999</v>
      </c>
      <c r="AY186" s="122">
        <v>207.9084</v>
      </c>
      <c r="AZ186" s="122">
        <v>207.9084</v>
      </c>
      <c r="BA186" s="122">
        <v>207.9084</v>
      </c>
      <c r="BB186" s="122">
        <v>207.9084</v>
      </c>
      <c r="BC186" s="122">
        <v>207.9084</v>
      </c>
      <c r="BD186" s="122">
        <v>206.74510000000001</v>
      </c>
      <c r="BE186" s="122">
        <v>206.74510000000001</v>
      </c>
      <c r="BF186" s="122">
        <v>206.74510000000001</v>
      </c>
      <c r="BG186" s="122">
        <v>206.74510000000001</v>
      </c>
      <c r="BH186" s="122">
        <v>206.74510000000001</v>
      </c>
      <c r="BI186" s="122">
        <v>206.74510000000001</v>
      </c>
      <c r="BJ186" s="122">
        <v>206.74510000000001</v>
      </c>
      <c r="BK186" s="122">
        <v>206.053</v>
      </c>
      <c r="BL186" s="122">
        <v>206.053</v>
      </c>
      <c r="BM186" s="122">
        <v>206.053</v>
      </c>
      <c r="BN186" s="122">
        <v>206.053</v>
      </c>
      <c r="BO186" s="122">
        <v>206.053</v>
      </c>
      <c r="BP186" s="122">
        <v>198.75899999999999</v>
      </c>
      <c r="BQ186" s="122">
        <v>198.75899999999999</v>
      </c>
      <c r="BR186" s="122">
        <v>198.75899999999999</v>
      </c>
      <c r="BS186" s="122">
        <v>198.75899999999999</v>
      </c>
      <c r="BT186" s="122">
        <v>198.75899999999999</v>
      </c>
      <c r="BU186" s="122">
        <v>198.75899999999999</v>
      </c>
      <c r="BV186" s="122">
        <v>198.75899999999999</v>
      </c>
      <c r="BW186" s="122">
        <v>195.87200000000001</v>
      </c>
      <c r="BX186" s="122">
        <v>195.87200000000001</v>
      </c>
      <c r="BY186" s="122">
        <v>195.87200000000001</v>
      </c>
      <c r="BZ186" s="122">
        <v>195.87200000000001</v>
      </c>
      <c r="CA186" s="122">
        <v>195.87200000000001</v>
      </c>
      <c r="CB186" s="122">
        <v>191.85900000000001</v>
      </c>
      <c r="CC186" s="122">
        <v>191.85900000000001</v>
      </c>
      <c r="CD186" s="122">
        <v>191.85900000000001</v>
      </c>
      <c r="CE186" s="122">
        <v>191.85900000000001</v>
      </c>
      <c r="CF186" s="122">
        <v>191.85900000000001</v>
      </c>
      <c r="CG186" s="122">
        <v>191.85900000000001</v>
      </c>
      <c r="CH186" s="122">
        <v>191.85900000000001</v>
      </c>
      <c r="CI186" s="122">
        <v>190.47399999999999</v>
      </c>
      <c r="CJ186" s="122">
        <v>190.47399999999999</v>
      </c>
      <c r="CK186" s="122">
        <v>190.47399999999999</v>
      </c>
      <c r="CL186" s="122">
        <v>190.47399999999999</v>
      </c>
      <c r="CM186" s="122">
        <v>190.47399999999999</v>
      </c>
      <c r="CN186" s="122">
        <v>187.79249999999999</v>
      </c>
      <c r="CO186" s="122">
        <v>187.79249999999999</v>
      </c>
      <c r="CP186" s="122">
        <v>187.79249999999999</v>
      </c>
      <c r="CQ186" s="122">
        <v>187.79249999999999</v>
      </c>
      <c r="CR186" s="122">
        <v>187.79249999999999</v>
      </c>
      <c r="CS186" s="122">
        <v>187.79249999999999</v>
      </c>
      <c r="CT186" s="122">
        <v>187.79249999999999</v>
      </c>
      <c r="CU186" s="122">
        <v>181.8382</v>
      </c>
      <c r="CV186" s="122">
        <v>181.8382</v>
      </c>
      <c r="CW186" s="122">
        <v>181.8382</v>
      </c>
      <c r="CX186" s="122">
        <v>181.8382</v>
      </c>
      <c r="CY186" s="122">
        <v>181.8382</v>
      </c>
      <c r="CZ186" s="122">
        <v>180.32409999999999</v>
      </c>
      <c r="DA186" s="122">
        <v>180.32409999999999</v>
      </c>
      <c r="DB186" s="122">
        <v>178.95840000000001</v>
      </c>
      <c r="DC186" s="122">
        <v>178.95840000000001</v>
      </c>
      <c r="DD186" s="122">
        <v>178.95840000000001</v>
      </c>
      <c r="DE186" s="122">
        <v>177.36519999999999</v>
      </c>
      <c r="DF186" s="122">
        <v>177.36519999999999</v>
      </c>
      <c r="DG186" s="122">
        <v>177.36519999999999</v>
      </c>
      <c r="DH186" s="122">
        <v>172.84370000000001</v>
      </c>
      <c r="DI186" s="122">
        <v>172.84370000000001</v>
      </c>
      <c r="DJ186" s="122">
        <v>172.84370000000001</v>
      </c>
      <c r="DK186" s="122">
        <v>164.13589999999999</v>
      </c>
      <c r="DL186" s="122">
        <v>164.13589999999999</v>
      </c>
      <c r="DM186" s="122">
        <v>164.13589999999999</v>
      </c>
      <c r="DN186" s="122">
        <v>169.73310000000001</v>
      </c>
      <c r="DO186" s="122">
        <v>169.85169999999999</v>
      </c>
      <c r="DP186" s="122">
        <v>172.923</v>
      </c>
      <c r="DQ186" s="122">
        <v>170.93289999999999</v>
      </c>
      <c r="DR186" s="122">
        <v>172.58150000000001</v>
      </c>
      <c r="DS186" s="122">
        <v>172.7433</v>
      </c>
      <c r="DT186" s="122">
        <v>160.0265</v>
      </c>
      <c r="DU186" s="122">
        <v>159.11670000000001</v>
      </c>
      <c r="DV186" s="122">
        <v>169.97579999999999</v>
      </c>
      <c r="DW186" s="122">
        <v>158.17339999999999</v>
      </c>
      <c r="DX186" s="122">
        <v>157.06020000000001</v>
      </c>
      <c r="DY186" s="122">
        <v>142.85400000000001</v>
      </c>
      <c r="DZ186" s="122">
        <v>154.86869999999999</v>
      </c>
      <c r="EA186" s="122">
        <v>150.61429999999999</v>
      </c>
      <c r="EB186" s="122">
        <v>149.744</v>
      </c>
      <c r="EC186" s="122">
        <v>152.7122</v>
      </c>
      <c r="ED186" s="122">
        <v>142.9222</v>
      </c>
      <c r="EE186" s="122">
        <v>144.5625</v>
      </c>
      <c r="EF186" s="122">
        <v>140.12870000000001</v>
      </c>
      <c r="EG186" s="122">
        <v>145.59979999999999</v>
      </c>
      <c r="EH186" s="122">
        <v>139.74770000000001</v>
      </c>
      <c r="EI186" s="122">
        <v>148.2919</v>
      </c>
      <c r="EJ186" s="122">
        <v>144.82380000000001</v>
      </c>
      <c r="EK186" s="122">
        <v>137.88200000000001</v>
      </c>
      <c r="EL186" s="122">
        <v>140.89930000000001</v>
      </c>
      <c r="EM186" s="122">
        <v>156.2379</v>
      </c>
      <c r="EN186" s="122">
        <v>151.95840000000001</v>
      </c>
      <c r="EO186" s="122">
        <v>148.0821</v>
      </c>
      <c r="EP186" s="122">
        <v>158.58449999999999</v>
      </c>
      <c r="EQ186" s="122">
        <v>150.1942</v>
      </c>
      <c r="ER186" s="122">
        <v>147.2508</v>
      </c>
      <c r="ES186" s="122">
        <v>145.42689999999999</v>
      </c>
      <c r="ET186" s="122">
        <v>158.15129999999999</v>
      </c>
      <c r="EU186" s="122">
        <v>149.9778</v>
      </c>
      <c r="EV186" s="122">
        <v>147.1833</v>
      </c>
      <c r="EW186" s="122">
        <v>149.7114</v>
      </c>
      <c r="EX186" s="122">
        <v>148.32599999999999</v>
      </c>
      <c r="EY186" s="122">
        <v>144.52930000000001</v>
      </c>
      <c r="EZ186" s="122">
        <v>159.90530000000001</v>
      </c>
      <c r="FA186" s="122">
        <v>141.62379999999999</v>
      </c>
      <c r="FB186" s="122">
        <v>139.06899999999999</v>
      </c>
      <c r="FC186" s="122">
        <v>156.72620000000001</v>
      </c>
      <c r="FD186" s="122">
        <v>137.0686</v>
      </c>
      <c r="FE186" s="122">
        <v>158.46600000000001</v>
      </c>
      <c r="FF186" s="122">
        <v>146.72620000000001</v>
      </c>
      <c r="FG186" s="122">
        <v>150.56530000000001</v>
      </c>
      <c r="FH186" s="122">
        <v>146.57069999999999</v>
      </c>
      <c r="FI186" s="122">
        <v>141.1174</v>
      </c>
      <c r="FJ186" s="122">
        <v>150.6865</v>
      </c>
      <c r="FK186" s="122">
        <v>154.3261</v>
      </c>
      <c r="FL186" s="122">
        <v>151.21789999999999</v>
      </c>
      <c r="FM186" s="122">
        <v>143.6003</v>
      </c>
      <c r="FN186" s="122">
        <v>128.8081</v>
      </c>
      <c r="FO186" s="122">
        <v>129.4948</v>
      </c>
      <c r="FP186" s="122">
        <v>148.84209999999999</v>
      </c>
      <c r="FQ186" s="122">
        <v>132.2559</v>
      </c>
      <c r="FR186" s="122">
        <v>129.9915</v>
      </c>
      <c r="FS186" s="122">
        <v>128.04859999999999</v>
      </c>
      <c r="FT186" s="122">
        <v>132.1328</v>
      </c>
      <c r="FU186" s="122">
        <v>134.65190000000001</v>
      </c>
      <c r="FV186" s="122">
        <v>128.7595</v>
      </c>
      <c r="FW186" s="122">
        <v>132.86359999999999</v>
      </c>
      <c r="FX186" s="122">
        <v>120.3284</v>
      </c>
      <c r="FY186" s="122">
        <v>145.1481</v>
      </c>
      <c r="FZ186" s="122">
        <v>131.39570000000001</v>
      </c>
      <c r="GA186" s="122">
        <v>133.68899999999999</v>
      </c>
      <c r="GB186" s="122">
        <v>156.48429999999999</v>
      </c>
      <c r="GC186" s="122">
        <v>155.8785</v>
      </c>
      <c r="GD186" s="122">
        <v>141.58949999999999</v>
      </c>
      <c r="GE186" s="122">
        <v>137.27109999999999</v>
      </c>
      <c r="GF186" s="122">
        <v>147.4958</v>
      </c>
      <c r="GG186" s="122">
        <v>135.6499</v>
      </c>
      <c r="GH186" s="122">
        <v>146.35329999999999</v>
      </c>
      <c r="GI186" s="122">
        <v>134.0762</v>
      </c>
      <c r="GJ186" s="122">
        <v>143.65780000000001</v>
      </c>
      <c r="GK186" s="122">
        <v>139.57900000000001</v>
      </c>
      <c r="GL186" s="122">
        <v>135.31219999999999</v>
      </c>
      <c r="GM186" s="122">
        <v>129.17019999999999</v>
      </c>
      <c r="GN186" s="122">
        <v>125.0626</v>
      </c>
      <c r="GO186" s="122">
        <v>130.12289999999999</v>
      </c>
      <c r="GP186" s="122">
        <v>131.95939999999999</v>
      </c>
      <c r="GQ186" s="122">
        <v>133.786</v>
      </c>
      <c r="GR186" s="122">
        <v>125.8009</v>
      </c>
      <c r="GS186" s="122">
        <v>122.9983</v>
      </c>
      <c r="GT186" s="122">
        <v>122.42440000000001</v>
      </c>
      <c r="GU186" s="122">
        <v>134.61109999999999</v>
      </c>
      <c r="GV186" s="122">
        <v>125.2103</v>
      </c>
      <c r="GW186" s="122">
        <v>119.0971</v>
      </c>
      <c r="GX186" s="122">
        <v>115.3783</v>
      </c>
      <c r="GY186" s="122">
        <v>112.2599</v>
      </c>
      <c r="GZ186" s="122">
        <v>112.88030000000001</v>
      </c>
      <c r="HA186" s="122">
        <v>112.5521</v>
      </c>
      <c r="HB186" s="122">
        <v>106.43989999999999</v>
      </c>
      <c r="HC186" s="122">
        <v>102.1597</v>
      </c>
      <c r="HD186" s="122">
        <v>97.211100000000002</v>
      </c>
      <c r="HE186" s="122">
        <v>99.301599999999993</v>
      </c>
      <c r="HF186" s="122">
        <v>98.690799999999996</v>
      </c>
      <c r="HG186" s="122">
        <v>98.513999999999996</v>
      </c>
      <c r="HH186" s="122">
        <v>95.394800000000004</v>
      </c>
      <c r="HI186" s="122">
        <v>100.54510000000001</v>
      </c>
      <c r="HJ186" s="122">
        <v>95.875200000000007</v>
      </c>
      <c r="HK186" s="122">
        <v>99.964699999999993</v>
      </c>
      <c r="HL186" s="122">
        <v>99.307599999999994</v>
      </c>
      <c r="HM186" s="122">
        <v>96.108199999999997</v>
      </c>
      <c r="HN186" s="122">
        <v>100.2581</v>
      </c>
      <c r="HO186" s="122">
        <v>96.424400000000006</v>
      </c>
      <c r="HP186" s="122">
        <v>94.829899999999995</v>
      </c>
      <c r="HQ186" s="122">
        <v>92.969399999999993</v>
      </c>
      <c r="HR186" s="122">
        <v>94.818700000000007</v>
      </c>
      <c r="HS186" s="122">
        <v>94.403999999999996</v>
      </c>
      <c r="HT186" s="122">
        <v>91.002499999999998</v>
      </c>
      <c r="HU186" s="122">
        <v>86.912099999999995</v>
      </c>
      <c r="HV186" s="122">
        <v>84.913600000000002</v>
      </c>
      <c r="HW186" s="122">
        <v>93.516900000000007</v>
      </c>
      <c r="HX186" s="122">
        <v>86.978800000000007</v>
      </c>
      <c r="HY186" s="122">
        <v>91.518900000000002</v>
      </c>
      <c r="HZ186" s="122">
        <v>86.602500000000006</v>
      </c>
      <c r="IA186" s="122">
        <v>87.025700000000001</v>
      </c>
      <c r="IB186" s="122">
        <v>87.451800000000006</v>
      </c>
      <c r="IC186" s="122">
        <v>89.547499999999999</v>
      </c>
      <c r="ID186" s="122">
        <v>93.309600000000003</v>
      </c>
      <c r="IE186" s="122">
        <v>95.159599999999998</v>
      </c>
      <c r="IF186" s="122">
        <v>100.54470000000001</v>
      </c>
      <c r="IG186" s="122">
        <v>104.47620000000001</v>
      </c>
      <c r="IH186" s="122">
        <v>106.19929999999999</v>
      </c>
      <c r="II186" s="122">
        <v>113.2608</v>
      </c>
      <c r="IJ186" s="122">
        <v>114.7834</v>
      </c>
      <c r="IK186" s="122">
        <v>108.6067</v>
      </c>
      <c r="IL186" s="122">
        <v>118.1576</v>
      </c>
      <c r="IM186" s="122">
        <v>124.9128</v>
      </c>
      <c r="IN186" s="122">
        <v>132.0505</v>
      </c>
      <c r="IO186" s="122">
        <v>131.9984</v>
      </c>
      <c r="IP186" s="122">
        <v>131.5172</v>
      </c>
      <c r="IQ186" s="122">
        <v>135.91999999999999</v>
      </c>
      <c r="IR186" s="122">
        <v>131.13749999999999</v>
      </c>
      <c r="IS186" s="122">
        <v>127.30759999999999</v>
      </c>
      <c r="IT186" s="122">
        <v>121.4992</v>
      </c>
      <c r="IU186" s="122">
        <v>114.6621</v>
      </c>
      <c r="IV186" s="122">
        <v>103.26819999999999</v>
      </c>
      <c r="IW186" s="122">
        <v>106.9726</v>
      </c>
      <c r="IX186" s="122">
        <v>101.42100000000001</v>
      </c>
      <c r="IY186" s="122">
        <v>105.6574</v>
      </c>
      <c r="IZ186" s="122">
        <v>96.679500000000004</v>
      </c>
      <c r="JA186" s="122">
        <v>99.013599999999997</v>
      </c>
      <c r="JB186" s="122">
        <v>98.921800000000005</v>
      </c>
      <c r="JC186" s="122">
        <v>100.6011</v>
      </c>
      <c r="JD186" s="122">
        <v>104.1009</v>
      </c>
      <c r="JE186" s="122">
        <v>104.7274</v>
      </c>
      <c r="JF186" s="122">
        <v>100.1397</v>
      </c>
      <c r="JG186" s="122">
        <v>102.09</v>
      </c>
      <c r="JH186" s="122">
        <v>104.28149999999999</v>
      </c>
      <c r="JI186" s="122">
        <v>101.38720000000001</v>
      </c>
      <c r="JJ186" s="122">
        <v>99.597800000000007</v>
      </c>
      <c r="JK186" s="122">
        <v>98.817400000000006</v>
      </c>
      <c r="JL186" s="122">
        <v>100.78879999999999</v>
      </c>
      <c r="JM186" s="122">
        <v>100.3993</v>
      </c>
      <c r="JN186" s="122">
        <v>97.656099999999995</v>
      </c>
      <c r="JO186" s="122">
        <v>98.803299999999993</v>
      </c>
      <c r="JP186" s="122">
        <v>97.069000000000003</v>
      </c>
      <c r="JQ186" s="122">
        <v>99.054500000000004</v>
      </c>
      <c r="JR186" s="122">
        <v>102.9282</v>
      </c>
      <c r="JS186" s="122">
        <v>99.388900000000007</v>
      </c>
      <c r="JT186" s="122">
        <v>104.85299999999999</v>
      </c>
      <c r="JU186" s="122">
        <v>107.68810000000001</v>
      </c>
      <c r="JV186" s="122">
        <v>104.1545</v>
      </c>
      <c r="JW186" s="122">
        <v>101.00190000000001</v>
      </c>
      <c r="JX186" s="122">
        <v>98.006</v>
      </c>
      <c r="JY186" s="122">
        <v>100</v>
      </c>
      <c r="JZ186" s="122">
        <v>98.584599999999995</v>
      </c>
      <c r="KA186" s="122">
        <v>104.85299999999999</v>
      </c>
      <c r="KB186" s="122">
        <v>112.15730000000001</v>
      </c>
      <c r="KC186" s="122">
        <v>124.17619999999999</v>
      </c>
      <c r="KD186" s="118">
        <v>163.126</v>
      </c>
    </row>
    <row r="187" spans="1:290" s="8" customFormat="1" ht="11.1" customHeight="1" x14ac:dyDescent="0.2">
      <c r="A187" s="8" t="s">
        <v>2565</v>
      </c>
      <c r="B187"/>
      <c r="C187" s="141" t="s">
        <v>5193</v>
      </c>
      <c r="D187" s="60" t="s">
        <v>493</v>
      </c>
      <c r="E187" s="61"/>
      <c r="F187" s="22"/>
      <c r="G187" s="22"/>
      <c r="H187" s="22"/>
      <c r="I187" s="22" t="str">
        <f>IF(LEFT($I$1,1)="1",VLOOKUP($A187,PPI_IPI_PGA_PGAI!$A:$I,2,FALSE),IF(LEFT($I$1,1)="2",VLOOKUP($A187,PPI_IPI_PGA_PGAI!$A:$I,3,FALSE),IF(LEFT($I$1,1)="3",VLOOKUP($A187,PPI_IPI_PGA_PGAI!$A:$I,4,FALSE),VLOOKUP($A187,PPI_IPI_PGA_PGAI!$A:$I,5,FALSE))))</f>
        <v>Desktops</v>
      </c>
      <c r="K187" s="22"/>
      <c r="L187" s="22"/>
      <c r="M187" s="10">
        <v>0.18509999999999999</v>
      </c>
      <c r="N187" s="122">
        <v>887.29079999999999</v>
      </c>
      <c r="O187" s="122">
        <v>730.11080000000004</v>
      </c>
      <c r="P187" s="122">
        <v>730.11080000000004</v>
      </c>
      <c r="Q187" s="122">
        <v>730.11080000000004</v>
      </c>
      <c r="R187" s="122">
        <v>730.11080000000004</v>
      </c>
      <c r="S187" s="122">
        <v>730.11080000000004</v>
      </c>
      <c r="T187" s="122">
        <v>697.61189999999999</v>
      </c>
      <c r="U187" s="122">
        <v>697.61189999999999</v>
      </c>
      <c r="V187" s="122">
        <v>697.61189999999999</v>
      </c>
      <c r="W187" s="122">
        <v>697.61189999999999</v>
      </c>
      <c r="X187" s="122">
        <v>697.61189999999999</v>
      </c>
      <c r="Y187" s="122">
        <v>697.61189999999999</v>
      </c>
      <c r="Z187" s="122">
        <v>697.61189999999999</v>
      </c>
      <c r="AA187" s="122">
        <v>639.13779999999997</v>
      </c>
      <c r="AB187" s="122">
        <v>639.13779999999997</v>
      </c>
      <c r="AC187" s="122">
        <v>639.13779999999997</v>
      </c>
      <c r="AD187" s="122">
        <v>639.13779999999997</v>
      </c>
      <c r="AE187" s="122">
        <v>639.13779999999997</v>
      </c>
      <c r="AF187" s="122">
        <v>589.16200000000003</v>
      </c>
      <c r="AG187" s="122">
        <v>589.16200000000003</v>
      </c>
      <c r="AH187" s="122">
        <v>589.16200000000003</v>
      </c>
      <c r="AI187" s="122">
        <v>589.16200000000003</v>
      </c>
      <c r="AJ187" s="122">
        <v>589.16200000000003</v>
      </c>
      <c r="AK187" s="122">
        <v>589.16200000000003</v>
      </c>
      <c r="AL187" s="122">
        <v>589.16200000000003</v>
      </c>
      <c r="AM187" s="122">
        <v>537.37689999999998</v>
      </c>
      <c r="AN187" s="122">
        <v>537.37689999999998</v>
      </c>
      <c r="AO187" s="122">
        <v>537.37689999999998</v>
      </c>
      <c r="AP187" s="122">
        <v>537.37689999999998</v>
      </c>
      <c r="AQ187" s="122">
        <v>537.37689999999998</v>
      </c>
      <c r="AR187" s="122">
        <v>509.0849</v>
      </c>
      <c r="AS187" s="122">
        <v>509.0849</v>
      </c>
      <c r="AT187" s="122">
        <v>509.0849</v>
      </c>
      <c r="AU187" s="122">
        <v>509.0849</v>
      </c>
      <c r="AV187" s="122">
        <v>509.0849</v>
      </c>
      <c r="AW187" s="122">
        <v>509.0849</v>
      </c>
      <c r="AX187" s="122">
        <v>509.0849</v>
      </c>
      <c r="AY187" s="122">
        <v>495.96199999999999</v>
      </c>
      <c r="AZ187" s="122">
        <v>495.96199999999999</v>
      </c>
      <c r="BA187" s="122">
        <v>495.96199999999999</v>
      </c>
      <c r="BB187" s="122">
        <v>495.96199999999999</v>
      </c>
      <c r="BC187" s="122">
        <v>495.96199999999999</v>
      </c>
      <c r="BD187" s="122">
        <v>471.55560000000003</v>
      </c>
      <c r="BE187" s="122">
        <v>471.55560000000003</v>
      </c>
      <c r="BF187" s="122">
        <v>471.55560000000003</v>
      </c>
      <c r="BG187" s="122">
        <v>471.55560000000003</v>
      </c>
      <c r="BH187" s="122">
        <v>471.55560000000003</v>
      </c>
      <c r="BI187" s="122">
        <v>471.55560000000003</v>
      </c>
      <c r="BJ187" s="122">
        <v>471.55560000000003</v>
      </c>
      <c r="BK187" s="122">
        <v>455.74400000000003</v>
      </c>
      <c r="BL187" s="122">
        <v>455.74400000000003</v>
      </c>
      <c r="BM187" s="122">
        <v>455.74400000000003</v>
      </c>
      <c r="BN187" s="122">
        <v>455.74400000000003</v>
      </c>
      <c r="BO187" s="122">
        <v>455.74400000000003</v>
      </c>
      <c r="BP187" s="122">
        <v>450.82060000000001</v>
      </c>
      <c r="BQ187" s="122">
        <v>450.82060000000001</v>
      </c>
      <c r="BR187" s="122">
        <v>450.82060000000001</v>
      </c>
      <c r="BS187" s="122">
        <v>450.82060000000001</v>
      </c>
      <c r="BT187" s="122">
        <v>450.82060000000001</v>
      </c>
      <c r="BU187" s="122">
        <v>450.82060000000001</v>
      </c>
      <c r="BV187" s="122">
        <v>450.82060000000001</v>
      </c>
      <c r="BW187" s="122">
        <v>426.15769999999998</v>
      </c>
      <c r="BX187" s="122">
        <v>426.15769999999998</v>
      </c>
      <c r="BY187" s="122">
        <v>426.15769999999998</v>
      </c>
      <c r="BZ187" s="122">
        <v>426.15769999999998</v>
      </c>
      <c r="CA187" s="122">
        <v>426.15769999999998</v>
      </c>
      <c r="CB187" s="122">
        <v>429.93740000000003</v>
      </c>
      <c r="CC187" s="122">
        <v>429.93740000000003</v>
      </c>
      <c r="CD187" s="122">
        <v>429.93740000000003</v>
      </c>
      <c r="CE187" s="122">
        <v>429.93740000000003</v>
      </c>
      <c r="CF187" s="122">
        <v>429.93740000000003</v>
      </c>
      <c r="CG187" s="122">
        <v>429.93740000000003</v>
      </c>
      <c r="CH187" s="122">
        <v>429.93740000000003</v>
      </c>
      <c r="CI187" s="122">
        <v>415.52620000000002</v>
      </c>
      <c r="CJ187" s="122">
        <v>415.52620000000002</v>
      </c>
      <c r="CK187" s="122">
        <v>415.52620000000002</v>
      </c>
      <c r="CL187" s="122">
        <v>415.52620000000002</v>
      </c>
      <c r="CM187" s="122">
        <v>415.52620000000002</v>
      </c>
      <c r="CN187" s="122">
        <v>409.73860000000002</v>
      </c>
      <c r="CO187" s="122">
        <v>409.73860000000002</v>
      </c>
      <c r="CP187" s="122">
        <v>409.73860000000002</v>
      </c>
      <c r="CQ187" s="122">
        <v>409.73860000000002</v>
      </c>
      <c r="CR187" s="122">
        <v>409.73860000000002</v>
      </c>
      <c r="CS187" s="122">
        <v>409.73860000000002</v>
      </c>
      <c r="CT187" s="122">
        <v>409.73860000000002</v>
      </c>
      <c r="CU187" s="122">
        <v>414.59710000000001</v>
      </c>
      <c r="CV187" s="122">
        <v>414.59710000000001</v>
      </c>
      <c r="CW187" s="122">
        <v>414.59710000000001</v>
      </c>
      <c r="CX187" s="122">
        <v>414.59710000000001</v>
      </c>
      <c r="CY187" s="122">
        <v>414.59710000000001</v>
      </c>
      <c r="CZ187" s="122">
        <v>410.90429999999998</v>
      </c>
      <c r="DA187" s="122">
        <v>410.90429999999998</v>
      </c>
      <c r="DB187" s="122">
        <v>394.25830000000002</v>
      </c>
      <c r="DC187" s="122">
        <v>394.25830000000002</v>
      </c>
      <c r="DD187" s="122">
        <v>394.25830000000002</v>
      </c>
      <c r="DE187" s="122">
        <v>385.91239999999999</v>
      </c>
      <c r="DF187" s="122">
        <v>385.91239999999999</v>
      </c>
      <c r="DG187" s="122">
        <v>385.91239999999999</v>
      </c>
      <c r="DH187" s="122">
        <v>362.73450000000003</v>
      </c>
      <c r="DI187" s="122">
        <v>362.73450000000003</v>
      </c>
      <c r="DJ187" s="122">
        <v>362.73450000000003</v>
      </c>
      <c r="DK187" s="122">
        <v>357.90499999999997</v>
      </c>
      <c r="DL187" s="122">
        <v>357.90499999999997</v>
      </c>
      <c r="DM187" s="122">
        <v>357.90499999999997</v>
      </c>
      <c r="DN187" s="122">
        <v>352.59800000000001</v>
      </c>
      <c r="DO187" s="122">
        <v>360.45299999999997</v>
      </c>
      <c r="DP187" s="122">
        <v>360.0419</v>
      </c>
      <c r="DQ187" s="122">
        <v>361.88249999999999</v>
      </c>
      <c r="DR187" s="122">
        <v>366.20769999999999</v>
      </c>
      <c r="DS187" s="122">
        <v>344.35919999999999</v>
      </c>
      <c r="DT187" s="122">
        <v>343.59800000000001</v>
      </c>
      <c r="DU187" s="122">
        <v>342.99079999999998</v>
      </c>
      <c r="DV187" s="122">
        <v>349.2912</v>
      </c>
      <c r="DW187" s="122">
        <v>362.47980000000001</v>
      </c>
      <c r="DX187" s="122">
        <v>342.96190000000001</v>
      </c>
      <c r="DY187" s="122">
        <v>334.0686</v>
      </c>
      <c r="DZ187" s="122">
        <v>335.79570000000001</v>
      </c>
      <c r="EA187" s="122">
        <v>331.47460000000001</v>
      </c>
      <c r="EB187" s="122">
        <v>350.18560000000002</v>
      </c>
      <c r="EC187" s="122">
        <v>343.79500000000002</v>
      </c>
      <c r="ED187" s="122">
        <v>342.46850000000001</v>
      </c>
      <c r="EE187" s="122">
        <v>355.61790000000002</v>
      </c>
      <c r="EF187" s="122">
        <v>346.9701</v>
      </c>
      <c r="EG187" s="122">
        <v>356.7817</v>
      </c>
      <c r="EH187" s="122">
        <v>352.10469999999998</v>
      </c>
      <c r="EI187" s="122">
        <v>354.26350000000002</v>
      </c>
      <c r="EJ187" s="122">
        <v>372.96409999999997</v>
      </c>
      <c r="EK187" s="122">
        <v>364.94549999999998</v>
      </c>
      <c r="EL187" s="122">
        <v>363.29689999999999</v>
      </c>
      <c r="EM187" s="122">
        <v>373.49900000000002</v>
      </c>
      <c r="EN187" s="122">
        <v>394.51229999999998</v>
      </c>
      <c r="EO187" s="122">
        <v>370.28890000000001</v>
      </c>
      <c r="EP187" s="122">
        <v>382.12880000000001</v>
      </c>
      <c r="EQ187" s="122">
        <v>377.8528</v>
      </c>
      <c r="ER187" s="122">
        <v>377.76589999999999</v>
      </c>
      <c r="ES187" s="122">
        <v>388.73759999999999</v>
      </c>
      <c r="ET187" s="122">
        <v>375.6123</v>
      </c>
      <c r="EU187" s="122">
        <v>380.09160000000003</v>
      </c>
      <c r="EV187" s="122">
        <v>366.64159999999998</v>
      </c>
      <c r="EW187" s="122">
        <v>385.82010000000002</v>
      </c>
      <c r="EX187" s="122">
        <v>368.68360000000001</v>
      </c>
      <c r="EY187" s="122">
        <v>360.37950000000001</v>
      </c>
      <c r="EZ187" s="122">
        <v>360.35270000000003</v>
      </c>
      <c r="FA187" s="122">
        <v>379.84449999999998</v>
      </c>
      <c r="FB187" s="122">
        <v>362.43239999999997</v>
      </c>
      <c r="FC187" s="122">
        <v>368.0564</v>
      </c>
      <c r="FD187" s="122">
        <v>375.32690000000002</v>
      </c>
      <c r="FE187" s="122">
        <v>353.0514</v>
      </c>
      <c r="FF187" s="122">
        <v>367.32490000000001</v>
      </c>
      <c r="FG187" s="122">
        <v>348.39789999999999</v>
      </c>
      <c r="FH187" s="122">
        <v>337.06459999999998</v>
      </c>
      <c r="FI187" s="122">
        <v>347.35500000000002</v>
      </c>
      <c r="FJ187" s="122">
        <v>387.47280000000001</v>
      </c>
      <c r="FK187" s="122">
        <v>365.1986</v>
      </c>
      <c r="FL187" s="122">
        <v>357.5283</v>
      </c>
      <c r="FM187" s="122">
        <v>361.70389999999998</v>
      </c>
      <c r="FN187" s="122">
        <v>345.83359999999999</v>
      </c>
      <c r="FO187" s="122">
        <v>356.61520000000002</v>
      </c>
      <c r="FP187" s="122">
        <v>356.6388</v>
      </c>
      <c r="FQ187" s="122">
        <v>340.63240000000002</v>
      </c>
      <c r="FR187" s="122">
        <v>358.72809999999998</v>
      </c>
      <c r="FS187" s="122">
        <v>346.86149999999998</v>
      </c>
      <c r="FT187" s="122">
        <v>336.9511</v>
      </c>
      <c r="FU187" s="122">
        <v>333.1354</v>
      </c>
      <c r="FV187" s="122">
        <v>339.5899</v>
      </c>
      <c r="FW187" s="122">
        <v>336.85829999999999</v>
      </c>
      <c r="FX187" s="122">
        <v>340.07619999999997</v>
      </c>
      <c r="FY187" s="122">
        <v>336.63069999999999</v>
      </c>
      <c r="FZ187" s="122">
        <v>325.29730000000001</v>
      </c>
      <c r="GA187" s="122">
        <v>325.37290000000002</v>
      </c>
      <c r="GB187" s="122">
        <v>351.78870000000001</v>
      </c>
      <c r="GC187" s="122">
        <v>330.39400000000001</v>
      </c>
      <c r="GD187" s="122">
        <v>328.9348</v>
      </c>
      <c r="GE187" s="122">
        <v>341.98320000000001</v>
      </c>
      <c r="GF187" s="122">
        <v>330.71980000000002</v>
      </c>
      <c r="GG187" s="122">
        <v>314.2647</v>
      </c>
      <c r="GH187" s="122">
        <v>320.17039999999997</v>
      </c>
      <c r="GI187" s="122">
        <v>320.70600000000002</v>
      </c>
      <c r="GJ187" s="122">
        <v>317.85039999999998</v>
      </c>
      <c r="GK187" s="122">
        <v>324.58839999999998</v>
      </c>
      <c r="GL187" s="122">
        <v>329.92090000000002</v>
      </c>
      <c r="GM187" s="122">
        <v>309.96609999999998</v>
      </c>
      <c r="GN187" s="122">
        <v>330.4538</v>
      </c>
      <c r="GO187" s="122">
        <v>316.74099999999999</v>
      </c>
      <c r="GP187" s="122">
        <v>305.0204</v>
      </c>
      <c r="GQ187" s="122">
        <v>314.61919999999998</v>
      </c>
      <c r="GR187" s="122">
        <v>290.733</v>
      </c>
      <c r="GS187" s="122">
        <v>280.13040000000001</v>
      </c>
      <c r="GT187" s="122">
        <v>283.5401</v>
      </c>
      <c r="GU187" s="122">
        <v>290.0419</v>
      </c>
      <c r="GV187" s="122">
        <v>284.23340000000002</v>
      </c>
      <c r="GW187" s="122">
        <v>292.08969999999999</v>
      </c>
      <c r="GX187" s="122">
        <v>272.31760000000003</v>
      </c>
      <c r="GY187" s="122">
        <v>270.51429999999999</v>
      </c>
      <c r="GZ187" s="122">
        <v>270.9794</v>
      </c>
      <c r="HA187" s="122">
        <v>268.73320000000001</v>
      </c>
      <c r="HB187" s="122">
        <v>265.76130000000001</v>
      </c>
      <c r="HC187" s="122">
        <v>262.61959999999999</v>
      </c>
      <c r="HD187" s="122">
        <v>243.9923</v>
      </c>
      <c r="HE187" s="122">
        <v>244.79259999999999</v>
      </c>
      <c r="HF187" s="122">
        <v>242.96539999999999</v>
      </c>
      <c r="HG187" s="122">
        <v>240.48220000000001</v>
      </c>
      <c r="HH187" s="122">
        <v>245.8433</v>
      </c>
      <c r="HI187" s="122">
        <v>242.80459999999999</v>
      </c>
      <c r="HJ187" s="122">
        <v>251.79419999999999</v>
      </c>
      <c r="HK187" s="122">
        <v>254.44409999999999</v>
      </c>
      <c r="HL187" s="122">
        <v>236.26009999999999</v>
      </c>
      <c r="HM187" s="122">
        <v>235.9528</v>
      </c>
      <c r="HN187" s="122">
        <v>230.72929999999999</v>
      </c>
      <c r="HO187" s="122">
        <v>217.67070000000001</v>
      </c>
      <c r="HP187" s="122">
        <v>214.4716</v>
      </c>
      <c r="HQ187" s="122">
        <v>216.72559999999999</v>
      </c>
      <c r="HR187" s="122">
        <v>218.27019999999999</v>
      </c>
      <c r="HS187" s="122">
        <v>219.39330000000001</v>
      </c>
      <c r="HT187" s="122">
        <v>218.1087</v>
      </c>
      <c r="HU187" s="122">
        <v>235.2114</v>
      </c>
      <c r="HV187" s="122">
        <v>226.70930000000001</v>
      </c>
      <c r="HW187" s="122">
        <v>232.32419999999999</v>
      </c>
      <c r="HX187" s="122">
        <v>239.27199999999999</v>
      </c>
      <c r="HY187" s="122">
        <v>230.42349999999999</v>
      </c>
      <c r="HZ187" s="122">
        <v>215.14150000000001</v>
      </c>
      <c r="IA187" s="122">
        <v>221.00110000000001</v>
      </c>
      <c r="IB187" s="122">
        <v>218.6705</v>
      </c>
      <c r="IC187" s="122">
        <v>216.70779999999999</v>
      </c>
      <c r="ID187" s="122">
        <v>220.1293</v>
      </c>
      <c r="IE187" s="122">
        <v>214.78</v>
      </c>
      <c r="IF187" s="122">
        <v>219.60130000000001</v>
      </c>
      <c r="IG187" s="122">
        <v>212.68190000000001</v>
      </c>
      <c r="IH187" s="122">
        <v>206.65889999999999</v>
      </c>
      <c r="II187" s="122">
        <v>197.59979999999999</v>
      </c>
      <c r="IJ187" s="122">
        <v>200.58709999999999</v>
      </c>
      <c r="IK187" s="122">
        <v>198.43</v>
      </c>
      <c r="IL187" s="122">
        <v>192.05269999999999</v>
      </c>
      <c r="IM187" s="122">
        <v>181.97929999999999</v>
      </c>
      <c r="IN187" s="122">
        <v>182.5907</v>
      </c>
      <c r="IO187" s="122">
        <v>190.9237</v>
      </c>
      <c r="IP187" s="122">
        <v>188.1865</v>
      </c>
      <c r="IQ187" s="122">
        <v>186.81440000000001</v>
      </c>
      <c r="IR187" s="122">
        <v>183.03540000000001</v>
      </c>
      <c r="IS187" s="122">
        <v>180.91300000000001</v>
      </c>
      <c r="IT187" s="122">
        <v>182.02459999999999</v>
      </c>
      <c r="IU187" s="122">
        <v>173.80260000000001</v>
      </c>
      <c r="IV187" s="122">
        <v>163.65639999999999</v>
      </c>
      <c r="IW187" s="122">
        <v>164.8998</v>
      </c>
      <c r="IX187" s="122">
        <v>166.49080000000001</v>
      </c>
      <c r="IY187" s="122">
        <v>153.2321</v>
      </c>
      <c r="IZ187" s="122">
        <v>143.2422</v>
      </c>
      <c r="JA187" s="122">
        <v>139.84520000000001</v>
      </c>
      <c r="JB187" s="122">
        <v>126.8506</v>
      </c>
      <c r="JC187" s="122">
        <v>132.60980000000001</v>
      </c>
      <c r="JD187" s="122">
        <v>131.5676</v>
      </c>
      <c r="JE187" s="122">
        <v>131.5676</v>
      </c>
      <c r="JF187" s="122">
        <v>132.64449999999999</v>
      </c>
      <c r="JG187" s="122">
        <v>128.4101</v>
      </c>
      <c r="JH187" s="122">
        <v>130.37629999999999</v>
      </c>
      <c r="JI187" s="122">
        <v>125.9787</v>
      </c>
      <c r="JJ187" s="122">
        <v>125.74939999999999</v>
      </c>
      <c r="JK187" s="122">
        <v>125.2598</v>
      </c>
      <c r="JL187" s="122">
        <v>121.8557</v>
      </c>
      <c r="JM187" s="122">
        <v>118.51049999999999</v>
      </c>
      <c r="JN187" s="122">
        <v>104.5677</v>
      </c>
      <c r="JO187" s="122">
        <v>104.071</v>
      </c>
      <c r="JP187" s="122">
        <v>104.94289999999999</v>
      </c>
      <c r="JQ187" s="122">
        <v>105.4015</v>
      </c>
      <c r="JR187" s="122">
        <v>109.7641</v>
      </c>
      <c r="JS187" s="122">
        <v>107.03400000000001</v>
      </c>
      <c r="JT187" s="122">
        <v>108.5171</v>
      </c>
      <c r="JU187" s="122">
        <v>106.3845</v>
      </c>
      <c r="JV187" s="122">
        <v>99.941100000000006</v>
      </c>
      <c r="JW187" s="122">
        <v>102.3968</v>
      </c>
      <c r="JX187" s="122">
        <v>100.9969</v>
      </c>
      <c r="JY187" s="122">
        <v>100</v>
      </c>
      <c r="JZ187" s="122">
        <v>106.5129</v>
      </c>
      <c r="KA187" s="122">
        <v>100.9969</v>
      </c>
      <c r="KB187" s="122">
        <v>102.6121</v>
      </c>
      <c r="KC187" s="122">
        <v>107.6418</v>
      </c>
      <c r="KD187" s="118">
        <v>108.43380000000001</v>
      </c>
    </row>
    <row r="188" spans="1:290" s="8" customFormat="1" ht="11.1" customHeight="1" x14ac:dyDescent="0.2">
      <c r="A188" s="8" t="s">
        <v>2568</v>
      </c>
      <c r="B188"/>
      <c r="C188" s="141" t="s">
        <v>5194</v>
      </c>
      <c r="D188" s="60" t="s">
        <v>494</v>
      </c>
      <c r="E188" s="61"/>
      <c r="F188" s="22"/>
      <c r="G188" s="22"/>
      <c r="H188" s="22"/>
      <c r="I188" s="22" t="str">
        <f>IF(LEFT($I$1,1)="1",VLOOKUP($A188,PPI_IPI_PGA_PGAI!$A:$I,2,FALSE),IF(LEFT($I$1,1)="2",VLOOKUP($A188,PPI_IPI_PGA_PGAI!$A:$I,3,FALSE),IF(LEFT($I$1,1)="3",VLOOKUP($A188,PPI_IPI_PGA_PGAI!$A:$I,4,FALSE),VLOOKUP($A188,PPI_IPI_PGA_PGAI!$A:$I,5,FALSE))))</f>
        <v>Notebooks</v>
      </c>
      <c r="K188" s="22"/>
      <c r="L188" s="22"/>
      <c r="M188" s="10">
        <v>0.80420000000000003</v>
      </c>
      <c r="N188" s="122">
        <v>717.36890000000005</v>
      </c>
      <c r="O188" s="122">
        <v>626.51139999999998</v>
      </c>
      <c r="P188" s="122">
        <v>626.51139999999998</v>
      </c>
      <c r="Q188" s="122">
        <v>626.51139999999998</v>
      </c>
      <c r="R188" s="122">
        <v>626.51139999999998</v>
      </c>
      <c r="S188" s="122">
        <v>626.51139999999998</v>
      </c>
      <c r="T188" s="122">
        <v>562.75220000000002</v>
      </c>
      <c r="U188" s="122">
        <v>562.75220000000002</v>
      </c>
      <c r="V188" s="122">
        <v>562.75220000000002</v>
      </c>
      <c r="W188" s="122">
        <v>562.75220000000002</v>
      </c>
      <c r="X188" s="122">
        <v>562.75220000000002</v>
      </c>
      <c r="Y188" s="122">
        <v>562.75220000000002</v>
      </c>
      <c r="Z188" s="122">
        <v>562.75220000000002</v>
      </c>
      <c r="AA188" s="122">
        <v>532.23720000000003</v>
      </c>
      <c r="AB188" s="122">
        <v>532.23720000000003</v>
      </c>
      <c r="AC188" s="122">
        <v>532.23720000000003</v>
      </c>
      <c r="AD188" s="122">
        <v>532.23720000000003</v>
      </c>
      <c r="AE188" s="122">
        <v>532.23720000000003</v>
      </c>
      <c r="AF188" s="122">
        <v>487.56420000000003</v>
      </c>
      <c r="AG188" s="122">
        <v>487.56420000000003</v>
      </c>
      <c r="AH188" s="122">
        <v>487.56420000000003</v>
      </c>
      <c r="AI188" s="122">
        <v>487.56420000000003</v>
      </c>
      <c r="AJ188" s="122">
        <v>487.56420000000003</v>
      </c>
      <c r="AK188" s="122">
        <v>487.56420000000003</v>
      </c>
      <c r="AL188" s="122">
        <v>487.56420000000003</v>
      </c>
      <c r="AM188" s="122">
        <v>457.8091</v>
      </c>
      <c r="AN188" s="122">
        <v>457.8091</v>
      </c>
      <c r="AO188" s="122">
        <v>457.8091</v>
      </c>
      <c r="AP188" s="122">
        <v>457.8091</v>
      </c>
      <c r="AQ188" s="122">
        <v>457.8091</v>
      </c>
      <c r="AR188" s="122">
        <v>440.31959999999998</v>
      </c>
      <c r="AS188" s="122">
        <v>440.31959999999998</v>
      </c>
      <c r="AT188" s="122">
        <v>440.31959999999998</v>
      </c>
      <c r="AU188" s="122">
        <v>440.31959999999998</v>
      </c>
      <c r="AV188" s="122">
        <v>440.31959999999998</v>
      </c>
      <c r="AW188" s="122">
        <v>440.31959999999998</v>
      </c>
      <c r="AX188" s="122">
        <v>440.31959999999998</v>
      </c>
      <c r="AY188" s="122">
        <v>420.98309999999998</v>
      </c>
      <c r="AZ188" s="122">
        <v>420.98309999999998</v>
      </c>
      <c r="BA188" s="122">
        <v>420.98309999999998</v>
      </c>
      <c r="BB188" s="122">
        <v>420.98309999999998</v>
      </c>
      <c r="BC188" s="122">
        <v>420.98309999999998</v>
      </c>
      <c r="BD188" s="122">
        <v>407.16800000000001</v>
      </c>
      <c r="BE188" s="122">
        <v>407.16800000000001</v>
      </c>
      <c r="BF188" s="122">
        <v>407.16800000000001</v>
      </c>
      <c r="BG188" s="122">
        <v>407.16800000000001</v>
      </c>
      <c r="BH188" s="122">
        <v>407.16800000000001</v>
      </c>
      <c r="BI188" s="122">
        <v>407.16800000000001</v>
      </c>
      <c r="BJ188" s="122">
        <v>407.16800000000001</v>
      </c>
      <c r="BK188" s="122">
        <v>394.11900000000003</v>
      </c>
      <c r="BL188" s="122">
        <v>394.11900000000003</v>
      </c>
      <c r="BM188" s="122">
        <v>394.11900000000003</v>
      </c>
      <c r="BN188" s="122">
        <v>394.11900000000003</v>
      </c>
      <c r="BO188" s="122">
        <v>394.11900000000003</v>
      </c>
      <c r="BP188" s="122">
        <v>381.36509999999998</v>
      </c>
      <c r="BQ188" s="122">
        <v>381.36509999999998</v>
      </c>
      <c r="BR188" s="122">
        <v>381.36509999999998</v>
      </c>
      <c r="BS188" s="122">
        <v>381.36509999999998</v>
      </c>
      <c r="BT188" s="122">
        <v>381.36509999999998</v>
      </c>
      <c r="BU188" s="122">
        <v>381.36509999999998</v>
      </c>
      <c r="BV188" s="122">
        <v>381.36509999999998</v>
      </c>
      <c r="BW188" s="122">
        <v>359.24540000000002</v>
      </c>
      <c r="BX188" s="122">
        <v>359.24540000000002</v>
      </c>
      <c r="BY188" s="122">
        <v>359.24540000000002</v>
      </c>
      <c r="BZ188" s="122">
        <v>359.24540000000002</v>
      </c>
      <c r="CA188" s="122">
        <v>359.24540000000002</v>
      </c>
      <c r="CB188" s="122">
        <v>353.0641</v>
      </c>
      <c r="CC188" s="122">
        <v>353.0641</v>
      </c>
      <c r="CD188" s="122">
        <v>353.0641</v>
      </c>
      <c r="CE188" s="122">
        <v>353.0641</v>
      </c>
      <c r="CF188" s="122">
        <v>353.0641</v>
      </c>
      <c r="CG188" s="122">
        <v>353.0641</v>
      </c>
      <c r="CH188" s="122">
        <v>353.0641</v>
      </c>
      <c r="CI188" s="122">
        <v>347.56319999999999</v>
      </c>
      <c r="CJ188" s="122">
        <v>347.56319999999999</v>
      </c>
      <c r="CK188" s="122">
        <v>347.56319999999999</v>
      </c>
      <c r="CL188" s="122">
        <v>347.56319999999999</v>
      </c>
      <c r="CM188" s="122">
        <v>347.56319999999999</v>
      </c>
      <c r="CN188" s="122">
        <v>335.89870000000002</v>
      </c>
      <c r="CO188" s="122">
        <v>335.89870000000002</v>
      </c>
      <c r="CP188" s="122">
        <v>335.89870000000002</v>
      </c>
      <c r="CQ188" s="122">
        <v>335.89870000000002</v>
      </c>
      <c r="CR188" s="122">
        <v>335.89870000000002</v>
      </c>
      <c r="CS188" s="122">
        <v>335.89870000000002</v>
      </c>
      <c r="CT188" s="122">
        <v>335.89870000000002</v>
      </c>
      <c r="CU188" s="122">
        <v>330.88290000000001</v>
      </c>
      <c r="CV188" s="122">
        <v>330.88290000000001</v>
      </c>
      <c r="CW188" s="122">
        <v>330.88290000000001</v>
      </c>
      <c r="CX188" s="122">
        <v>330.88290000000001</v>
      </c>
      <c r="CY188" s="122">
        <v>330.88290000000001</v>
      </c>
      <c r="CZ188" s="122">
        <v>330.87849999999997</v>
      </c>
      <c r="DA188" s="122">
        <v>330.87849999999997</v>
      </c>
      <c r="DB188" s="122">
        <v>329.4085</v>
      </c>
      <c r="DC188" s="122">
        <v>329.4085</v>
      </c>
      <c r="DD188" s="122">
        <v>329.4085</v>
      </c>
      <c r="DE188" s="122">
        <v>312.32909999999998</v>
      </c>
      <c r="DF188" s="122">
        <v>312.32909999999998</v>
      </c>
      <c r="DG188" s="122">
        <v>312.32909999999998</v>
      </c>
      <c r="DH188" s="122">
        <v>297.83280000000002</v>
      </c>
      <c r="DI188" s="122">
        <v>297.83280000000002</v>
      </c>
      <c r="DJ188" s="122">
        <v>297.83280000000002</v>
      </c>
      <c r="DK188" s="122">
        <v>292.79469999999998</v>
      </c>
      <c r="DL188" s="122">
        <v>292.79469999999998</v>
      </c>
      <c r="DM188" s="122">
        <v>292.79469999999998</v>
      </c>
      <c r="DN188" s="122">
        <v>290.28339999999997</v>
      </c>
      <c r="DO188" s="122">
        <v>292.82029999999997</v>
      </c>
      <c r="DP188" s="122">
        <v>294.3184</v>
      </c>
      <c r="DQ188" s="122">
        <v>291.76830000000001</v>
      </c>
      <c r="DR188" s="122">
        <v>275.66430000000003</v>
      </c>
      <c r="DS188" s="122">
        <v>274.99639999999999</v>
      </c>
      <c r="DT188" s="122">
        <v>275.8501</v>
      </c>
      <c r="DU188" s="122">
        <v>256.101</v>
      </c>
      <c r="DV188" s="122">
        <v>257.95030000000003</v>
      </c>
      <c r="DW188" s="122">
        <v>255.39660000000001</v>
      </c>
      <c r="DX188" s="122">
        <v>247.5626</v>
      </c>
      <c r="DY188" s="122">
        <v>254.24969999999999</v>
      </c>
      <c r="DZ188" s="122">
        <v>260.56760000000003</v>
      </c>
      <c r="EA188" s="122">
        <v>261.50170000000003</v>
      </c>
      <c r="EB188" s="122">
        <v>251.70400000000001</v>
      </c>
      <c r="EC188" s="122">
        <v>262.96249999999998</v>
      </c>
      <c r="ED188" s="122">
        <v>255.4512</v>
      </c>
      <c r="EE188" s="122">
        <v>250.2568</v>
      </c>
      <c r="EF188" s="122">
        <v>257.92770000000002</v>
      </c>
      <c r="EG188" s="122">
        <v>261.20510000000002</v>
      </c>
      <c r="EH188" s="122">
        <v>252.26740000000001</v>
      </c>
      <c r="EI188" s="122">
        <v>253.50729999999999</v>
      </c>
      <c r="EJ188" s="122">
        <v>258.09780000000001</v>
      </c>
      <c r="EK188" s="122">
        <v>246.4453</v>
      </c>
      <c r="EL188" s="122">
        <v>255.20429999999999</v>
      </c>
      <c r="EM188" s="122">
        <v>239.99789999999999</v>
      </c>
      <c r="EN188" s="122">
        <v>243.2397</v>
      </c>
      <c r="EO188" s="122">
        <v>245.94229999999999</v>
      </c>
      <c r="EP188" s="122">
        <v>244.35300000000001</v>
      </c>
      <c r="EQ188" s="122">
        <v>244.6635</v>
      </c>
      <c r="ER188" s="122">
        <v>241.4709</v>
      </c>
      <c r="ES188" s="122">
        <v>248.74160000000001</v>
      </c>
      <c r="ET188" s="122">
        <v>251.22880000000001</v>
      </c>
      <c r="EU188" s="122">
        <v>245.0445</v>
      </c>
      <c r="EV188" s="122">
        <v>233.01769999999999</v>
      </c>
      <c r="EW188" s="122">
        <v>231.38499999999999</v>
      </c>
      <c r="EX188" s="122">
        <v>226.72550000000001</v>
      </c>
      <c r="EY188" s="122">
        <v>227.53229999999999</v>
      </c>
      <c r="EZ188" s="122">
        <v>223.05670000000001</v>
      </c>
      <c r="FA188" s="122">
        <v>236.18940000000001</v>
      </c>
      <c r="FB188" s="122">
        <v>221.52289999999999</v>
      </c>
      <c r="FC188" s="122">
        <v>228.07560000000001</v>
      </c>
      <c r="FD188" s="122">
        <v>230.8698</v>
      </c>
      <c r="FE188" s="122">
        <v>233.82859999999999</v>
      </c>
      <c r="FF188" s="122">
        <v>229.458</v>
      </c>
      <c r="FG188" s="122">
        <v>221.5291</v>
      </c>
      <c r="FH188" s="122">
        <v>219.7663</v>
      </c>
      <c r="FI188" s="122">
        <v>218.0976</v>
      </c>
      <c r="FJ188" s="122">
        <v>225.94049999999999</v>
      </c>
      <c r="FK188" s="122">
        <v>212.1678</v>
      </c>
      <c r="FL188" s="122">
        <v>215.52209999999999</v>
      </c>
      <c r="FM188" s="122">
        <v>214.00700000000001</v>
      </c>
      <c r="FN188" s="122">
        <v>214.76599999999999</v>
      </c>
      <c r="FO188" s="122">
        <v>212.16319999999999</v>
      </c>
      <c r="FP188" s="122">
        <v>214.7526</v>
      </c>
      <c r="FQ188" s="122">
        <v>212.99799999999999</v>
      </c>
      <c r="FR188" s="122">
        <v>207.5607</v>
      </c>
      <c r="FS188" s="122">
        <v>215.22620000000001</v>
      </c>
      <c r="FT188" s="122">
        <v>208.7997</v>
      </c>
      <c r="FU188" s="122">
        <v>199.73689999999999</v>
      </c>
      <c r="FV188" s="122">
        <v>192.50749999999999</v>
      </c>
      <c r="FW188" s="122">
        <v>187.261</v>
      </c>
      <c r="FX188" s="122">
        <v>197.64179999999999</v>
      </c>
      <c r="FY188" s="122">
        <v>194.2381</v>
      </c>
      <c r="FZ188" s="122">
        <v>191.37629999999999</v>
      </c>
      <c r="GA188" s="122">
        <v>189.8075</v>
      </c>
      <c r="GB188" s="122">
        <v>191.44739999999999</v>
      </c>
      <c r="GC188" s="122">
        <v>194.2663</v>
      </c>
      <c r="GD188" s="122">
        <v>198.1183</v>
      </c>
      <c r="GE188" s="122">
        <v>191.08170000000001</v>
      </c>
      <c r="GF188" s="122">
        <v>193.83340000000001</v>
      </c>
      <c r="GG188" s="122">
        <v>197.27209999999999</v>
      </c>
      <c r="GH188" s="122">
        <v>175.4366</v>
      </c>
      <c r="GI188" s="122">
        <v>177.3664</v>
      </c>
      <c r="GJ188" s="122">
        <v>171.3279</v>
      </c>
      <c r="GK188" s="122">
        <v>188.86369999999999</v>
      </c>
      <c r="GL188" s="122">
        <v>177.0318</v>
      </c>
      <c r="GM188" s="122">
        <v>167.11250000000001</v>
      </c>
      <c r="GN188" s="122">
        <v>170.06530000000001</v>
      </c>
      <c r="GO188" s="122">
        <v>168.47210000000001</v>
      </c>
      <c r="GP188" s="122">
        <v>160.9528</v>
      </c>
      <c r="GQ188" s="122">
        <v>162.4975</v>
      </c>
      <c r="GR188" s="122">
        <v>165.60830000000001</v>
      </c>
      <c r="GS188" s="122">
        <v>153.23400000000001</v>
      </c>
      <c r="GT188" s="122">
        <v>160.70070000000001</v>
      </c>
      <c r="GU188" s="122">
        <v>166.0103</v>
      </c>
      <c r="GV188" s="122">
        <v>158.7843</v>
      </c>
      <c r="GW188" s="122">
        <v>158.23439999999999</v>
      </c>
      <c r="GX188" s="122">
        <v>150.29329999999999</v>
      </c>
      <c r="GY188" s="122">
        <v>153.41579999999999</v>
      </c>
      <c r="GZ188" s="122">
        <v>153.9896</v>
      </c>
      <c r="HA188" s="122">
        <v>145.8545</v>
      </c>
      <c r="HB188" s="122">
        <v>147.1884</v>
      </c>
      <c r="HC188" s="122">
        <v>145.98410000000001</v>
      </c>
      <c r="HD188" s="122">
        <v>145.13329999999999</v>
      </c>
      <c r="HE188" s="122">
        <v>141.50829999999999</v>
      </c>
      <c r="HF188" s="122">
        <v>148.02719999999999</v>
      </c>
      <c r="HG188" s="122">
        <v>145.98159999999999</v>
      </c>
      <c r="HH188" s="122">
        <v>141.9006</v>
      </c>
      <c r="HI188" s="122">
        <v>148.4143</v>
      </c>
      <c r="HJ188" s="122">
        <v>148.88849999999999</v>
      </c>
      <c r="HK188" s="122">
        <v>141.60419999999999</v>
      </c>
      <c r="HL188" s="122">
        <v>136.8948</v>
      </c>
      <c r="HM188" s="122">
        <v>146.05269999999999</v>
      </c>
      <c r="HN188" s="122">
        <v>143.19210000000001</v>
      </c>
      <c r="HO188" s="122">
        <v>144.03710000000001</v>
      </c>
      <c r="HP188" s="122">
        <v>144.84950000000001</v>
      </c>
      <c r="HQ188" s="122">
        <v>145.13849999999999</v>
      </c>
      <c r="HR188" s="122">
        <v>146.55699999999999</v>
      </c>
      <c r="HS188" s="122">
        <v>147.74850000000001</v>
      </c>
      <c r="HT188" s="122">
        <v>137.6661</v>
      </c>
      <c r="HU188" s="122">
        <v>140.3253</v>
      </c>
      <c r="HV188" s="122">
        <v>139.7611</v>
      </c>
      <c r="HW188" s="122">
        <v>143.76519999999999</v>
      </c>
      <c r="HX188" s="122">
        <v>152.74100000000001</v>
      </c>
      <c r="HY188" s="122">
        <v>151.95150000000001</v>
      </c>
      <c r="HZ188" s="122">
        <v>146.48869999999999</v>
      </c>
      <c r="IA188" s="122">
        <v>146.34780000000001</v>
      </c>
      <c r="IB188" s="122">
        <v>148.43940000000001</v>
      </c>
      <c r="IC188" s="122">
        <v>140.76240000000001</v>
      </c>
      <c r="ID188" s="122">
        <v>149.2638</v>
      </c>
      <c r="IE188" s="122">
        <v>143.9967</v>
      </c>
      <c r="IF188" s="122">
        <v>138.22149999999999</v>
      </c>
      <c r="IG188" s="122">
        <v>149.6825</v>
      </c>
      <c r="IH188" s="122">
        <v>137.06559999999999</v>
      </c>
      <c r="II188" s="122">
        <v>147.434</v>
      </c>
      <c r="IJ188" s="122">
        <v>149.28790000000001</v>
      </c>
      <c r="IK188" s="122">
        <v>144.53110000000001</v>
      </c>
      <c r="IL188" s="122">
        <v>157.48169999999999</v>
      </c>
      <c r="IM188" s="122">
        <v>147.60849999999999</v>
      </c>
      <c r="IN188" s="122">
        <v>155.0129</v>
      </c>
      <c r="IO188" s="122">
        <v>162.5438</v>
      </c>
      <c r="IP188" s="122">
        <v>151.96180000000001</v>
      </c>
      <c r="IQ188" s="122">
        <v>145.096</v>
      </c>
      <c r="IR188" s="122">
        <v>151.08930000000001</v>
      </c>
      <c r="IS188" s="122">
        <v>148.93010000000001</v>
      </c>
      <c r="IT188" s="122">
        <v>146.16900000000001</v>
      </c>
      <c r="IU188" s="122">
        <v>143.12880000000001</v>
      </c>
      <c r="IV188" s="122">
        <v>143.41220000000001</v>
      </c>
      <c r="IW188" s="122">
        <v>145.88120000000001</v>
      </c>
      <c r="IX188" s="122">
        <v>146.87129999999999</v>
      </c>
      <c r="IY188" s="122">
        <v>144.02080000000001</v>
      </c>
      <c r="IZ188" s="122">
        <v>144.40450000000001</v>
      </c>
      <c r="JA188" s="122">
        <v>145.94210000000001</v>
      </c>
      <c r="JB188" s="122">
        <v>133.54990000000001</v>
      </c>
      <c r="JC188" s="122">
        <v>130.62090000000001</v>
      </c>
      <c r="JD188" s="122">
        <v>129.16399999999999</v>
      </c>
      <c r="JE188" s="122">
        <v>126.2349</v>
      </c>
      <c r="JF188" s="122">
        <v>126.3527</v>
      </c>
      <c r="JG188" s="122">
        <v>122.40519999999999</v>
      </c>
      <c r="JH188" s="122">
        <v>120.4248</v>
      </c>
      <c r="JI188" s="122">
        <v>120.9046</v>
      </c>
      <c r="JJ188" s="122">
        <v>120.65600000000001</v>
      </c>
      <c r="JK188" s="122">
        <v>124.06270000000001</v>
      </c>
      <c r="JL188" s="122">
        <v>121.1532</v>
      </c>
      <c r="JM188" s="122">
        <v>123.76819999999999</v>
      </c>
      <c r="JN188" s="122">
        <v>111.01819999999999</v>
      </c>
      <c r="JO188" s="122">
        <v>107.605</v>
      </c>
      <c r="JP188" s="122">
        <v>109.0771</v>
      </c>
      <c r="JQ188" s="122">
        <v>104.04559999999999</v>
      </c>
      <c r="JR188" s="122">
        <v>106.4949</v>
      </c>
      <c r="JS188" s="122">
        <v>104.7675</v>
      </c>
      <c r="JT188" s="122">
        <v>105.08159999999999</v>
      </c>
      <c r="JU188" s="122">
        <v>103.14700000000001</v>
      </c>
      <c r="JV188" s="122">
        <v>106.66070000000001</v>
      </c>
      <c r="JW188" s="122">
        <v>103.9781</v>
      </c>
      <c r="JX188" s="122">
        <v>104.7762</v>
      </c>
      <c r="JY188" s="122">
        <v>100</v>
      </c>
      <c r="JZ188" s="122">
        <v>101.9956</v>
      </c>
      <c r="KA188" s="122">
        <v>101.5441</v>
      </c>
      <c r="KB188" s="122">
        <v>96.946600000000004</v>
      </c>
      <c r="KC188" s="122">
        <v>96.314099999999996</v>
      </c>
      <c r="KD188" s="118">
        <v>98.063299999999998</v>
      </c>
    </row>
    <row r="189" spans="1:290" s="8" customFormat="1" ht="11.1" customHeight="1" x14ac:dyDescent="0.2">
      <c r="A189" s="8" t="s">
        <v>2571</v>
      </c>
      <c r="B189"/>
      <c r="C189" s="141" t="s">
        <v>5195</v>
      </c>
      <c r="D189" s="60" t="s">
        <v>496</v>
      </c>
      <c r="E189" s="61"/>
      <c r="F189" s="22"/>
      <c r="G189" s="22"/>
      <c r="H189" s="22"/>
      <c r="I189" s="22" t="str">
        <f>IF(LEFT($I$1,1)="1",VLOOKUP($A189,PPI_IPI_PGA_PGAI!$A:$I,2,FALSE),IF(LEFT($I$1,1)="2",VLOOKUP($A189,PPI_IPI_PGA_PGAI!$A:$I,3,FALSE),IF(LEFT($I$1,1)="3",VLOOKUP($A189,PPI_IPI_PGA_PGAI!$A:$I,4,FALSE),VLOOKUP($A189,PPI_IPI_PGA_PGAI!$A:$I,5,FALSE))))</f>
        <v>Tablets</v>
      </c>
      <c r="K189" s="22"/>
      <c r="L189" s="22"/>
      <c r="M189" s="10">
        <v>0.1983</v>
      </c>
      <c r="N189" s="122" t="s">
        <v>6431</v>
      </c>
      <c r="O189" s="122" t="s">
        <v>6431</v>
      </c>
      <c r="P189" s="122" t="s">
        <v>6431</v>
      </c>
      <c r="Q189" s="122" t="s">
        <v>6431</v>
      </c>
      <c r="R189" s="122" t="s">
        <v>6431</v>
      </c>
      <c r="S189" s="122" t="s">
        <v>6431</v>
      </c>
      <c r="T189" s="122" t="s">
        <v>6431</v>
      </c>
      <c r="U189" s="122" t="s">
        <v>6431</v>
      </c>
      <c r="V189" s="122" t="s">
        <v>6431</v>
      </c>
      <c r="W189" s="122" t="s">
        <v>6431</v>
      </c>
      <c r="X189" s="122" t="s">
        <v>6431</v>
      </c>
      <c r="Y189" s="122" t="s">
        <v>6431</v>
      </c>
      <c r="Z189" s="122" t="s">
        <v>6431</v>
      </c>
      <c r="AA189" s="122" t="s">
        <v>6431</v>
      </c>
      <c r="AB189" s="122" t="s">
        <v>6431</v>
      </c>
      <c r="AC189" s="122" t="s">
        <v>6431</v>
      </c>
      <c r="AD189" s="122" t="s">
        <v>6431</v>
      </c>
      <c r="AE189" s="122" t="s">
        <v>6431</v>
      </c>
      <c r="AF189" s="122" t="s">
        <v>6431</v>
      </c>
      <c r="AG189" s="122" t="s">
        <v>6431</v>
      </c>
      <c r="AH189" s="122" t="s">
        <v>6431</v>
      </c>
      <c r="AI189" s="122" t="s">
        <v>6431</v>
      </c>
      <c r="AJ189" s="122" t="s">
        <v>6431</v>
      </c>
      <c r="AK189" s="122" t="s">
        <v>6431</v>
      </c>
      <c r="AL189" s="122" t="s">
        <v>6431</v>
      </c>
      <c r="AM189" s="122" t="s">
        <v>6431</v>
      </c>
      <c r="AN189" s="122" t="s">
        <v>6431</v>
      </c>
      <c r="AO189" s="122" t="s">
        <v>6431</v>
      </c>
      <c r="AP189" s="122" t="s">
        <v>6431</v>
      </c>
      <c r="AQ189" s="122" t="s">
        <v>6431</v>
      </c>
      <c r="AR189" s="122" t="s">
        <v>6431</v>
      </c>
      <c r="AS189" s="122" t="s">
        <v>6431</v>
      </c>
      <c r="AT189" s="122" t="s">
        <v>6431</v>
      </c>
      <c r="AU189" s="122" t="s">
        <v>6431</v>
      </c>
      <c r="AV189" s="122" t="s">
        <v>6431</v>
      </c>
      <c r="AW189" s="122" t="s">
        <v>6431</v>
      </c>
      <c r="AX189" s="122" t="s">
        <v>6431</v>
      </c>
      <c r="AY189" s="122" t="s">
        <v>6431</v>
      </c>
      <c r="AZ189" s="122" t="s">
        <v>6431</v>
      </c>
      <c r="BA189" s="122" t="s">
        <v>6431</v>
      </c>
      <c r="BB189" s="122" t="s">
        <v>6431</v>
      </c>
      <c r="BC189" s="122" t="s">
        <v>6431</v>
      </c>
      <c r="BD189" s="122" t="s">
        <v>6431</v>
      </c>
      <c r="BE189" s="122" t="s">
        <v>6431</v>
      </c>
      <c r="BF189" s="122" t="s">
        <v>6431</v>
      </c>
      <c r="BG189" s="122" t="s">
        <v>6431</v>
      </c>
      <c r="BH189" s="122" t="s">
        <v>6431</v>
      </c>
      <c r="BI189" s="122" t="s">
        <v>6431</v>
      </c>
      <c r="BJ189" s="122" t="s">
        <v>6431</v>
      </c>
      <c r="BK189" s="122" t="s">
        <v>6431</v>
      </c>
      <c r="BL189" s="122" t="s">
        <v>6431</v>
      </c>
      <c r="BM189" s="122" t="s">
        <v>6431</v>
      </c>
      <c r="BN189" s="122" t="s">
        <v>6431</v>
      </c>
      <c r="BO189" s="122" t="s">
        <v>6431</v>
      </c>
      <c r="BP189" s="122" t="s">
        <v>6431</v>
      </c>
      <c r="BQ189" s="122" t="s">
        <v>6431</v>
      </c>
      <c r="BR189" s="122" t="s">
        <v>6431</v>
      </c>
      <c r="BS189" s="122" t="s">
        <v>6431</v>
      </c>
      <c r="BT189" s="122" t="s">
        <v>6431</v>
      </c>
      <c r="BU189" s="122" t="s">
        <v>6431</v>
      </c>
      <c r="BV189" s="122" t="s">
        <v>6431</v>
      </c>
      <c r="BW189" s="122" t="s">
        <v>6431</v>
      </c>
      <c r="BX189" s="122" t="s">
        <v>6431</v>
      </c>
      <c r="BY189" s="122" t="s">
        <v>6431</v>
      </c>
      <c r="BZ189" s="122" t="s">
        <v>6431</v>
      </c>
      <c r="CA189" s="122" t="s">
        <v>6431</v>
      </c>
      <c r="CB189" s="122" t="s">
        <v>6431</v>
      </c>
      <c r="CC189" s="122" t="s">
        <v>6431</v>
      </c>
      <c r="CD189" s="122" t="s">
        <v>6431</v>
      </c>
      <c r="CE189" s="122" t="s">
        <v>6431</v>
      </c>
      <c r="CF189" s="122" t="s">
        <v>6431</v>
      </c>
      <c r="CG189" s="122" t="s">
        <v>6431</v>
      </c>
      <c r="CH189" s="122" t="s">
        <v>6431</v>
      </c>
      <c r="CI189" s="122" t="s">
        <v>6431</v>
      </c>
      <c r="CJ189" s="122" t="s">
        <v>6431</v>
      </c>
      <c r="CK189" s="122" t="s">
        <v>6431</v>
      </c>
      <c r="CL189" s="122" t="s">
        <v>6431</v>
      </c>
      <c r="CM189" s="122" t="s">
        <v>6431</v>
      </c>
      <c r="CN189" s="122" t="s">
        <v>6431</v>
      </c>
      <c r="CO189" s="122" t="s">
        <v>6431</v>
      </c>
      <c r="CP189" s="122" t="s">
        <v>6431</v>
      </c>
      <c r="CQ189" s="122" t="s">
        <v>6431</v>
      </c>
      <c r="CR189" s="122" t="s">
        <v>6431</v>
      </c>
      <c r="CS189" s="122" t="s">
        <v>6431</v>
      </c>
      <c r="CT189" s="122" t="s">
        <v>6431</v>
      </c>
      <c r="CU189" s="122" t="s">
        <v>6431</v>
      </c>
      <c r="CV189" s="122" t="s">
        <v>6431</v>
      </c>
      <c r="CW189" s="122" t="s">
        <v>6431</v>
      </c>
      <c r="CX189" s="122" t="s">
        <v>6431</v>
      </c>
      <c r="CY189" s="122" t="s">
        <v>6431</v>
      </c>
      <c r="CZ189" s="122" t="s">
        <v>6431</v>
      </c>
      <c r="DA189" s="122" t="s">
        <v>6431</v>
      </c>
      <c r="DB189" s="122" t="s">
        <v>6431</v>
      </c>
      <c r="DC189" s="122" t="s">
        <v>6431</v>
      </c>
      <c r="DD189" s="122" t="s">
        <v>6431</v>
      </c>
      <c r="DE189" s="122" t="s">
        <v>6431</v>
      </c>
      <c r="DF189" s="122" t="s">
        <v>6431</v>
      </c>
      <c r="DG189" s="122" t="s">
        <v>6431</v>
      </c>
      <c r="DH189" s="122" t="s">
        <v>6431</v>
      </c>
      <c r="DI189" s="122" t="s">
        <v>6431</v>
      </c>
      <c r="DJ189" s="122" t="s">
        <v>6431</v>
      </c>
      <c r="DK189" s="122" t="s">
        <v>6431</v>
      </c>
      <c r="DL189" s="122" t="s">
        <v>6431</v>
      </c>
      <c r="DM189" s="122" t="s">
        <v>6431</v>
      </c>
      <c r="DN189" s="122" t="s">
        <v>6431</v>
      </c>
      <c r="DO189" s="122" t="s">
        <v>6431</v>
      </c>
      <c r="DP189" s="122" t="s">
        <v>6431</v>
      </c>
      <c r="DQ189" s="122" t="s">
        <v>6431</v>
      </c>
      <c r="DR189" s="122" t="s">
        <v>6431</v>
      </c>
      <c r="DS189" s="122" t="s">
        <v>6431</v>
      </c>
      <c r="DT189" s="122" t="s">
        <v>6431</v>
      </c>
      <c r="DU189" s="122" t="s">
        <v>6431</v>
      </c>
      <c r="DV189" s="122" t="s">
        <v>6431</v>
      </c>
      <c r="DW189" s="122" t="s">
        <v>6431</v>
      </c>
      <c r="DX189" s="122" t="s">
        <v>6431</v>
      </c>
      <c r="DY189" s="122" t="s">
        <v>6431</v>
      </c>
      <c r="DZ189" s="122" t="s">
        <v>6431</v>
      </c>
      <c r="EA189" s="122" t="s">
        <v>6431</v>
      </c>
      <c r="EB189" s="122" t="s">
        <v>6431</v>
      </c>
      <c r="EC189" s="122" t="s">
        <v>6431</v>
      </c>
      <c r="ED189" s="122" t="s">
        <v>6431</v>
      </c>
      <c r="EE189" s="122" t="s">
        <v>6431</v>
      </c>
      <c r="EF189" s="122" t="s">
        <v>6431</v>
      </c>
      <c r="EG189" s="122" t="s">
        <v>6431</v>
      </c>
      <c r="EH189" s="122" t="s">
        <v>6431</v>
      </c>
      <c r="EI189" s="122" t="s">
        <v>6431</v>
      </c>
      <c r="EJ189" s="122" t="s">
        <v>6431</v>
      </c>
      <c r="EK189" s="122" t="s">
        <v>6431</v>
      </c>
      <c r="EL189" s="122" t="s">
        <v>6431</v>
      </c>
      <c r="EM189" s="122" t="s">
        <v>6431</v>
      </c>
      <c r="EN189" s="122" t="s">
        <v>6431</v>
      </c>
      <c r="EO189" s="122" t="s">
        <v>6431</v>
      </c>
      <c r="EP189" s="122" t="s">
        <v>6431</v>
      </c>
      <c r="EQ189" s="122" t="s">
        <v>6431</v>
      </c>
      <c r="ER189" s="122" t="s">
        <v>6431</v>
      </c>
      <c r="ES189" s="122" t="s">
        <v>6431</v>
      </c>
      <c r="ET189" s="122" t="s">
        <v>6431</v>
      </c>
      <c r="EU189" s="122" t="s">
        <v>6431</v>
      </c>
      <c r="EV189" s="122" t="s">
        <v>6431</v>
      </c>
      <c r="EW189" s="122" t="s">
        <v>6431</v>
      </c>
      <c r="EX189" s="122" t="s">
        <v>6431</v>
      </c>
      <c r="EY189" s="122" t="s">
        <v>6431</v>
      </c>
      <c r="EZ189" s="122" t="s">
        <v>6431</v>
      </c>
      <c r="FA189" s="122" t="s">
        <v>6431</v>
      </c>
      <c r="FB189" s="122" t="s">
        <v>6431</v>
      </c>
      <c r="FC189" s="122" t="s">
        <v>6431</v>
      </c>
      <c r="FD189" s="122" t="s">
        <v>6431</v>
      </c>
      <c r="FE189" s="122" t="s">
        <v>6431</v>
      </c>
      <c r="FF189" s="122" t="s">
        <v>6431</v>
      </c>
      <c r="FG189" s="122" t="s">
        <v>6431</v>
      </c>
      <c r="FH189" s="122" t="s">
        <v>6431</v>
      </c>
      <c r="FI189" s="122">
        <v>171.97810000000001</v>
      </c>
      <c r="FJ189" s="122">
        <v>177.60769999999999</v>
      </c>
      <c r="FK189" s="122">
        <v>173.2131</v>
      </c>
      <c r="FL189" s="122">
        <v>172.9974</v>
      </c>
      <c r="FM189" s="122">
        <v>170.25909999999999</v>
      </c>
      <c r="FN189" s="122">
        <v>167.1704</v>
      </c>
      <c r="FO189" s="122">
        <v>167.45230000000001</v>
      </c>
      <c r="FP189" s="122">
        <v>170.28710000000001</v>
      </c>
      <c r="FQ189" s="122">
        <v>166.34059999999999</v>
      </c>
      <c r="FR189" s="122">
        <v>166.07839999999999</v>
      </c>
      <c r="FS189" s="122">
        <v>166.78049999999999</v>
      </c>
      <c r="FT189" s="122">
        <v>165.10290000000001</v>
      </c>
      <c r="FU189" s="122">
        <v>163.0333</v>
      </c>
      <c r="FV189" s="122">
        <v>160.69460000000001</v>
      </c>
      <c r="FW189" s="122">
        <v>159.83160000000001</v>
      </c>
      <c r="FX189" s="122">
        <v>160.75299999999999</v>
      </c>
      <c r="FY189" s="122">
        <v>162.43010000000001</v>
      </c>
      <c r="FZ189" s="122">
        <v>158.9691</v>
      </c>
      <c r="GA189" s="122">
        <v>158.9281</v>
      </c>
      <c r="GB189" s="122">
        <v>164.3689</v>
      </c>
      <c r="GC189" s="122">
        <v>163.36160000000001</v>
      </c>
      <c r="GD189" s="122">
        <v>162.1447</v>
      </c>
      <c r="GE189" s="122">
        <v>161.17769999999999</v>
      </c>
      <c r="GF189" s="122">
        <v>162.43700000000001</v>
      </c>
      <c r="GG189" s="122">
        <v>160.3546</v>
      </c>
      <c r="GH189" s="122">
        <v>157.9006</v>
      </c>
      <c r="GI189" s="122">
        <v>156.66149999999999</v>
      </c>
      <c r="GJ189" s="122">
        <v>156.37629999999999</v>
      </c>
      <c r="GK189" s="122">
        <v>159.4443</v>
      </c>
      <c r="GL189" s="122">
        <v>156.4402</v>
      </c>
      <c r="GM189" s="122">
        <v>151.74619999999999</v>
      </c>
      <c r="GN189" s="122">
        <v>151.6267</v>
      </c>
      <c r="GO189" s="122">
        <v>150.94720000000001</v>
      </c>
      <c r="GP189" s="122">
        <v>148.5592</v>
      </c>
      <c r="GQ189" s="122">
        <v>149.298</v>
      </c>
      <c r="GR189" s="122">
        <v>147.13200000000001</v>
      </c>
      <c r="GS189" s="122">
        <v>143.02379999999999</v>
      </c>
      <c r="GT189" s="122">
        <v>144.41040000000001</v>
      </c>
      <c r="GU189" s="122">
        <v>147.87010000000001</v>
      </c>
      <c r="GV189" s="122">
        <v>144.4023</v>
      </c>
      <c r="GW189" s="122">
        <v>143.625</v>
      </c>
      <c r="GX189" s="122">
        <v>139.75479999999999</v>
      </c>
      <c r="GY189" s="122">
        <v>139.91849999999999</v>
      </c>
      <c r="GZ189" s="122">
        <v>139.88929999999999</v>
      </c>
      <c r="HA189" s="122">
        <v>137.7533</v>
      </c>
      <c r="HB189" s="122">
        <v>136.98429999999999</v>
      </c>
      <c r="HC189" s="122">
        <v>135.55549999999999</v>
      </c>
      <c r="HD189" s="122">
        <v>133.27250000000001</v>
      </c>
      <c r="HE189" s="122">
        <v>132.77029999999999</v>
      </c>
      <c r="HF189" s="122">
        <v>133.6216</v>
      </c>
      <c r="HG189" s="122">
        <v>132.9289</v>
      </c>
      <c r="HH189" s="122">
        <v>131.9212</v>
      </c>
      <c r="HI189" s="122">
        <v>132.98419999999999</v>
      </c>
      <c r="HJ189" s="122">
        <v>133.10339999999999</v>
      </c>
      <c r="HK189" s="122">
        <v>132.15610000000001</v>
      </c>
      <c r="HL189" s="122">
        <v>129.55000000000001</v>
      </c>
      <c r="HM189" s="122">
        <v>131.23990000000001</v>
      </c>
      <c r="HN189" s="122">
        <v>130.76230000000001</v>
      </c>
      <c r="HO189" s="122">
        <v>129.65479999999999</v>
      </c>
      <c r="HP189" s="122">
        <v>129.38399999999999</v>
      </c>
      <c r="HQ189" s="122">
        <v>129.35669999999999</v>
      </c>
      <c r="HR189" s="122">
        <v>129.88130000000001</v>
      </c>
      <c r="HS189" s="122">
        <v>130.37970000000001</v>
      </c>
      <c r="HT189" s="122">
        <v>126.49630000000001</v>
      </c>
      <c r="HU189" s="122">
        <v>129.2346</v>
      </c>
      <c r="HV189" s="122">
        <v>128.12819999999999</v>
      </c>
      <c r="HW189" s="122">
        <v>130.5872</v>
      </c>
      <c r="HX189" s="122">
        <v>134.31200000000001</v>
      </c>
      <c r="HY189" s="122">
        <v>133.4958</v>
      </c>
      <c r="HZ189" s="122">
        <v>129.85669999999999</v>
      </c>
      <c r="IA189" s="122">
        <v>131.61250000000001</v>
      </c>
      <c r="IB189" s="122">
        <v>132.16120000000001</v>
      </c>
      <c r="IC189" s="122">
        <v>129.40119999999999</v>
      </c>
      <c r="ID189" s="122">
        <v>132.2287</v>
      </c>
      <c r="IE189" s="122">
        <v>129.99109999999999</v>
      </c>
      <c r="IF189" s="122">
        <v>128.72999999999999</v>
      </c>
      <c r="IG189" s="122">
        <v>131.922</v>
      </c>
      <c r="IH189" s="122">
        <v>127.02209999999999</v>
      </c>
      <c r="II189" s="122">
        <v>130.2766</v>
      </c>
      <c r="IJ189" s="122">
        <v>131.0676</v>
      </c>
      <c r="IK189" s="122">
        <v>128.8115</v>
      </c>
      <c r="IL189" s="122">
        <v>133.37710000000001</v>
      </c>
      <c r="IM189" s="122">
        <v>128.2139</v>
      </c>
      <c r="IN189" s="122">
        <v>131.3201</v>
      </c>
      <c r="IO189" s="122">
        <v>134.74209999999999</v>
      </c>
      <c r="IP189" s="122">
        <v>130.6865</v>
      </c>
      <c r="IQ189" s="122">
        <v>128.40889999999999</v>
      </c>
      <c r="IR189" s="122">
        <v>129.8801</v>
      </c>
      <c r="IS189" s="122">
        <v>127.16</v>
      </c>
      <c r="IT189" s="122">
        <v>125.932</v>
      </c>
      <c r="IU189" s="122">
        <v>123.68089999999999</v>
      </c>
      <c r="IV189" s="122">
        <v>120.90300000000001</v>
      </c>
      <c r="IW189" s="122">
        <v>122.116</v>
      </c>
      <c r="IX189" s="122">
        <v>122.2711</v>
      </c>
      <c r="IY189" s="122">
        <v>120.4662</v>
      </c>
      <c r="IZ189" s="122">
        <v>119.1281</v>
      </c>
      <c r="JA189" s="122">
        <v>119.5003</v>
      </c>
      <c r="JB189" s="122">
        <v>113.6</v>
      </c>
      <c r="JC189" s="122">
        <v>113.2016</v>
      </c>
      <c r="JD189" s="122">
        <v>112.8066</v>
      </c>
      <c r="JE189" s="122">
        <v>112.30249999999999</v>
      </c>
      <c r="JF189" s="122">
        <v>112.16160000000001</v>
      </c>
      <c r="JG189" s="122">
        <v>110.4983</v>
      </c>
      <c r="JH189" s="122">
        <v>110.5198</v>
      </c>
      <c r="JI189" s="122">
        <v>110.10550000000001</v>
      </c>
      <c r="JJ189" s="122">
        <v>109.8867</v>
      </c>
      <c r="JK189" s="122">
        <v>110.9572</v>
      </c>
      <c r="JL189" s="122">
        <v>109.73779999999999</v>
      </c>
      <c r="JM189" s="122">
        <v>110.3275</v>
      </c>
      <c r="JN189" s="122">
        <v>102.7953</v>
      </c>
      <c r="JO189" s="122">
        <v>101.6161</v>
      </c>
      <c r="JP189" s="122">
        <v>102.1093</v>
      </c>
      <c r="JQ189" s="122">
        <v>101.3329</v>
      </c>
      <c r="JR189" s="122">
        <v>102.8373</v>
      </c>
      <c r="JS189" s="122">
        <v>101.7587</v>
      </c>
      <c r="JT189" s="122">
        <v>101.72450000000001</v>
      </c>
      <c r="JU189" s="122">
        <v>101.01949999999999</v>
      </c>
      <c r="JV189" s="122">
        <v>101.4469</v>
      </c>
      <c r="JW189" s="122">
        <v>101.6858</v>
      </c>
      <c r="JX189" s="122">
        <v>101.6541</v>
      </c>
      <c r="JY189" s="122">
        <v>100</v>
      </c>
      <c r="JZ189" s="122">
        <v>89.983999999999995</v>
      </c>
      <c r="KA189" s="122">
        <v>96.018000000000001</v>
      </c>
      <c r="KB189" s="122">
        <v>98.28</v>
      </c>
      <c r="KC189" s="122">
        <v>97.518000000000001</v>
      </c>
      <c r="KD189" s="118">
        <v>90.897000000000006</v>
      </c>
    </row>
    <row r="190" spans="1:290" s="8" customFormat="1" ht="11.1" customHeight="1" x14ac:dyDescent="0.2">
      <c r="A190" s="8" t="s">
        <v>2573</v>
      </c>
      <c r="B190"/>
      <c r="C190" s="141" t="s">
        <v>5196</v>
      </c>
      <c r="D190" s="60" t="s">
        <v>497</v>
      </c>
      <c r="E190" s="61"/>
      <c r="F190" s="22"/>
      <c r="G190" s="22"/>
      <c r="H190" s="22"/>
      <c r="I190" s="22" t="str">
        <f>IF(LEFT($I$1,1)="1",VLOOKUP($A190,PPI_IPI_PGA_PGAI!$A:$I,2,FALSE),IF(LEFT($I$1,1)="2",VLOOKUP($A190,PPI_IPI_PGA_PGAI!$A:$I,3,FALSE),IF(LEFT($I$1,1)="3",VLOOKUP($A190,PPI_IPI_PGA_PGAI!$A:$I,4,FALSE),VLOOKUP($A190,PPI_IPI_PGA_PGAI!$A:$I,5,FALSE))))</f>
        <v>PC-Displays</v>
      </c>
      <c r="K190" s="22"/>
      <c r="L190" s="22"/>
      <c r="M190" s="10">
        <v>0.1792</v>
      </c>
      <c r="N190" s="122">
        <v>366.91570000000002</v>
      </c>
      <c r="O190" s="122">
        <v>330.30009999999999</v>
      </c>
      <c r="P190" s="122">
        <v>330.30009999999999</v>
      </c>
      <c r="Q190" s="122">
        <v>330.30009999999999</v>
      </c>
      <c r="R190" s="122">
        <v>330.30009999999999</v>
      </c>
      <c r="S190" s="122">
        <v>330.30009999999999</v>
      </c>
      <c r="T190" s="122">
        <v>321.9538</v>
      </c>
      <c r="U190" s="122">
        <v>321.9538</v>
      </c>
      <c r="V190" s="122">
        <v>321.9538</v>
      </c>
      <c r="W190" s="122">
        <v>321.9538</v>
      </c>
      <c r="X190" s="122">
        <v>321.9538</v>
      </c>
      <c r="Y190" s="122">
        <v>321.9538</v>
      </c>
      <c r="Z190" s="122">
        <v>321.9538</v>
      </c>
      <c r="AA190" s="122">
        <v>316.44760000000002</v>
      </c>
      <c r="AB190" s="122">
        <v>316.44760000000002</v>
      </c>
      <c r="AC190" s="122">
        <v>316.44760000000002</v>
      </c>
      <c r="AD190" s="122">
        <v>316.44760000000002</v>
      </c>
      <c r="AE190" s="122">
        <v>316.44760000000002</v>
      </c>
      <c r="AF190" s="122">
        <v>292.78489999999999</v>
      </c>
      <c r="AG190" s="122">
        <v>292.78489999999999</v>
      </c>
      <c r="AH190" s="122">
        <v>292.78489999999999</v>
      </c>
      <c r="AI190" s="122">
        <v>292.78489999999999</v>
      </c>
      <c r="AJ190" s="122">
        <v>292.78489999999999</v>
      </c>
      <c r="AK190" s="122">
        <v>292.78489999999999</v>
      </c>
      <c r="AL190" s="122">
        <v>292.78489999999999</v>
      </c>
      <c r="AM190" s="122">
        <v>257.14179999999999</v>
      </c>
      <c r="AN190" s="122">
        <v>257.14179999999999</v>
      </c>
      <c r="AO190" s="122">
        <v>257.14179999999999</v>
      </c>
      <c r="AP190" s="122">
        <v>257.14179999999999</v>
      </c>
      <c r="AQ190" s="122">
        <v>257.14179999999999</v>
      </c>
      <c r="AR190" s="122">
        <v>245.00309999999999</v>
      </c>
      <c r="AS190" s="122">
        <v>245.00309999999999</v>
      </c>
      <c r="AT190" s="122">
        <v>245.00309999999999</v>
      </c>
      <c r="AU190" s="122">
        <v>245.00309999999999</v>
      </c>
      <c r="AV190" s="122">
        <v>245.00309999999999</v>
      </c>
      <c r="AW190" s="122">
        <v>245.00309999999999</v>
      </c>
      <c r="AX190" s="122">
        <v>245.00309999999999</v>
      </c>
      <c r="AY190" s="122">
        <v>226.5017</v>
      </c>
      <c r="AZ190" s="122">
        <v>226.5017</v>
      </c>
      <c r="BA190" s="122">
        <v>226.5017</v>
      </c>
      <c r="BB190" s="122">
        <v>226.5017</v>
      </c>
      <c r="BC190" s="122">
        <v>226.5017</v>
      </c>
      <c r="BD190" s="122">
        <v>214.6934</v>
      </c>
      <c r="BE190" s="122">
        <v>214.6934</v>
      </c>
      <c r="BF190" s="122">
        <v>214.6934</v>
      </c>
      <c r="BG190" s="122">
        <v>214.6934</v>
      </c>
      <c r="BH190" s="122">
        <v>214.6934</v>
      </c>
      <c r="BI190" s="122">
        <v>214.6934</v>
      </c>
      <c r="BJ190" s="122">
        <v>214.6934</v>
      </c>
      <c r="BK190" s="122">
        <v>205.21879999999999</v>
      </c>
      <c r="BL190" s="122">
        <v>205.21879999999999</v>
      </c>
      <c r="BM190" s="122">
        <v>205.21879999999999</v>
      </c>
      <c r="BN190" s="122">
        <v>205.21879999999999</v>
      </c>
      <c r="BO190" s="122">
        <v>205.21879999999999</v>
      </c>
      <c r="BP190" s="122">
        <v>204.33869999999999</v>
      </c>
      <c r="BQ190" s="122">
        <v>204.33869999999999</v>
      </c>
      <c r="BR190" s="122">
        <v>204.33869999999999</v>
      </c>
      <c r="BS190" s="122">
        <v>204.33869999999999</v>
      </c>
      <c r="BT190" s="122">
        <v>204.33869999999999</v>
      </c>
      <c r="BU190" s="122">
        <v>204.33869999999999</v>
      </c>
      <c r="BV190" s="122">
        <v>204.33869999999999</v>
      </c>
      <c r="BW190" s="122">
        <v>196.1534</v>
      </c>
      <c r="BX190" s="122">
        <v>196.1534</v>
      </c>
      <c r="BY190" s="122">
        <v>196.1534</v>
      </c>
      <c r="BZ190" s="122">
        <v>196.1534</v>
      </c>
      <c r="CA190" s="122">
        <v>196.1534</v>
      </c>
      <c r="CB190" s="122">
        <v>189.91079999999999</v>
      </c>
      <c r="CC190" s="122">
        <v>189.91079999999999</v>
      </c>
      <c r="CD190" s="122">
        <v>189.91079999999999</v>
      </c>
      <c r="CE190" s="122">
        <v>189.91079999999999</v>
      </c>
      <c r="CF190" s="122">
        <v>189.91079999999999</v>
      </c>
      <c r="CG190" s="122">
        <v>189.91079999999999</v>
      </c>
      <c r="CH190" s="122">
        <v>189.91079999999999</v>
      </c>
      <c r="CI190" s="122">
        <v>181.7355</v>
      </c>
      <c r="CJ190" s="122">
        <v>181.7355</v>
      </c>
      <c r="CK190" s="122">
        <v>181.7355</v>
      </c>
      <c r="CL190" s="122">
        <v>181.7355</v>
      </c>
      <c r="CM190" s="122">
        <v>181.7355</v>
      </c>
      <c r="CN190" s="122">
        <v>181.53989999999999</v>
      </c>
      <c r="CO190" s="122">
        <v>181.53989999999999</v>
      </c>
      <c r="CP190" s="122">
        <v>181.53989999999999</v>
      </c>
      <c r="CQ190" s="122">
        <v>181.53989999999999</v>
      </c>
      <c r="CR190" s="122">
        <v>181.53989999999999</v>
      </c>
      <c r="CS190" s="122">
        <v>181.53989999999999</v>
      </c>
      <c r="CT190" s="122">
        <v>181.53989999999999</v>
      </c>
      <c r="CU190" s="122">
        <v>184.8252</v>
      </c>
      <c r="CV190" s="122">
        <v>184.8252</v>
      </c>
      <c r="CW190" s="122">
        <v>184.8252</v>
      </c>
      <c r="CX190" s="122">
        <v>184.8252</v>
      </c>
      <c r="CY190" s="122">
        <v>184.8252</v>
      </c>
      <c r="CZ190" s="122">
        <v>177.80549999999999</v>
      </c>
      <c r="DA190" s="122">
        <v>177.80549999999999</v>
      </c>
      <c r="DB190" s="122">
        <v>172.24940000000001</v>
      </c>
      <c r="DC190" s="122">
        <v>172.24940000000001</v>
      </c>
      <c r="DD190" s="122">
        <v>172.24940000000001</v>
      </c>
      <c r="DE190" s="122">
        <v>170.13509999999999</v>
      </c>
      <c r="DF190" s="122">
        <v>170.13509999999999</v>
      </c>
      <c r="DG190" s="122">
        <v>170.13509999999999</v>
      </c>
      <c r="DH190" s="122">
        <v>169.70849999999999</v>
      </c>
      <c r="DI190" s="122">
        <v>169.70849999999999</v>
      </c>
      <c r="DJ190" s="122">
        <v>169.70849999999999</v>
      </c>
      <c r="DK190" s="122">
        <v>162.2047</v>
      </c>
      <c r="DL190" s="122">
        <v>162.2047</v>
      </c>
      <c r="DM190" s="122">
        <v>162.2047</v>
      </c>
      <c r="DN190" s="122">
        <v>158.53030000000001</v>
      </c>
      <c r="DO190" s="122">
        <v>158.53030000000001</v>
      </c>
      <c r="DP190" s="122">
        <v>158.53030000000001</v>
      </c>
      <c r="DQ190" s="122">
        <v>164.88570000000001</v>
      </c>
      <c r="DR190" s="122">
        <v>164.88570000000001</v>
      </c>
      <c r="DS190" s="122">
        <v>164.88570000000001</v>
      </c>
      <c r="DT190" s="122">
        <v>160.22479999999999</v>
      </c>
      <c r="DU190" s="122">
        <v>160.22479999999999</v>
      </c>
      <c r="DV190" s="122">
        <v>160.22479999999999</v>
      </c>
      <c r="DW190" s="122">
        <v>152.5856</v>
      </c>
      <c r="DX190" s="122">
        <v>152.5856</v>
      </c>
      <c r="DY190" s="122">
        <v>152.5856</v>
      </c>
      <c r="DZ190" s="122">
        <v>150.05609999999999</v>
      </c>
      <c r="EA190" s="122">
        <v>150.05609999999999</v>
      </c>
      <c r="EB190" s="122">
        <v>150.05609999999999</v>
      </c>
      <c r="EC190" s="122">
        <v>149.05369999999999</v>
      </c>
      <c r="ED190" s="122">
        <v>149.05369999999999</v>
      </c>
      <c r="EE190" s="122">
        <v>149.05369999999999</v>
      </c>
      <c r="EF190" s="122">
        <v>148.45670000000001</v>
      </c>
      <c r="EG190" s="122">
        <v>148.45670000000001</v>
      </c>
      <c r="EH190" s="122">
        <v>148.45670000000001</v>
      </c>
      <c r="EI190" s="122">
        <v>143.24549999999999</v>
      </c>
      <c r="EJ190" s="122">
        <v>143.24549999999999</v>
      </c>
      <c r="EK190" s="122">
        <v>143.24549999999999</v>
      </c>
      <c r="EL190" s="122">
        <v>146.93199999999999</v>
      </c>
      <c r="EM190" s="122">
        <v>146.93199999999999</v>
      </c>
      <c r="EN190" s="122">
        <v>146.93199999999999</v>
      </c>
      <c r="EO190" s="122">
        <v>147.57419999999999</v>
      </c>
      <c r="EP190" s="122">
        <v>147.57419999999999</v>
      </c>
      <c r="EQ190" s="122">
        <v>147.57419999999999</v>
      </c>
      <c r="ER190" s="122">
        <v>147.66980000000001</v>
      </c>
      <c r="ES190" s="122">
        <v>147.66980000000001</v>
      </c>
      <c r="ET190" s="122">
        <v>147.66980000000001</v>
      </c>
      <c r="EU190" s="122">
        <v>150.2961</v>
      </c>
      <c r="EV190" s="122">
        <v>150.2961</v>
      </c>
      <c r="EW190" s="122">
        <v>150.2961</v>
      </c>
      <c r="EX190" s="122">
        <v>149.1771</v>
      </c>
      <c r="EY190" s="122">
        <v>149.1771</v>
      </c>
      <c r="EZ190" s="122">
        <v>149.1771</v>
      </c>
      <c r="FA190" s="122">
        <v>148.43010000000001</v>
      </c>
      <c r="FB190" s="122">
        <v>148.43010000000001</v>
      </c>
      <c r="FC190" s="122">
        <v>148.43010000000001</v>
      </c>
      <c r="FD190" s="122">
        <v>151.27510000000001</v>
      </c>
      <c r="FE190" s="122">
        <v>151.27510000000001</v>
      </c>
      <c r="FF190" s="122">
        <v>151.27510000000001</v>
      </c>
      <c r="FG190" s="122">
        <v>152.4616</v>
      </c>
      <c r="FH190" s="122">
        <v>152.4616</v>
      </c>
      <c r="FI190" s="122">
        <v>152.4616</v>
      </c>
      <c r="FJ190" s="122">
        <v>153.66120000000001</v>
      </c>
      <c r="FK190" s="122">
        <v>153.66120000000001</v>
      </c>
      <c r="FL190" s="122">
        <v>153.66120000000001</v>
      </c>
      <c r="FM190" s="122">
        <v>152.6824</v>
      </c>
      <c r="FN190" s="122">
        <v>152.6824</v>
      </c>
      <c r="FO190" s="122">
        <v>152.6824</v>
      </c>
      <c r="FP190" s="122">
        <v>147.0864</v>
      </c>
      <c r="FQ190" s="122">
        <v>147.0864</v>
      </c>
      <c r="FR190" s="122">
        <v>147.0864</v>
      </c>
      <c r="FS190" s="122">
        <v>143.96960000000001</v>
      </c>
      <c r="FT190" s="122">
        <v>143.96960000000001</v>
      </c>
      <c r="FU190" s="122">
        <v>143.96960000000001</v>
      </c>
      <c r="FV190" s="122">
        <v>141.92060000000001</v>
      </c>
      <c r="FW190" s="122">
        <v>141.92060000000001</v>
      </c>
      <c r="FX190" s="122">
        <v>141.92060000000001</v>
      </c>
      <c r="FY190" s="122">
        <v>143.01419999999999</v>
      </c>
      <c r="FZ190" s="122">
        <v>143.01419999999999</v>
      </c>
      <c r="GA190" s="122">
        <v>143.01419999999999</v>
      </c>
      <c r="GB190" s="122">
        <v>139.55369999999999</v>
      </c>
      <c r="GC190" s="122">
        <v>139.55369999999999</v>
      </c>
      <c r="GD190" s="122">
        <v>139.55369999999999</v>
      </c>
      <c r="GE190" s="122">
        <v>137.4759</v>
      </c>
      <c r="GF190" s="122">
        <v>137.4759</v>
      </c>
      <c r="GG190" s="122">
        <v>137.4759</v>
      </c>
      <c r="GH190" s="122">
        <v>130.33580000000001</v>
      </c>
      <c r="GI190" s="122">
        <v>130.33580000000001</v>
      </c>
      <c r="GJ190" s="122">
        <v>130.33580000000001</v>
      </c>
      <c r="GK190" s="122">
        <v>126.3815</v>
      </c>
      <c r="GL190" s="122">
        <v>126.3815</v>
      </c>
      <c r="GM190" s="122">
        <v>126.3815</v>
      </c>
      <c r="GN190" s="122">
        <v>120.85590000000001</v>
      </c>
      <c r="GO190" s="122">
        <v>120.85590000000001</v>
      </c>
      <c r="GP190" s="122">
        <v>120.85590000000001</v>
      </c>
      <c r="GQ190" s="122">
        <v>120.2008</v>
      </c>
      <c r="GR190" s="122">
        <v>120.2008</v>
      </c>
      <c r="GS190" s="122">
        <v>120.2008</v>
      </c>
      <c r="GT190" s="122">
        <v>121.54810000000001</v>
      </c>
      <c r="GU190" s="122">
        <v>121.54810000000001</v>
      </c>
      <c r="GV190" s="122">
        <v>121.54810000000001</v>
      </c>
      <c r="GW190" s="122">
        <v>121.6301</v>
      </c>
      <c r="GX190" s="122">
        <v>121.6301</v>
      </c>
      <c r="GY190" s="122">
        <v>121.6301</v>
      </c>
      <c r="GZ190" s="122">
        <v>118.2694</v>
      </c>
      <c r="HA190" s="122">
        <v>118.2694</v>
      </c>
      <c r="HB190" s="122">
        <v>118.2694</v>
      </c>
      <c r="HC190" s="122">
        <v>117.682</v>
      </c>
      <c r="HD190" s="122">
        <v>117.682</v>
      </c>
      <c r="HE190" s="122">
        <v>117.682</v>
      </c>
      <c r="HF190" s="122">
        <v>118.9474</v>
      </c>
      <c r="HG190" s="122">
        <v>118.9474</v>
      </c>
      <c r="HH190" s="122">
        <v>118.9474</v>
      </c>
      <c r="HI190" s="122">
        <v>116.9438</v>
      </c>
      <c r="HJ190" s="122">
        <v>116.9438</v>
      </c>
      <c r="HK190" s="122">
        <v>116.9438</v>
      </c>
      <c r="HL190" s="122">
        <v>114.6957</v>
      </c>
      <c r="HM190" s="122">
        <v>114.6957</v>
      </c>
      <c r="HN190" s="122">
        <v>114.6957</v>
      </c>
      <c r="HO190" s="122">
        <v>113.8707</v>
      </c>
      <c r="HP190" s="122">
        <v>113.8707</v>
      </c>
      <c r="HQ190" s="122">
        <v>113.8707</v>
      </c>
      <c r="HR190" s="122">
        <v>112.014</v>
      </c>
      <c r="HS190" s="122">
        <v>112.014</v>
      </c>
      <c r="HT190" s="122">
        <v>112.014</v>
      </c>
      <c r="HU190" s="122">
        <v>112.8175</v>
      </c>
      <c r="HV190" s="122">
        <v>112.8175</v>
      </c>
      <c r="HW190" s="122">
        <v>112.8175</v>
      </c>
      <c r="HX190" s="122">
        <v>114.8567</v>
      </c>
      <c r="HY190" s="122">
        <v>114.8567</v>
      </c>
      <c r="HZ190" s="122">
        <v>114.8567</v>
      </c>
      <c r="IA190" s="122">
        <v>115.6499</v>
      </c>
      <c r="IB190" s="122">
        <v>115.6499</v>
      </c>
      <c r="IC190" s="122">
        <v>115.6499</v>
      </c>
      <c r="ID190" s="122">
        <v>121.46120000000001</v>
      </c>
      <c r="IE190" s="122">
        <v>121.46120000000001</v>
      </c>
      <c r="IF190" s="122">
        <v>121.46120000000001</v>
      </c>
      <c r="IG190" s="122">
        <v>120.4594</v>
      </c>
      <c r="IH190" s="122">
        <v>120.4594</v>
      </c>
      <c r="II190" s="122">
        <v>120.4594</v>
      </c>
      <c r="IJ190" s="122">
        <v>116.19589999999999</v>
      </c>
      <c r="IK190" s="122">
        <v>116.19589999999999</v>
      </c>
      <c r="IL190" s="122">
        <v>116.19589999999999</v>
      </c>
      <c r="IM190" s="122">
        <v>110.36</v>
      </c>
      <c r="IN190" s="122">
        <v>110.36</v>
      </c>
      <c r="IO190" s="122">
        <v>110.36</v>
      </c>
      <c r="IP190" s="122">
        <v>104.9028</v>
      </c>
      <c r="IQ190" s="122">
        <v>104.9028</v>
      </c>
      <c r="IR190" s="122">
        <v>104.9028</v>
      </c>
      <c r="IS190" s="122">
        <v>102.8938</v>
      </c>
      <c r="IT190" s="122">
        <v>102.8938</v>
      </c>
      <c r="IU190" s="122">
        <v>102.8938</v>
      </c>
      <c r="IV190" s="122">
        <v>99.558899999999994</v>
      </c>
      <c r="IW190" s="122">
        <v>99.558899999999994</v>
      </c>
      <c r="IX190" s="122">
        <v>99.558899999999994</v>
      </c>
      <c r="IY190" s="122">
        <v>96.691699999999997</v>
      </c>
      <c r="IZ190" s="122">
        <v>96.691699999999997</v>
      </c>
      <c r="JA190" s="122">
        <v>96.691699999999997</v>
      </c>
      <c r="JB190" s="122">
        <v>97.249300000000005</v>
      </c>
      <c r="JC190" s="122">
        <v>97.249300000000005</v>
      </c>
      <c r="JD190" s="122">
        <v>97.249300000000005</v>
      </c>
      <c r="JE190" s="122">
        <v>95.402799999999999</v>
      </c>
      <c r="JF190" s="122">
        <v>95.402799999999999</v>
      </c>
      <c r="JG190" s="122">
        <v>95.402799999999999</v>
      </c>
      <c r="JH190" s="122">
        <v>96.487300000000005</v>
      </c>
      <c r="JI190" s="122">
        <v>96.487300000000005</v>
      </c>
      <c r="JJ190" s="122">
        <v>96.487300000000005</v>
      </c>
      <c r="JK190" s="122">
        <v>97.285399999999996</v>
      </c>
      <c r="JL190" s="122">
        <v>97.285399999999996</v>
      </c>
      <c r="JM190" s="122">
        <v>97.285399999999996</v>
      </c>
      <c r="JN190" s="122">
        <v>96.275700000000001</v>
      </c>
      <c r="JO190" s="122">
        <v>96.275700000000001</v>
      </c>
      <c r="JP190" s="122">
        <v>96.275700000000001</v>
      </c>
      <c r="JQ190" s="122">
        <v>100.04940000000001</v>
      </c>
      <c r="JR190" s="122">
        <v>100.04940000000001</v>
      </c>
      <c r="JS190" s="122">
        <v>100.04940000000001</v>
      </c>
      <c r="JT190" s="122">
        <v>97.225700000000003</v>
      </c>
      <c r="JU190" s="122">
        <v>97.225700000000003</v>
      </c>
      <c r="JV190" s="122">
        <v>97.225700000000003</v>
      </c>
      <c r="JW190" s="122">
        <v>100</v>
      </c>
      <c r="JX190" s="122">
        <v>100</v>
      </c>
      <c r="JY190" s="122">
        <v>100</v>
      </c>
      <c r="JZ190" s="122">
        <v>99.384500000000003</v>
      </c>
      <c r="KA190" s="122">
        <v>99.384500000000003</v>
      </c>
      <c r="KB190" s="122">
        <v>99.384500000000003</v>
      </c>
      <c r="KC190" s="122">
        <v>99.427400000000006</v>
      </c>
      <c r="KD190" s="118">
        <v>99.427400000000006</v>
      </c>
    </row>
    <row r="191" spans="1:290" s="8" customFormat="1" ht="11.1" customHeight="1" x14ac:dyDescent="0.2">
      <c r="A191" s="8" t="s">
        <v>2577</v>
      </c>
      <c r="B191"/>
      <c r="C191" s="141" t="s">
        <v>5197</v>
      </c>
      <c r="D191" s="60" t="s">
        <v>498</v>
      </c>
      <c r="E191" s="61"/>
      <c r="F191" s="22"/>
      <c r="G191" s="22"/>
      <c r="H191" s="22"/>
      <c r="I191" s="22" t="str">
        <f>IF(LEFT($I$1,1)="1",VLOOKUP($A191,PPI_IPI_PGA_PGAI!$A:$I,2,FALSE),IF(LEFT($I$1,1)="2",VLOOKUP($A191,PPI_IPI_PGA_PGAI!$A:$I,3,FALSE),IF(LEFT($I$1,1)="3",VLOOKUP($A191,PPI_IPI_PGA_PGAI!$A:$I,4,FALSE),VLOOKUP($A191,PPI_IPI_PGA_PGAI!$A:$I,5,FALSE))))</f>
        <v>PC-Drucker und Scanner</v>
      </c>
      <c r="K191" s="22"/>
      <c r="L191" s="22"/>
      <c r="M191" s="10">
        <v>0.14990000000000001</v>
      </c>
      <c r="N191" s="122">
        <v>181.36529999999999</v>
      </c>
      <c r="O191" s="122">
        <v>173.68299999999999</v>
      </c>
      <c r="P191" s="122">
        <v>173.68299999999999</v>
      </c>
      <c r="Q191" s="122">
        <v>173.68299999999999</v>
      </c>
      <c r="R191" s="122">
        <v>173.68299999999999</v>
      </c>
      <c r="S191" s="122">
        <v>173.68299999999999</v>
      </c>
      <c r="T191" s="122">
        <v>170.98339999999999</v>
      </c>
      <c r="U191" s="122">
        <v>170.98339999999999</v>
      </c>
      <c r="V191" s="122">
        <v>170.98339999999999</v>
      </c>
      <c r="W191" s="122">
        <v>170.98339999999999</v>
      </c>
      <c r="X191" s="122">
        <v>170.98339999999999</v>
      </c>
      <c r="Y191" s="122">
        <v>170.98339999999999</v>
      </c>
      <c r="Z191" s="122">
        <v>170.98339999999999</v>
      </c>
      <c r="AA191" s="122">
        <v>165.92760000000001</v>
      </c>
      <c r="AB191" s="122">
        <v>165.92760000000001</v>
      </c>
      <c r="AC191" s="122">
        <v>165.92760000000001</v>
      </c>
      <c r="AD191" s="122">
        <v>165.92760000000001</v>
      </c>
      <c r="AE191" s="122">
        <v>165.92760000000001</v>
      </c>
      <c r="AF191" s="122">
        <v>162.40180000000001</v>
      </c>
      <c r="AG191" s="122">
        <v>162.40180000000001</v>
      </c>
      <c r="AH191" s="122">
        <v>162.40180000000001</v>
      </c>
      <c r="AI191" s="122">
        <v>162.40180000000001</v>
      </c>
      <c r="AJ191" s="122">
        <v>162.40180000000001</v>
      </c>
      <c r="AK191" s="122">
        <v>162.40180000000001</v>
      </c>
      <c r="AL191" s="122">
        <v>162.40180000000001</v>
      </c>
      <c r="AM191" s="122">
        <v>155.07040000000001</v>
      </c>
      <c r="AN191" s="122">
        <v>155.07040000000001</v>
      </c>
      <c r="AO191" s="122">
        <v>155.07040000000001</v>
      </c>
      <c r="AP191" s="122">
        <v>155.07040000000001</v>
      </c>
      <c r="AQ191" s="122">
        <v>155.07040000000001</v>
      </c>
      <c r="AR191" s="122">
        <v>153.64930000000001</v>
      </c>
      <c r="AS191" s="122">
        <v>153.64930000000001</v>
      </c>
      <c r="AT191" s="122">
        <v>153.64930000000001</v>
      </c>
      <c r="AU191" s="122">
        <v>153.64930000000001</v>
      </c>
      <c r="AV191" s="122">
        <v>153.64930000000001</v>
      </c>
      <c r="AW191" s="122">
        <v>153.64930000000001</v>
      </c>
      <c r="AX191" s="122">
        <v>153.64930000000001</v>
      </c>
      <c r="AY191" s="122">
        <v>154.1335</v>
      </c>
      <c r="AZ191" s="122">
        <v>154.1335</v>
      </c>
      <c r="BA191" s="122">
        <v>154.1335</v>
      </c>
      <c r="BB191" s="122">
        <v>154.1335</v>
      </c>
      <c r="BC191" s="122">
        <v>154.1335</v>
      </c>
      <c r="BD191" s="122">
        <v>150.93430000000001</v>
      </c>
      <c r="BE191" s="122">
        <v>150.93430000000001</v>
      </c>
      <c r="BF191" s="122">
        <v>150.93430000000001</v>
      </c>
      <c r="BG191" s="122">
        <v>150.93430000000001</v>
      </c>
      <c r="BH191" s="122">
        <v>150.93430000000001</v>
      </c>
      <c r="BI191" s="122">
        <v>150.93430000000001</v>
      </c>
      <c r="BJ191" s="122">
        <v>150.93430000000001</v>
      </c>
      <c r="BK191" s="122">
        <v>152.0164</v>
      </c>
      <c r="BL191" s="122">
        <v>152.0164</v>
      </c>
      <c r="BM191" s="122">
        <v>152.0164</v>
      </c>
      <c r="BN191" s="122">
        <v>152.0164</v>
      </c>
      <c r="BO191" s="122">
        <v>152.0164</v>
      </c>
      <c r="BP191" s="122">
        <v>148.67099999999999</v>
      </c>
      <c r="BQ191" s="122">
        <v>148.67099999999999</v>
      </c>
      <c r="BR191" s="122">
        <v>148.67099999999999</v>
      </c>
      <c r="BS191" s="122">
        <v>148.67099999999999</v>
      </c>
      <c r="BT191" s="122">
        <v>148.67099999999999</v>
      </c>
      <c r="BU191" s="122">
        <v>148.67099999999999</v>
      </c>
      <c r="BV191" s="122">
        <v>148.67099999999999</v>
      </c>
      <c r="BW191" s="122">
        <v>148.00210000000001</v>
      </c>
      <c r="BX191" s="122">
        <v>148.00210000000001</v>
      </c>
      <c r="BY191" s="122">
        <v>148.00210000000001</v>
      </c>
      <c r="BZ191" s="122">
        <v>148.00210000000001</v>
      </c>
      <c r="CA191" s="122">
        <v>148.00210000000001</v>
      </c>
      <c r="CB191" s="122">
        <v>148.8869</v>
      </c>
      <c r="CC191" s="122">
        <v>148.8869</v>
      </c>
      <c r="CD191" s="122">
        <v>148.8869</v>
      </c>
      <c r="CE191" s="122">
        <v>148.8869</v>
      </c>
      <c r="CF191" s="122">
        <v>148.8869</v>
      </c>
      <c r="CG191" s="122">
        <v>148.8869</v>
      </c>
      <c r="CH191" s="122">
        <v>148.8869</v>
      </c>
      <c r="CI191" s="122">
        <v>150.16749999999999</v>
      </c>
      <c r="CJ191" s="122">
        <v>150.16749999999999</v>
      </c>
      <c r="CK191" s="122">
        <v>150.16749999999999</v>
      </c>
      <c r="CL191" s="122">
        <v>150.16749999999999</v>
      </c>
      <c r="CM191" s="122">
        <v>150.16749999999999</v>
      </c>
      <c r="CN191" s="122">
        <v>147.0008</v>
      </c>
      <c r="CO191" s="122">
        <v>147.0008</v>
      </c>
      <c r="CP191" s="122">
        <v>147.0008</v>
      </c>
      <c r="CQ191" s="122">
        <v>147.0008</v>
      </c>
      <c r="CR191" s="122">
        <v>147.0008</v>
      </c>
      <c r="CS191" s="122">
        <v>147.0008</v>
      </c>
      <c r="CT191" s="122">
        <v>147.0008</v>
      </c>
      <c r="CU191" s="122">
        <v>144.72020000000001</v>
      </c>
      <c r="CV191" s="122">
        <v>144.72020000000001</v>
      </c>
      <c r="CW191" s="122">
        <v>144.72020000000001</v>
      </c>
      <c r="CX191" s="122">
        <v>144.72020000000001</v>
      </c>
      <c r="CY191" s="122">
        <v>144.72020000000001</v>
      </c>
      <c r="CZ191" s="122">
        <v>141.256</v>
      </c>
      <c r="DA191" s="122">
        <v>141.256</v>
      </c>
      <c r="DB191" s="122">
        <v>139.94649999999999</v>
      </c>
      <c r="DC191" s="122">
        <v>139.94649999999999</v>
      </c>
      <c r="DD191" s="122">
        <v>139.94649999999999</v>
      </c>
      <c r="DE191" s="122">
        <v>138.87219999999999</v>
      </c>
      <c r="DF191" s="122">
        <v>138.87219999999999</v>
      </c>
      <c r="DG191" s="122">
        <v>138.87219999999999</v>
      </c>
      <c r="DH191" s="122">
        <v>132.86449999999999</v>
      </c>
      <c r="DI191" s="122">
        <v>132.86449999999999</v>
      </c>
      <c r="DJ191" s="122">
        <v>132.86449999999999</v>
      </c>
      <c r="DK191" s="122">
        <v>127.8758</v>
      </c>
      <c r="DL191" s="122">
        <v>127.8758</v>
      </c>
      <c r="DM191" s="122">
        <v>127.8758</v>
      </c>
      <c r="DN191" s="122">
        <v>126.60760000000001</v>
      </c>
      <c r="DO191" s="122">
        <v>126.60760000000001</v>
      </c>
      <c r="DP191" s="122">
        <v>126.60760000000001</v>
      </c>
      <c r="DQ191" s="122">
        <v>127.6956</v>
      </c>
      <c r="DR191" s="122">
        <v>127.6956</v>
      </c>
      <c r="DS191" s="122">
        <v>127.6956</v>
      </c>
      <c r="DT191" s="122">
        <v>125.30370000000001</v>
      </c>
      <c r="DU191" s="122">
        <v>125.30370000000001</v>
      </c>
      <c r="DV191" s="122">
        <v>125.30370000000001</v>
      </c>
      <c r="DW191" s="122">
        <v>125.57899999999999</v>
      </c>
      <c r="DX191" s="122">
        <v>125.57899999999999</v>
      </c>
      <c r="DY191" s="122">
        <v>125.57899999999999</v>
      </c>
      <c r="DZ191" s="122">
        <v>124.23569999999999</v>
      </c>
      <c r="EA191" s="122">
        <v>124.23569999999999</v>
      </c>
      <c r="EB191" s="122">
        <v>124.23569999999999</v>
      </c>
      <c r="EC191" s="122">
        <v>124.3673</v>
      </c>
      <c r="ED191" s="122">
        <v>124.3673</v>
      </c>
      <c r="EE191" s="122">
        <v>124.3673</v>
      </c>
      <c r="EF191" s="122">
        <v>123.7959</v>
      </c>
      <c r="EG191" s="122">
        <v>123.7959</v>
      </c>
      <c r="EH191" s="122">
        <v>123.7959</v>
      </c>
      <c r="EI191" s="122">
        <v>123.364</v>
      </c>
      <c r="EJ191" s="122">
        <v>123.364</v>
      </c>
      <c r="EK191" s="122">
        <v>123.364</v>
      </c>
      <c r="EL191" s="122">
        <v>121.3289</v>
      </c>
      <c r="EM191" s="122">
        <v>121.3289</v>
      </c>
      <c r="EN191" s="122">
        <v>121.3289</v>
      </c>
      <c r="EO191" s="122">
        <v>120.3438</v>
      </c>
      <c r="EP191" s="122">
        <v>120.3438</v>
      </c>
      <c r="EQ191" s="122">
        <v>120.3438</v>
      </c>
      <c r="ER191" s="122">
        <v>118.0737</v>
      </c>
      <c r="ES191" s="122">
        <v>118.0737</v>
      </c>
      <c r="ET191" s="122">
        <v>118.0737</v>
      </c>
      <c r="EU191" s="122">
        <v>117.41549999999999</v>
      </c>
      <c r="EV191" s="122">
        <v>117.41549999999999</v>
      </c>
      <c r="EW191" s="122">
        <v>117.41549999999999</v>
      </c>
      <c r="EX191" s="122">
        <v>118.27979999999999</v>
      </c>
      <c r="EY191" s="122">
        <v>118.27979999999999</v>
      </c>
      <c r="EZ191" s="122">
        <v>118.27979999999999</v>
      </c>
      <c r="FA191" s="122">
        <v>108.1687</v>
      </c>
      <c r="FB191" s="122">
        <v>108.1687</v>
      </c>
      <c r="FC191" s="122">
        <v>108.1687</v>
      </c>
      <c r="FD191" s="122">
        <v>106.96040000000001</v>
      </c>
      <c r="FE191" s="122">
        <v>106.96040000000001</v>
      </c>
      <c r="FF191" s="122">
        <v>106.96040000000001</v>
      </c>
      <c r="FG191" s="122">
        <v>107.0286</v>
      </c>
      <c r="FH191" s="122">
        <v>107.0286</v>
      </c>
      <c r="FI191" s="122">
        <v>107.0286</v>
      </c>
      <c r="FJ191" s="122">
        <v>104.3442</v>
      </c>
      <c r="FK191" s="122">
        <v>104.3442</v>
      </c>
      <c r="FL191" s="122">
        <v>104.3442</v>
      </c>
      <c r="FM191" s="122">
        <v>103.7341</v>
      </c>
      <c r="FN191" s="122">
        <v>103.7341</v>
      </c>
      <c r="FO191" s="122">
        <v>103.7341</v>
      </c>
      <c r="FP191" s="122">
        <v>100.4149</v>
      </c>
      <c r="FQ191" s="122">
        <v>100.4149</v>
      </c>
      <c r="FR191" s="122">
        <v>100.4149</v>
      </c>
      <c r="FS191" s="122">
        <v>101.91030000000001</v>
      </c>
      <c r="FT191" s="122">
        <v>101.91030000000001</v>
      </c>
      <c r="FU191" s="122">
        <v>101.91030000000001</v>
      </c>
      <c r="FV191" s="122">
        <v>100.8977</v>
      </c>
      <c r="FW191" s="122">
        <v>100.8977</v>
      </c>
      <c r="FX191" s="122">
        <v>100.8977</v>
      </c>
      <c r="FY191" s="122">
        <v>100.4543</v>
      </c>
      <c r="FZ191" s="122">
        <v>100.4543</v>
      </c>
      <c r="GA191" s="122">
        <v>100.4543</v>
      </c>
      <c r="GB191" s="122">
        <v>100.9295</v>
      </c>
      <c r="GC191" s="122">
        <v>100.9295</v>
      </c>
      <c r="GD191" s="122">
        <v>100.9295</v>
      </c>
      <c r="GE191" s="122">
        <v>103.1007</v>
      </c>
      <c r="GF191" s="122">
        <v>103.1007</v>
      </c>
      <c r="GG191" s="122">
        <v>103.1007</v>
      </c>
      <c r="GH191" s="122">
        <v>103.8056</v>
      </c>
      <c r="GI191" s="122">
        <v>103.8056</v>
      </c>
      <c r="GJ191" s="122">
        <v>103.8056</v>
      </c>
      <c r="GK191" s="122">
        <v>104.1795</v>
      </c>
      <c r="GL191" s="122">
        <v>104.1795</v>
      </c>
      <c r="GM191" s="122">
        <v>104.1795</v>
      </c>
      <c r="GN191" s="122">
        <v>102.75879999999999</v>
      </c>
      <c r="GO191" s="122">
        <v>102.75879999999999</v>
      </c>
      <c r="GP191" s="122">
        <v>102.75879999999999</v>
      </c>
      <c r="GQ191" s="122">
        <v>101.61839999999999</v>
      </c>
      <c r="GR191" s="122">
        <v>101.61839999999999</v>
      </c>
      <c r="GS191" s="122">
        <v>101.61839999999999</v>
      </c>
      <c r="GT191" s="122">
        <v>100.9932</v>
      </c>
      <c r="GU191" s="122">
        <v>100.9932</v>
      </c>
      <c r="GV191" s="122">
        <v>100.9932</v>
      </c>
      <c r="GW191" s="122">
        <v>100.3505</v>
      </c>
      <c r="GX191" s="122">
        <v>100.3505</v>
      </c>
      <c r="GY191" s="122">
        <v>100.3505</v>
      </c>
      <c r="GZ191" s="122">
        <v>100.0129</v>
      </c>
      <c r="HA191" s="122">
        <v>100.0129</v>
      </c>
      <c r="HB191" s="122">
        <v>100.0129</v>
      </c>
      <c r="HC191" s="122">
        <v>99.974000000000004</v>
      </c>
      <c r="HD191" s="122">
        <v>99.974000000000004</v>
      </c>
      <c r="HE191" s="122">
        <v>99.974000000000004</v>
      </c>
      <c r="HF191" s="122">
        <v>99.480099999999993</v>
      </c>
      <c r="HG191" s="122">
        <v>99.480099999999993</v>
      </c>
      <c r="HH191" s="122">
        <v>99.480099999999993</v>
      </c>
      <c r="HI191" s="122">
        <v>98.153499999999994</v>
      </c>
      <c r="HJ191" s="122">
        <v>98.153499999999994</v>
      </c>
      <c r="HK191" s="122">
        <v>98.153499999999994</v>
      </c>
      <c r="HL191" s="122">
        <v>98.578299999999999</v>
      </c>
      <c r="HM191" s="122">
        <v>98.578299999999999</v>
      </c>
      <c r="HN191" s="122">
        <v>98.578299999999999</v>
      </c>
      <c r="HO191" s="122">
        <v>98.503100000000003</v>
      </c>
      <c r="HP191" s="122">
        <v>98.503100000000003</v>
      </c>
      <c r="HQ191" s="122">
        <v>98.503100000000003</v>
      </c>
      <c r="HR191" s="122">
        <v>98.450299999999999</v>
      </c>
      <c r="HS191" s="122">
        <v>98.450299999999999</v>
      </c>
      <c r="HT191" s="122">
        <v>98.450299999999999</v>
      </c>
      <c r="HU191" s="122">
        <v>99.637</v>
      </c>
      <c r="HV191" s="122">
        <v>99.637</v>
      </c>
      <c r="HW191" s="122">
        <v>99.637</v>
      </c>
      <c r="HX191" s="122">
        <v>99.638900000000007</v>
      </c>
      <c r="HY191" s="122">
        <v>99.638900000000007</v>
      </c>
      <c r="HZ191" s="122">
        <v>99.638900000000007</v>
      </c>
      <c r="IA191" s="122">
        <v>101.9622</v>
      </c>
      <c r="IB191" s="122">
        <v>101.9622</v>
      </c>
      <c r="IC191" s="122">
        <v>101.9622</v>
      </c>
      <c r="ID191" s="122">
        <v>102.3541</v>
      </c>
      <c r="IE191" s="122">
        <v>102.3541</v>
      </c>
      <c r="IF191" s="122">
        <v>102.3541</v>
      </c>
      <c r="IG191" s="122">
        <v>101.8451</v>
      </c>
      <c r="IH191" s="122">
        <v>101.8451</v>
      </c>
      <c r="II191" s="122">
        <v>101.8451</v>
      </c>
      <c r="IJ191" s="122">
        <v>101.5612</v>
      </c>
      <c r="IK191" s="122">
        <v>101.5612</v>
      </c>
      <c r="IL191" s="122">
        <v>101.5612</v>
      </c>
      <c r="IM191" s="122">
        <v>101.1163</v>
      </c>
      <c r="IN191" s="122">
        <v>101.1163</v>
      </c>
      <c r="IO191" s="122">
        <v>101.1163</v>
      </c>
      <c r="IP191" s="122">
        <v>102.268</v>
      </c>
      <c r="IQ191" s="122">
        <v>102.268</v>
      </c>
      <c r="IR191" s="122">
        <v>102.268</v>
      </c>
      <c r="IS191" s="122">
        <v>101.2561</v>
      </c>
      <c r="IT191" s="122">
        <v>101.2561</v>
      </c>
      <c r="IU191" s="122">
        <v>101.2561</v>
      </c>
      <c r="IV191" s="122">
        <v>99.722899999999996</v>
      </c>
      <c r="IW191" s="122">
        <v>99.722899999999996</v>
      </c>
      <c r="IX191" s="122">
        <v>99.722899999999996</v>
      </c>
      <c r="IY191" s="122">
        <v>98.974699999999999</v>
      </c>
      <c r="IZ191" s="122">
        <v>98.974699999999999</v>
      </c>
      <c r="JA191" s="122">
        <v>98.974699999999999</v>
      </c>
      <c r="JB191" s="122">
        <v>98.186499999999995</v>
      </c>
      <c r="JC191" s="122">
        <v>98.186499999999995</v>
      </c>
      <c r="JD191" s="122">
        <v>98.186499999999995</v>
      </c>
      <c r="JE191" s="122">
        <v>98.509699999999995</v>
      </c>
      <c r="JF191" s="122">
        <v>98.509699999999995</v>
      </c>
      <c r="JG191" s="122">
        <v>98.509699999999995</v>
      </c>
      <c r="JH191" s="122">
        <v>98.218100000000007</v>
      </c>
      <c r="JI191" s="122">
        <v>98.218100000000007</v>
      </c>
      <c r="JJ191" s="122">
        <v>98.218100000000007</v>
      </c>
      <c r="JK191" s="122">
        <v>98.450400000000002</v>
      </c>
      <c r="JL191" s="122">
        <v>98.450400000000002</v>
      </c>
      <c r="JM191" s="122">
        <v>98.450400000000002</v>
      </c>
      <c r="JN191" s="122">
        <v>99.305999999999997</v>
      </c>
      <c r="JO191" s="122">
        <v>99.305999999999997</v>
      </c>
      <c r="JP191" s="122">
        <v>99.305999999999997</v>
      </c>
      <c r="JQ191" s="122">
        <v>100.0369</v>
      </c>
      <c r="JR191" s="122">
        <v>100.0369</v>
      </c>
      <c r="JS191" s="122">
        <v>100.0369</v>
      </c>
      <c r="JT191" s="122">
        <v>99.556299999999993</v>
      </c>
      <c r="JU191" s="122">
        <v>99.556299999999993</v>
      </c>
      <c r="JV191" s="122">
        <v>99.556299999999993</v>
      </c>
      <c r="JW191" s="122">
        <v>100</v>
      </c>
      <c r="JX191" s="122">
        <v>100</v>
      </c>
      <c r="JY191" s="122">
        <v>100</v>
      </c>
      <c r="JZ191" s="122">
        <v>100.0213</v>
      </c>
      <c r="KA191" s="122">
        <v>100.0213</v>
      </c>
      <c r="KB191" s="122">
        <v>100.0213</v>
      </c>
      <c r="KC191" s="122">
        <v>98.949399999999997</v>
      </c>
      <c r="KD191" s="118">
        <v>98.949399999999997</v>
      </c>
    </row>
    <row r="192" spans="1:290" s="8" customFormat="1" ht="11.1" customHeight="1" x14ac:dyDescent="0.2">
      <c r="A192" s="8" t="s">
        <v>2581</v>
      </c>
      <c r="B192"/>
      <c r="C192" s="141" t="s">
        <v>5198</v>
      </c>
      <c r="D192" s="60" t="s">
        <v>499</v>
      </c>
      <c r="E192" s="61"/>
      <c r="F192" s="22"/>
      <c r="G192" s="22"/>
      <c r="H192" s="22"/>
      <c r="I192" s="22" t="str">
        <f>IF(LEFT($I$1,1)="1",VLOOKUP($A192,PPI_IPI_PGA_PGAI!$A:$I,2,FALSE),IF(LEFT($I$1,1)="2",VLOOKUP($A192,PPI_IPI_PGA_PGAI!$A:$I,3,FALSE),IF(LEFT($I$1,1)="3",VLOOKUP($A192,PPI_IPI_PGA_PGAI!$A:$I,4,FALSE),VLOOKUP($A192,PPI_IPI_PGA_PGAI!$A:$I,5,FALSE))))</f>
        <v>Sonstige Produkte der Gruppe 26.2</v>
      </c>
      <c r="K192" s="22"/>
      <c r="M192" s="10">
        <v>0.53169999999999995</v>
      </c>
      <c r="N192" s="122">
        <v>218.5497</v>
      </c>
      <c r="O192" s="122">
        <v>198.96860000000001</v>
      </c>
      <c r="P192" s="122">
        <v>198.96860000000001</v>
      </c>
      <c r="Q192" s="122">
        <v>198.96860000000001</v>
      </c>
      <c r="R192" s="122">
        <v>198.96860000000001</v>
      </c>
      <c r="S192" s="122">
        <v>198.96860000000001</v>
      </c>
      <c r="T192" s="122">
        <v>201.0258</v>
      </c>
      <c r="U192" s="122">
        <v>201.0258</v>
      </c>
      <c r="V192" s="122">
        <v>201.0258</v>
      </c>
      <c r="W192" s="122">
        <v>201.0258</v>
      </c>
      <c r="X192" s="122">
        <v>201.0258</v>
      </c>
      <c r="Y192" s="122">
        <v>201.0258</v>
      </c>
      <c r="Z192" s="122">
        <v>201.0258</v>
      </c>
      <c r="AA192" s="122">
        <v>184.99870000000001</v>
      </c>
      <c r="AB192" s="122">
        <v>184.99870000000001</v>
      </c>
      <c r="AC192" s="122">
        <v>184.99870000000001</v>
      </c>
      <c r="AD192" s="122">
        <v>184.99870000000001</v>
      </c>
      <c r="AE192" s="122">
        <v>184.99870000000001</v>
      </c>
      <c r="AF192" s="122">
        <v>178.5479</v>
      </c>
      <c r="AG192" s="122">
        <v>178.5479</v>
      </c>
      <c r="AH192" s="122">
        <v>178.5479</v>
      </c>
      <c r="AI192" s="122">
        <v>178.5479</v>
      </c>
      <c r="AJ192" s="122">
        <v>178.5479</v>
      </c>
      <c r="AK192" s="122">
        <v>178.5479</v>
      </c>
      <c r="AL192" s="122">
        <v>178.5479</v>
      </c>
      <c r="AM192" s="122">
        <v>175.13730000000001</v>
      </c>
      <c r="AN192" s="122">
        <v>175.13730000000001</v>
      </c>
      <c r="AO192" s="122">
        <v>175.13730000000001</v>
      </c>
      <c r="AP192" s="122">
        <v>175.13730000000001</v>
      </c>
      <c r="AQ192" s="122">
        <v>175.13730000000001</v>
      </c>
      <c r="AR192" s="122">
        <v>173.3775</v>
      </c>
      <c r="AS192" s="122">
        <v>173.3775</v>
      </c>
      <c r="AT192" s="122">
        <v>173.3775</v>
      </c>
      <c r="AU192" s="122">
        <v>173.3775</v>
      </c>
      <c r="AV192" s="122">
        <v>173.3775</v>
      </c>
      <c r="AW192" s="122">
        <v>173.3775</v>
      </c>
      <c r="AX192" s="122">
        <v>173.3775</v>
      </c>
      <c r="AY192" s="122">
        <v>163.9033</v>
      </c>
      <c r="AZ192" s="122">
        <v>163.9033</v>
      </c>
      <c r="BA192" s="122">
        <v>163.9033</v>
      </c>
      <c r="BB192" s="122">
        <v>163.9033</v>
      </c>
      <c r="BC192" s="122">
        <v>163.9033</v>
      </c>
      <c r="BD192" s="122">
        <v>156.82749999999999</v>
      </c>
      <c r="BE192" s="122">
        <v>156.82749999999999</v>
      </c>
      <c r="BF192" s="122">
        <v>156.82749999999999</v>
      </c>
      <c r="BG192" s="122">
        <v>156.82749999999999</v>
      </c>
      <c r="BH192" s="122">
        <v>156.82749999999999</v>
      </c>
      <c r="BI192" s="122">
        <v>156.82749999999999</v>
      </c>
      <c r="BJ192" s="122">
        <v>156.82749999999999</v>
      </c>
      <c r="BK192" s="122">
        <v>157.89709999999999</v>
      </c>
      <c r="BL192" s="122">
        <v>157.89709999999999</v>
      </c>
      <c r="BM192" s="122">
        <v>157.89709999999999</v>
      </c>
      <c r="BN192" s="122">
        <v>157.89709999999999</v>
      </c>
      <c r="BO192" s="122">
        <v>157.89709999999999</v>
      </c>
      <c r="BP192" s="122">
        <v>155.8732</v>
      </c>
      <c r="BQ192" s="122">
        <v>155.8732</v>
      </c>
      <c r="BR192" s="122">
        <v>155.8732</v>
      </c>
      <c r="BS192" s="122">
        <v>155.8732</v>
      </c>
      <c r="BT192" s="122">
        <v>155.8732</v>
      </c>
      <c r="BU192" s="122">
        <v>155.8732</v>
      </c>
      <c r="BV192" s="122">
        <v>155.8732</v>
      </c>
      <c r="BW192" s="122">
        <v>160.9451</v>
      </c>
      <c r="BX192" s="122">
        <v>160.9451</v>
      </c>
      <c r="BY192" s="122">
        <v>160.9451</v>
      </c>
      <c r="BZ192" s="122">
        <v>160.9451</v>
      </c>
      <c r="CA192" s="122">
        <v>160.9451</v>
      </c>
      <c r="CB192" s="122">
        <v>155.7705</v>
      </c>
      <c r="CC192" s="122">
        <v>155.7705</v>
      </c>
      <c r="CD192" s="122">
        <v>155.7705</v>
      </c>
      <c r="CE192" s="122">
        <v>155.7705</v>
      </c>
      <c r="CF192" s="122">
        <v>155.7705</v>
      </c>
      <c r="CG192" s="122">
        <v>155.7705</v>
      </c>
      <c r="CH192" s="122">
        <v>155.7705</v>
      </c>
      <c r="CI192" s="122">
        <v>153.31950000000001</v>
      </c>
      <c r="CJ192" s="122">
        <v>153.31950000000001</v>
      </c>
      <c r="CK192" s="122">
        <v>153.31950000000001</v>
      </c>
      <c r="CL192" s="122">
        <v>153.31950000000001</v>
      </c>
      <c r="CM192" s="122">
        <v>153.31950000000001</v>
      </c>
      <c r="CN192" s="122">
        <v>148.27260000000001</v>
      </c>
      <c r="CO192" s="122">
        <v>148.27260000000001</v>
      </c>
      <c r="CP192" s="122">
        <v>148.27260000000001</v>
      </c>
      <c r="CQ192" s="122">
        <v>148.27260000000001</v>
      </c>
      <c r="CR192" s="122">
        <v>148.27260000000001</v>
      </c>
      <c r="CS192" s="122">
        <v>148.27260000000001</v>
      </c>
      <c r="CT192" s="122">
        <v>148.27260000000001</v>
      </c>
      <c r="CU192" s="122">
        <v>146.84280000000001</v>
      </c>
      <c r="CV192" s="122">
        <v>146.84280000000001</v>
      </c>
      <c r="CW192" s="122">
        <v>146.84280000000001</v>
      </c>
      <c r="CX192" s="122">
        <v>146.84280000000001</v>
      </c>
      <c r="CY192" s="122">
        <v>146.84280000000001</v>
      </c>
      <c r="CZ192" s="122">
        <v>143.3015</v>
      </c>
      <c r="DA192" s="122">
        <v>143.3015</v>
      </c>
      <c r="DB192" s="122">
        <v>134.30080000000001</v>
      </c>
      <c r="DC192" s="122">
        <v>134.30080000000001</v>
      </c>
      <c r="DD192" s="122">
        <v>134.30080000000001</v>
      </c>
      <c r="DE192" s="122">
        <v>132.2757</v>
      </c>
      <c r="DF192" s="122">
        <v>132.2757</v>
      </c>
      <c r="DG192" s="122">
        <v>132.2757</v>
      </c>
      <c r="DH192" s="122">
        <v>127.1052</v>
      </c>
      <c r="DI192" s="122">
        <v>127.1052</v>
      </c>
      <c r="DJ192" s="122">
        <v>127.1052</v>
      </c>
      <c r="DK192" s="122">
        <v>127.00920000000001</v>
      </c>
      <c r="DL192" s="122">
        <v>127.00920000000001</v>
      </c>
      <c r="DM192" s="122">
        <v>127.00920000000001</v>
      </c>
      <c r="DN192" s="122">
        <v>130.1388</v>
      </c>
      <c r="DO192" s="122">
        <v>130.1388</v>
      </c>
      <c r="DP192" s="122">
        <v>130.1388</v>
      </c>
      <c r="DQ192" s="122">
        <v>132.37569999999999</v>
      </c>
      <c r="DR192" s="122">
        <v>132.37569999999999</v>
      </c>
      <c r="DS192" s="122">
        <v>132.37569999999999</v>
      </c>
      <c r="DT192" s="122">
        <v>130.26400000000001</v>
      </c>
      <c r="DU192" s="122">
        <v>130.26400000000001</v>
      </c>
      <c r="DV192" s="122">
        <v>130.26400000000001</v>
      </c>
      <c r="DW192" s="122">
        <v>130.99780000000001</v>
      </c>
      <c r="DX192" s="122">
        <v>130.99780000000001</v>
      </c>
      <c r="DY192" s="122">
        <v>130.99780000000001</v>
      </c>
      <c r="DZ192" s="122">
        <v>131.3905</v>
      </c>
      <c r="EA192" s="122">
        <v>131.3905</v>
      </c>
      <c r="EB192" s="122">
        <v>131.3905</v>
      </c>
      <c r="EC192" s="122">
        <v>132.54660000000001</v>
      </c>
      <c r="ED192" s="122">
        <v>132.54660000000001</v>
      </c>
      <c r="EE192" s="122">
        <v>132.54660000000001</v>
      </c>
      <c r="EF192" s="122">
        <v>134.36529999999999</v>
      </c>
      <c r="EG192" s="122">
        <v>134.36529999999999</v>
      </c>
      <c r="EH192" s="122">
        <v>134.36529999999999</v>
      </c>
      <c r="EI192" s="122">
        <v>130.62700000000001</v>
      </c>
      <c r="EJ192" s="122">
        <v>130.62700000000001</v>
      </c>
      <c r="EK192" s="122">
        <v>130.62700000000001</v>
      </c>
      <c r="EL192" s="122">
        <v>130.81479999999999</v>
      </c>
      <c r="EM192" s="122">
        <v>130.81479999999999</v>
      </c>
      <c r="EN192" s="122">
        <v>130.81479999999999</v>
      </c>
      <c r="EO192" s="122">
        <v>125.77119999999999</v>
      </c>
      <c r="EP192" s="122">
        <v>125.77119999999999</v>
      </c>
      <c r="EQ192" s="122">
        <v>125.77119999999999</v>
      </c>
      <c r="ER192" s="122">
        <v>128.29949999999999</v>
      </c>
      <c r="ES192" s="122">
        <v>128.29949999999999</v>
      </c>
      <c r="ET192" s="122">
        <v>128.29949999999999</v>
      </c>
      <c r="EU192" s="122">
        <v>129.63630000000001</v>
      </c>
      <c r="EV192" s="122">
        <v>129.63630000000001</v>
      </c>
      <c r="EW192" s="122">
        <v>129.63630000000001</v>
      </c>
      <c r="EX192" s="122">
        <v>131.22980000000001</v>
      </c>
      <c r="EY192" s="122">
        <v>131.22980000000001</v>
      </c>
      <c r="EZ192" s="122">
        <v>131.22980000000001</v>
      </c>
      <c r="FA192" s="122">
        <v>116.8826</v>
      </c>
      <c r="FB192" s="122">
        <v>116.8826</v>
      </c>
      <c r="FC192" s="122">
        <v>116.8826</v>
      </c>
      <c r="FD192" s="122">
        <v>117.92700000000001</v>
      </c>
      <c r="FE192" s="122">
        <v>117.92700000000001</v>
      </c>
      <c r="FF192" s="122">
        <v>117.92700000000001</v>
      </c>
      <c r="FG192" s="122">
        <v>120.5762</v>
      </c>
      <c r="FH192" s="122">
        <v>120.5762</v>
      </c>
      <c r="FI192" s="122">
        <v>120.5762</v>
      </c>
      <c r="FJ192" s="122">
        <v>120.85760000000001</v>
      </c>
      <c r="FK192" s="122">
        <v>120.85760000000001</v>
      </c>
      <c r="FL192" s="122">
        <v>120.85760000000001</v>
      </c>
      <c r="FM192" s="122">
        <v>116.1992</v>
      </c>
      <c r="FN192" s="122">
        <v>116.1992</v>
      </c>
      <c r="FO192" s="122">
        <v>116.1992</v>
      </c>
      <c r="FP192" s="122">
        <v>118.7231</v>
      </c>
      <c r="FQ192" s="122">
        <v>118.7231</v>
      </c>
      <c r="FR192" s="122">
        <v>118.7231</v>
      </c>
      <c r="FS192" s="122">
        <v>118.2329</v>
      </c>
      <c r="FT192" s="122">
        <v>118.2329</v>
      </c>
      <c r="FU192" s="122">
        <v>118.2329</v>
      </c>
      <c r="FV192" s="122">
        <v>118.67740000000001</v>
      </c>
      <c r="FW192" s="122">
        <v>118.67740000000001</v>
      </c>
      <c r="FX192" s="122">
        <v>118.67740000000001</v>
      </c>
      <c r="FY192" s="122">
        <v>116.24</v>
      </c>
      <c r="FZ192" s="122">
        <v>116.24</v>
      </c>
      <c r="GA192" s="122">
        <v>116.24</v>
      </c>
      <c r="GB192" s="122">
        <v>116.1598</v>
      </c>
      <c r="GC192" s="122">
        <v>116.1598</v>
      </c>
      <c r="GD192" s="122">
        <v>116.1598</v>
      </c>
      <c r="GE192" s="122">
        <v>115.8116</v>
      </c>
      <c r="GF192" s="122">
        <v>115.8116</v>
      </c>
      <c r="GG192" s="122">
        <v>115.8116</v>
      </c>
      <c r="GH192" s="122">
        <v>119.3331</v>
      </c>
      <c r="GI192" s="122">
        <v>119.3331</v>
      </c>
      <c r="GJ192" s="122">
        <v>119.3331</v>
      </c>
      <c r="GK192" s="122">
        <v>116.52070000000001</v>
      </c>
      <c r="GL192" s="122">
        <v>116.52070000000001</v>
      </c>
      <c r="GM192" s="122">
        <v>116.52070000000001</v>
      </c>
      <c r="GN192" s="122">
        <v>113.1319</v>
      </c>
      <c r="GO192" s="122">
        <v>113.1319</v>
      </c>
      <c r="GP192" s="122">
        <v>113.1319</v>
      </c>
      <c r="GQ192" s="122">
        <v>112.2971</v>
      </c>
      <c r="GR192" s="122">
        <v>112.2971</v>
      </c>
      <c r="GS192" s="122">
        <v>112.2971</v>
      </c>
      <c r="GT192" s="122">
        <v>110.70399999999999</v>
      </c>
      <c r="GU192" s="122">
        <v>110.70399999999999</v>
      </c>
      <c r="GV192" s="122">
        <v>110.70399999999999</v>
      </c>
      <c r="GW192" s="122">
        <v>110.03060000000001</v>
      </c>
      <c r="GX192" s="122">
        <v>110.03060000000001</v>
      </c>
      <c r="GY192" s="122">
        <v>110.03060000000001</v>
      </c>
      <c r="GZ192" s="122">
        <v>110.12730000000001</v>
      </c>
      <c r="HA192" s="122">
        <v>110.12730000000001</v>
      </c>
      <c r="HB192" s="122">
        <v>110.12730000000001</v>
      </c>
      <c r="HC192" s="122">
        <v>109.265</v>
      </c>
      <c r="HD192" s="122">
        <v>109.265</v>
      </c>
      <c r="HE192" s="122">
        <v>109.265</v>
      </c>
      <c r="HF192" s="122">
        <v>107.8507</v>
      </c>
      <c r="HG192" s="122">
        <v>107.8507</v>
      </c>
      <c r="HH192" s="122">
        <v>107.8507</v>
      </c>
      <c r="HI192" s="122">
        <v>106.2024</v>
      </c>
      <c r="HJ192" s="122">
        <v>106.2024</v>
      </c>
      <c r="HK192" s="122">
        <v>106.2024</v>
      </c>
      <c r="HL192" s="122">
        <v>106.1575</v>
      </c>
      <c r="HM192" s="122">
        <v>106.1575</v>
      </c>
      <c r="HN192" s="122">
        <v>106.1575</v>
      </c>
      <c r="HO192" s="122">
        <v>107.09610000000001</v>
      </c>
      <c r="HP192" s="122">
        <v>107.09610000000001</v>
      </c>
      <c r="HQ192" s="122">
        <v>107.09610000000001</v>
      </c>
      <c r="HR192" s="122">
        <v>106.78919999999999</v>
      </c>
      <c r="HS192" s="122">
        <v>106.78919999999999</v>
      </c>
      <c r="HT192" s="122">
        <v>106.78919999999999</v>
      </c>
      <c r="HU192" s="122">
        <v>107.7098</v>
      </c>
      <c r="HV192" s="122">
        <v>107.7098</v>
      </c>
      <c r="HW192" s="122">
        <v>107.7098</v>
      </c>
      <c r="HX192" s="122">
        <v>108.265</v>
      </c>
      <c r="HY192" s="122">
        <v>108.265</v>
      </c>
      <c r="HZ192" s="122">
        <v>108.265</v>
      </c>
      <c r="IA192" s="122">
        <v>111.1957</v>
      </c>
      <c r="IB192" s="122">
        <v>111.1957</v>
      </c>
      <c r="IC192" s="122">
        <v>111.1957</v>
      </c>
      <c r="ID192" s="122">
        <v>107.6271</v>
      </c>
      <c r="IE192" s="122">
        <v>107.6271</v>
      </c>
      <c r="IF192" s="122">
        <v>107.6271</v>
      </c>
      <c r="IG192" s="122">
        <v>106.5993</v>
      </c>
      <c r="IH192" s="122">
        <v>106.5993</v>
      </c>
      <c r="II192" s="122">
        <v>106.5993</v>
      </c>
      <c r="IJ192" s="122">
        <v>106.8733</v>
      </c>
      <c r="IK192" s="122">
        <v>106.8733</v>
      </c>
      <c r="IL192" s="122">
        <v>106.8733</v>
      </c>
      <c r="IM192" s="122">
        <v>104.64490000000001</v>
      </c>
      <c r="IN192" s="122">
        <v>104.64490000000001</v>
      </c>
      <c r="IO192" s="122">
        <v>104.64490000000001</v>
      </c>
      <c r="IP192" s="122">
        <v>105.3116</v>
      </c>
      <c r="IQ192" s="122">
        <v>105.3116</v>
      </c>
      <c r="IR192" s="122">
        <v>105.3116</v>
      </c>
      <c r="IS192" s="122">
        <v>101.3355</v>
      </c>
      <c r="IT192" s="122">
        <v>101.3355</v>
      </c>
      <c r="IU192" s="122">
        <v>101.3355</v>
      </c>
      <c r="IV192" s="122">
        <v>98.686000000000007</v>
      </c>
      <c r="IW192" s="122">
        <v>98.686000000000007</v>
      </c>
      <c r="IX192" s="122">
        <v>98.686000000000007</v>
      </c>
      <c r="IY192" s="122">
        <v>100.033</v>
      </c>
      <c r="IZ192" s="122">
        <v>100.033</v>
      </c>
      <c r="JA192" s="122">
        <v>100.033</v>
      </c>
      <c r="JB192" s="122">
        <v>99.158799999999999</v>
      </c>
      <c r="JC192" s="122">
        <v>99.158799999999999</v>
      </c>
      <c r="JD192" s="122">
        <v>99.158799999999999</v>
      </c>
      <c r="JE192" s="122">
        <v>100.9629</v>
      </c>
      <c r="JF192" s="122">
        <v>100.9629</v>
      </c>
      <c r="JG192" s="122">
        <v>100.9629</v>
      </c>
      <c r="JH192" s="122">
        <v>102.0722</v>
      </c>
      <c r="JI192" s="122">
        <v>102.0722</v>
      </c>
      <c r="JJ192" s="122">
        <v>102.0722</v>
      </c>
      <c r="JK192" s="122">
        <v>101.71339999999999</v>
      </c>
      <c r="JL192" s="122">
        <v>101.71339999999999</v>
      </c>
      <c r="JM192" s="122">
        <v>101.71339999999999</v>
      </c>
      <c r="JN192" s="122">
        <v>96.778899999999993</v>
      </c>
      <c r="JO192" s="122">
        <v>96.778899999999993</v>
      </c>
      <c r="JP192" s="122">
        <v>96.778899999999993</v>
      </c>
      <c r="JQ192" s="122">
        <v>98.327500000000001</v>
      </c>
      <c r="JR192" s="122">
        <v>98.327500000000001</v>
      </c>
      <c r="JS192" s="122">
        <v>98.327500000000001</v>
      </c>
      <c r="JT192" s="122">
        <v>97.167599999999993</v>
      </c>
      <c r="JU192" s="122">
        <v>97.167599999999993</v>
      </c>
      <c r="JV192" s="122">
        <v>97.167599999999993</v>
      </c>
      <c r="JW192" s="122">
        <v>100</v>
      </c>
      <c r="JX192" s="122">
        <v>100</v>
      </c>
      <c r="JY192" s="122">
        <v>100</v>
      </c>
      <c r="JZ192" s="122">
        <v>98.561300000000003</v>
      </c>
      <c r="KA192" s="122">
        <v>98.561300000000003</v>
      </c>
      <c r="KB192" s="122">
        <v>98.561300000000003</v>
      </c>
      <c r="KC192" s="122">
        <v>100.97920000000001</v>
      </c>
      <c r="KD192" s="118">
        <v>100.97920000000001</v>
      </c>
    </row>
    <row r="193" spans="1:290" s="8" customFormat="1" ht="11.1" customHeight="1" x14ac:dyDescent="0.2">
      <c r="A193" s="8" t="s">
        <v>2582</v>
      </c>
      <c r="B193"/>
      <c r="C193" s="141" t="s">
        <v>5199</v>
      </c>
      <c r="D193" s="60" t="s">
        <v>121</v>
      </c>
      <c r="E193" s="61"/>
      <c r="F193" s="22"/>
      <c r="G193" s="22"/>
      <c r="H193" s="22" t="str">
        <f>IF(LEFT($I$1,1)="1",VLOOKUP($A193,PPI_IPI_PGA_PGAI!$A:$I,2,FALSE),IF(LEFT($I$1,1)="2",VLOOKUP($A193,PPI_IPI_PGA_PGAI!$A:$I,3,FALSE),IF(LEFT($I$1,1)="3",VLOOKUP($A193,PPI_IPI_PGA_PGAI!$A:$I,4,FALSE),VLOOKUP($A193,PPI_IPI_PGA_PGAI!$A:$I,5,FALSE))))</f>
        <v>Geräte und Einrichtungen der Telekommunikationstechnik</v>
      </c>
      <c r="I193" s="22"/>
      <c r="J193" s="22"/>
      <c r="K193" s="22"/>
      <c r="L193" s="22"/>
      <c r="M193" s="10">
        <v>1.6884999999999999</v>
      </c>
      <c r="N193" s="122">
        <v>652.8741</v>
      </c>
      <c r="O193" s="122">
        <v>586.01900000000001</v>
      </c>
      <c r="P193" s="122">
        <v>586.01900000000001</v>
      </c>
      <c r="Q193" s="122">
        <v>586.01900000000001</v>
      </c>
      <c r="R193" s="122">
        <v>586.01900000000001</v>
      </c>
      <c r="S193" s="122">
        <v>586.01900000000001</v>
      </c>
      <c r="T193" s="122">
        <v>559.67740000000003</v>
      </c>
      <c r="U193" s="122">
        <v>559.67740000000003</v>
      </c>
      <c r="V193" s="122">
        <v>559.67740000000003</v>
      </c>
      <c r="W193" s="122">
        <v>559.67740000000003</v>
      </c>
      <c r="X193" s="122">
        <v>559.67740000000003</v>
      </c>
      <c r="Y193" s="122">
        <v>559.67740000000003</v>
      </c>
      <c r="Z193" s="122">
        <v>559.67740000000003</v>
      </c>
      <c r="AA193" s="122">
        <v>492.7604</v>
      </c>
      <c r="AB193" s="122">
        <v>492.7604</v>
      </c>
      <c r="AC193" s="122">
        <v>492.7604</v>
      </c>
      <c r="AD193" s="122">
        <v>492.7604</v>
      </c>
      <c r="AE193" s="122">
        <v>492.7604</v>
      </c>
      <c r="AF193" s="122">
        <v>477.81110000000001</v>
      </c>
      <c r="AG193" s="122">
        <v>477.81110000000001</v>
      </c>
      <c r="AH193" s="122">
        <v>477.81110000000001</v>
      </c>
      <c r="AI193" s="122">
        <v>477.81110000000001</v>
      </c>
      <c r="AJ193" s="122">
        <v>477.81110000000001</v>
      </c>
      <c r="AK193" s="122">
        <v>477.81110000000001</v>
      </c>
      <c r="AL193" s="122">
        <v>477.81110000000001</v>
      </c>
      <c r="AM193" s="122">
        <v>407.7706</v>
      </c>
      <c r="AN193" s="122">
        <v>407.7706</v>
      </c>
      <c r="AO193" s="122">
        <v>407.7706</v>
      </c>
      <c r="AP193" s="122">
        <v>407.7706</v>
      </c>
      <c r="AQ193" s="122">
        <v>407.7706</v>
      </c>
      <c r="AR193" s="122">
        <v>376.23809999999997</v>
      </c>
      <c r="AS193" s="122">
        <v>376.23809999999997</v>
      </c>
      <c r="AT193" s="122">
        <v>376.23809999999997</v>
      </c>
      <c r="AU193" s="122">
        <v>376.23809999999997</v>
      </c>
      <c r="AV193" s="122">
        <v>376.23809999999997</v>
      </c>
      <c r="AW193" s="122">
        <v>376.23809999999997</v>
      </c>
      <c r="AX193" s="122">
        <v>376.23809999999997</v>
      </c>
      <c r="AY193" s="122">
        <v>343.8263</v>
      </c>
      <c r="AZ193" s="122">
        <v>343.8263</v>
      </c>
      <c r="BA193" s="122">
        <v>343.8263</v>
      </c>
      <c r="BB193" s="122">
        <v>343.8263</v>
      </c>
      <c r="BC193" s="122">
        <v>343.8263</v>
      </c>
      <c r="BD193" s="122">
        <v>319.3931</v>
      </c>
      <c r="BE193" s="122">
        <v>319.3931</v>
      </c>
      <c r="BF193" s="122">
        <v>319.3931</v>
      </c>
      <c r="BG193" s="122">
        <v>319.3931</v>
      </c>
      <c r="BH193" s="122">
        <v>319.3931</v>
      </c>
      <c r="BI193" s="122">
        <v>319.3931</v>
      </c>
      <c r="BJ193" s="122">
        <v>319.3931</v>
      </c>
      <c r="BK193" s="122">
        <v>303.6465</v>
      </c>
      <c r="BL193" s="122">
        <v>303.6465</v>
      </c>
      <c r="BM193" s="122">
        <v>303.6465</v>
      </c>
      <c r="BN193" s="122">
        <v>303.6465</v>
      </c>
      <c r="BO193" s="122">
        <v>303.6465</v>
      </c>
      <c r="BP193" s="122">
        <v>284.06150000000002</v>
      </c>
      <c r="BQ193" s="122">
        <v>284.06150000000002</v>
      </c>
      <c r="BR193" s="122">
        <v>284.06150000000002</v>
      </c>
      <c r="BS193" s="122">
        <v>284.06150000000002</v>
      </c>
      <c r="BT193" s="122">
        <v>284.06150000000002</v>
      </c>
      <c r="BU193" s="122">
        <v>283.88920000000002</v>
      </c>
      <c r="BV193" s="122">
        <v>283.88920000000002</v>
      </c>
      <c r="BW193" s="122">
        <v>248.8939</v>
      </c>
      <c r="BX193" s="122">
        <v>248.8939</v>
      </c>
      <c r="BY193" s="122">
        <v>248.8939</v>
      </c>
      <c r="BZ193" s="122">
        <v>248.8939</v>
      </c>
      <c r="CA193" s="122">
        <v>248.8939</v>
      </c>
      <c r="CB193" s="122">
        <v>227.03360000000001</v>
      </c>
      <c r="CC193" s="122">
        <v>227.03360000000001</v>
      </c>
      <c r="CD193" s="122">
        <v>227.03360000000001</v>
      </c>
      <c r="CE193" s="122">
        <v>227.03360000000001</v>
      </c>
      <c r="CF193" s="122">
        <v>227.03360000000001</v>
      </c>
      <c r="CG193" s="122">
        <v>227.03360000000001</v>
      </c>
      <c r="CH193" s="122">
        <v>227.03360000000001</v>
      </c>
      <c r="CI193" s="122">
        <v>205.91249999999999</v>
      </c>
      <c r="CJ193" s="122">
        <v>205.91249999999999</v>
      </c>
      <c r="CK193" s="122">
        <v>205.91249999999999</v>
      </c>
      <c r="CL193" s="122">
        <v>205.91249999999999</v>
      </c>
      <c r="CM193" s="122">
        <v>205.91249999999999</v>
      </c>
      <c r="CN193" s="122">
        <v>194.1823</v>
      </c>
      <c r="CO193" s="122">
        <v>194.1823</v>
      </c>
      <c r="CP193" s="122">
        <v>194.1823</v>
      </c>
      <c r="CQ193" s="122">
        <v>194.1823</v>
      </c>
      <c r="CR193" s="122">
        <v>194.1823</v>
      </c>
      <c r="CS193" s="122">
        <v>194.1823</v>
      </c>
      <c r="CT193" s="122">
        <v>194.1823</v>
      </c>
      <c r="CU193" s="122">
        <v>181.97489999999999</v>
      </c>
      <c r="CV193" s="122">
        <v>181.97489999999999</v>
      </c>
      <c r="CW193" s="122">
        <v>181.97489999999999</v>
      </c>
      <c r="CX193" s="122">
        <v>181.97489999999999</v>
      </c>
      <c r="CY193" s="122">
        <v>181.97489999999999</v>
      </c>
      <c r="CZ193" s="122">
        <v>167.4778</v>
      </c>
      <c r="DA193" s="122">
        <v>167.4778</v>
      </c>
      <c r="DB193" s="122">
        <v>166.5239</v>
      </c>
      <c r="DC193" s="122">
        <v>166.5239</v>
      </c>
      <c r="DD193" s="122">
        <v>166.5239</v>
      </c>
      <c r="DE193" s="122">
        <v>168.1893</v>
      </c>
      <c r="DF193" s="122">
        <v>168.1893</v>
      </c>
      <c r="DG193" s="122">
        <v>168.1893</v>
      </c>
      <c r="DH193" s="122">
        <v>159.87200000000001</v>
      </c>
      <c r="DI193" s="122">
        <v>159.87200000000001</v>
      </c>
      <c r="DJ193" s="122">
        <v>159.87200000000001</v>
      </c>
      <c r="DK193" s="122">
        <v>160.02590000000001</v>
      </c>
      <c r="DL193" s="122">
        <v>160.02590000000001</v>
      </c>
      <c r="DM193" s="122">
        <v>160.02590000000001</v>
      </c>
      <c r="DN193" s="122">
        <v>158.98249999999999</v>
      </c>
      <c r="DO193" s="122">
        <v>158.98249999999999</v>
      </c>
      <c r="DP193" s="122">
        <v>158.98249999999999</v>
      </c>
      <c r="DQ193" s="122">
        <v>152.99549999999999</v>
      </c>
      <c r="DR193" s="122">
        <v>152.99549999999999</v>
      </c>
      <c r="DS193" s="122">
        <v>152.99549999999999</v>
      </c>
      <c r="DT193" s="122">
        <v>153.81819999999999</v>
      </c>
      <c r="DU193" s="122">
        <v>153.81819999999999</v>
      </c>
      <c r="DV193" s="122">
        <v>153.81819999999999</v>
      </c>
      <c r="DW193" s="122">
        <v>154.19300000000001</v>
      </c>
      <c r="DX193" s="122">
        <v>154.19300000000001</v>
      </c>
      <c r="DY193" s="122">
        <v>154.19300000000001</v>
      </c>
      <c r="DZ193" s="122">
        <v>154.85890000000001</v>
      </c>
      <c r="EA193" s="122">
        <v>154.85890000000001</v>
      </c>
      <c r="EB193" s="122">
        <v>154.85890000000001</v>
      </c>
      <c r="EC193" s="122">
        <v>155.98240000000001</v>
      </c>
      <c r="ED193" s="122">
        <v>155.98240000000001</v>
      </c>
      <c r="EE193" s="122">
        <v>155.98240000000001</v>
      </c>
      <c r="EF193" s="122">
        <v>156.75239999999999</v>
      </c>
      <c r="EG193" s="122">
        <v>156.75239999999999</v>
      </c>
      <c r="EH193" s="122">
        <v>156.75239999999999</v>
      </c>
      <c r="EI193" s="122">
        <v>155.56659999999999</v>
      </c>
      <c r="EJ193" s="122">
        <v>155.56659999999999</v>
      </c>
      <c r="EK193" s="122">
        <v>155.56659999999999</v>
      </c>
      <c r="EL193" s="122">
        <v>154.27199999999999</v>
      </c>
      <c r="EM193" s="122">
        <v>154.27199999999999</v>
      </c>
      <c r="EN193" s="122">
        <v>154.27199999999999</v>
      </c>
      <c r="EO193" s="122">
        <v>151.29159999999999</v>
      </c>
      <c r="EP193" s="122">
        <v>151.29159999999999</v>
      </c>
      <c r="EQ193" s="122">
        <v>151.29159999999999</v>
      </c>
      <c r="ER193" s="122">
        <v>149.833</v>
      </c>
      <c r="ES193" s="122">
        <v>149.833</v>
      </c>
      <c r="ET193" s="122">
        <v>149.833</v>
      </c>
      <c r="EU193" s="122">
        <v>150.80269999999999</v>
      </c>
      <c r="EV193" s="122">
        <v>150.80269999999999</v>
      </c>
      <c r="EW193" s="122">
        <v>150.80269999999999</v>
      </c>
      <c r="EX193" s="122">
        <v>151.88140000000001</v>
      </c>
      <c r="EY193" s="122">
        <v>151.88140000000001</v>
      </c>
      <c r="EZ193" s="122">
        <v>151.88140000000001</v>
      </c>
      <c r="FA193" s="122">
        <v>137.65790000000001</v>
      </c>
      <c r="FB193" s="122">
        <v>137.65790000000001</v>
      </c>
      <c r="FC193" s="122">
        <v>137.65790000000001</v>
      </c>
      <c r="FD193" s="122">
        <v>136.48269999999999</v>
      </c>
      <c r="FE193" s="122">
        <v>136.48269999999999</v>
      </c>
      <c r="FF193" s="122">
        <v>136.48269999999999</v>
      </c>
      <c r="FG193" s="122">
        <v>132.57470000000001</v>
      </c>
      <c r="FH193" s="122">
        <v>132.57470000000001</v>
      </c>
      <c r="FI193" s="122">
        <v>132.57470000000001</v>
      </c>
      <c r="FJ193" s="122">
        <v>132.88399999999999</v>
      </c>
      <c r="FK193" s="122">
        <v>132.88399999999999</v>
      </c>
      <c r="FL193" s="122">
        <v>132.88399999999999</v>
      </c>
      <c r="FM193" s="122">
        <v>130.7201</v>
      </c>
      <c r="FN193" s="122">
        <v>130.7201</v>
      </c>
      <c r="FO193" s="122">
        <v>130.7201</v>
      </c>
      <c r="FP193" s="122">
        <v>133.34479999999999</v>
      </c>
      <c r="FQ193" s="122">
        <v>133.34479999999999</v>
      </c>
      <c r="FR193" s="122">
        <v>133.34479999999999</v>
      </c>
      <c r="FS193" s="122">
        <v>132.95820000000001</v>
      </c>
      <c r="FT193" s="122">
        <v>132.95820000000001</v>
      </c>
      <c r="FU193" s="122">
        <v>132.95820000000001</v>
      </c>
      <c r="FV193" s="122">
        <v>133.19829999999999</v>
      </c>
      <c r="FW193" s="122">
        <v>133.19829999999999</v>
      </c>
      <c r="FX193" s="122">
        <v>133.19829999999999</v>
      </c>
      <c r="FY193" s="122">
        <v>131.20509999999999</v>
      </c>
      <c r="FZ193" s="122">
        <v>131.20509999999999</v>
      </c>
      <c r="GA193" s="122">
        <v>131.20509999999999</v>
      </c>
      <c r="GB193" s="122">
        <v>131.67019999999999</v>
      </c>
      <c r="GC193" s="122">
        <v>131.67019999999999</v>
      </c>
      <c r="GD193" s="122">
        <v>131.67019999999999</v>
      </c>
      <c r="GE193" s="122">
        <v>131.74029999999999</v>
      </c>
      <c r="GF193" s="122">
        <v>131.74029999999999</v>
      </c>
      <c r="GG193" s="122">
        <v>131.74029999999999</v>
      </c>
      <c r="GH193" s="122">
        <v>131.84190000000001</v>
      </c>
      <c r="GI193" s="122">
        <v>131.84190000000001</v>
      </c>
      <c r="GJ193" s="122">
        <v>131.84190000000001</v>
      </c>
      <c r="GK193" s="122">
        <v>131.94569999999999</v>
      </c>
      <c r="GL193" s="122">
        <v>131.94569999999999</v>
      </c>
      <c r="GM193" s="122">
        <v>131.94569999999999</v>
      </c>
      <c r="GN193" s="122">
        <v>129.61869999999999</v>
      </c>
      <c r="GO193" s="122">
        <v>129.61869999999999</v>
      </c>
      <c r="GP193" s="122">
        <v>129.61869999999999</v>
      </c>
      <c r="GQ193" s="122">
        <v>124.44240000000001</v>
      </c>
      <c r="GR193" s="122">
        <v>124.44240000000001</v>
      </c>
      <c r="GS193" s="122">
        <v>124.44240000000001</v>
      </c>
      <c r="GT193" s="122">
        <v>123.9773</v>
      </c>
      <c r="GU193" s="122">
        <v>123.9773</v>
      </c>
      <c r="GV193" s="122">
        <v>123.9773</v>
      </c>
      <c r="GW193" s="122">
        <v>123.4207</v>
      </c>
      <c r="GX193" s="122">
        <v>123.4207</v>
      </c>
      <c r="GY193" s="122">
        <v>123.4207</v>
      </c>
      <c r="GZ193" s="122">
        <v>122.4081</v>
      </c>
      <c r="HA193" s="122">
        <v>122.4081</v>
      </c>
      <c r="HB193" s="122">
        <v>122.4081</v>
      </c>
      <c r="HC193" s="122">
        <v>119.1001</v>
      </c>
      <c r="HD193" s="122">
        <v>119.1001</v>
      </c>
      <c r="HE193" s="122">
        <v>119.1001</v>
      </c>
      <c r="HF193" s="122">
        <v>117.2706</v>
      </c>
      <c r="HG193" s="122">
        <v>117.2706</v>
      </c>
      <c r="HH193" s="122">
        <v>117.2706</v>
      </c>
      <c r="HI193" s="122">
        <v>116.5001</v>
      </c>
      <c r="HJ193" s="122">
        <v>116.5001</v>
      </c>
      <c r="HK193" s="122">
        <v>116.5001</v>
      </c>
      <c r="HL193" s="122">
        <v>116.5471</v>
      </c>
      <c r="HM193" s="122">
        <v>116.5471</v>
      </c>
      <c r="HN193" s="122">
        <v>116.5471</v>
      </c>
      <c r="HO193" s="122">
        <v>116.3896</v>
      </c>
      <c r="HP193" s="122">
        <v>116.3896</v>
      </c>
      <c r="HQ193" s="122">
        <v>116.3896</v>
      </c>
      <c r="HR193" s="122">
        <v>115.19759999999999</v>
      </c>
      <c r="HS193" s="122">
        <v>115.19759999999999</v>
      </c>
      <c r="HT193" s="122">
        <v>115.19759999999999</v>
      </c>
      <c r="HU193" s="122">
        <v>116.2501</v>
      </c>
      <c r="HV193" s="122">
        <v>116.2501</v>
      </c>
      <c r="HW193" s="122">
        <v>116.2501</v>
      </c>
      <c r="HX193" s="122">
        <v>115.8887</v>
      </c>
      <c r="HY193" s="122">
        <v>115.8887</v>
      </c>
      <c r="HZ193" s="122">
        <v>115.8887</v>
      </c>
      <c r="IA193" s="122">
        <v>114.5072</v>
      </c>
      <c r="IB193" s="122">
        <v>114.5072</v>
      </c>
      <c r="IC193" s="122">
        <v>114.5072</v>
      </c>
      <c r="ID193" s="122">
        <v>114.4268</v>
      </c>
      <c r="IE193" s="122">
        <v>114.4268</v>
      </c>
      <c r="IF193" s="122">
        <v>114.4268</v>
      </c>
      <c r="IG193" s="122">
        <v>114.5427</v>
      </c>
      <c r="IH193" s="122">
        <v>114.5427</v>
      </c>
      <c r="II193" s="122">
        <v>114.5427</v>
      </c>
      <c r="IJ193" s="122">
        <v>113.1456</v>
      </c>
      <c r="IK193" s="122">
        <v>113.1456</v>
      </c>
      <c r="IL193" s="122">
        <v>113.1456</v>
      </c>
      <c r="IM193" s="122">
        <v>112.02249999999999</v>
      </c>
      <c r="IN193" s="122">
        <v>112.02249999999999</v>
      </c>
      <c r="IO193" s="122">
        <v>112.02249999999999</v>
      </c>
      <c r="IP193" s="122">
        <v>113.0197</v>
      </c>
      <c r="IQ193" s="122">
        <v>113.0197</v>
      </c>
      <c r="IR193" s="122">
        <v>113.0197</v>
      </c>
      <c r="IS193" s="122">
        <v>113.9635</v>
      </c>
      <c r="IT193" s="122">
        <v>113.9635</v>
      </c>
      <c r="IU193" s="122">
        <v>113.9635</v>
      </c>
      <c r="IV193" s="122">
        <v>112.60599999999999</v>
      </c>
      <c r="IW193" s="122">
        <v>112.60599999999999</v>
      </c>
      <c r="IX193" s="122">
        <v>112.60599999999999</v>
      </c>
      <c r="IY193" s="122">
        <v>110.99290000000001</v>
      </c>
      <c r="IZ193" s="122">
        <v>110.99290000000001</v>
      </c>
      <c r="JA193" s="122">
        <v>110.99290000000001</v>
      </c>
      <c r="JB193" s="122">
        <v>105.2779</v>
      </c>
      <c r="JC193" s="122">
        <v>105.2779</v>
      </c>
      <c r="JD193" s="122">
        <v>105.2779</v>
      </c>
      <c r="JE193" s="122">
        <v>108.18770000000001</v>
      </c>
      <c r="JF193" s="122">
        <v>108.18770000000001</v>
      </c>
      <c r="JG193" s="122">
        <v>108.18770000000001</v>
      </c>
      <c r="JH193" s="122">
        <v>108.05419999999999</v>
      </c>
      <c r="JI193" s="122">
        <v>108.05419999999999</v>
      </c>
      <c r="JJ193" s="122">
        <v>108.05419999999999</v>
      </c>
      <c r="JK193" s="122">
        <v>103.61960000000001</v>
      </c>
      <c r="JL193" s="122">
        <v>103.61960000000001</v>
      </c>
      <c r="JM193" s="122">
        <v>103.61960000000001</v>
      </c>
      <c r="JN193" s="122">
        <v>103.1862</v>
      </c>
      <c r="JO193" s="122">
        <v>103.1862</v>
      </c>
      <c r="JP193" s="122">
        <v>103.1862</v>
      </c>
      <c r="JQ193" s="122">
        <v>104.036</v>
      </c>
      <c r="JR193" s="122">
        <v>104.036</v>
      </c>
      <c r="JS193" s="122">
        <v>104.036</v>
      </c>
      <c r="JT193" s="122">
        <v>103.68559999999999</v>
      </c>
      <c r="JU193" s="122">
        <v>103.68559999999999</v>
      </c>
      <c r="JV193" s="122">
        <v>103.68559999999999</v>
      </c>
      <c r="JW193" s="122">
        <v>100</v>
      </c>
      <c r="JX193" s="122">
        <v>100</v>
      </c>
      <c r="JY193" s="122">
        <v>100</v>
      </c>
      <c r="JZ193" s="122">
        <v>99.388499999999993</v>
      </c>
      <c r="KA193" s="122">
        <v>99.388499999999993</v>
      </c>
      <c r="KB193" s="122">
        <v>99.388499999999993</v>
      </c>
      <c r="KC193" s="122">
        <v>100.2311</v>
      </c>
      <c r="KD193" s="118">
        <v>100.2311</v>
      </c>
    </row>
    <row r="194" spans="1:290" s="8" customFormat="1" ht="11.1" customHeight="1" x14ac:dyDescent="0.2">
      <c r="A194" s="8" t="s">
        <v>2583</v>
      </c>
      <c r="B194"/>
      <c r="C194" s="141" t="s">
        <v>5200</v>
      </c>
      <c r="D194" s="60" t="s">
        <v>122</v>
      </c>
      <c r="E194" s="61"/>
      <c r="F194" s="22"/>
      <c r="G194" s="22"/>
      <c r="H194" s="22" t="str">
        <f>IF(LEFT($I$1,1)="1",VLOOKUP($A194,PPI_IPI_PGA_PGAI!$A:$I,2,FALSE),IF(LEFT($I$1,1)="2",VLOOKUP($A194,PPI_IPI_PGA_PGAI!$A:$I,3,FALSE),IF(LEFT($I$1,1)="3",VLOOKUP($A194,PPI_IPI_PGA_PGAI!$A:$I,4,FALSE),VLOOKUP($A194,PPI_IPI_PGA_PGAI!$A:$I,5,FALSE))))</f>
        <v>Geräte der Unterhaltungselektronik</v>
      </c>
      <c r="I194" s="22"/>
      <c r="J194" s="22"/>
      <c r="K194" s="22"/>
      <c r="L194" s="22"/>
      <c r="M194" s="10">
        <v>0.51500000000000001</v>
      </c>
      <c r="N194" s="122">
        <v>282.4248</v>
      </c>
      <c r="O194" s="122">
        <v>282.4248</v>
      </c>
      <c r="P194" s="122">
        <v>282.4248</v>
      </c>
      <c r="Q194" s="122">
        <v>282.4248</v>
      </c>
      <c r="R194" s="122">
        <v>282.4248</v>
      </c>
      <c r="S194" s="122">
        <v>282.4248</v>
      </c>
      <c r="T194" s="122">
        <v>282.4248</v>
      </c>
      <c r="U194" s="122">
        <v>282.4248</v>
      </c>
      <c r="V194" s="122">
        <v>282.4248</v>
      </c>
      <c r="W194" s="122">
        <v>282.4248</v>
      </c>
      <c r="X194" s="122">
        <v>282.4248</v>
      </c>
      <c r="Y194" s="122">
        <v>276.20299999999997</v>
      </c>
      <c r="Z194" s="122">
        <v>276.20299999999997</v>
      </c>
      <c r="AA194" s="122">
        <v>276.20299999999997</v>
      </c>
      <c r="AB194" s="122">
        <v>276.20299999999997</v>
      </c>
      <c r="AC194" s="122">
        <v>276.20299999999997</v>
      </c>
      <c r="AD194" s="122">
        <v>276.20299999999997</v>
      </c>
      <c r="AE194" s="122">
        <v>261.2534</v>
      </c>
      <c r="AF194" s="122">
        <v>261.2534</v>
      </c>
      <c r="AG194" s="122">
        <v>261.2534</v>
      </c>
      <c r="AH194" s="122">
        <v>261.2534</v>
      </c>
      <c r="AI194" s="122">
        <v>261.2534</v>
      </c>
      <c r="AJ194" s="122">
        <v>261.2534</v>
      </c>
      <c r="AK194" s="122">
        <v>251.16</v>
      </c>
      <c r="AL194" s="122">
        <v>251.39940000000001</v>
      </c>
      <c r="AM194" s="122">
        <v>251.39940000000001</v>
      </c>
      <c r="AN194" s="122">
        <v>251.39940000000001</v>
      </c>
      <c r="AO194" s="122">
        <v>251.39940000000001</v>
      </c>
      <c r="AP194" s="122">
        <v>251.39940000000001</v>
      </c>
      <c r="AQ194" s="122">
        <v>244.70590000000001</v>
      </c>
      <c r="AR194" s="122">
        <v>240.9896</v>
      </c>
      <c r="AS194" s="122">
        <v>240.9896</v>
      </c>
      <c r="AT194" s="122">
        <v>240.9896</v>
      </c>
      <c r="AU194" s="122">
        <v>240.9896</v>
      </c>
      <c r="AV194" s="122">
        <v>240.9896</v>
      </c>
      <c r="AW194" s="122">
        <v>241.00649999999999</v>
      </c>
      <c r="AX194" s="122">
        <v>240.1317</v>
      </c>
      <c r="AY194" s="122">
        <v>240.1317</v>
      </c>
      <c r="AZ194" s="122">
        <v>240.1317</v>
      </c>
      <c r="BA194" s="122">
        <v>240.1317</v>
      </c>
      <c r="BB194" s="122">
        <v>240.1317</v>
      </c>
      <c r="BC194" s="122">
        <v>236.89449999999999</v>
      </c>
      <c r="BD194" s="122">
        <v>236.89449999999999</v>
      </c>
      <c r="BE194" s="122">
        <v>236.89449999999999</v>
      </c>
      <c r="BF194" s="122">
        <v>236.89449999999999</v>
      </c>
      <c r="BG194" s="122">
        <v>236.89449999999999</v>
      </c>
      <c r="BH194" s="122">
        <v>236.89449999999999</v>
      </c>
      <c r="BI194" s="122">
        <v>237.16540000000001</v>
      </c>
      <c r="BJ194" s="122">
        <v>234.61259999999999</v>
      </c>
      <c r="BK194" s="122">
        <v>234.61259999999999</v>
      </c>
      <c r="BL194" s="122">
        <v>234.61259999999999</v>
      </c>
      <c r="BM194" s="122">
        <v>234.61259999999999</v>
      </c>
      <c r="BN194" s="122">
        <v>234.61259999999999</v>
      </c>
      <c r="BO194" s="122">
        <v>232.66079999999999</v>
      </c>
      <c r="BP194" s="122">
        <v>232.66079999999999</v>
      </c>
      <c r="BQ194" s="122">
        <v>232.66079999999999</v>
      </c>
      <c r="BR194" s="122">
        <v>232.66079999999999</v>
      </c>
      <c r="BS194" s="122">
        <v>232.66079999999999</v>
      </c>
      <c r="BT194" s="122">
        <v>232.66079999999999</v>
      </c>
      <c r="BU194" s="122">
        <v>226.80950000000001</v>
      </c>
      <c r="BV194" s="122">
        <v>226.80950000000001</v>
      </c>
      <c r="BW194" s="122">
        <v>226.80950000000001</v>
      </c>
      <c r="BX194" s="122">
        <v>226.80950000000001</v>
      </c>
      <c r="BY194" s="122">
        <v>226.80950000000001</v>
      </c>
      <c r="BZ194" s="122">
        <v>226.80950000000001</v>
      </c>
      <c r="CA194" s="122">
        <v>223.5779</v>
      </c>
      <c r="CB194" s="122">
        <v>223.5779</v>
      </c>
      <c r="CC194" s="122">
        <v>223.5779</v>
      </c>
      <c r="CD194" s="122">
        <v>223.5779</v>
      </c>
      <c r="CE194" s="122">
        <v>223.5779</v>
      </c>
      <c r="CF194" s="122">
        <v>223.5779</v>
      </c>
      <c r="CG194" s="122">
        <v>219.1189</v>
      </c>
      <c r="CH194" s="122">
        <v>217.4648</v>
      </c>
      <c r="CI194" s="122">
        <v>217.4648</v>
      </c>
      <c r="CJ194" s="122">
        <v>217.4648</v>
      </c>
      <c r="CK194" s="122">
        <v>217.4648</v>
      </c>
      <c r="CL194" s="122">
        <v>217.4648</v>
      </c>
      <c r="CM194" s="122">
        <v>215.0634</v>
      </c>
      <c r="CN194" s="122">
        <v>208.05449999999999</v>
      </c>
      <c r="CO194" s="122">
        <v>208.05449999999999</v>
      </c>
      <c r="CP194" s="122">
        <v>208.05449999999999</v>
      </c>
      <c r="CQ194" s="122">
        <v>208.05449999999999</v>
      </c>
      <c r="CR194" s="122">
        <v>208.05449999999999</v>
      </c>
      <c r="CS194" s="122">
        <v>197.40620000000001</v>
      </c>
      <c r="CT194" s="122">
        <v>197.40620000000001</v>
      </c>
      <c r="CU194" s="122">
        <v>197.40620000000001</v>
      </c>
      <c r="CV194" s="122">
        <v>197.40620000000001</v>
      </c>
      <c r="CW194" s="122">
        <v>197.40620000000001</v>
      </c>
      <c r="CX194" s="122">
        <v>197.40620000000001</v>
      </c>
      <c r="CY194" s="122">
        <v>186.47620000000001</v>
      </c>
      <c r="CZ194" s="122">
        <v>186.16470000000001</v>
      </c>
      <c r="DA194" s="122">
        <v>186.16470000000001</v>
      </c>
      <c r="DB194" s="122">
        <v>182.76429999999999</v>
      </c>
      <c r="DC194" s="122">
        <v>182.76429999999999</v>
      </c>
      <c r="DD194" s="122">
        <v>182.76429999999999</v>
      </c>
      <c r="DE194" s="122">
        <v>181.154</v>
      </c>
      <c r="DF194" s="122">
        <v>181.154</v>
      </c>
      <c r="DG194" s="122">
        <v>181.154</v>
      </c>
      <c r="DH194" s="122">
        <v>176.6808</v>
      </c>
      <c r="DI194" s="122">
        <v>176.6808</v>
      </c>
      <c r="DJ194" s="122">
        <v>176.6808</v>
      </c>
      <c r="DK194" s="122">
        <v>161.00659999999999</v>
      </c>
      <c r="DL194" s="122">
        <v>161.00659999999999</v>
      </c>
      <c r="DM194" s="122">
        <v>161.00659999999999</v>
      </c>
      <c r="DN194" s="122">
        <v>161.27680000000001</v>
      </c>
      <c r="DO194" s="122">
        <v>161.27680000000001</v>
      </c>
      <c r="DP194" s="122">
        <v>161.27680000000001</v>
      </c>
      <c r="DQ194" s="122">
        <v>162.3357</v>
      </c>
      <c r="DR194" s="122">
        <v>162.3357</v>
      </c>
      <c r="DS194" s="122">
        <v>162.3357</v>
      </c>
      <c r="DT194" s="122">
        <v>164.8373</v>
      </c>
      <c r="DU194" s="122">
        <v>164.8373</v>
      </c>
      <c r="DV194" s="122">
        <v>164.8373</v>
      </c>
      <c r="DW194" s="122">
        <v>155.67189999999999</v>
      </c>
      <c r="DX194" s="122">
        <v>155.67189999999999</v>
      </c>
      <c r="DY194" s="122">
        <v>155.67189999999999</v>
      </c>
      <c r="DZ194" s="122">
        <v>150.99170000000001</v>
      </c>
      <c r="EA194" s="122">
        <v>150.99170000000001</v>
      </c>
      <c r="EB194" s="122">
        <v>150.99170000000001</v>
      </c>
      <c r="EC194" s="122">
        <v>151.35230000000001</v>
      </c>
      <c r="ED194" s="122">
        <v>151.35230000000001</v>
      </c>
      <c r="EE194" s="122">
        <v>151.35230000000001</v>
      </c>
      <c r="EF194" s="122">
        <v>149.804</v>
      </c>
      <c r="EG194" s="122">
        <v>149.804</v>
      </c>
      <c r="EH194" s="122">
        <v>149.804</v>
      </c>
      <c r="EI194" s="122">
        <v>147.2807</v>
      </c>
      <c r="EJ194" s="122">
        <v>147.2807</v>
      </c>
      <c r="EK194" s="122">
        <v>147.2807</v>
      </c>
      <c r="EL194" s="122">
        <v>146.5462</v>
      </c>
      <c r="EM194" s="122">
        <v>146.5462</v>
      </c>
      <c r="EN194" s="122">
        <v>146.5462</v>
      </c>
      <c r="EO194" s="122">
        <v>145.09190000000001</v>
      </c>
      <c r="EP194" s="122">
        <v>145.09190000000001</v>
      </c>
      <c r="EQ194" s="122">
        <v>145.09190000000001</v>
      </c>
      <c r="ER194" s="122">
        <v>143.1397</v>
      </c>
      <c r="ES194" s="122">
        <v>143.1397</v>
      </c>
      <c r="ET194" s="122">
        <v>143.1397</v>
      </c>
      <c r="EU194" s="122">
        <v>138.68180000000001</v>
      </c>
      <c r="EV194" s="122">
        <v>138.68180000000001</v>
      </c>
      <c r="EW194" s="122">
        <v>138.68180000000001</v>
      </c>
      <c r="EX194" s="122">
        <v>136.27359999999999</v>
      </c>
      <c r="EY194" s="122">
        <v>136.27359999999999</v>
      </c>
      <c r="EZ194" s="122">
        <v>136.27359999999999</v>
      </c>
      <c r="FA194" s="122">
        <v>128.38290000000001</v>
      </c>
      <c r="FB194" s="122">
        <v>128.38290000000001</v>
      </c>
      <c r="FC194" s="122">
        <v>128.38290000000001</v>
      </c>
      <c r="FD194" s="122">
        <v>128.14670000000001</v>
      </c>
      <c r="FE194" s="122">
        <v>128.14670000000001</v>
      </c>
      <c r="FF194" s="122">
        <v>128.14670000000001</v>
      </c>
      <c r="FG194" s="122">
        <v>129.3888</v>
      </c>
      <c r="FH194" s="122">
        <v>129.3888</v>
      </c>
      <c r="FI194" s="122">
        <v>129.3888</v>
      </c>
      <c r="FJ194" s="122">
        <v>128.5275</v>
      </c>
      <c r="FK194" s="122">
        <v>128.5275</v>
      </c>
      <c r="FL194" s="122">
        <v>128.5275</v>
      </c>
      <c r="FM194" s="122">
        <v>130.1122</v>
      </c>
      <c r="FN194" s="122">
        <v>130.1122</v>
      </c>
      <c r="FO194" s="122">
        <v>130.1122</v>
      </c>
      <c r="FP194" s="122">
        <v>127.5123</v>
      </c>
      <c r="FQ194" s="122">
        <v>127.5123</v>
      </c>
      <c r="FR194" s="122">
        <v>127.5123</v>
      </c>
      <c r="FS194" s="122">
        <v>127.637</v>
      </c>
      <c r="FT194" s="122">
        <v>127.637</v>
      </c>
      <c r="FU194" s="122">
        <v>127.637</v>
      </c>
      <c r="FV194" s="122">
        <v>124.1559</v>
      </c>
      <c r="FW194" s="122">
        <v>124.1559</v>
      </c>
      <c r="FX194" s="122">
        <v>124.1559</v>
      </c>
      <c r="FY194" s="122">
        <v>121.938</v>
      </c>
      <c r="FZ194" s="122">
        <v>121.938</v>
      </c>
      <c r="GA194" s="122">
        <v>121.938</v>
      </c>
      <c r="GB194" s="122">
        <v>122.7415</v>
      </c>
      <c r="GC194" s="122">
        <v>122.7415</v>
      </c>
      <c r="GD194" s="122">
        <v>122.7415</v>
      </c>
      <c r="GE194" s="122">
        <v>125.4909</v>
      </c>
      <c r="GF194" s="122">
        <v>125.4909</v>
      </c>
      <c r="GG194" s="122">
        <v>125.4909</v>
      </c>
      <c r="GH194" s="122">
        <v>126.9406</v>
      </c>
      <c r="GI194" s="122">
        <v>126.9406</v>
      </c>
      <c r="GJ194" s="122">
        <v>126.9406</v>
      </c>
      <c r="GK194" s="122">
        <v>125.29859999999999</v>
      </c>
      <c r="GL194" s="122">
        <v>125.29859999999999</v>
      </c>
      <c r="GM194" s="122">
        <v>125.29859999999999</v>
      </c>
      <c r="GN194" s="122">
        <v>127.7681</v>
      </c>
      <c r="GO194" s="122">
        <v>127.7681</v>
      </c>
      <c r="GP194" s="122">
        <v>127.7681</v>
      </c>
      <c r="GQ194" s="122">
        <v>126.479</v>
      </c>
      <c r="GR194" s="122">
        <v>126.479</v>
      </c>
      <c r="GS194" s="122">
        <v>126.479</v>
      </c>
      <c r="GT194" s="122">
        <v>127.70910000000001</v>
      </c>
      <c r="GU194" s="122">
        <v>127.70910000000001</v>
      </c>
      <c r="GV194" s="122">
        <v>127.70910000000001</v>
      </c>
      <c r="GW194" s="122">
        <v>126.1778</v>
      </c>
      <c r="GX194" s="122">
        <v>126.1778</v>
      </c>
      <c r="GY194" s="122">
        <v>126.1778</v>
      </c>
      <c r="GZ194" s="122">
        <v>124.33880000000001</v>
      </c>
      <c r="HA194" s="122">
        <v>124.33880000000001</v>
      </c>
      <c r="HB194" s="122">
        <v>124.33880000000001</v>
      </c>
      <c r="HC194" s="122">
        <v>122.3439</v>
      </c>
      <c r="HD194" s="122">
        <v>122.3439</v>
      </c>
      <c r="HE194" s="122">
        <v>122.3439</v>
      </c>
      <c r="HF194" s="122">
        <v>120.1955</v>
      </c>
      <c r="HG194" s="122">
        <v>120.1955</v>
      </c>
      <c r="HH194" s="122">
        <v>120.1955</v>
      </c>
      <c r="HI194" s="122">
        <v>118.7621</v>
      </c>
      <c r="HJ194" s="122">
        <v>118.7621</v>
      </c>
      <c r="HK194" s="122">
        <v>118.7621</v>
      </c>
      <c r="HL194" s="122">
        <v>119.1651</v>
      </c>
      <c r="HM194" s="122">
        <v>119.1651</v>
      </c>
      <c r="HN194" s="122">
        <v>119.1651</v>
      </c>
      <c r="HO194" s="122">
        <v>120.586</v>
      </c>
      <c r="HP194" s="122">
        <v>120.586</v>
      </c>
      <c r="HQ194" s="122">
        <v>120.586</v>
      </c>
      <c r="HR194" s="122">
        <v>119.98390000000001</v>
      </c>
      <c r="HS194" s="122">
        <v>119.98390000000001</v>
      </c>
      <c r="HT194" s="122">
        <v>119.98390000000001</v>
      </c>
      <c r="HU194" s="122">
        <v>118.7752</v>
      </c>
      <c r="HV194" s="122">
        <v>118.7752</v>
      </c>
      <c r="HW194" s="122">
        <v>118.7752</v>
      </c>
      <c r="HX194" s="122">
        <v>118.8951</v>
      </c>
      <c r="HY194" s="122">
        <v>118.8951</v>
      </c>
      <c r="HZ194" s="122">
        <v>118.8951</v>
      </c>
      <c r="IA194" s="122">
        <v>118.2747</v>
      </c>
      <c r="IB194" s="122">
        <v>118.2747</v>
      </c>
      <c r="IC194" s="122">
        <v>118.2747</v>
      </c>
      <c r="ID194" s="122">
        <v>117.227</v>
      </c>
      <c r="IE194" s="122">
        <v>117.227</v>
      </c>
      <c r="IF194" s="122">
        <v>117.227</v>
      </c>
      <c r="IG194" s="122">
        <v>118.8566</v>
      </c>
      <c r="IH194" s="122">
        <v>118.8566</v>
      </c>
      <c r="II194" s="122">
        <v>118.8566</v>
      </c>
      <c r="IJ194" s="122">
        <v>115.99509999999999</v>
      </c>
      <c r="IK194" s="122">
        <v>115.99509999999999</v>
      </c>
      <c r="IL194" s="122">
        <v>115.99509999999999</v>
      </c>
      <c r="IM194" s="122">
        <v>114.62430000000001</v>
      </c>
      <c r="IN194" s="122">
        <v>114.62430000000001</v>
      </c>
      <c r="IO194" s="122">
        <v>114.62430000000001</v>
      </c>
      <c r="IP194" s="122">
        <v>114.70229999999999</v>
      </c>
      <c r="IQ194" s="122">
        <v>114.70229999999999</v>
      </c>
      <c r="IR194" s="122">
        <v>114.70229999999999</v>
      </c>
      <c r="IS194" s="122">
        <v>113.492</v>
      </c>
      <c r="IT194" s="122">
        <v>113.492</v>
      </c>
      <c r="IU194" s="122">
        <v>113.492</v>
      </c>
      <c r="IV194" s="122">
        <v>112.7034</v>
      </c>
      <c r="IW194" s="122">
        <v>112.7034</v>
      </c>
      <c r="IX194" s="122">
        <v>112.7034</v>
      </c>
      <c r="IY194" s="122">
        <v>112.29219999999999</v>
      </c>
      <c r="IZ194" s="122">
        <v>112.29219999999999</v>
      </c>
      <c r="JA194" s="122">
        <v>112.29219999999999</v>
      </c>
      <c r="JB194" s="122">
        <v>108.2431</v>
      </c>
      <c r="JC194" s="122">
        <v>108.2431</v>
      </c>
      <c r="JD194" s="122">
        <v>108.2431</v>
      </c>
      <c r="JE194" s="122">
        <v>107.2948</v>
      </c>
      <c r="JF194" s="122">
        <v>107.2948</v>
      </c>
      <c r="JG194" s="122">
        <v>107.2948</v>
      </c>
      <c r="JH194" s="122">
        <v>105.93989999999999</v>
      </c>
      <c r="JI194" s="122">
        <v>105.93989999999999</v>
      </c>
      <c r="JJ194" s="122">
        <v>105.93989999999999</v>
      </c>
      <c r="JK194" s="122">
        <v>102.2182</v>
      </c>
      <c r="JL194" s="122">
        <v>102.2182</v>
      </c>
      <c r="JM194" s="122">
        <v>102.2182</v>
      </c>
      <c r="JN194" s="122">
        <v>102.0926</v>
      </c>
      <c r="JO194" s="122">
        <v>102.0926</v>
      </c>
      <c r="JP194" s="122">
        <v>102.0926</v>
      </c>
      <c r="JQ194" s="122">
        <v>101.72790000000001</v>
      </c>
      <c r="JR194" s="122">
        <v>101.72790000000001</v>
      </c>
      <c r="JS194" s="122">
        <v>101.72790000000001</v>
      </c>
      <c r="JT194" s="122">
        <v>100.1283</v>
      </c>
      <c r="JU194" s="122">
        <v>100.1283</v>
      </c>
      <c r="JV194" s="122">
        <v>100.1283</v>
      </c>
      <c r="JW194" s="122">
        <v>100</v>
      </c>
      <c r="JX194" s="122">
        <v>100</v>
      </c>
      <c r="JY194" s="122">
        <v>100</v>
      </c>
      <c r="JZ194" s="122">
        <v>99.711699999999993</v>
      </c>
      <c r="KA194" s="122">
        <v>99.711699999999993</v>
      </c>
      <c r="KB194" s="122">
        <v>99.711699999999993</v>
      </c>
      <c r="KC194" s="122">
        <v>99.2821</v>
      </c>
      <c r="KD194" s="118">
        <v>99.2821</v>
      </c>
    </row>
    <row r="195" spans="1:290" s="8" customFormat="1" ht="11.1" customHeight="1" x14ac:dyDescent="0.2">
      <c r="A195" s="8" t="s">
        <v>2584</v>
      </c>
      <c r="B195"/>
      <c r="C195" s="141" t="s">
        <v>5201</v>
      </c>
      <c r="D195" s="60" t="s">
        <v>501</v>
      </c>
      <c r="E195" s="61"/>
      <c r="F195" s="22"/>
      <c r="G195" s="22"/>
      <c r="H195" s="22" t="str">
        <f>IF(LEFT($I$1,1)="1",VLOOKUP($A195,PPI_IPI_PGA_PGAI!$A:$I,2,FALSE),IF(LEFT($I$1,1)="2",VLOOKUP($A195,PPI_IPI_PGA_PGAI!$A:$I,3,FALSE),IF(LEFT($I$1,1)="3",VLOOKUP($A195,PPI_IPI_PGA_PGAI!$A:$I,4,FALSE),VLOOKUP($A195,PPI_IPI_PGA_PGAI!$A:$I,5,FALSE))))</f>
        <v>Mess- und Kontrollinstrumente, Uhren</v>
      </c>
      <c r="I195" s="22"/>
      <c r="J195" s="22"/>
      <c r="K195" s="22"/>
      <c r="L195" s="22"/>
      <c r="M195" s="10">
        <v>2.0790000000000002</v>
      </c>
      <c r="N195" s="122" t="s">
        <v>6431</v>
      </c>
      <c r="O195" s="122" t="s">
        <v>6431</v>
      </c>
      <c r="P195" s="122" t="s">
        <v>6431</v>
      </c>
      <c r="Q195" s="122" t="s">
        <v>6431</v>
      </c>
      <c r="R195" s="122" t="s">
        <v>6431</v>
      </c>
      <c r="S195" s="122" t="s">
        <v>6431</v>
      </c>
      <c r="T195" s="122" t="s">
        <v>6431</v>
      </c>
      <c r="U195" s="122" t="s">
        <v>6431</v>
      </c>
      <c r="V195" s="122" t="s">
        <v>6431</v>
      </c>
      <c r="W195" s="122" t="s">
        <v>6431</v>
      </c>
      <c r="X195" s="122" t="s">
        <v>6431</v>
      </c>
      <c r="Y195" s="122" t="s">
        <v>6431</v>
      </c>
      <c r="Z195" s="122" t="s">
        <v>6431</v>
      </c>
      <c r="AA195" s="122" t="s">
        <v>6431</v>
      </c>
      <c r="AB195" s="122" t="s">
        <v>6431</v>
      </c>
      <c r="AC195" s="122" t="s">
        <v>6431</v>
      </c>
      <c r="AD195" s="122" t="s">
        <v>6431</v>
      </c>
      <c r="AE195" s="122" t="s">
        <v>6431</v>
      </c>
      <c r="AF195" s="122" t="s">
        <v>6431</v>
      </c>
      <c r="AG195" s="122" t="s">
        <v>6431</v>
      </c>
      <c r="AH195" s="122" t="s">
        <v>6431</v>
      </c>
      <c r="AI195" s="122" t="s">
        <v>6431</v>
      </c>
      <c r="AJ195" s="122" t="s">
        <v>6431</v>
      </c>
      <c r="AK195" s="122" t="s">
        <v>6431</v>
      </c>
      <c r="AL195" s="122" t="s">
        <v>6431</v>
      </c>
      <c r="AM195" s="122" t="s">
        <v>6431</v>
      </c>
      <c r="AN195" s="122" t="s">
        <v>6431</v>
      </c>
      <c r="AO195" s="122" t="s">
        <v>6431</v>
      </c>
      <c r="AP195" s="122" t="s">
        <v>6431</v>
      </c>
      <c r="AQ195" s="122" t="s">
        <v>6431</v>
      </c>
      <c r="AR195" s="122" t="s">
        <v>6431</v>
      </c>
      <c r="AS195" s="122" t="s">
        <v>6431</v>
      </c>
      <c r="AT195" s="122" t="s">
        <v>6431</v>
      </c>
      <c r="AU195" s="122" t="s">
        <v>6431</v>
      </c>
      <c r="AV195" s="122" t="s">
        <v>6431</v>
      </c>
      <c r="AW195" s="122" t="s">
        <v>6431</v>
      </c>
      <c r="AX195" s="122" t="s">
        <v>6431</v>
      </c>
      <c r="AY195" s="122" t="s">
        <v>6431</v>
      </c>
      <c r="AZ195" s="122" t="s">
        <v>6431</v>
      </c>
      <c r="BA195" s="122" t="s">
        <v>6431</v>
      </c>
      <c r="BB195" s="122" t="s">
        <v>6431</v>
      </c>
      <c r="BC195" s="122" t="s">
        <v>6431</v>
      </c>
      <c r="BD195" s="122" t="s">
        <v>6431</v>
      </c>
      <c r="BE195" s="122" t="s">
        <v>6431</v>
      </c>
      <c r="BF195" s="122" t="s">
        <v>6431</v>
      </c>
      <c r="BG195" s="122" t="s">
        <v>6431</v>
      </c>
      <c r="BH195" s="122" t="s">
        <v>6431</v>
      </c>
      <c r="BI195" s="122" t="s">
        <v>6431</v>
      </c>
      <c r="BJ195" s="122" t="s">
        <v>6431</v>
      </c>
      <c r="BK195" s="122" t="s">
        <v>6431</v>
      </c>
      <c r="BL195" s="122" t="s">
        <v>6431</v>
      </c>
      <c r="BM195" s="122" t="s">
        <v>6431</v>
      </c>
      <c r="BN195" s="122" t="s">
        <v>6431</v>
      </c>
      <c r="BO195" s="122" t="s">
        <v>6431</v>
      </c>
      <c r="BP195" s="122" t="s">
        <v>6431</v>
      </c>
      <c r="BQ195" s="122" t="s">
        <v>6431</v>
      </c>
      <c r="BR195" s="122" t="s">
        <v>6431</v>
      </c>
      <c r="BS195" s="122" t="s">
        <v>6431</v>
      </c>
      <c r="BT195" s="122" t="s">
        <v>6431</v>
      </c>
      <c r="BU195" s="122" t="s">
        <v>6431</v>
      </c>
      <c r="BV195" s="122" t="s">
        <v>6431</v>
      </c>
      <c r="BW195" s="122" t="s">
        <v>6431</v>
      </c>
      <c r="BX195" s="122" t="s">
        <v>6431</v>
      </c>
      <c r="BY195" s="122" t="s">
        <v>6431</v>
      </c>
      <c r="BZ195" s="122" t="s">
        <v>6431</v>
      </c>
      <c r="CA195" s="122" t="s">
        <v>6431</v>
      </c>
      <c r="CB195" s="122" t="s">
        <v>6431</v>
      </c>
      <c r="CC195" s="122" t="s">
        <v>6431</v>
      </c>
      <c r="CD195" s="122" t="s">
        <v>6431</v>
      </c>
      <c r="CE195" s="122" t="s">
        <v>6431</v>
      </c>
      <c r="CF195" s="122" t="s">
        <v>6431</v>
      </c>
      <c r="CG195" s="122" t="s">
        <v>6431</v>
      </c>
      <c r="CH195" s="122" t="s">
        <v>6431</v>
      </c>
      <c r="CI195" s="122" t="s">
        <v>6431</v>
      </c>
      <c r="CJ195" s="122" t="s">
        <v>6431</v>
      </c>
      <c r="CK195" s="122" t="s">
        <v>6431</v>
      </c>
      <c r="CL195" s="122" t="s">
        <v>6431</v>
      </c>
      <c r="CM195" s="122" t="s">
        <v>6431</v>
      </c>
      <c r="CN195" s="122" t="s">
        <v>6431</v>
      </c>
      <c r="CO195" s="122" t="s">
        <v>6431</v>
      </c>
      <c r="CP195" s="122" t="s">
        <v>6431</v>
      </c>
      <c r="CQ195" s="122" t="s">
        <v>6431</v>
      </c>
      <c r="CR195" s="122" t="s">
        <v>6431</v>
      </c>
      <c r="CS195" s="122" t="s">
        <v>6431</v>
      </c>
      <c r="CT195" s="122" t="s">
        <v>6431</v>
      </c>
      <c r="CU195" s="122" t="s">
        <v>6431</v>
      </c>
      <c r="CV195" s="122" t="s">
        <v>6431</v>
      </c>
      <c r="CW195" s="122" t="s">
        <v>6431</v>
      </c>
      <c r="CX195" s="122" t="s">
        <v>6431</v>
      </c>
      <c r="CY195" s="122" t="s">
        <v>6431</v>
      </c>
      <c r="CZ195" s="122" t="s">
        <v>6431</v>
      </c>
      <c r="DA195" s="122" t="s">
        <v>6431</v>
      </c>
      <c r="DB195" s="122" t="s">
        <v>6431</v>
      </c>
      <c r="DC195" s="122" t="s">
        <v>6431</v>
      </c>
      <c r="DD195" s="122" t="s">
        <v>6431</v>
      </c>
      <c r="DE195" s="122" t="s">
        <v>6431</v>
      </c>
      <c r="DF195" s="122" t="s">
        <v>6431</v>
      </c>
      <c r="DG195" s="122" t="s">
        <v>6431</v>
      </c>
      <c r="DH195" s="122" t="s">
        <v>6431</v>
      </c>
      <c r="DI195" s="122" t="s">
        <v>6431</v>
      </c>
      <c r="DJ195" s="122" t="s">
        <v>6431</v>
      </c>
      <c r="DK195" s="122" t="s">
        <v>6431</v>
      </c>
      <c r="DL195" s="122" t="s">
        <v>6431</v>
      </c>
      <c r="DM195" s="122" t="s">
        <v>6431</v>
      </c>
      <c r="DN195" s="122" t="s">
        <v>6431</v>
      </c>
      <c r="DO195" s="122" t="s">
        <v>6431</v>
      </c>
      <c r="DP195" s="122" t="s">
        <v>6431</v>
      </c>
      <c r="DQ195" s="122" t="s">
        <v>6431</v>
      </c>
      <c r="DR195" s="122" t="s">
        <v>6431</v>
      </c>
      <c r="DS195" s="122" t="s">
        <v>6431</v>
      </c>
      <c r="DT195" s="122" t="s">
        <v>6431</v>
      </c>
      <c r="DU195" s="122" t="s">
        <v>6431</v>
      </c>
      <c r="DV195" s="122" t="s">
        <v>6431</v>
      </c>
      <c r="DW195" s="122" t="s">
        <v>6431</v>
      </c>
      <c r="DX195" s="122" t="s">
        <v>6431</v>
      </c>
      <c r="DY195" s="122" t="s">
        <v>6431</v>
      </c>
      <c r="DZ195" s="122" t="s">
        <v>6431</v>
      </c>
      <c r="EA195" s="122" t="s">
        <v>6431</v>
      </c>
      <c r="EB195" s="122" t="s">
        <v>6431</v>
      </c>
      <c r="EC195" s="122" t="s">
        <v>6431</v>
      </c>
      <c r="ED195" s="122" t="s">
        <v>6431</v>
      </c>
      <c r="EE195" s="122" t="s">
        <v>6431</v>
      </c>
      <c r="EF195" s="122" t="s">
        <v>6431</v>
      </c>
      <c r="EG195" s="122" t="s">
        <v>6431</v>
      </c>
      <c r="EH195" s="122" t="s">
        <v>6431</v>
      </c>
      <c r="EI195" s="122" t="s">
        <v>6431</v>
      </c>
      <c r="EJ195" s="122" t="s">
        <v>6431</v>
      </c>
      <c r="EK195" s="122" t="s">
        <v>6431</v>
      </c>
      <c r="EL195" s="122" t="s">
        <v>6431</v>
      </c>
      <c r="EM195" s="122" t="s">
        <v>6431</v>
      </c>
      <c r="EN195" s="122" t="s">
        <v>6431</v>
      </c>
      <c r="EO195" s="122" t="s">
        <v>6431</v>
      </c>
      <c r="EP195" s="122" t="s">
        <v>6431</v>
      </c>
      <c r="EQ195" s="122" t="s">
        <v>6431</v>
      </c>
      <c r="ER195" s="122" t="s">
        <v>6431</v>
      </c>
      <c r="ES195" s="122" t="s">
        <v>6431</v>
      </c>
      <c r="ET195" s="122" t="s">
        <v>6431</v>
      </c>
      <c r="EU195" s="122" t="s">
        <v>6431</v>
      </c>
      <c r="EV195" s="122" t="s">
        <v>6431</v>
      </c>
      <c r="EW195" s="122" t="s">
        <v>6431</v>
      </c>
      <c r="EX195" s="122" t="s">
        <v>6431</v>
      </c>
      <c r="EY195" s="122" t="s">
        <v>6431</v>
      </c>
      <c r="EZ195" s="122" t="s">
        <v>6431</v>
      </c>
      <c r="FA195" s="122" t="s">
        <v>6431</v>
      </c>
      <c r="FB195" s="122" t="s">
        <v>6431</v>
      </c>
      <c r="FC195" s="122" t="s">
        <v>6431</v>
      </c>
      <c r="FD195" s="122" t="s">
        <v>6431</v>
      </c>
      <c r="FE195" s="122" t="s">
        <v>6431</v>
      </c>
      <c r="FF195" s="122" t="s">
        <v>6431</v>
      </c>
      <c r="FG195" s="122" t="s">
        <v>6431</v>
      </c>
      <c r="FH195" s="122" t="s">
        <v>6431</v>
      </c>
      <c r="FI195" s="122">
        <v>94.2697</v>
      </c>
      <c r="FJ195" s="122">
        <v>96.147199999999998</v>
      </c>
      <c r="FK195" s="122">
        <v>96.147199999999998</v>
      </c>
      <c r="FL195" s="122">
        <v>96.147199999999998</v>
      </c>
      <c r="FM195" s="122">
        <v>97.971800000000002</v>
      </c>
      <c r="FN195" s="122">
        <v>97.971800000000002</v>
      </c>
      <c r="FO195" s="122">
        <v>97.971800000000002</v>
      </c>
      <c r="FP195" s="122">
        <v>96.705799999999996</v>
      </c>
      <c r="FQ195" s="122">
        <v>96.705799999999996</v>
      </c>
      <c r="FR195" s="122">
        <v>96.705799999999996</v>
      </c>
      <c r="FS195" s="122">
        <v>97.652299999999997</v>
      </c>
      <c r="FT195" s="122">
        <v>97.652299999999997</v>
      </c>
      <c r="FU195" s="122">
        <v>97.652299999999997</v>
      </c>
      <c r="FV195" s="122">
        <v>98.777600000000007</v>
      </c>
      <c r="FW195" s="122">
        <v>98.777600000000007</v>
      </c>
      <c r="FX195" s="122">
        <v>98.777600000000007</v>
      </c>
      <c r="FY195" s="122">
        <v>98.211200000000005</v>
      </c>
      <c r="FZ195" s="122">
        <v>98.211200000000005</v>
      </c>
      <c r="GA195" s="122">
        <v>98.211200000000005</v>
      </c>
      <c r="GB195" s="122">
        <v>97.5946</v>
      </c>
      <c r="GC195" s="122">
        <v>97.5946</v>
      </c>
      <c r="GD195" s="122">
        <v>97.5946</v>
      </c>
      <c r="GE195" s="122">
        <v>98.882800000000003</v>
      </c>
      <c r="GF195" s="122">
        <v>98.882800000000003</v>
      </c>
      <c r="GG195" s="122">
        <v>98.882800000000003</v>
      </c>
      <c r="GH195" s="122">
        <v>98.076599999999999</v>
      </c>
      <c r="GI195" s="122">
        <v>98.076599999999999</v>
      </c>
      <c r="GJ195" s="122">
        <v>98.076599999999999</v>
      </c>
      <c r="GK195" s="122">
        <v>97.153800000000004</v>
      </c>
      <c r="GL195" s="122">
        <v>97.153800000000004</v>
      </c>
      <c r="GM195" s="122">
        <v>97.153800000000004</v>
      </c>
      <c r="GN195" s="122">
        <v>97.6845</v>
      </c>
      <c r="GO195" s="122">
        <v>97.6845</v>
      </c>
      <c r="GP195" s="122">
        <v>97.6845</v>
      </c>
      <c r="GQ195" s="122">
        <v>96.976699999999994</v>
      </c>
      <c r="GR195" s="122">
        <v>96.976699999999994</v>
      </c>
      <c r="GS195" s="122">
        <v>96.976699999999994</v>
      </c>
      <c r="GT195" s="122">
        <v>97.616600000000005</v>
      </c>
      <c r="GU195" s="122">
        <v>97.616600000000005</v>
      </c>
      <c r="GV195" s="122">
        <v>97.616600000000005</v>
      </c>
      <c r="GW195" s="122">
        <v>97.322699999999998</v>
      </c>
      <c r="GX195" s="122">
        <v>97.322699999999998</v>
      </c>
      <c r="GY195" s="122">
        <v>97.322699999999998</v>
      </c>
      <c r="GZ195" s="122">
        <v>97.562100000000001</v>
      </c>
      <c r="HA195" s="122">
        <v>97.562100000000001</v>
      </c>
      <c r="HB195" s="122">
        <v>97.562100000000001</v>
      </c>
      <c r="HC195" s="122">
        <v>97.549800000000005</v>
      </c>
      <c r="HD195" s="122">
        <v>97.549800000000005</v>
      </c>
      <c r="HE195" s="122">
        <v>97.549800000000005</v>
      </c>
      <c r="HF195" s="122">
        <v>98.132900000000006</v>
      </c>
      <c r="HG195" s="122">
        <v>98.132900000000006</v>
      </c>
      <c r="HH195" s="122">
        <v>98.132900000000006</v>
      </c>
      <c r="HI195" s="122">
        <v>97.247399999999999</v>
      </c>
      <c r="HJ195" s="122">
        <v>97.247399999999999</v>
      </c>
      <c r="HK195" s="122">
        <v>97.247399999999999</v>
      </c>
      <c r="HL195" s="122">
        <v>97.151600000000002</v>
      </c>
      <c r="HM195" s="122">
        <v>97.151600000000002</v>
      </c>
      <c r="HN195" s="122">
        <v>97.151600000000002</v>
      </c>
      <c r="HO195" s="122">
        <v>97.7761</v>
      </c>
      <c r="HP195" s="122">
        <v>97.7761</v>
      </c>
      <c r="HQ195" s="122">
        <v>97.7761</v>
      </c>
      <c r="HR195" s="122">
        <v>96.837699999999998</v>
      </c>
      <c r="HS195" s="122">
        <v>96.837699999999998</v>
      </c>
      <c r="HT195" s="122">
        <v>96.837699999999998</v>
      </c>
      <c r="HU195" s="122">
        <v>97.529600000000002</v>
      </c>
      <c r="HV195" s="122">
        <v>97.529600000000002</v>
      </c>
      <c r="HW195" s="122">
        <v>97.529600000000002</v>
      </c>
      <c r="HX195" s="122">
        <v>97.173299999999998</v>
      </c>
      <c r="HY195" s="122">
        <v>97.173299999999998</v>
      </c>
      <c r="HZ195" s="122">
        <v>97.173299999999998</v>
      </c>
      <c r="IA195" s="122">
        <v>98.553200000000004</v>
      </c>
      <c r="IB195" s="122">
        <v>98.553200000000004</v>
      </c>
      <c r="IC195" s="122">
        <v>98.553200000000004</v>
      </c>
      <c r="ID195" s="122">
        <v>98.012900000000002</v>
      </c>
      <c r="IE195" s="122">
        <v>98.012900000000002</v>
      </c>
      <c r="IF195" s="122">
        <v>98.012900000000002</v>
      </c>
      <c r="IG195" s="122">
        <v>97.825100000000006</v>
      </c>
      <c r="IH195" s="122">
        <v>97.825100000000006</v>
      </c>
      <c r="II195" s="122">
        <v>97.825100000000006</v>
      </c>
      <c r="IJ195" s="122">
        <v>98.759600000000006</v>
      </c>
      <c r="IK195" s="122">
        <v>98.759600000000006</v>
      </c>
      <c r="IL195" s="122">
        <v>98.759600000000006</v>
      </c>
      <c r="IM195" s="122">
        <v>98.746899999999997</v>
      </c>
      <c r="IN195" s="122">
        <v>98.746899999999997</v>
      </c>
      <c r="IO195" s="122">
        <v>98.746899999999997</v>
      </c>
      <c r="IP195" s="122">
        <v>100.0436</v>
      </c>
      <c r="IQ195" s="122">
        <v>100.0436</v>
      </c>
      <c r="IR195" s="122">
        <v>100.0436</v>
      </c>
      <c r="IS195" s="122">
        <v>102.636</v>
      </c>
      <c r="IT195" s="122">
        <v>102.636</v>
      </c>
      <c r="IU195" s="122">
        <v>102.636</v>
      </c>
      <c r="IV195" s="122">
        <v>102.9511</v>
      </c>
      <c r="IW195" s="122">
        <v>102.9511</v>
      </c>
      <c r="IX195" s="122">
        <v>102.9511</v>
      </c>
      <c r="IY195" s="122">
        <v>103.4507</v>
      </c>
      <c r="IZ195" s="122">
        <v>103.4507</v>
      </c>
      <c r="JA195" s="122">
        <v>103.4507</v>
      </c>
      <c r="JB195" s="122">
        <v>101.3892</v>
      </c>
      <c r="JC195" s="122">
        <v>101.3892</v>
      </c>
      <c r="JD195" s="122">
        <v>101.3892</v>
      </c>
      <c r="JE195" s="122">
        <v>101.7513</v>
      </c>
      <c r="JF195" s="122">
        <v>101.7513</v>
      </c>
      <c r="JG195" s="122">
        <v>101.7513</v>
      </c>
      <c r="JH195" s="122">
        <v>102.4021</v>
      </c>
      <c r="JI195" s="122">
        <v>102.4021</v>
      </c>
      <c r="JJ195" s="122">
        <v>102.4021</v>
      </c>
      <c r="JK195" s="122">
        <v>101.3227</v>
      </c>
      <c r="JL195" s="122">
        <v>101.3227</v>
      </c>
      <c r="JM195" s="122">
        <v>101.3227</v>
      </c>
      <c r="JN195" s="122">
        <v>101.74460000000001</v>
      </c>
      <c r="JO195" s="122">
        <v>101.74460000000001</v>
      </c>
      <c r="JP195" s="122">
        <v>101.74460000000001</v>
      </c>
      <c r="JQ195" s="122">
        <v>101.79349999999999</v>
      </c>
      <c r="JR195" s="122">
        <v>101.79349999999999</v>
      </c>
      <c r="JS195" s="122">
        <v>101.79349999999999</v>
      </c>
      <c r="JT195" s="122">
        <v>100.0411</v>
      </c>
      <c r="JU195" s="122">
        <v>100.0411</v>
      </c>
      <c r="JV195" s="122">
        <v>100.0411</v>
      </c>
      <c r="JW195" s="122">
        <v>100</v>
      </c>
      <c r="JX195" s="122">
        <v>100</v>
      </c>
      <c r="JY195" s="122">
        <v>100</v>
      </c>
      <c r="JZ195" s="122">
        <v>99.734999999999999</v>
      </c>
      <c r="KA195" s="122">
        <v>99.734999999999999</v>
      </c>
      <c r="KB195" s="122">
        <v>99.734999999999999</v>
      </c>
      <c r="KC195" s="122">
        <v>100.1747</v>
      </c>
      <c r="KD195" s="118">
        <v>100.1747</v>
      </c>
    </row>
    <row r="196" spans="1:290" s="8" customFormat="1" ht="11.1" customHeight="1" x14ac:dyDescent="0.2">
      <c r="A196" s="8" t="s">
        <v>2585</v>
      </c>
      <c r="B196"/>
      <c r="C196" s="141" t="s">
        <v>5202</v>
      </c>
      <c r="D196" s="60" t="s">
        <v>369</v>
      </c>
      <c r="E196" s="61"/>
      <c r="F196" s="22"/>
      <c r="G196" s="22"/>
      <c r="H196" s="22"/>
      <c r="I196" s="22" t="str">
        <f>IF(LEFT($I$1,1)="1",VLOOKUP($A196,PPI_IPI_PGA_PGAI!$A:$I,2,FALSE),IF(LEFT($I$1,1)="2",VLOOKUP($A196,PPI_IPI_PGA_PGAI!$A:$I,3,FALSE),IF(LEFT($I$1,1)="3",VLOOKUP($A196,PPI_IPI_PGA_PGAI!$A:$I,4,FALSE),VLOOKUP($A196,PPI_IPI_PGA_PGAI!$A:$I,5,FALSE))))</f>
        <v>Mess- und Kontrollinstrumente</v>
      </c>
      <c r="J196" s="22"/>
      <c r="K196" s="22"/>
      <c r="L196" s="22"/>
      <c r="M196" s="10">
        <v>1.1484000000000001</v>
      </c>
      <c r="N196" s="122">
        <v>99.019400000000005</v>
      </c>
      <c r="O196" s="122">
        <v>99.019400000000005</v>
      </c>
      <c r="P196" s="122">
        <v>99.019400000000005</v>
      </c>
      <c r="Q196" s="122">
        <v>99.019400000000005</v>
      </c>
      <c r="R196" s="122">
        <v>99.019400000000005</v>
      </c>
      <c r="S196" s="122">
        <v>99.830699999999993</v>
      </c>
      <c r="T196" s="122">
        <v>99.830699999999993</v>
      </c>
      <c r="U196" s="122">
        <v>99.830699999999993</v>
      </c>
      <c r="V196" s="122">
        <v>99.830699999999993</v>
      </c>
      <c r="W196" s="122">
        <v>99.830699999999993</v>
      </c>
      <c r="X196" s="122">
        <v>99.830699999999993</v>
      </c>
      <c r="Y196" s="122">
        <v>101.6812</v>
      </c>
      <c r="Z196" s="122">
        <v>101.6812</v>
      </c>
      <c r="AA196" s="122">
        <v>101.6812</v>
      </c>
      <c r="AB196" s="122">
        <v>101.6812</v>
      </c>
      <c r="AC196" s="122">
        <v>101.6812</v>
      </c>
      <c r="AD196" s="122">
        <v>101.6812</v>
      </c>
      <c r="AE196" s="122">
        <v>102.01049999999999</v>
      </c>
      <c r="AF196" s="122">
        <v>101.7593</v>
      </c>
      <c r="AG196" s="122">
        <v>101.7593</v>
      </c>
      <c r="AH196" s="122">
        <v>101.7593</v>
      </c>
      <c r="AI196" s="122">
        <v>101.7593</v>
      </c>
      <c r="AJ196" s="122">
        <v>101.7593</v>
      </c>
      <c r="AK196" s="122">
        <v>100.1883</v>
      </c>
      <c r="AL196" s="122">
        <v>100.1883</v>
      </c>
      <c r="AM196" s="122">
        <v>100.1883</v>
      </c>
      <c r="AN196" s="122">
        <v>100.1883</v>
      </c>
      <c r="AO196" s="122">
        <v>100.1883</v>
      </c>
      <c r="AP196" s="122">
        <v>100.1883</v>
      </c>
      <c r="AQ196" s="122">
        <v>99.194299999999998</v>
      </c>
      <c r="AR196" s="122">
        <v>99.194299999999998</v>
      </c>
      <c r="AS196" s="122">
        <v>99.194299999999998</v>
      </c>
      <c r="AT196" s="122">
        <v>99.194299999999998</v>
      </c>
      <c r="AU196" s="122">
        <v>99.194299999999998</v>
      </c>
      <c r="AV196" s="122">
        <v>99.194299999999998</v>
      </c>
      <c r="AW196" s="122">
        <v>98.395499999999998</v>
      </c>
      <c r="AX196" s="122">
        <v>98.395499999999998</v>
      </c>
      <c r="AY196" s="122">
        <v>98.395499999999998</v>
      </c>
      <c r="AZ196" s="122">
        <v>98.395499999999998</v>
      </c>
      <c r="BA196" s="122">
        <v>98.395499999999998</v>
      </c>
      <c r="BB196" s="122">
        <v>98.395499999999998</v>
      </c>
      <c r="BC196" s="122">
        <v>98.132000000000005</v>
      </c>
      <c r="BD196" s="122">
        <v>98.132000000000005</v>
      </c>
      <c r="BE196" s="122">
        <v>98.132000000000005</v>
      </c>
      <c r="BF196" s="122">
        <v>98.132000000000005</v>
      </c>
      <c r="BG196" s="122">
        <v>98.132000000000005</v>
      </c>
      <c r="BH196" s="122">
        <v>98.132000000000005</v>
      </c>
      <c r="BI196" s="122">
        <v>99.226500000000001</v>
      </c>
      <c r="BJ196" s="122">
        <v>99.403599999999997</v>
      </c>
      <c r="BK196" s="122">
        <v>99.403599999999997</v>
      </c>
      <c r="BL196" s="122">
        <v>99.403599999999997</v>
      </c>
      <c r="BM196" s="122">
        <v>99.403599999999997</v>
      </c>
      <c r="BN196" s="122">
        <v>99.403599999999997</v>
      </c>
      <c r="BO196" s="122">
        <v>100.02119999999999</v>
      </c>
      <c r="BP196" s="122">
        <v>100.02119999999999</v>
      </c>
      <c r="BQ196" s="122">
        <v>100.02119999999999</v>
      </c>
      <c r="BR196" s="122">
        <v>100.02119999999999</v>
      </c>
      <c r="BS196" s="122">
        <v>100.02119999999999</v>
      </c>
      <c r="BT196" s="122">
        <v>100.02119999999999</v>
      </c>
      <c r="BU196" s="122">
        <v>100.9796</v>
      </c>
      <c r="BV196" s="122">
        <v>100.9796</v>
      </c>
      <c r="BW196" s="122">
        <v>100.9796</v>
      </c>
      <c r="BX196" s="122">
        <v>100.9796</v>
      </c>
      <c r="BY196" s="122">
        <v>100.9796</v>
      </c>
      <c r="BZ196" s="122">
        <v>100.9796</v>
      </c>
      <c r="CA196" s="122">
        <v>100.8233</v>
      </c>
      <c r="CB196" s="122">
        <v>100.8233</v>
      </c>
      <c r="CC196" s="122">
        <v>100.8233</v>
      </c>
      <c r="CD196" s="122">
        <v>100.8233</v>
      </c>
      <c r="CE196" s="122">
        <v>100.8233</v>
      </c>
      <c r="CF196" s="122">
        <v>100.8233</v>
      </c>
      <c r="CG196" s="122">
        <v>102.1566</v>
      </c>
      <c r="CH196" s="122">
        <v>101.7381</v>
      </c>
      <c r="CI196" s="122">
        <v>101.7381</v>
      </c>
      <c r="CJ196" s="122">
        <v>101.7381</v>
      </c>
      <c r="CK196" s="122">
        <v>101.7381</v>
      </c>
      <c r="CL196" s="122">
        <v>101.7381</v>
      </c>
      <c r="CM196" s="122">
        <v>101.6529</v>
      </c>
      <c r="CN196" s="122">
        <v>101.6529</v>
      </c>
      <c r="CO196" s="122">
        <v>101.6529</v>
      </c>
      <c r="CP196" s="122">
        <v>101.6529</v>
      </c>
      <c r="CQ196" s="122">
        <v>101.6529</v>
      </c>
      <c r="CR196" s="122">
        <v>101.6529</v>
      </c>
      <c r="CS196" s="122">
        <v>101.047</v>
      </c>
      <c r="CT196" s="122">
        <v>101.047</v>
      </c>
      <c r="CU196" s="122">
        <v>101.047</v>
      </c>
      <c r="CV196" s="122">
        <v>101.047</v>
      </c>
      <c r="CW196" s="122">
        <v>101.047</v>
      </c>
      <c r="CX196" s="122">
        <v>101.047</v>
      </c>
      <c r="CY196" s="122">
        <v>98.547300000000007</v>
      </c>
      <c r="CZ196" s="122">
        <v>98.547300000000007</v>
      </c>
      <c r="DA196" s="122">
        <v>98.547300000000007</v>
      </c>
      <c r="DB196" s="122">
        <v>98.390500000000003</v>
      </c>
      <c r="DC196" s="122">
        <v>98.390500000000003</v>
      </c>
      <c r="DD196" s="122">
        <v>98.390500000000003</v>
      </c>
      <c r="DE196" s="122">
        <v>98.858599999999996</v>
      </c>
      <c r="DF196" s="122">
        <v>98.858599999999996</v>
      </c>
      <c r="DG196" s="122">
        <v>98.858599999999996</v>
      </c>
      <c r="DH196" s="122">
        <v>96.777699999999996</v>
      </c>
      <c r="DI196" s="122">
        <v>96.777699999999996</v>
      </c>
      <c r="DJ196" s="122">
        <v>96.777699999999996</v>
      </c>
      <c r="DK196" s="122">
        <v>96.599699999999999</v>
      </c>
      <c r="DL196" s="122">
        <v>96.599699999999999</v>
      </c>
      <c r="DM196" s="122">
        <v>96.599699999999999</v>
      </c>
      <c r="DN196" s="122">
        <v>96.594399999999993</v>
      </c>
      <c r="DO196" s="122">
        <v>96.594399999999993</v>
      </c>
      <c r="DP196" s="122">
        <v>96.594399999999993</v>
      </c>
      <c r="DQ196" s="122">
        <v>96.338300000000004</v>
      </c>
      <c r="DR196" s="122">
        <v>96.338300000000004</v>
      </c>
      <c r="DS196" s="122">
        <v>96.338300000000004</v>
      </c>
      <c r="DT196" s="122">
        <v>95.837199999999996</v>
      </c>
      <c r="DU196" s="122">
        <v>95.837199999999996</v>
      </c>
      <c r="DV196" s="122">
        <v>95.837199999999996</v>
      </c>
      <c r="DW196" s="122">
        <v>96.249600000000001</v>
      </c>
      <c r="DX196" s="122">
        <v>96.249600000000001</v>
      </c>
      <c r="DY196" s="122">
        <v>96.249600000000001</v>
      </c>
      <c r="DZ196" s="122">
        <v>96.433999999999997</v>
      </c>
      <c r="EA196" s="122">
        <v>96.433999999999997</v>
      </c>
      <c r="EB196" s="122">
        <v>96.433999999999997</v>
      </c>
      <c r="EC196" s="122">
        <v>96.599199999999996</v>
      </c>
      <c r="ED196" s="122">
        <v>96.599199999999996</v>
      </c>
      <c r="EE196" s="122">
        <v>96.599199999999996</v>
      </c>
      <c r="EF196" s="122">
        <v>98.021699999999996</v>
      </c>
      <c r="EG196" s="122">
        <v>98.021699999999996</v>
      </c>
      <c r="EH196" s="122">
        <v>98.021699999999996</v>
      </c>
      <c r="EI196" s="122">
        <v>97.496600000000001</v>
      </c>
      <c r="EJ196" s="122">
        <v>97.496600000000001</v>
      </c>
      <c r="EK196" s="122">
        <v>97.496600000000001</v>
      </c>
      <c r="EL196" s="122">
        <v>97.141400000000004</v>
      </c>
      <c r="EM196" s="122">
        <v>97.141400000000004</v>
      </c>
      <c r="EN196" s="122">
        <v>97.141400000000004</v>
      </c>
      <c r="EO196" s="122">
        <v>96.832700000000003</v>
      </c>
      <c r="EP196" s="122">
        <v>96.832700000000003</v>
      </c>
      <c r="EQ196" s="122">
        <v>96.832700000000003</v>
      </c>
      <c r="ER196" s="122">
        <v>97.230099999999993</v>
      </c>
      <c r="ES196" s="122">
        <v>97.230099999999993</v>
      </c>
      <c r="ET196" s="122">
        <v>97.230099999999993</v>
      </c>
      <c r="EU196" s="122">
        <v>97.711500000000001</v>
      </c>
      <c r="EV196" s="122">
        <v>97.711500000000001</v>
      </c>
      <c r="EW196" s="122">
        <v>97.711500000000001</v>
      </c>
      <c r="EX196" s="122">
        <v>97.970500000000001</v>
      </c>
      <c r="EY196" s="122">
        <v>97.970500000000001</v>
      </c>
      <c r="EZ196" s="122">
        <v>97.970500000000001</v>
      </c>
      <c r="FA196" s="122">
        <v>89.327299999999994</v>
      </c>
      <c r="FB196" s="122">
        <v>89.327299999999994</v>
      </c>
      <c r="FC196" s="122">
        <v>89.327299999999994</v>
      </c>
      <c r="FD196" s="122">
        <v>88.579099999999997</v>
      </c>
      <c r="FE196" s="122">
        <v>88.579099999999997</v>
      </c>
      <c r="FF196" s="122">
        <v>88.579099999999997</v>
      </c>
      <c r="FG196" s="122">
        <v>91.213099999999997</v>
      </c>
      <c r="FH196" s="122">
        <v>91.213099999999997</v>
      </c>
      <c r="FI196" s="122">
        <v>91.213099999999997</v>
      </c>
      <c r="FJ196" s="122">
        <v>92.532799999999995</v>
      </c>
      <c r="FK196" s="122">
        <v>92.532799999999995</v>
      </c>
      <c r="FL196" s="122">
        <v>92.532799999999995</v>
      </c>
      <c r="FM196" s="122">
        <v>94.721800000000002</v>
      </c>
      <c r="FN196" s="122">
        <v>94.721800000000002</v>
      </c>
      <c r="FO196" s="122">
        <v>94.721800000000002</v>
      </c>
      <c r="FP196" s="122">
        <v>94.100999999999999</v>
      </c>
      <c r="FQ196" s="122">
        <v>94.100999999999999</v>
      </c>
      <c r="FR196" s="122">
        <v>94.100999999999999</v>
      </c>
      <c r="FS196" s="122">
        <v>95.407300000000006</v>
      </c>
      <c r="FT196" s="122">
        <v>95.407300000000006</v>
      </c>
      <c r="FU196" s="122">
        <v>95.407300000000006</v>
      </c>
      <c r="FV196" s="122">
        <v>95.412499999999994</v>
      </c>
      <c r="FW196" s="122">
        <v>95.412499999999994</v>
      </c>
      <c r="FX196" s="122">
        <v>95.412499999999994</v>
      </c>
      <c r="FY196" s="122">
        <v>94.452500000000001</v>
      </c>
      <c r="FZ196" s="122">
        <v>94.452500000000001</v>
      </c>
      <c r="GA196" s="122">
        <v>94.452500000000001</v>
      </c>
      <c r="GB196" s="122">
        <v>94.760900000000007</v>
      </c>
      <c r="GC196" s="122">
        <v>94.760900000000007</v>
      </c>
      <c r="GD196" s="122">
        <v>94.760900000000007</v>
      </c>
      <c r="GE196" s="122">
        <v>96.705200000000005</v>
      </c>
      <c r="GF196" s="122">
        <v>96.705200000000005</v>
      </c>
      <c r="GG196" s="122">
        <v>96.705200000000005</v>
      </c>
      <c r="GH196" s="122">
        <v>94.597700000000003</v>
      </c>
      <c r="GI196" s="122">
        <v>94.597700000000003</v>
      </c>
      <c r="GJ196" s="122">
        <v>94.597700000000003</v>
      </c>
      <c r="GK196" s="122">
        <v>93.936899999999994</v>
      </c>
      <c r="GL196" s="122">
        <v>93.936899999999994</v>
      </c>
      <c r="GM196" s="122">
        <v>93.936899999999994</v>
      </c>
      <c r="GN196" s="122">
        <v>93.412199999999999</v>
      </c>
      <c r="GO196" s="122">
        <v>93.412199999999999</v>
      </c>
      <c r="GP196" s="122">
        <v>93.412199999999999</v>
      </c>
      <c r="GQ196" s="122">
        <v>93.344399999999993</v>
      </c>
      <c r="GR196" s="122">
        <v>93.344399999999993</v>
      </c>
      <c r="GS196" s="122">
        <v>93.344399999999993</v>
      </c>
      <c r="GT196" s="122">
        <v>94.120199999999997</v>
      </c>
      <c r="GU196" s="122">
        <v>94.120199999999997</v>
      </c>
      <c r="GV196" s="122">
        <v>94.120199999999997</v>
      </c>
      <c r="GW196" s="122">
        <v>93.697299999999998</v>
      </c>
      <c r="GX196" s="122">
        <v>93.697299999999998</v>
      </c>
      <c r="GY196" s="122">
        <v>93.697299999999998</v>
      </c>
      <c r="GZ196" s="122">
        <v>94.303100000000001</v>
      </c>
      <c r="HA196" s="122">
        <v>94.303100000000001</v>
      </c>
      <c r="HB196" s="122">
        <v>94.303100000000001</v>
      </c>
      <c r="HC196" s="122">
        <v>94.552000000000007</v>
      </c>
      <c r="HD196" s="122">
        <v>94.552000000000007</v>
      </c>
      <c r="HE196" s="122">
        <v>94.552000000000007</v>
      </c>
      <c r="HF196" s="122">
        <v>95.390500000000003</v>
      </c>
      <c r="HG196" s="122">
        <v>95.390500000000003</v>
      </c>
      <c r="HH196" s="122">
        <v>95.390500000000003</v>
      </c>
      <c r="HI196" s="122">
        <v>94.433999999999997</v>
      </c>
      <c r="HJ196" s="122">
        <v>94.433999999999997</v>
      </c>
      <c r="HK196" s="122">
        <v>94.433999999999997</v>
      </c>
      <c r="HL196" s="122">
        <v>94.361599999999996</v>
      </c>
      <c r="HM196" s="122">
        <v>94.361599999999996</v>
      </c>
      <c r="HN196" s="122">
        <v>94.361599999999996</v>
      </c>
      <c r="HO196" s="122">
        <v>95.409400000000005</v>
      </c>
      <c r="HP196" s="122">
        <v>95.409400000000005</v>
      </c>
      <c r="HQ196" s="122">
        <v>95.409400000000005</v>
      </c>
      <c r="HR196" s="122">
        <v>95.195400000000006</v>
      </c>
      <c r="HS196" s="122">
        <v>95.195400000000006</v>
      </c>
      <c r="HT196" s="122">
        <v>95.195400000000006</v>
      </c>
      <c r="HU196" s="122">
        <v>96.596199999999996</v>
      </c>
      <c r="HV196" s="122">
        <v>96.596199999999996</v>
      </c>
      <c r="HW196" s="122">
        <v>96.596199999999996</v>
      </c>
      <c r="HX196" s="122">
        <v>96.410200000000003</v>
      </c>
      <c r="HY196" s="122">
        <v>96.410200000000003</v>
      </c>
      <c r="HZ196" s="122">
        <v>96.410200000000003</v>
      </c>
      <c r="IA196" s="122">
        <v>98.272499999999994</v>
      </c>
      <c r="IB196" s="122">
        <v>98.272499999999994</v>
      </c>
      <c r="IC196" s="122">
        <v>98.272499999999994</v>
      </c>
      <c r="ID196" s="122">
        <v>98.391599999999997</v>
      </c>
      <c r="IE196" s="122">
        <v>98.391599999999997</v>
      </c>
      <c r="IF196" s="122">
        <v>98.391599999999997</v>
      </c>
      <c r="IG196" s="122">
        <v>97.880099999999999</v>
      </c>
      <c r="IH196" s="122">
        <v>97.880099999999999</v>
      </c>
      <c r="II196" s="122">
        <v>97.880099999999999</v>
      </c>
      <c r="IJ196" s="122">
        <v>98.365399999999994</v>
      </c>
      <c r="IK196" s="122">
        <v>98.365399999999994</v>
      </c>
      <c r="IL196" s="122">
        <v>98.365399999999994</v>
      </c>
      <c r="IM196" s="122">
        <v>98.323700000000002</v>
      </c>
      <c r="IN196" s="122">
        <v>98.323700000000002</v>
      </c>
      <c r="IO196" s="122">
        <v>98.323700000000002</v>
      </c>
      <c r="IP196" s="122">
        <v>99.891599999999997</v>
      </c>
      <c r="IQ196" s="122">
        <v>99.891599999999997</v>
      </c>
      <c r="IR196" s="122">
        <v>99.891599999999997</v>
      </c>
      <c r="IS196" s="122">
        <v>102.9743</v>
      </c>
      <c r="IT196" s="122">
        <v>102.9743</v>
      </c>
      <c r="IU196" s="122">
        <v>102.9743</v>
      </c>
      <c r="IV196" s="122">
        <v>103.75920000000001</v>
      </c>
      <c r="IW196" s="122">
        <v>103.75920000000001</v>
      </c>
      <c r="IX196" s="122">
        <v>103.75920000000001</v>
      </c>
      <c r="IY196" s="122">
        <v>104.56359999999999</v>
      </c>
      <c r="IZ196" s="122">
        <v>104.56359999999999</v>
      </c>
      <c r="JA196" s="122">
        <v>104.56359999999999</v>
      </c>
      <c r="JB196" s="122">
        <v>103.2551</v>
      </c>
      <c r="JC196" s="122">
        <v>103.2551</v>
      </c>
      <c r="JD196" s="122">
        <v>103.2551</v>
      </c>
      <c r="JE196" s="122">
        <v>102.5245</v>
      </c>
      <c r="JF196" s="122">
        <v>102.5245</v>
      </c>
      <c r="JG196" s="122">
        <v>102.5245</v>
      </c>
      <c r="JH196" s="122">
        <v>103.7809</v>
      </c>
      <c r="JI196" s="122">
        <v>103.7809</v>
      </c>
      <c r="JJ196" s="122">
        <v>103.7809</v>
      </c>
      <c r="JK196" s="122">
        <v>102.65770000000001</v>
      </c>
      <c r="JL196" s="122">
        <v>102.65770000000001</v>
      </c>
      <c r="JM196" s="122">
        <v>102.65770000000001</v>
      </c>
      <c r="JN196" s="122">
        <v>102.8155</v>
      </c>
      <c r="JO196" s="122">
        <v>102.8155</v>
      </c>
      <c r="JP196" s="122">
        <v>102.8155</v>
      </c>
      <c r="JQ196" s="122">
        <v>101.6679</v>
      </c>
      <c r="JR196" s="122">
        <v>101.6679</v>
      </c>
      <c r="JS196" s="122">
        <v>101.6679</v>
      </c>
      <c r="JT196" s="122">
        <v>100.22969999999999</v>
      </c>
      <c r="JU196" s="122">
        <v>100.22969999999999</v>
      </c>
      <c r="JV196" s="122">
        <v>100.22969999999999</v>
      </c>
      <c r="JW196" s="122">
        <v>100</v>
      </c>
      <c r="JX196" s="122">
        <v>100</v>
      </c>
      <c r="JY196" s="122">
        <v>100</v>
      </c>
      <c r="JZ196" s="122">
        <v>99.921700000000001</v>
      </c>
      <c r="KA196" s="122">
        <v>99.921700000000001</v>
      </c>
      <c r="KB196" s="122">
        <v>99.921700000000001</v>
      </c>
      <c r="KC196" s="122">
        <v>100.6858</v>
      </c>
      <c r="KD196" s="118">
        <v>100.6858</v>
      </c>
    </row>
    <row r="197" spans="1:290" s="8" customFormat="1" ht="11.1" customHeight="1" x14ac:dyDescent="0.2">
      <c r="A197" s="8" t="s">
        <v>2586</v>
      </c>
      <c r="B197"/>
      <c r="C197" s="141" t="s">
        <v>5203</v>
      </c>
      <c r="D197" s="60" t="s">
        <v>5023</v>
      </c>
      <c r="E197" s="61"/>
      <c r="F197" s="22"/>
      <c r="G197" s="22"/>
      <c r="H197" s="22"/>
      <c r="I197" s="22" t="str">
        <f>IF(LEFT($I$1,1)="1",VLOOKUP($A197,PPI_IPI_PGA_PGAI!$A:$I,2,FALSE),IF(LEFT($I$1,1)="2",VLOOKUP($A197,PPI_IPI_PGA_PGAI!$A:$I,3,FALSE),IF(LEFT($I$1,1)="3",VLOOKUP($A197,PPI_IPI_PGA_PGAI!$A:$I,4,FALSE),VLOOKUP($A197,PPI_IPI_PGA_PGAI!$A:$I,5,FALSE))))</f>
        <v>Uhren</v>
      </c>
      <c r="J197" s="22"/>
      <c r="K197" s="22"/>
      <c r="L197" s="22"/>
      <c r="M197" s="10">
        <v>0.93059999999999998</v>
      </c>
      <c r="N197" s="122" t="s">
        <v>6431</v>
      </c>
      <c r="O197" s="122" t="s">
        <v>6431</v>
      </c>
      <c r="P197" s="122" t="s">
        <v>6431</v>
      </c>
      <c r="Q197" s="122" t="s">
        <v>6431</v>
      </c>
      <c r="R197" s="122" t="s">
        <v>6431</v>
      </c>
      <c r="S197" s="122" t="s">
        <v>6431</v>
      </c>
      <c r="T197" s="122" t="s">
        <v>6431</v>
      </c>
      <c r="U197" s="122" t="s">
        <v>6431</v>
      </c>
      <c r="V197" s="122" t="s">
        <v>6431</v>
      </c>
      <c r="W197" s="122" t="s">
        <v>6431</v>
      </c>
      <c r="X197" s="122" t="s">
        <v>6431</v>
      </c>
      <c r="Y197" s="122" t="s">
        <v>6431</v>
      </c>
      <c r="Z197" s="122" t="s">
        <v>6431</v>
      </c>
      <c r="AA197" s="122" t="s">
        <v>6431</v>
      </c>
      <c r="AB197" s="122" t="s">
        <v>6431</v>
      </c>
      <c r="AC197" s="122" t="s">
        <v>6431</v>
      </c>
      <c r="AD197" s="122" t="s">
        <v>6431</v>
      </c>
      <c r="AE197" s="122" t="s">
        <v>6431</v>
      </c>
      <c r="AF197" s="122" t="s">
        <v>6431</v>
      </c>
      <c r="AG197" s="122" t="s">
        <v>6431</v>
      </c>
      <c r="AH197" s="122" t="s">
        <v>6431</v>
      </c>
      <c r="AI197" s="122" t="s">
        <v>6431</v>
      </c>
      <c r="AJ197" s="122" t="s">
        <v>6431</v>
      </c>
      <c r="AK197" s="122" t="s">
        <v>6431</v>
      </c>
      <c r="AL197" s="122" t="s">
        <v>6431</v>
      </c>
      <c r="AM197" s="122" t="s">
        <v>6431</v>
      </c>
      <c r="AN197" s="122" t="s">
        <v>6431</v>
      </c>
      <c r="AO197" s="122" t="s">
        <v>6431</v>
      </c>
      <c r="AP197" s="122" t="s">
        <v>6431</v>
      </c>
      <c r="AQ197" s="122" t="s">
        <v>6431</v>
      </c>
      <c r="AR197" s="122" t="s">
        <v>6431</v>
      </c>
      <c r="AS197" s="122" t="s">
        <v>6431</v>
      </c>
      <c r="AT197" s="122" t="s">
        <v>6431</v>
      </c>
      <c r="AU197" s="122" t="s">
        <v>6431</v>
      </c>
      <c r="AV197" s="122" t="s">
        <v>6431</v>
      </c>
      <c r="AW197" s="122" t="s">
        <v>6431</v>
      </c>
      <c r="AX197" s="122" t="s">
        <v>6431</v>
      </c>
      <c r="AY197" s="122" t="s">
        <v>6431</v>
      </c>
      <c r="AZ197" s="122" t="s">
        <v>6431</v>
      </c>
      <c r="BA197" s="122" t="s">
        <v>6431</v>
      </c>
      <c r="BB197" s="122" t="s">
        <v>6431</v>
      </c>
      <c r="BC197" s="122" t="s">
        <v>6431</v>
      </c>
      <c r="BD197" s="122" t="s">
        <v>6431</v>
      </c>
      <c r="BE197" s="122" t="s">
        <v>6431</v>
      </c>
      <c r="BF197" s="122" t="s">
        <v>6431</v>
      </c>
      <c r="BG197" s="122" t="s">
        <v>6431</v>
      </c>
      <c r="BH197" s="122" t="s">
        <v>6431</v>
      </c>
      <c r="BI197" s="122" t="s">
        <v>6431</v>
      </c>
      <c r="BJ197" s="122" t="s">
        <v>6431</v>
      </c>
      <c r="BK197" s="122" t="s">
        <v>6431</v>
      </c>
      <c r="BL197" s="122" t="s">
        <v>6431</v>
      </c>
      <c r="BM197" s="122" t="s">
        <v>6431</v>
      </c>
      <c r="BN197" s="122" t="s">
        <v>6431</v>
      </c>
      <c r="BO197" s="122" t="s">
        <v>6431</v>
      </c>
      <c r="BP197" s="122" t="s">
        <v>6431</v>
      </c>
      <c r="BQ197" s="122" t="s">
        <v>6431</v>
      </c>
      <c r="BR197" s="122" t="s">
        <v>6431</v>
      </c>
      <c r="BS197" s="122" t="s">
        <v>6431</v>
      </c>
      <c r="BT197" s="122" t="s">
        <v>6431</v>
      </c>
      <c r="BU197" s="122" t="s">
        <v>6431</v>
      </c>
      <c r="BV197" s="122" t="s">
        <v>6431</v>
      </c>
      <c r="BW197" s="122" t="s">
        <v>6431</v>
      </c>
      <c r="BX197" s="122" t="s">
        <v>6431</v>
      </c>
      <c r="BY197" s="122" t="s">
        <v>6431</v>
      </c>
      <c r="BZ197" s="122" t="s">
        <v>6431</v>
      </c>
      <c r="CA197" s="122" t="s">
        <v>6431</v>
      </c>
      <c r="CB197" s="122" t="s">
        <v>6431</v>
      </c>
      <c r="CC197" s="122" t="s">
        <v>6431</v>
      </c>
      <c r="CD197" s="122" t="s">
        <v>6431</v>
      </c>
      <c r="CE197" s="122" t="s">
        <v>6431</v>
      </c>
      <c r="CF197" s="122" t="s">
        <v>6431</v>
      </c>
      <c r="CG197" s="122" t="s">
        <v>6431</v>
      </c>
      <c r="CH197" s="122" t="s">
        <v>6431</v>
      </c>
      <c r="CI197" s="122" t="s">
        <v>6431</v>
      </c>
      <c r="CJ197" s="122" t="s">
        <v>6431</v>
      </c>
      <c r="CK197" s="122" t="s">
        <v>6431</v>
      </c>
      <c r="CL197" s="122" t="s">
        <v>6431</v>
      </c>
      <c r="CM197" s="122" t="s">
        <v>6431</v>
      </c>
      <c r="CN197" s="122" t="s">
        <v>6431</v>
      </c>
      <c r="CO197" s="122" t="s">
        <v>6431</v>
      </c>
      <c r="CP197" s="122" t="s">
        <v>6431</v>
      </c>
      <c r="CQ197" s="122" t="s">
        <v>6431</v>
      </c>
      <c r="CR197" s="122" t="s">
        <v>6431</v>
      </c>
      <c r="CS197" s="122" t="s">
        <v>6431</v>
      </c>
      <c r="CT197" s="122" t="s">
        <v>6431</v>
      </c>
      <c r="CU197" s="122" t="s">
        <v>6431</v>
      </c>
      <c r="CV197" s="122" t="s">
        <v>6431</v>
      </c>
      <c r="CW197" s="122" t="s">
        <v>6431</v>
      </c>
      <c r="CX197" s="122" t="s">
        <v>6431</v>
      </c>
      <c r="CY197" s="122" t="s">
        <v>6431</v>
      </c>
      <c r="CZ197" s="122" t="s">
        <v>6431</v>
      </c>
      <c r="DA197" s="122" t="s">
        <v>6431</v>
      </c>
      <c r="DB197" s="122" t="s">
        <v>6431</v>
      </c>
      <c r="DC197" s="122" t="s">
        <v>6431</v>
      </c>
      <c r="DD197" s="122" t="s">
        <v>6431</v>
      </c>
      <c r="DE197" s="122" t="s">
        <v>6431</v>
      </c>
      <c r="DF197" s="122" t="s">
        <v>6431</v>
      </c>
      <c r="DG197" s="122" t="s">
        <v>6431</v>
      </c>
      <c r="DH197" s="122" t="s">
        <v>6431</v>
      </c>
      <c r="DI197" s="122" t="s">
        <v>6431</v>
      </c>
      <c r="DJ197" s="122" t="s">
        <v>6431</v>
      </c>
      <c r="DK197" s="122" t="s">
        <v>6431</v>
      </c>
      <c r="DL197" s="122" t="s">
        <v>6431</v>
      </c>
      <c r="DM197" s="122" t="s">
        <v>6431</v>
      </c>
      <c r="DN197" s="122" t="s">
        <v>6431</v>
      </c>
      <c r="DO197" s="122" t="s">
        <v>6431</v>
      </c>
      <c r="DP197" s="122" t="s">
        <v>6431</v>
      </c>
      <c r="DQ197" s="122" t="s">
        <v>6431</v>
      </c>
      <c r="DR197" s="122" t="s">
        <v>6431</v>
      </c>
      <c r="DS197" s="122" t="s">
        <v>6431</v>
      </c>
      <c r="DT197" s="122" t="s">
        <v>6431</v>
      </c>
      <c r="DU197" s="122" t="s">
        <v>6431</v>
      </c>
      <c r="DV197" s="122" t="s">
        <v>6431</v>
      </c>
      <c r="DW197" s="122" t="s">
        <v>6431</v>
      </c>
      <c r="DX197" s="122" t="s">
        <v>6431</v>
      </c>
      <c r="DY197" s="122" t="s">
        <v>6431</v>
      </c>
      <c r="DZ197" s="122" t="s">
        <v>6431</v>
      </c>
      <c r="EA197" s="122" t="s">
        <v>6431</v>
      </c>
      <c r="EB197" s="122" t="s">
        <v>6431</v>
      </c>
      <c r="EC197" s="122" t="s">
        <v>6431</v>
      </c>
      <c r="ED197" s="122" t="s">
        <v>6431</v>
      </c>
      <c r="EE197" s="122" t="s">
        <v>6431</v>
      </c>
      <c r="EF197" s="122" t="s">
        <v>6431</v>
      </c>
      <c r="EG197" s="122" t="s">
        <v>6431</v>
      </c>
      <c r="EH197" s="122" t="s">
        <v>6431</v>
      </c>
      <c r="EI197" s="122" t="s">
        <v>6431</v>
      </c>
      <c r="EJ197" s="122" t="s">
        <v>6431</v>
      </c>
      <c r="EK197" s="122" t="s">
        <v>6431</v>
      </c>
      <c r="EL197" s="122" t="s">
        <v>6431</v>
      </c>
      <c r="EM197" s="122" t="s">
        <v>6431</v>
      </c>
      <c r="EN197" s="122" t="s">
        <v>6431</v>
      </c>
      <c r="EO197" s="122" t="s">
        <v>6431</v>
      </c>
      <c r="EP197" s="122" t="s">
        <v>6431</v>
      </c>
      <c r="EQ197" s="122" t="s">
        <v>6431</v>
      </c>
      <c r="ER197" s="122" t="s">
        <v>6431</v>
      </c>
      <c r="ES197" s="122" t="s">
        <v>6431</v>
      </c>
      <c r="ET197" s="122" t="s">
        <v>6431</v>
      </c>
      <c r="EU197" s="122" t="s">
        <v>6431</v>
      </c>
      <c r="EV197" s="122" t="s">
        <v>6431</v>
      </c>
      <c r="EW197" s="122" t="s">
        <v>6431</v>
      </c>
      <c r="EX197" s="122" t="s">
        <v>6431</v>
      </c>
      <c r="EY197" s="122" t="s">
        <v>6431</v>
      </c>
      <c r="EZ197" s="122" t="s">
        <v>6431</v>
      </c>
      <c r="FA197" s="122" t="s">
        <v>6431</v>
      </c>
      <c r="FB197" s="122" t="s">
        <v>6431</v>
      </c>
      <c r="FC197" s="122" t="s">
        <v>6431</v>
      </c>
      <c r="FD197" s="122" t="s">
        <v>6431</v>
      </c>
      <c r="FE197" s="122" t="s">
        <v>6431</v>
      </c>
      <c r="FF197" s="122" t="s">
        <v>6431</v>
      </c>
      <c r="FG197" s="122" t="s">
        <v>6431</v>
      </c>
      <c r="FH197" s="122" t="s">
        <v>6431</v>
      </c>
      <c r="FI197" s="122" t="s">
        <v>6431</v>
      </c>
      <c r="FJ197" s="122" t="s">
        <v>6431</v>
      </c>
      <c r="FK197" s="122" t="s">
        <v>6431</v>
      </c>
      <c r="FL197" s="122" t="s">
        <v>6431</v>
      </c>
      <c r="FM197" s="122" t="s">
        <v>6431</v>
      </c>
      <c r="FN197" s="122" t="s">
        <v>6431</v>
      </c>
      <c r="FO197" s="122" t="s">
        <v>6431</v>
      </c>
      <c r="FP197" s="122" t="s">
        <v>6431</v>
      </c>
      <c r="FQ197" s="122" t="s">
        <v>6431</v>
      </c>
      <c r="FR197" s="122" t="s">
        <v>6431</v>
      </c>
      <c r="FS197" s="122" t="s">
        <v>6431</v>
      </c>
      <c r="FT197" s="122" t="s">
        <v>6431</v>
      </c>
      <c r="FU197" s="122" t="s">
        <v>6431</v>
      </c>
      <c r="FV197" s="122" t="s">
        <v>6431</v>
      </c>
      <c r="FW197" s="122" t="s">
        <v>6431</v>
      </c>
      <c r="FX197" s="122" t="s">
        <v>6431</v>
      </c>
      <c r="FY197" s="122" t="s">
        <v>6431</v>
      </c>
      <c r="FZ197" s="122" t="s">
        <v>6431</v>
      </c>
      <c r="GA197" s="122" t="s">
        <v>6431</v>
      </c>
      <c r="GB197" s="122" t="s">
        <v>6431</v>
      </c>
      <c r="GC197" s="122" t="s">
        <v>6431</v>
      </c>
      <c r="GD197" s="122" t="s">
        <v>6431</v>
      </c>
      <c r="GE197" s="122" t="s">
        <v>6431</v>
      </c>
      <c r="GF197" s="122" t="s">
        <v>6431</v>
      </c>
      <c r="GG197" s="122" t="s">
        <v>6431</v>
      </c>
      <c r="GH197" s="122" t="s">
        <v>6431</v>
      </c>
      <c r="GI197" s="122" t="s">
        <v>6431</v>
      </c>
      <c r="GJ197" s="122" t="s">
        <v>6431</v>
      </c>
      <c r="GK197" s="122" t="s">
        <v>6431</v>
      </c>
      <c r="GL197" s="122" t="s">
        <v>6431</v>
      </c>
      <c r="GM197" s="122" t="s">
        <v>6431</v>
      </c>
      <c r="GN197" s="122" t="s">
        <v>6431</v>
      </c>
      <c r="GO197" s="122" t="s">
        <v>6431</v>
      </c>
      <c r="GP197" s="122" t="s">
        <v>6431</v>
      </c>
      <c r="GQ197" s="122" t="s">
        <v>6431</v>
      </c>
      <c r="GR197" s="122" t="s">
        <v>6431</v>
      </c>
      <c r="GS197" s="122" t="s">
        <v>6431</v>
      </c>
      <c r="GT197" s="122" t="s">
        <v>6431</v>
      </c>
      <c r="GU197" s="122" t="s">
        <v>6431</v>
      </c>
      <c r="GV197" s="122" t="s">
        <v>6431</v>
      </c>
      <c r="GW197" s="122" t="s">
        <v>6431</v>
      </c>
      <c r="GX197" s="122" t="s">
        <v>6431</v>
      </c>
      <c r="GY197" s="122" t="s">
        <v>6431</v>
      </c>
      <c r="GZ197" s="122" t="s">
        <v>6431</v>
      </c>
      <c r="HA197" s="122" t="s">
        <v>6431</v>
      </c>
      <c r="HB197" s="122" t="s">
        <v>6431</v>
      </c>
      <c r="HC197" s="122" t="s">
        <v>6431</v>
      </c>
      <c r="HD197" s="122" t="s">
        <v>6431</v>
      </c>
      <c r="HE197" s="122" t="s">
        <v>6431</v>
      </c>
      <c r="HF197" s="122" t="s">
        <v>6431</v>
      </c>
      <c r="HG197" s="122" t="s">
        <v>6431</v>
      </c>
      <c r="HH197" s="122" t="s">
        <v>6431</v>
      </c>
      <c r="HI197" s="122" t="s">
        <v>6431</v>
      </c>
      <c r="HJ197" s="122" t="s">
        <v>6431</v>
      </c>
      <c r="HK197" s="122" t="s">
        <v>6431</v>
      </c>
      <c r="HL197" s="122" t="s">
        <v>6431</v>
      </c>
      <c r="HM197" s="122" t="s">
        <v>6431</v>
      </c>
      <c r="HN197" s="122" t="s">
        <v>6431</v>
      </c>
      <c r="HO197" s="122" t="s">
        <v>6431</v>
      </c>
      <c r="HP197" s="122" t="s">
        <v>6431</v>
      </c>
      <c r="HQ197" s="122">
        <v>101.1455</v>
      </c>
      <c r="HR197" s="122">
        <v>99.176000000000002</v>
      </c>
      <c r="HS197" s="122">
        <v>99.176000000000002</v>
      </c>
      <c r="HT197" s="122">
        <v>99.176000000000002</v>
      </c>
      <c r="HU197" s="122">
        <v>98.858599999999996</v>
      </c>
      <c r="HV197" s="122">
        <v>98.858599999999996</v>
      </c>
      <c r="HW197" s="122">
        <v>98.858599999999996</v>
      </c>
      <c r="HX197" s="122">
        <v>98.259699999999995</v>
      </c>
      <c r="HY197" s="122">
        <v>98.259699999999995</v>
      </c>
      <c r="HZ197" s="122">
        <v>98.259699999999995</v>
      </c>
      <c r="IA197" s="122">
        <v>98.9529</v>
      </c>
      <c r="IB197" s="122">
        <v>98.9529</v>
      </c>
      <c r="IC197" s="122">
        <v>98.9529</v>
      </c>
      <c r="ID197" s="122">
        <v>97.473799999999997</v>
      </c>
      <c r="IE197" s="122">
        <v>97.473799999999997</v>
      </c>
      <c r="IF197" s="122">
        <v>97.473799999999997</v>
      </c>
      <c r="IG197" s="122">
        <v>97.746700000000004</v>
      </c>
      <c r="IH197" s="122">
        <v>97.746700000000004</v>
      </c>
      <c r="II197" s="122">
        <v>97.746700000000004</v>
      </c>
      <c r="IJ197" s="122">
        <v>99.320999999999998</v>
      </c>
      <c r="IK197" s="122">
        <v>99.320999999999998</v>
      </c>
      <c r="IL197" s="122">
        <v>99.320999999999998</v>
      </c>
      <c r="IM197" s="122">
        <v>99.349599999999995</v>
      </c>
      <c r="IN197" s="122">
        <v>99.349599999999995</v>
      </c>
      <c r="IO197" s="122">
        <v>99.349599999999995</v>
      </c>
      <c r="IP197" s="122">
        <v>100.2598</v>
      </c>
      <c r="IQ197" s="122">
        <v>100.2598</v>
      </c>
      <c r="IR197" s="122">
        <v>100.2598</v>
      </c>
      <c r="IS197" s="122">
        <v>102.1545</v>
      </c>
      <c r="IT197" s="122">
        <v>102.1545</v>
      </c>
      <c r="IU197" s="122">
        <v>102.1545</v>
      </c>
      <c r="IV197" s="122">
        <v>101.8005</v>
      </c>
      <c r="IW197" s="122">
        <v>101.8005</v>
      </c>
      <c r="IX197" s="122">
        <v>101.8005</v>
      </c>
      <c r="IY197" s="122">
        <v>101.86620000000001</v>
      </c>
      <c r="IZ197" s="122">
        <v>101.86620000000001</v>
      </c>
      <c r="JA197" s="122">
        <v>101.86620000000001</v>
      </c>
      <c r="JB197" s="122">
        <v>98.732699999999994</v>
      </c>
      <c r="JC197" s="122">
        <v>98.732699999999994</v>
      </c>
      <c r="JD197" s="122">
        <v>98.732699999999994</v>
      </c>
      <c r="JE197" s="122">
        <v>100.6504</v>
      </c>
      <c r="JF197" s="122">
        <v>100.6504</v>
      </c>
      <c r="JG197" s="122">
        <v>100.6504</v>
      </c>
      <c r="JH197" s="122">
        <v>100.4391</v>
      </c>
      <c r="JI197" s="122">
        <v>100.4391</v>
      </c>
      <c r="JJ197" s="122">
        <v>100.4391</v>
      </c>
      <c r="JK197" s="122">
        <v>99.4221</v>
      </c>
      <c r="JL197" s="122">
        <v>99.4221</v>
      </c>
      <c r="JM197" s="122">
        <v>99.4221</v>
      </c>
      <c r="JN197" s="122">
        <v>100.2199</v>
      </c>
      <c r="JO197" s="122">
        <v>100.2199</v>
      </c>
      <c r="JP197" s="122">
        <v>100.2199</v>
      </c>
      <c r="JQ197" s="122">
        <v>101.9723</v>
      </c>
      <c r="JR197" s="122">
        <v>101.9723</v>
      </c>
      <c r="JS197" s="122">
        <v>101.9723</v>
      </c>
      <c r="JT197" s="122">
        <v>99.772400000000005</v>
      </c>
      <c r="JU197" s="122">
        <v>99.772400000000005</v>
      </c>
      <c r="JV197" s="122">
        <v>99.772400000000005</v>
      </c>
      <c r="JW197" s="122">
        <v>100</v>
      </c>
      <c r="JX197" s="122">
        <v>100</v>
      </c>
      <c r="JY197" s="122">
        <v>100</v>
      </c>
      <c r="JZ197" s="122">
        <v>99.5047</v>
      </c>
      <c r="KA197" s="122">
        <v>99.5047</v>
      </c>
      <c r="KB197" s="122">
        <v>99.5047</v>
      </c>
      <c r="KC197" s="122">
        <v>99.543999999999997</v>
      </c>
      <c r="KD197" s="118">
        <v>99.543999999999997</v>
      </c>
    </row>
    <row r="198" spans="1:290" s="8" customFormat="1" ht="11.1" customHeight="1" x14ac:dyDescent="0.2">
      <c r="A198" s="8" t="s">
        <v>2588</v>
      </c>
      <c r="B198"/>
      <c r="C198" s="141" t="s">
        <v>5204</v>
      </c>
      <c r="D198" s="60" t="s">
        <v>123</v>
      </c>
      <c r="E198" s="61"/>
      <c r="F198" s="22"/>
      <c r="G198" s="22"/>
      <c r="H198" s="22" t="str">
        <f>IF(LEFT($I$1,1)="1",VLOOKUP($A198,PPI_IPI_PGA_PGAI!$A:$I,2,FALSE),IF(LEFT($I$1,1)="2",VLOOKUP($A198,PPI_IPI_PGA_PGAI!$A:$I,3,FALSE),IF(LEFT($I$1,1)="3",VLOOKUP($A198,PPI_IPI_PGA_PGAI!$A:$I,4,FALSE),VLOOKUP($A198,PPI_IPI_PGA_PGAI!$A:$I,5,FALSE))))</f>
        <v>Bestrahlungs-, Elektrotherapie- und elektromedizinische Geräte</v>
      </c>
      <c r="I198" s="22"/>
      <c r="J198" s="22"/>
      <c r="K198" s="22"/>
      <c r="L198" s="22"/>
      <c r="M198" s="10">
        <v>0.5262</v>
      </c>
      <c r="N198" s="122">
        <v>129.0898</v>
      </c>
      <c r="O198" s="122">
        <v>129.0898</v>
      </c>
      <c r="P198" s="122">
        <v>129.0898</v>
      </c>
      <c r="Q198" s="122">
        <v>129.0898</v>
      </c>
      <c r="R198" s="122">
        <v>129.0898</v>
      </c>
      <c r="S198" s="122">
        <v>129.7997</v>
      </c>
      <c r="T198" s="122">
        <v>129.25530000000001</v>
      </c>
      <c r="U198" s="122">
        <v>129.25530000000001</v>
      </c>
      <c r="V198" s="122">
        <v>129.25530000000001</v>
      </c>
      <c r="W198" s="122">
        <v>129.25530000000001</v>
      </c>
      <c r="X198" s="122">
        <v>129.25530000000001</v>
      </c>
      <c r="Y198" s="122">
        <v>129.7243</v>
      </c>
      <c r="Z198" s="122">
        <v>129.7243</v>
      </c>
      <c r="AA198" s="122">
        <v>129.7243</v>
      </c>
      <c r="AB198" s="122">
        <v>129.7243</v>
      </c>
      <c r="AC198" s="122">
        <v>129.7243</v>
      </c>
      <c r="AD198" s="122">
        <v>129.7243</v>
      </c>
      <c r="AE198" s="122">
        <v>128.54060000000001</v>
      </c>
      <c r="AF198" s="122">
        <v>128.5224</v>
      </c>
      <c r="AG198" s="122">
        <v>128.5224</v>
      </c>
      <c r="AH198" s="122">
        <v>128.5224</v>
      </c>
      <c r="AI198" s="122">
        <v>128.5224</v>
      </c>
      <c r="AJ198" s="122">
        <v>128.5224</v>
      </c>
      <c r="AK198" s="122">
        <v>123.9686</v>
      </c>
      <c r="AL198" s="122">
        <v>123.9881</v>
      </c>
      <c r="AM198" s="122">
        <v>123.9881</v>
      </c>
      <c r="AN198" s="122">
        <v>123.9881</v>
      </c>
      <c r="AO198" s="122">
        <v>123.9881</v>
      </c>
      <c r="AP198" s="122">
        <v>123.9881</v>
      </c>
      <c r="AQ198" s="122">
        <v>123.1401</v>
      </c>
      <c r="AR198" s="122">
        <v>123.20099999999999</v>
      </c>
      <c r="AS198" s="122">
        <v>123.20099999999999</v>
      </c>
      <c r="AT198" s="122">
        <v>123.20099999999999</v>
      </c>
      <c r="AU198" s="122">
        <v>123.20099999999999</v>
      </c>
      <c r="AV198" s="122">
        <v>123.20099999999999</v>
      </c>
      <c r="AW198" s="122">
        <v>122.67</v>
      </c>
      <c r="AX198" s="122">
        <v>122.816</v>
      </c>
      <c r="AY198" s="122">
        <v>122.816</v>
      </c>
      <c r="AZ198" s="122">
        <v>122.816</v>
      </c>
      <c r="BA198" s="122">
        <v>122.816</v>
      </c>
      <c r="BB198" s="122">
        <v>122.816</v>
      </c>
      <c r="BC198" s="122">
        <v>122.6876</v>
      </c>
      <c r="BD198" s="122">
        <v>122.8605</v>
      </c>
      <c r="BE198" s="122">
        <v>122.8605</v>
      </c>
      <c r="BF198" s="122">
        <v>122.8605</v>
      </c>
      <c r="BG198" s="122">
        <v>122.8605</v>
      </c>
      <c r="BH198" s="122">
        <v>122.8605</v>
      </c>
      <c r="BI198" s="122">
        <v>122.3288</v>
      </c>
      <c r="BJ198" s="122">
        <v>122.5795</v>
      </c>
      <c r="BK198" s="122">
        <v>122.5795</v>
      </c>
      <c r="BL198" s="122">
        <v>122.5795</v>
      </c>
      <c r="BM198" s="122">
        <v>122.5795</v>
      </c>
      <c r="BN198" s="122">
        <v>122.5795</v>
      </c>
      <c r="BO198" s="122">
        <v>123.0291</v>
      </c>
      <c r="BP198" s="122">
        <v>123.0291</v>
      </c>
      <c r="BQ198" s="122">
        <v>123.0291</v>
      </c>
      <c r="BR198" s="122">
        <v>123.0291</v>
      </c>
      <c r="BS198" s="122">
        <v>123.0291</v>
      </c>
      <c r="BT198" s="122">
        <v>123.0291</v>
      </c>
      <c r="BU198" s="122">
        <v>124.6499</v>
      </c>
      <c r="BV198" s="122">
        <v>124.9362</v>
      </c>
      <c r="BW198" s="122">
        <v>124.9362</v>
      </c>
      <c r="BX198" s="122">
        <v>124.9362</v>
      </c>
      <c r="BY198" s="122">
        <v>124.9362</v>
      </c>
      <c r="BZ198" s="122">
        <v>124.9362</v>
      </c>
      <c r="CA198" s="122">
        <v>126.0321</v>
      </c>
      <c r="CB198" s="122">
        <v>126.0321</v>
      </c>
      <c r="CC198" s="122">
        <v>126.0321</v>
      </c>
      <c r="CD198" s="122">
        <v>126.0321</v>
      </c>
      <c r="CE198" s="122">
        <v>126.0321</v>
      </c>
      <c r="CF198" s="122">
        <v>126.0321</v>
      </c>
      <c r="CG198" s="122">
        <v>124.13420000000001</v>
      </c>
      <c r="CH198" s="122">
        <v>124.13420000000001</v>
      </c>
      <c r="CI198" s="122">
        <v>124.13420000000001</v>
      </c>
      <c r="CJ198" s="122">
        <v>124.13420000000001</v>
      </c>
      <c r="CK198" s="122">
        <v>124.13420000000001</v>
      </c>
      <c r="CL198" s="122">
        <v>124.13420000000001</v>
      </c>
      <c r="CM198" s="122">
        <v>123.8674</v>
      </c>
      <c r="CN198" s="122">
        <v>123.8674</v>
      </c>
      <c r="CO198" s="122">
        <v>123.8674</v>
      </c>
      <c r="CP198" s="122">
        <v>123.8674</v>
      </c>
      <c r="CQ198" s="122">
        <v>123.8674</v>
      </c>
      <c r="CR198" s="122">
        <v>123.8674</v>
      </c>
      <c r="CS198" s="122">
        <v>121.3451</v>
      </c>
      <c r="CT198" s="122">
        <v>121.3451</v>
      </c>
      <c r="CU198" s="122">
        <v>121.3451</v>
      </c>
      <c r="CV198" s="122">
        <v>121.3451</v>
      </c>
      <c r="CW198" s="122">
        <v>121.3451</v>
      </c>
      <c r="CX198" s="122">
        <v>121.3451</v>
      </c>
      <c r="CY198" s="122">
        <v>119.9079</v>
      </c>
      <c r="CZ198" s="122">
        <v>119.9079</v>
      </c>
      <c r="DA198" s="122">
        <v>119.9079</v>
      </c>
      <c r="DB198" s="122">
        <v>115.1259</v>
      </c>
      <c r="DC198" s="122">
        <v>115.1259</v>
      </c>
      <c r="DD198" s="122">
        <v>115.1259</v>
      </c>
      <c r="DE198" s="122">
        <v>113.9937</v>
      </c>
      <c r="DF198" s="122">
        <v>113.9937</v>
      </c>
      <c r="DG198" s="122">
        <v>113.9937</v>
      </c>
      <c r="DH198" s="122">
        <v>114.3442</v>
      </c>
      <c r="DI198" s="122">
        <v>114.3442</v>
      </c>
      <c r="DJ198" s="122">
        <v>114.3442</v>
      </c>
      <c r="DK198" s="122">
        <v>113.7225</v>
      </c>
      <c r="DL198" s="122">
        <v>113.7225</v>
      </c>
      <c r="DM198" s="122">
        <v>113.7225</v>
      </c>
      <c r="DN198" s="122">
        <v>113.64749999999999</v>
      </c>
      <c r="DO198" s="122">
        <v>113.64749999999999</v>
      </c>
      <c r="DP198" s="122">
        <v>113.64749999999999</v>
      </c>
      <c r="DQ198" s="122">
        <v>113.816</v>
      </c>
      <c r="DR198" s="122">
        <v>113.816</v>
      </c>
      <c r="DS198" s="122">
        <v>113.816</v>
      </c>
      <c r="DT198" s="122">
        <v>113.80500000000001</v>
      </c>
      <c r="DU198" s="122">
        <v>113.80500000000001</v>
      </c>
      <c r="DV198" s="122">
        <v>113.80500000000001</v>
      </c>
      <c r="DW198" s="122">
        <v>113.6515</v>
      </c>
      <c r="DX198" s="122">
        <v>113.6515</v>
      </c>
      <c r="DY198" s="122">
        <v>113.6515</v>
      </c>
      <c r="DZ198" s="122">
        <v>113.3946</v>
      </c>
      <c r="EA198" s="122">
        <v>113.3946</v>
      </c>
      <c r="EB198" s="122">
        <v>113.3946</v>
      </c>
      <c r="EC198" s="122">
        <v>113.0282</v>
      </c>
      <c r="ED198" s="122">
        <v>113.0282</v>
      </c>
      <c r="EE198" s="122">
        <v>113.0282</v>
      </c>
      <c r="EF198" s="122">
        <v>112.5098</v>
      </c>
      <c r="EG198" s="122">
        <v>112.5098</v>
      </c>
      <c r="EH198" s="122">
        <v>112.5098</v>
      </c>
      <c r="EI198" s="122">
        <v>111.7453</v>
      </c>
      <c r="EJ198" s="122">
        <v>111.7453</v>
      </c>
      <c r="EK198" s="122">
        <v>111.7453</v>
      </c>
      <c r="EL198" s="122">
        <v>112.39660000000001</v>
      </c>
      <c r="EM198" s="122">
        <v>112.39660000000001</v>
      </c>
      <c r="EN198" s="122">
        <v>112.39660000000001</v>
      </c>
      <c r="EO198" s="122">
        <v>111.88079999999999</v>
      </c>
      <c r="EP198" s="122">
        <v>111.88079999999999</v>
      </c>
      <c r="EQ198" s="122">
        <v>111.88079999999999</v>
      </c>
      <c r="ER198" s="122">
        <v>112.5025</v>
      </c>
      <c r="ES198" s="122">
        <v>112.5025</v>
      </c>
      <c r="ET198" s="122">
        <v>112.5025</v>
      </c>
      <c r="EU198" s="122">
        <v>112.2513</v>
      </c>
      <c r="EV198" s="122">
        <v>112.2513</v>
      </c>
      <c r="EW198" s="122">
        <v>112.2513</v>
      </c>
      <c r="EX198" s="122">
        <v>111.65049999999999</v>
      </c>
      <c r="EY198" s="122">
        <v>111.65049999999999</v>
      </c>
      <c r="EZ198" s="122">
        <v>111.65049999999999</v>
      </c>
      <c r="FA198" s="122">
        <v>103.1408</v>
      </c>
      <c r="FB198" s="122">
        <v>103.1408</v>
      </c>
      <c r="FC198" s="122">
        <v>103.1408</v>
      </c>
      <c r="FD198" s="122">
        <v>102.836</v>
      </c>
      <c r="FE198" s="122">
        <v>102.836</v>
      </c>
      <c r="FF198" s="122">
        <v>102.836</v>
      </c>
      <c r="FG198" s="122">
        <v>104.7807</v>
      </c>
      <c r="FH198" s="122">
        <v>104.7807</v>
      </c>
      <c r="FI198" s="122">
        <v>104.7807</v>
      </c>
      <c r="FJ198" s="122">
        <v>106.0607</v>
      </c>
      <c r="FK198" s="122">
        <v>106.0607</v>
      </c>
      <c r="FL198" s="122">
        <v>106.0607</v>
      </c>
      <c r="FM198" s="122">
        <v>106.3096</v>
      </c>
      <c r="FN198" s="122">
        <v>106.3096</v>
      </c>
      <c r="FO198" s="122">
        <v>106.3096</v>
      </c>
      <c r="FP198" s="122">
        <v>106.13160000000001</v>
      </c>
      <c r="FQ198" s="122">
        <v>106.13160000000001</v>
      </c>
      <c r="FR198" s="122">
        <v>106.13160000000001</v>
      </c>
      <c r="FS198" s="122">
        <v>106.3856</v>
      </c>
      <c r="FT198" s="122">
        <v>106.3856</v>
      </c>
      <c r="FU198" s="122">
        <v>106.3856</v>
      </c>
      <c r="FV198" s="122">
        <v>106.2135</v>
      </c>
      <c r="FW198" s="122">
        <v>106.2135</v>
      </c>
      <c r="FX198" s="122">
        <v>106.2135</v>
      </c>
      <c r="FY198" s="122">
        <v>105.9311</v>
      </c>
      <c r="FZ198" s="122">
        <v>105.9311</v>
      </c>
      <c r="GA198" s="122">
        <v>105.9311</v>
      </c>
      <c r="GB198" s="122">
        <v>105.7921</v>
      </c>
      <c r="GC198" s="122">
        <v>105.7921</v>
      </c>
      <c r="GD198" s="122">
        <v>105.7921</v>
      </c>
      <c r="GE198" s="122">
        <v>107.1146</v>
      </c>
      <c r="GF198" s="122">
        <v>107.1146</v>
      </c>
      <c r="GG198" s="122">
        <v>107.1146</v>
      </c>
      <c r="GH198" s="122">
        <v>108.6262</v>
      </c>
      <c r="GI198" s="122">
        <v>108.6262</v>
      </c>
      <c r="GJ198" s="122">
        <v>108.6262</v>
      </c>
      <c r="GK198" s="122">
        <v>108.8092</v>
      </c>
      <c r="GL198" s="122">
        <v>108.8092</v>
      </c>
      <c r="GM198" s="122">
        <v>108.8092</v>
      </c>
      <c r="GN198" s="122">
        <v>108.8335</v>
      </c>
      <c r="GO198" s="122">
        <v>108.8335</v>
      </c>
      <c r="GP198" s="122">
        <v>108.8335</v>
      </c>
      <c r="GQ198" s="122">
        <v>108.2166</v>
      </c>
      <c r="GR198" s="122">
        <v>108.2166</v>
      </c>
      <c r="GS198" s="122">
        <v>108.2166</v>
      </c>
      <c r="GT198" s="122">
        <v>108.3548</v>
      </c>
      <c r="GU198" s="122">
        <v>108.3548</v>
      </c>
      <c r="GV198" s="122">
        <v>108.3548</v>
      </c>
      <c r="GW198" s="122">
        <v>109.21550000000001</v>
      </c>
      <c r="GX198" s="122">
        <v>109.21550000000001</v>
      </c>
      <c r="GY198" s="122">
        <v>109.21550000000001</v>
      </c>
      <c r="GZ198" s="122">
        <v>109.0329</v>
      </c>
      <c r="HA198" s="122">
        <v>109.0329</v>
      </c>
      <c r="HB198" s="122">
        <v>109.0329</v>
      </c>
      <c r="HC198" s="122">
        <v>108.60599999999999</v>
      </c>
      <c r="HD198" s="122">
        <v>108.60599999999999</v>
      </c>
      <c r="HE198" s="122">
        <v>108.60599999999999</v>
      </c>
      <c r="HF198" s="122">
        <v>109.2307</v>
      </c>
      <c r="HG198" s="122">
        <v>109.2307</v>
      </c>
      <c r="HH198" s="122">
        <v>109.2307</v>
      </c>
      <c r="HI198" s="122">
        <v>108.5549</v>
      </c>
      <c r="HJ198" s="122">
        <v>108.5549</v>
      </c>
      <c r="HK198" s="122">
        <v>108.5549</v>
      </c>
      <c r="HL198" s="122">
        <v>108.4303</v>
      </c>
      <c r="HM198" s="122">
        <v>108.4303</v>
      </c>
      <c r="HN198" s="122">
        <v>108.4303</v>
      </c>
      <c r="HO198" s="122">
        <v>108.44329999999999</v>
      </c>
      <c r="HP198" s="122">
        <v>108.44329999999999</v>
      </c>
      <c r="HQ198" s="122">
        <v>108.44329999999999</v>
      </c>
      <c r="HR198" s="122">
        <v>108.4472</v>
      </c>
      <c r="HS198" s="122">
        <v>108.4472</v>
      </c>
      <c r="HT198" s="122">
        <v>108.4472</v>
      </c>
      <c r="HU198" s="122">
        <v>111.69159999999999</v>
      </c>
      <c r="HV198" s="122">
        <v>111.69159999999999</v>
      </c>
      <c r="HW198" s="122">
        <v>111.69159999999999</v>
      </c>
      <c r="HX198" s="122">
        <v>111.3781</v>
      </c>
      <c r="HY198" s="122">
        <v>111.3781</v>
      </c>
      <c r="HZ198" s="122">
        <v>111.3781</v>
      </c>
      <c r="IA198" s="122">
        <v>108.3066</v>
      </c>
      <c r="IB198" s="122">
        <v>108.3066</v>
      </c>
      <c r="IC198" s="122">
        <v>108.3066</v>
      </c>
      <c r="ID198" s="122">
        <v>106.02419999999999</v>
      </c>
      <c r="IE198" s="122">
        <v>106.02419999999999</v>
      </c>
      <c r="IF198" s="122">
        <v>106.02419999999999</v>
      </c>
      <c r="IG198" s="122">
        <v>105.09310000000001</v>
      </c>
      <c r="IH198" s="122">
        <v>105.09310000000001</v>
      </c>
      <c r="II198" s="122">
        <v>105.09310000000001</v>
      </c>
      <c r="IJ198" s="122">
        <v>103.0972</v>
      </c>
      <c r="IK198" s="122">
        <v>103.0972</v>
      </c>
      <c r="IL198" s="122">
        <v>103.0972</v>
      </c>
      <c r="IM198" s="122">
        <v>100.2038</v>
      </c>
      <c r="IN198" s="122">
        <v>100.2038</v>
      </c>
      <c r="IO198" s="122">
        <v>100.2038</v>
      </c>
      <c r="IP198" s="122">
        <v>100.3852</v>
      </c>
      <c r="IQ198" s="122">
        <v>100.3852</v>
      </c>
      <c r="IR198" s="122">
        <v>100.3852</v>
      </c>
      <c r="IS198" s="122">
        <v>102.04649999999999</v>
      </c>
      <c r="IT198" s="122">
        <v>102.04649999999999</v>
      </c>
      <c r="IU198" s="122">
        <v>102.04649999999999</v>
      </c>
      <c r="IV198" s="122">
        <v>101.5891</v>
      </c>
      <c r="IW198" s="122">
        <v>101.5891</v>
      </c>
      <c r="IX198" s="122">
        <v>101.5891</v>
      </c>
      <c r="IY198" s="122">
        <v>100.0282</v>
      </c>
      <c r="IZ198" s="122">
        <v>100.0282</v>
      </c>
      <c r="JA198" s="122">
        <v>100.0282</v>
      </c>
      <c r="JB198" s="122">
        <v>100.2901</v>
      </c>
      <c r="JC198" s="122">
        <v>100.2901</v>
      </c>
      <c r="JD198" s="122">
        <v>100.2901</v>
      </c>
      <c r="JE198" s="122">
        <v>106.319</v>
      </c>
      <c r="JF198" s="122">
        <v>106.319</v>
      </c>
      <c r="JG198" s="122">
        <v>106.319</v>
      </c>
      <c r="JH198" s="122">
        <v>105.0647</v>
      </c>
      <c r="JI198" s="122">
        <v>105.0647</v>
      </c>
      <c r="JJ198" s="122">
        <v>105.0647</v>
      </c>
      <c r="JK198" s="122">
        <v>102.90600000000001</v>
      </c>
      <c r="JL198" s="122">
        <v>102.90600000000001</v>
      </c>
      <c r="JM198" s="122">
        <v>102.90600000000001</v>
      </c>
      <c r="JN198" s="122">
        <v>102.88930000000001</v>
      </c>
      <c r="JO198" s="122">
        <v>102.88930000000001</v>
      </c>
      <c r="JP198" s="122">
        <v>102.88930000000001</v>
      </c>
      <c r="JQ198" s="122">
        <v>103.6396</v>
      </c>
      <c r="JR198" s="122">
        <v>103.6396</v>
      </c>
      <c r="JS198" s="122">
        <v>103.6396</v>
      </c>
      <c r="JT198" s="122">
        <v>101.1931</v>
      </c>
      <c r="JU198" s="122">
        <v>101.1931</v>
      </c>
      <c r="JV198" s="122">
        <v>101.1931</v>
      </c>
      <c r="JW198" s="122">
        <v>100</v>
      </c>
      <c r="JX198" s="122">
        <v>100</v>
      </c>
      <c r="JY198" s="122">
        <v>100</v>
      </c>
      <c r="JZ198" s="122">
        <v>99.471699999999998</v>
      </c>
      <c r="KA198" s="122">
        <v>99.471699999999998</v>
      </c>
      <c r="KB198" s="122">
        <v>99.471699999999998</v>
      </c>
      <c r="KC198" s="122">
        <v>98.576800000000006</v>
      </c>
      <c r="KD198" s="118">
        <v>98.576800000000006</v>
      </c>
    </row>
    <row r="199" spans="1:290" s="8" customFormat="1" ht="11.1" customHeight="1" x14ac:dyDescent="0.2">
      <c r="A199" s="8" t="s">
        <v>2589</v>
      </c>
      <c r="B199"/>
      <c r="C199" s="141" t="s">
        <v>5205</v>
      </c>
      <c r="D199" s="60" t="s">
        <v>124</v>
      </c>
      <c r="E199" s="61"/>
      <c r="F199" s="22"/>
      <c r="G199" s="22"/>
      <c r="H199" s="22" t="str">
        <f>IF(LEFT($I$1,1)="1",VLOOKUP($A199,PPI_IPI_PGA_PGAI!$A:$I,2,FALSE),IF(LEFT($I$1,1)="2",VLOOKUP($A199,PPI_IPI_PGA_PGAI!$A:$I,3,FALSE),IF(LEFT($I$1,1)="3",VLOOKUP($A199,PPI_IPI_PGA_PGAI!$A:$I,4,FALSE),VLOOKUP($A199,PPI_IPI_PGA_PGAI!$A:$I,5,FALSE))))</f>
        <v>Optische und fotografische Instrumente und Geräte</v>
      </c>
      <c r="I199" s="22"/>
      <c r="J199" s="22"/>
      <c r="K199" s="22"/>
      <c r="L199" s="22"/>
      <c r="M199" s="10">
        <v>0.46760000000000002</v>
      </c>
      <c r="N199" s="122">
        <v>178.99619999999999</v>
      </c>
      <c r="O199" s="122">
        <v>176.3338</v>
      </c>
      <c r="P199" s="122">
        <v>176.3338</v>
      </c>
      <c r="Q199" s="122">
        <v>176.3338</v>
      </c>
      <c r="R199" s="122">
        <v>176.3338</v>
      </c>
      <c r="S199" s="122">
        <v>175.08949999999999</v>
      </c>
      <c r="T199" s="122">
        <v>173.01560000000001</v>
      </c>
      <c r="U199" s="122">
        <v>173.01560000000001</v>
      </c>
      <c r="V199" s="122">
        <v>173.01560000000001</v>
      </c>
      <c r="W199" s="122">
        <v>173.01560000000001</v>
      </c>
      <c r="X199" s="122">
        <v>173.01560000000001</v>
      </c>
      <c r="Y199" s="122">
        <v>172.79</v>
      </c>
      <c r="Z199" s="122">
        <v>172.79</v>
      </c>
      <c r="AA199" s="122">
        <v>172.37209999999999</v>
      </c>
      <c r="AB199" s="122">
        <v>172.37209999999999</v>
      </c>
      <c r="AC199" s="122">
        <v>172.37209999999999</v>
      </c>
      <c r="AD199" s="122">
        <v>172.37209999999999</v>
      </c>
      <c r="AE199" s="122">
        <v>165.76329999999999</v>
      </c>
      <c r="AF199" s="122">
        <v>165.68430000000001</v>
      </c>
      <c r="AG199" s="122">
        <v>165.68430000000001</v>
      </c>
      <c r="AH199" s="122">
        <v>165.68430000000001</v>
      </c>
      <c r="AI199" s="122">
        <v>165.68430000000001</v>
      </c>
      <c r="AJ199" s="122">
        <v>165.68430000000001</v>
      </c>
      <c r="AK199" s="122">
        <v>162.0198</v>
      </c>
      <c r="AL199" s="122">
        <v>162.0198</v>
      </c>
      <c r="AM199" s="122">
        <v>162.0198</v>
      </c>
      <c r="AN199" s="122">
        <v>162.0198</v>
      </c>
      <c r="AO199" s="122">
        <v>162.0198</v>
      </c>
      <c r="AP199" s="122">
        <v>162.0198</v>
      </c>
      <c r="AQ199" s="122">
        <v>161.4263</v>
      </c>
      <c r="AR199" s="122">
        <v>159.5378</v>
      </c>
      <c r="AS199" s="122">
        <v>159.5378</v>
      </c>
      <c r="AT199" s="122">
        <v>159.5378</v>
      </c>
      <c r="AU199" s="122">
        <v>159.5378</v>
      </c>
      <c r="AV199" s="122">
        <v>159.5378</v>
      </c>
      <c r="AW199" s="122">
        <v>159.63740000000001</v>
      </c>
      <c r="AX199" s="122">
        <v>159.63740000000001</v>
      </c>
      <c r="AY199" s="122">
        <v>159.25020000000001</v>
      </c>
      <c r="AZ199" s="122">
        <v>159.25020000000001</v>
      </c>
      <c r="BA199" s="122">
        <v>159.25020000000001</v>
      </c>
      <c r="BB199" s="122">
        <v>159.25020000000001</v>
      </c>
      <c r="BC199" s="122">
        <v>156.25630000000001</v>
      </c>
      <c r="BD199" s="122">
        <v>154.7432</v>
      </c>
      <c r="BE199" s="122">
        <v>154.7432</v>
      </c>
      <c r="BF199" s="122">
        <v>154.7432</v>
      </c>
      <c r="BG199" s="122">
        <v>154.7432</v>
      </c>
      <c r="BH199" s="122">
        <v>154.7432</v>
      </c>
      <c r="BI199" s="122">
        <v>154.0205</v>
      </c>
      <c r="BJ199" s="122">
        <v>152.78290000000001</v>
      </c>
      <c r="BK199" s="122">
        <v>152.94110000000001</v>
      </c>
      <c r="BL199" s="122">
        <v>152.94110000000001</v>
      </c>
      <c r="BM199" s="122">
        <v>152.94110000000001</v>
      </c>
      <c r="BN199" s="122">
        <v>152.94110000000001</v>
      </c>
      <c r="BO199" s="122">
        <v>149.73490000000001</v>
      </c>
      <c r="BP199" s="122">
        <v>150.8263</v>
      </c>
      <c r="BQ199" s="122">
        <v>150.8263</v>
      </c>
      <c r="BR199" s="122">
        <v>150.8263</v>
      </c>
      <c r="BS199" s="122">
        <v>150.8263</v>
      </c>
      <c r="BT199" s="122">
        <v>150.8263</v>
      </c>
      <c r="BU199" s="122">
        <v>146.30439999999999</v>
      </c>
      <c r="BV199" s="122">
        <v>146.30439999999999</v>
      </c>
      <c r="BW199" s="122">
        <v>145.30119999999999</v>
      </c>
      <c r="BX199" s="122">
        <v>145.30119999999999</v>
      </c>
      <c r="BY199" s="122">
        <v>145.30119999999999</v>
      </c>
      <c r="BZ199" s="122">
        <v>145.30119999999999</v>
      </c>
      <c r="CA199" s="122">
        <v>139.37819999999999</v>
      </c>
      <c r="CB199" s="122">
        <v>136.5617</v>
      </c>
      <c r="CC199" s="122">
        <v>136.5617</v>
      </c>
      <c r="CD199" s="122">
        <v>136.5617</v>
      </c>
      <c r="CE199" s="122">
        <v>136.5617</v>
      </c>
      <c r="CF199" s="122">
        <v>136.5617</v>
      </c>
      <c r="CG199" s="122">
        <v>136.98859999999999</v>
      </c>
      <c r="CH199" s="122">
        <v>136.77269999999999</v>
      </c>
      <c r="CI199" s="122">
        <v>133.04239999999999</v>
      </c>
      <c r="CJ199" s="122">
        <v>133.04239999999999</v>
      </c>
      <c r="CK199" s="122">
        <v>133.04239999999999</v>
      </c>
      <c r="CL199" s="122">
        <v>133.04239999999999</v>
      </c>
      <c r="CM199" s="122">
        <v>130.4513</v>
      </c>
      <c r="CN199" s="122">
        <v>131.00640000000001</v>
      </c>
      <c r="CO199" s="122">
        <v>131.00640000000001</v>
      </c>
      <c r="CP199" s="122">
        <v>131.00640000000001</v>
      </c>
      <c r="CQ199" s="122">
        <v>131.00640000000001</v>
      </c>
      <c r="CR199" s="122">
        <v>131.00640000000001</v>
      </c>
      <c r="CS199" s="122">
        <v>130.94229999999999</v>
      </c>
      <c r="CT199" s="122">
        <v>130.94229999999999</v>
      </c>
      <c r="CU199" s="122">
        <v>128.0909</v>
      </c>
      <c r="CV199" s="122">
        <v>128.0909</v>
      </c>
      <c r="CW199" s="122">
        <v>128.0909</v>
      </c>
      <c r="CX199" s="122">
        <v>128.0909</v>
      </c>
      <c r="CY199" s="122">
        <v>126.5895</v>
      </c>
      <c r="CZ199" s="122">
        <v>124.63509999999999</v>
      </c>
      <c r="DA199" s="122">
        <v>124.63509999999999</v>
      </c>
      <c r="DB199" s="122">
        <v>124.5051</v>
      </c>
      <c r="DC199" s="122">
        <v>124.5051</v>
      </c>
      <c r="DD199" s="122">
        <v>124.5051</v>
      </c>
      <c r="DE199" s="122">
        <v>126.2433</v>
      </c>
      <c r="DF199" s="122">
        <v>126.2433</v>
      </c>
      <c r="DG199" s="122">
        <v>126.2433</v>
      </c>
      <c r="DH199" s="122">
        <v>123.7595</v>
      </c>
      <c r="DI199" s="122">
        <v>123.7595</v>
      </c>
      <c r="DJ199" s="122">
        <v>123.7595</v>
      </c>
      <c r="DK199" s="122">
        <v>120.48699999999999</v>
      </c>
      <c r="DL199" s="122">
        <v>120.48699999999999</v>
      </c>
      <c r="DM199" s="122">
        <v>120.48699999999999</v>
      </c>
      <c r="DN199" s="122">
        <v>115.7308</v>
      </c>
      <c r="DO199" s="122">
        <v>115.7308</v>
      </c>
      <c r="DP199" s="122">
        <v>115.7308</v>
      </c>
      <c r="DQ199" s="122">
        <v>115.4683</v>
      </c>
      <c r="DR199" s="122">
        <v>115.4683</v>
      </c>
      <c r="DS199" s="122">
        <v>115.4683</v>
      </c>
      <c r="DT199" s="122">
        <v>117.3907</v>
      </c>
      <c r="DU199" s="122">
        <v>117.3907</v>
      </c>
      <c r="DV199" s="122">
        <v>117.3907</v>
      </c>
      <c r="DW199" s="122">
        <v>114.5586</v>
      </c>
      <c r="DX199" s="122">
        <v>114.5586</v>
      </c>
      <c r="DY199" s="122">
        <v>114.5586</v>
      </c>
      <c r="DZ199" s="122">
        <v>116.0399</v>
      </c>
      <c r="EA199" s="122">
        <v>116.0399</v>
      </c>
      <c r="EB199" s="122">
        <v>116.0399</v>
      </c>
      <c r="EC199" s="122">
        <v>116.1803</v>
      </c>
      <c r="ED199" s="122">
        <v>116.1803</v>
      </c>
      <c r="EE199" s="122">
        <v>116.1803</v>
      </c>
      <c r="EF199" s="122">
        <v>116.1756</v>
      </c>
      <c r="EG199" s="122">
        <v>116.1756</v>
      </c>
      <c r="EH199" s="122">
        <v>116.1756</v>
      </c>
      <c r="EI199" s="122">
        <v>116.8492</v>
      </c>
      <c r="EJ199" s="122">
        <v>116.8492</v>
      </c>
      <c r="EK199" s="122">
        <v>116.8492</v>
      </c>
      <c r="EL199" s="122">
        <v>116.8336</v>
      </c>
      <c r="EM199" s="122">
        <v>116.8336</v>
      </c>
      <c r="EN199" s="122">
        <v>116.8336</v>
      </c>
      <c r="EO199" s="122">
        <v>116.7124</v>
      </c>
      <c r="EP199" s="122">
        <v>116.7124</v>
      </c>
      <c r="EQ199" s="122">
        <v>116.7124</v>
      </c>
      <c r="ER199" s="122">
        <v>116.7427</v>
      </c>
      <c r="ES199" s="122">
        <v>116.7427</v>
      </c>
      <c r="ET199" s="122">
        <v>116.7427</v>
      </c>
      <c r="EU199" s="122">
        <v>116.8468</v>
      </c>
      <c r="EV199" s="122">
        <v>116.8468</v>
      </c>
      <c r="EW199" s="122">
        <v>116.8468</v>
      </c>
      <c r="EX199" s="122">
        <v>117.9085</v>
      </c>
      <c r="EY199" s="122">
        <v>117.9085</v>
      </c>
      <c r="EZ199" s="122">
        <v>117.9085</v>
      </c>
      <c r="FA199" s="122">
        <v>107.3922</v>
      </c>
      <c r="FB199" s="122">
        <v>107.3922</v>
      </c>
      <c r="FC199" s="122">
        <v>107.3922</v>
      </c>
      <c r="FD199" s="122">
        <v>106.60290000000001</v>
      </c>
      <c r="FE199" s="122">
        <v>106.60290000000001</v>
      </c>
      <c r="FF199" s="122">
        <v>106.60290000000001</v>
      </c>
      <c r="FG199" s="122">
        <v>107.8947</v>
      </c>
      <c r="FH199" s="122">
        <v>107.8947</v>
      </c>
      <c r="FI199" s="122">
        <v>107.8947</v>
      </c>
      <c r="FJ199" s="122">
        <v>107.1198</v>
      </c>
      <c r="FK199" s="122">
        <v>107.1198</v>
      </c>
      <c r="FL199" s="122">
        <v>107.1198</v>
      </c>
      <c r="FM199" s="122">
        <v>106.2186</v>
      </c>
      <c r="FN199" s="122">
        <v>106.2186</v>
      </c>
      <c r="FO199" s="122">
        <v>106.2186</v>
      </c>
      <c r="FP199" s="122">
        <v>106.5</v>
      </c>
      <c r="FQ199" s="122">
        <v>106.5</v>
      </c>
      <c r="FR199" s="122">
        <v>106.5</v>
      </c>
      <c r="FS199" s="122">
        <v>106.3955</v>
      </c>
      <c r="FT199" s="122">
        <v>106.3955</v>
      </c>
      <c r="FU199" s="122">
        <v>106.3955</v>
      </c>
      <c r="FV199" s="122">
        <v>105.8424</v>
      </c>
      <c r="FW199" s="122">
        <v>105.8424</v>
      </c>
      <c r="FX199" s="122">
        <v>105.8424</v>
      </c>
      <c r="FY199" s="122">
        <v>104.41549999999999</v>
      </c>
      <c r="FZ199" s="122">
        <v>104.41549999999999</v>
      </c>
      <c r="GA199" s="122">
        <v>104.41549999999999</v>
      </c>
      <c r="GB199" s="122">
        <v>103.8704</v>
      </c>
      <c r="GC199" s="122">
        <v>103.8704</v>
      </c>
      <c r="GD199" s="122">
        <v>103.8704</v>
      </c>
      <c r="GE199" s="122">
        <v>104.2769</v>
      </c>
      <c r="GF199" s="122">
        <v>104.2769</v>
      </c>
      <c r="GG199" s="122">
        <v>104.2769</v>
      </c>
      <c r="GH199" s="122">
        <v>106.4676</v>
      </c>
      <c r="GI199" s="122">
        <v>106.4676</v>
      </c>
      <c r="GJ199" s="122">
        <v>106.4676</v>
      </c>
      <c r="GK199" s="122">
        <v>106.0962</v>
      </c>
      <c r="GL199" s="122">
        <v>106.0962</v>
      </c>
      <c r="GM199" s="122">
        <v>106.0962</v>
      </c>
      <c r="GN199" s="122">
        <v>105.2645</v>
      </c>
      <c r="GO199" s="122">
        <v>105.2645</v>
      </c>
      <c r="GP199" s="122">
        <v>105.2645</v>
      </c>
      <c r="GQ199" s="122">
        <v>104.221</v>
      </c>
      <c r="GR199" s="122">
        <v>104.221</v>
      </c>
      <c r="GS199" s="122">
        <v>104.221</v>
      </c>
      <c r="GT199" s="122">
        <v>103.57640000000001</v>
      </c>
      <c r="GU199" s="122">
        <v>103.57640000000001</v>
      </c>
      <c r="GV199" s="122">
        <v>103.57640000000001</v>
      </c>
      <c r="GW199" s="122">
        <v>103.9466</v>
      </c>
      <c r="GX199" s="122">
        <v>103.9466</v>
      </c>
      <c r="GY199" s="122">
        <v>103.9466</v>
      </c>
      <c r="GZ199" s="122">
        <v>103.3524</v>
      </c>
      <c r="HA199" s="122">
        <v>103.3524</v>
      </c>
      <c r="HB199" s="122">
        <v>103.3524</v>
      </c>
      <c r="HC199" s="122">
        <v>101.2667</v>
      </c>
      <c r="HD199" s="122">
        <v>101.2667</v>
      </c>
      <c r="HE199" s="122">
        <v>101.2667</v>
      </c>
      <c r="HF199" s="122">
        <v>102.2564</v>
      </c>
      <c r="HG199" s="122">
        <v>102.2564</v>
      </c>
      <c r="HH199" s="122">
        <v>102.2564</v>
      </c>
      <c r="HI199" s="122">
        <v>99.673199999999994</v>
      </c>
      <c r="HJ199" s="122">
        <v>99.673199999999994</v>
      </c>
      <c r="HK199" s="122">
        <v>99.673199999999994</v>
      </c>
      <c r="HL199" s="122">
        <v>99.578000000000003</v>
      </c>
      <c r="HM199" s="122">
        <v>99.578000000000003</v>
      </c>
      <c r="HN199" s="122">
        <v>99.578000000000003</v>
      </c>
      <c r="HO199" s="122">
        <v>99.729500000000002</v>
      </c>
      <c r="HP199" s="122">
        <v>99.729500000000002</v>
      </c>
      <c r="HQ199" s="122">
        <v>99.729500000000002</v>
      </c>
      <c r="HR199" s="122">
        <v>99.894199999999998</v>
      </c>
      <c r="HS199" s="122">
        <v>99.894199999999998</v>
      </c>
      <c r="HT199" s="122">
        <v>99.894199999999998</v>
      </c>
      <c r="HU199" s="122">
        <v>101.68600000000001</v>
      </c>
      <c r="HV199" s="122">
        <v>101.68600000000001</v>
      </c>
      <c r="HW199" s="122">
        <v>101.68600000000001</v>
      </c>
      <c r="HX199" s="122">
        <v>101.85380000000001</v>
      </c>
      <c r="HY199" s="122">
        <v>101.85380000000001</v>
      </c>
      <c r="HZ199" s="122">
        <v>101.85380000000001</v>
      </c>
      <c r="IA199" s="122">
        <v>100.96299999999999</v>
      </c>
      <c r="IB199" s="122">
        <v>100.96299999999999</v>
      </c>
      <c r="IC199" s="122">
        <v>100.96299999999999</v>
      </c>
      <c r="ID199" s="122">
        <v>99.104299999999995</v>
      </c>
      <c r="IE199" s="122">
        <v>99.104299999999995</v>
      </c>
      <c r="IF199" s="122">
        <v>99.104299999999995</v>
      </c>
      <c r="IG199" s="122">
        <v>100.5189</v>
      </c>
      <c r="IH199" s="122">
        <v>100.5189</v>
      </c>
      <c r="II199" s="122">
        <v>100.5189</v>
      </c>
      <c r="IJ199" s="122">
        <v>99.427199999999999</v>
      </c>
      <c r="IK199" s="122">
        <v>99.427199999999999</v>
      </c>
      <c r="IL199" s="122">
        <v>99.427199999999999</v>
      </c>
      <c r="IM199" s="122">
        <v>97.676199999999994</v>
      </c>
      <c r="IN199" s="122">
        <v>97.676199999999994</v>
      </c>
      <c r="IO199" s="122">
        <v>97.676199999999994</v>
      </c>
      <c r="IP199" s="122">
        <v>99.978700000000003</v>
      </c>
      <c r="IQ199" s="122">
        <v>99.978700000000003</v>
      </c>
      <c r="IR199" s="122">
        <v>99.978700000000003</v>
      </c>
      <c r="IS199" s="122">
        <v>101.708</v>
      </c>
      <c r="IT199" s="122">
        <v>101.708</v>
      </c>
      <c r="IU199" s="122">
        <v>101.708</v>
      </c>
      <c r="IV199" s="122">
        <v>101.18210000000001</v>
      </c>
      <c r="IW199" s="122">
        <v>101.18210000000001</v>
      </c>
      <c r="IX199" s="122">
        <v>101.18210000000001</v>
      </c>
      <c r="IY199" s="122">
        <v>99.463099999999997</v>
      </c>
      <c r="IZ199" s="122">
        <v>99.463099999999997</v>
      </c>
      <c r="JA199" s="122">
        <v>99.463099999999997</v>
      </c>
      <c r="JB199" s="122">
        <v>98.502700000000004</v>
      </c>
      <c r="JC199" s="122">
        <v>98.502700000000004</v>
      </c>
      <c r="JD199" s="122">
        <v>98.502700000000004</v>
      </c>
      <c r="JE199" s="122">
        <v>100.82810000000001</v>
      </c>
      <c r="JF199" s="122">
        <v>100.82810000000001</v>
      </c>
      <c r="JG199" s="122">
        <v>100.82810000000001</v>
      </c>
      <c r="JH199" s="122">
        <v>101.393</v>
      </c>
      <c r="JI199" s="122">
        <v>101.393</v>
      </c>
      <c r="JJ199" s="122">
        <v>101.393</v>
      </c>
      <c r="JK199" s="122">
        <v>100.5461</v>
      </c>
      <c r="JL199" s="122">
        <v>100.5461</v>
      </c>
      <c r="JM199" s="122">
        <v>100.5461</v>
      </c>
      <c r="JN199" s="122">
        <v>101.694</v>
      </c>
      <c r="JO199" s="122">
        <v>101.694</v>
      </c>
      <c r="JP199" s="122">
        <v>101.694</v>
      </c>
      <c r="JQ199" s="122">
        <v>100.8766</v>
      </c>
      <c r="JR199" s="122">
        <v>100.8766</v>
      </c>
      <c r="JS199" s="122">
        <v>100.8766</v>
      </c>
      <c r="JT199" s="122">
        <v>100.458</v>
      </c>
      <c r="JU199" s="122">
        <v>100.458</v>
      </c>
      <c r="JV199" s="122">
        <v>100.458</v>
      </c>
      <c r="JW199" s="122">
        <v>100</v>
      </c>
      <c r="JX199" s="122">
        <v>100</v>
      </c>
      <c r="JY199" s="122">
        <v>100</v>
      </c>
      <c r="JZ199" s="122">
        <v>99.723200000000006</v>
      </c>
      <c r="KA199" s="122">
        <v>99.723200000000006</v>
      </c>
      <c r="KB199" s="122">
        <v>99.723200000000006</v>
      </c>
      <c r="KC199" s="122">
        <v>100.6741</v>
      </c>
      <c r="KD199" s="118">
        <v>100.6741</v>
      </c>
    </row>
    <row r="200" spans="1:290" s="8" customFormat="1" ht="11.1" customHeight="1" x14ac:dyDescent="0.2">
      <c r="A200" s="8" t="s">
        <v>2590</v>
      </c>
      <c r="B200"/>
      <c r="C200" s="141" t="s">
        <v>5206</v>
      </c>
      <c r="D200" s="60" t="s">
        <v>125</v>
      </c>
      <c r="E200" s="61"/>
      <c r="F200" s="22"/>
      <c r="G200" s="22" t="str">
        <f>IF(LEFT($I$1,1)="1",VLOOKUP($A200,PPI_IPI_PGA_PGAI!$A:$I,2,FALSE),IF(LEFT($I$1,1)="2",VLOOKUP($A200,PPI_IPI_PGA_PGAI!$A:$I,3,FALSE),IF(LEFT($I$1,1)="3",VLOOKUP($A200,PPI_IPI_PGA_PGAI!$A:$I,4,FALSE),VLOOKUP($A200,PPI_IPI_PGA_PGAI!$A:$I,5,FALSE))))</f>
        <v>Elektrische Ausrüstungen</v>
      </c>
      <c r="H200" s="22"/>
      <c r="I200" s="22"/>
      <c r="J200" s="22"/>
      <c r="K200" s="22"/>
      <c r="L200" s="22"/>
      <c r="M200" s="10">
        <v>5.0018000000000002</v>
      </c>
      <c r="N200" s="122">
        <v>102.492</v>
      </c>
      <c r="O200" s="122">
        <v>102.48869999999999</v>
      </c>
      <c r="P200" s="122">
        <v>102.5132</v>
      </c>
      <c r="Q200" s="122">
        <v>102.5761</v>
      </c>
      <c r="R200" s="122">
        <v>102.58329999999999</v>
      </c>
      <c r="S200" s="122">
        <v>101.8831</v>
      </c>
      <c r="T200" s="122">
        <v>101.9051</v>
      </c>
      <c r="U200" s="122">
        <v>101.9969</v>
      </c>
      <c r="V200" s="122">
        <v>101.72750000000001</v>
      </c>
      <c r="W200" s="122">
        <v>101.78019999999999</v>
      </c>
      <c r="X200" s="122">
        <v>101.8323</v>
      </c>
      <c r="Y200" s="122">
        <v>102.02809999999999</v>
      </c>
      <c r="Z200" s="122">
        <v>102.1302</v>
      </c>
      <c r="AA200" s="122">
        <v>102.0809</v>
      </c>
      <c r="AB200" s="122">
        <v>102.0213</v>
      </c>
      <c r="AC200" s="122">
        <v>102.0585</v>
      </c>
      <c r="AD200" s="122">
        <v>102.09869999999999</v>
      </c>
      <c r="AE200" s="122">
        <v>101.99209999999999</v>
      </c>
      <c r="AF200" s="122">
        <v>102.0194</v>
      </c>
      <c r="AG200" s="122">
        <v>101.9821</v>
      </c>
      <c r="AH200" s="122">
        <v>102.2444</v>
      </c>
      <c r="AI200" s="122">
        <v>102.2901</v>
      </c>
      <c r="AJ200" s="122">
        <v>102.3351</v>
      </c>
      <c r="AK200" s="122">
        <v>101.9584</v>
      </c>
      <c r="AL200" s="122">
        <v>102.00839999999999</v>
      </c>
      <c r="AM200" s="122">
        <v>101.9615</v>
      </c>
      <c r="AN200" s="122">
        <v>102.09690000000001</v>
      </c>
      <c r="AO200" s="122">
        <v>102.1404</v>
      </c>
      <c r="AP200" s="122">
        <v>102.2273</v>
      </c>
      <c r="AQ200" s="122">
        <v>104.1921</v>
      </c>
      <c r="AR200" s="122">
        <v>104.2586</v>
      </c>
      <c r="AS200" s="122">
        <v>104.40049999999999</v>
      </c>
      <c r="AT200" s="122">
        <v>104.5183</v>
      </c>
      <c r="AU200" s="122">
        <v>104.6163</v>
      </c>
      <c r="AV200" s="122">
        <v>104.7471</v>
      </c>
      <c r="AW200" s="122">
        <v>106.3263</v>
      </c>
      <c r="AX200" s="122">
        <v>106.7294</v>
      </c>
      <c r="AY200" s="122">
        <v>107.1966</v>
      </c>
      <c r="AZ200" s="122">
        <v>108.1527</v>
      </c>
      <c r="BA200" s="122">
        <v>108.2899</v>
      </c>
      <c r="BB200" s="122">
        <v>108.3869</v>
      </c>
      <c r="BC200" s="122">
        <v>111.2897</v>
      </c>
      <c r="BD200" s="122">
        <v>111.3069</v>
      </c>
      <c r="BE200" s="122">
        <v>111.21420000000001</v>
      </c>
      <c r="BF200" s="122">
        <v>111.518</v>
      </c>
      <c r="BG200" s="122">
        <v>111.3351</v>
      </c>
      <c r="BH200" s="122">
        <v>111.3626</v>
      </c>
      <c r="BI200" s="122">
        <v>113.93389999999999</v>
      </c>
      <c r="BJ200" s="122">
        <v>114.158</v>
      </c>
      <c r="BK200" s="122">
        <v>114.2621</v>
      </c>
      <c r="BL200" s="122">
        <v>114.4079</v>
      </c>
      <c r="BM200" s="122">
        <v>114.63330000000001</v>
      </c>
      <c r="BN200" s="122">
        <v>114.6108</v>
      </c>
      <c r="BO200" s="122">
        <v>116.9123</v>
      </c>
      <c r="BP200" s="122">
        <v>117.0407</v>
      </c>
      <c r="BQ200" s="122">
        <v>116.7278</v>
      </c>
      <c r="BR200" s="122">
        <v>116.5466</v>
      </c>
      <c r="BS200" s="122">
        <v>116.5438</v>
      </c>
      <c r="BT200" s="122">
        <v>116.50790000000001</v>
      </c>
      <c r="BU200" s="122">
        <v>117.1632</v>
      </c>
      <c r="BV200" s="122">
        <v>117.34990000000001</v>
      </c>
      <c r="BW200" s="122">
        <v>117.3601</v>
      </c>
      <c r="BX200" s="122">
        <v>117.2376</v>
      </c>
      <c r="BY200" s="122">
        <v>117.25830000000001</v>
      </c>
      <c r="BZ200" s="122">
        <v>117.25749999999999</v>
      </c>
      <c r="CA200" s="122">
        <v>114.4986</v>
      </c>
      <c r="CB200" s="122">
        <v>114.1109</v>
      </c>
      <c r="CC200" s="122">
        <v>113.50579999999999</v>
      </c>
      <c r="CD200" s="122">
        <v>113.4329</v>
      </c>
      <c r="CE200" s="122">
        <v>113.0836</v>
      </c>
      <c r="CF200" s="122">
        <v>113.0399</v>
      </c>
      <c r="CG200" s="122">
        <v>109.42230000000001</v>
      </c>
      <c r="CH200" s="122">
        <v>109.5903</v>
      </c>
      <c r="CI200" s="122">
        <v>109.67910000000001</v>
      </c>
      <c r="CJ200" s="122">
        <v>109.2231</v>
      </c>
      <c r="CK200" s="122">
        <v>109.2814</v>
      </c>
      <c r="CL200" s="122">
        <v>109.4766</v>
      </c>
      <c r="CM200" s="122">
        <v>109.9286</v>
      </c>
      <c r="CN200" s="122">
        <v>109.91719999999999</v>
      </c>
      <c r="CO200" s="122">
        <v>109.9855</v>
      </c>
      <c r="CP200" s="122">
        <v>109.99630000000001</v>
      </c>
      <c r="CQ200" s="122">
        <v>110.10169999999999</v>
      </c>
      <c r="CR200" s="122">
        <v>110.0412</v>
      </c>
      <c r="CS200" s="122">
        <v>110.2239</v>
      </c>
      <c r="CT200" s="122">
        <v>110.2881</v>
      </c>
      <c r="CU200" s="122">
        <v>110.22320000000001</v>
      </c>
      <c r="CV200" s="122">
        <v>110.361</v>
      </c>
      <c r="CW200" s="122">
        <v>110.3749</v>
      </c>
      <c r="CX200" s="122">
        <v>110.4718</v>
      </c>
      <c r="CY200" s="122">
        <v>107.4988</v>
      </c>
      <c r="CZ200" s="122">
        <v>107.6915</v>
      </c>
      <c r="DA200" s="122">
        <v>107.79810000000001</v>
      </c>
      <c r="DB200" s="122">
        <v>107.9439</v>
      </c>
      <c r="DC200" s="122">
        <v>108.16289999999999</v>
      </c>
      <c r="DD200" s="122">
        <v>108.2611</v>
      </c>
      <c r="DE200" s="122">
        <v>108.3167</v>
      </c>
      <c r="DF200" s="122">
        <v>108.1644</v>
      </c>
      <c r="DG200" s="122">
        <v>107.7854</v>
      </c>
      <c r="DH200" s="122">
        <v>107.7829</v>
      </c>
      <c r="DI200" s="122">
        <v>107.2864</v>
      </c>
      <c r="DJ200" s="122">
        <v>106.8719</v>
      </c>
      <c r="DK200" s="122">
        <v>104.30840000000001</v>
      </c>
      <c r="DL200" s="122">
        <v>103.0064</v>
      </c>
      <c r="DM200" s="122">
        <v>103.2364</v>
      </c>
      <c r="DN200" s="122">
        <v>103.3108</v>
      </c>
      <c r="DO200" s="122">
        <v>103.5329</v>
      </c>
      <c r="DP200" s="122">
        <v>103.61060000000001</v>
      </c>
      <c r="DQ200" s="122">
        <v>103.6223</v>
      </c>
      <c r="DR200" s="122">
        <v>103.5341</v>
      </c>
      <c r="DS200" s="122">
        <v>103.4866</v>
      </c>
      <c r="DT200" s="122">
        <v>103.2732</v>
      </c>
      <c r="DU200" s="122">
        <v>103.40779999999999</v>
      </c>
      <c r="DV200" s="122">
        <v>103.1407</v>
      </c>
      <c r="DW200" s="122">
        <v>103.7332</v>
      </c>
      <c r="DX200" s="122">
        <v>103.38939999999999</v>
      </c>
      <c r="DY200" s="122">
        <v>103.2724</v>
      </c>
      <c r="DZ200" s="122">
        <v>103.35550000000001</v>
      </c>
      <c r="EA200" s="122">
        <v>103.5157</v>
      </c>
      <c r="EB200" s="122">
        <v>103.4528</v>
      </c>
      <c r="EC200" s="122">
        <v>103.0866</v>
      </c>
      <c r="ED200" s="122">
        <v>102.7242</v>
      </c>
      <c r="EE200" s="122">
        <v>102.8882</v>
      </c>
      <c r="EF200" s="122">
        <v>102.658</v>
      </c>
      <c r="EG200" s="122">
        <v>102.65730000000001</v>
      </c>
      <c r="EH200" s="122">
        <v>102.74639999999999</v>
      </c>
      <c r="EI200" s="122">
        <v>102.804</v>
      </c>
      <c r="EJ200" s="122">
        <v>102.7632</v>
      </c>
      <c r="EK200" s="122">
        <v>102.81789999999999</v>
      </c>
      <c r="EL200" s="122">
        <v>102.86920000000001</v>
      </c>
      <c r="EM200" s="122">
        <v>102.8985</v>
      </c>
      <c r="EN200" s="122">
        <v>102.771</v>
      </c>
      <c r="EO200" s="122">
        <v>102.26220000000001</v>
      </c>
      <c r="EP200" s="122">
        <v>102.31010000000001</v>
      </c>
      <c r="EQ200" s="122">
        <v>102.4075</v>
      </c>
      <c r="ER200" s="122">
        <v>102.3959</v>
      </c>
      <c r="ES200" s="122">
        <v>102.57389999999999</v>
      </c>
      <c r="ET200" s="122">
        <v>102.4714</v>
      </c>
      <c r="EU200" s="122">
        <v>102.78660000000001</v>
      </c>
      <c r="EV200" s="122">
        <v>102.81910000000001</v>
      </c>
      <c r="EW200" s="122">
        <v>102.8189</v>
      </c>
      <c r="EX200" s="122">
        <v>102.75839999999999</v>
      </c>
      <c r="EY200" s="122">
        <v>101.8843</v>
      </c>
      <c r="EZ200" s="122">
        <v>101.867</v>
      </c>
      <c r="FA200" s="122">
        <v>97.77</v>
      </c>
      <c r="FB200" s="122">
        <v>97.741699999999994</v>
      </c>
      <c r="FC200" s="122">
        <v>97.830799999999996</v>
      </c>
      <c r="FD200" s="122">
        <v>97.538399999999996</v>
      </c>
      <c r="FE200" s="122">
        <v>97.5077</v>
      </c>
      <c r="FF200" s="122">
        <v>97.471999999999994</v>
      </c>
      <c r="FG200" s="122">
        <v>97.755399999999995</v>
      </c>
      <c r="FH200" s="122">
        <v>97.830699999999993</v>
      </c>
      <c r="FI200" s="122">
        <v>97.746899999999997</v>
      </c>
      <c r="FJ200" s="122">
        <v>97.586399999999998</v>
      </c>
      <c r="FK200" s="122">
        <v>97.562799999999996</v>
      </c>
      <c r="FL200" s="122">
        <v>97.6768</v>
      </c>
      <c r="FM200" s="122">
        <v>97.658600000000007</v>
      </c>
      <c r="FN200" s="122">
        <v>97.5702</v>
      </c>
      <c r="FO200" s="122">
        <v>97.501000000000005</v>
      </c>
      <c r="FP200" s="122">
        <v>97.298900000000003</v>
      </c>
      <c r="FQ200" s="122">
        <v>97.672600000000003</v>
      </c>
      <c r="FR200" s="122">
        <v>97.628100000000003</v>
      </c>
      <c r="FS200" s="122">
        <v>97.566500000000005</v>
      </c>
      <c r="FT200" s="122">
        <v>97.5916</v>
      </c>
      <c r="FU200" s="122">
        <v>98.153999999999996</v>
      </c>
      <c r="FV200" s="122">
        <v>98.382800000000003</v>
      </c>
      <c r="FW200" s="122">
        <v>98.348600000000005</v>
      </c>
      <c r="FX200" s="122">
        <v>98.321700000000007</v>
      </c>
      <c r="FY200" s="122">
        <v>97.648200000000003</v>
      </c>
      <c r="FZ200" s="122">
        <v>97.611800000000002</v>
      </c>
      <c r="GA200" s="122">
        <v>97.508499999999998</v>
      </c>
      <c r="GB200" s="122">
        <v>97.642399999999995</v>
      </c>
      <c r="GC200" s="122">
        <v>97.691000000000003</v>
      </c>
      <c r="GD200" s="122">
        <v>97.993399999999994</v>
      </c>
      <c r="GE200" s="122">
        <v>101.45569999999999</v>
      </c>
      <c r="GF200" s="122">
        <v>101.6554</v>
      </c>
      <c r="GG200" s="122">
        <v>101.6735</v>
      </c>
      <c r="GH200" s="122">
        <v>101.6588</v>
      </c>
      <c r="GI200" s="122">
        <v>101.8164</v>
      </c>
      <c r="GJ200" s="122">
        <v>101.619</v>
      </c>
      <c r="GK200" s="122">
        <v>102.3772</v>
      </c>
      <c r="GL200" s="122">
        <v>102.85639999999999</v>
      </c>
      <c r="GM200" s="122">
        <v>102.8351</v>
      </c>
      <c r="GN200" s="122">
        <v>102.7063</v>
      </c>
      <c r="GO200" s="122">
        <v>102.2595</v>
      </c>
      <c r="GP200" s="122">
        <v>102.0292</v>
      </c>
      <c r="GQ200" s="122">
        <v>101.2137</v>
      </c>
      <c r="GR200" s="122">
        <v>101.4079</v>
      </c>
      <c r="GS200" s="122">
        <v>101.42870000000001</v>
      </c>
      <c r="GT200" s="122">
        <v>101.321</v>
      </c>
      <c r="GU200" s="122">
        <v>101.19759999999999</v>
      </c>
      <c r="GV200" s="122">
        <v>101.4115</v>
      </c>
      <c r="GW200" s="122">
        <v>101.2407</v>
      </c>
      <c r="GX200" s="122">
        <v>101.2621</v>
      </c>
      <c r="GY200" s="122">
        <v>100.9602</v>
      </c>
      <c r="GZ200" s="122">
        <v>100.7603</v>
      </c>
      <c r="HA200" s="122">
        <v>100.7508</v>
      </c>
      <c r="HB200" s="122">
        <v>100.59869999999999</v>
      </c>
      <c r="HC200" s="122">
        <v>100.15089999999999</v>
      </c>
      <c r="HD200" s="122">
        <v>100.09990000000001</v>
      </c>
      <c r="HE200" s="122">
        <v>100.1563</v>
      </c>
      <c r="HF200" s="122">
        <v>100.03019999999999</v>
      </c>
      <c r="HG200" s="122">
        <v>100.0117</v>
      </c>
      <c r="HH200" s="122">
        <v>99.824100000000001</v>
      </c>
      <c r="HI200" s="122">
        <v>98.203400000000002</v>
      </c>
      <c r="HJ200" s="122">
        <v>98.066000000000003</v>
      </c>
      <c r="HK200" s="122">
        <v>98.175600000000003</v>
      </c>
      <c r="HL200" s="122">
        <v>98.411699999999996</v>
      </c>
      <c r="HM200" s="122">
        <v>98.624899999999997</v>
      </c>
      <c r="HN200" s="122">
        <v>98.793099999999995</v>
      </c>
      <c r="HO200" s="122">
        <v>98.672600000000003</v>
      </c>
      <c r="HP200" s="122">
        <v>98.584500000000006</v>
      </c>
      <c r="HQ200" s="122">
        <v>98.632599999999996</v>
      </c>
      <c r="HR200" s="122">
        <v>98.775700000000001</v>
      </c>
      <c r="HS200" s="122">
        <v>98.861699999999999</v>
      </c>
      <c r="HT200" s="122">
        <v>99.068100000000001</v>
      </c>
      <c r="HU200" s="122">
        <v>100.9477</v>
      </c>
      <c r="HV200" s="122">
        <v>101.05759999999999</v>
      </c>
      <c r="HW200" s="122">
        <v>101.2015</v>
      </c>
      <c r="HX200" s="122">
        <v>101.1859</v>
      </c>
      <c r="HY200" s="122">
        <v>101.17659999999999</v>
      </c>
      <c r="HZ200" s="122">
        <v>101.1932</v>
      </c>
      <c r="IA200" s="122">
        <v>101.577</v>
      </c>
      <c r="IB200" s="122">
        <v>101.70820000000001</v>
      </c>
      <c r="IC200" s="122">
        <v>101.68</v>
      </c>
      <c r="ID200" s="122">
        <v>101.4555</v>
      </c>
      <c r="IE200" s="122">
        <v>101.479</v>
      </c>
      <c r="IF200" s="122">
        <v>101.5565</v>
      </c>
      <c r="IG200" s="122">
        <v>102.37260000000001</v>
      </c>
      <c r="IH200" s="122">
        <v>102.36279999999999</v>
      </c>
      <c r="II200" s="122">
        <v>102.3845</v>
      </c>
      <c r="IJ200" s="122">
        <v>102.2358</v>
      </c>
      <c r="IK200" s="122">
        <v>101.9041</v>
      </c>
      <c r="IL200" s="122">
        <v>101.9258</v>
      </c>
      <c r="IM200" s="122">
        <v>101.666</v>
      </c>
      <c r="IN200" s="122">
        <v>101.6718</v>
      </c>
      <c r="IO200" s="122">
        <v>101.74679999999999</v>
      </c>
      <c r="IP200" s="122">
        <v>101.8449</v>
      </c>
      <c r="IQ200" s="122">
        <v>101.98609999999999</v>
      </c>
      <c r="IR200" s="122">
        <v>101.86969999999999</v>
      </c>
      <c r="IS200" s="122">
        <v>104.0163</v>
      </c>
      <c r="IT200" s="122">
        <v>104.0819</v>
      </c>
      <c r="IU200" s="122">
        <v>103.9054</v>
      </c>
      <c r="IV200" s="122">
        <v>103.8612</v>
      </c>
      <c r="IW200" s="122">
        <v>103.8616</v>
      </c>
      <c r="IX200" s="122">
        <v>103.87569999999999</v>
      </c>
      <c r="IY200" s="122">
        <v>102.99639999999999</v>
      </c>
      <c r="IZ200" s="122">
        <v>102.90900000000001</v>
      </c>
      <c r="JA200" s="122">
        <v>102.9006</v>
      </c>
      <c r="JB200" s="122">
        <v>102.9961</v>
      </c>
      <c r="JC200" s="122">
        <v>102.9207</v>
      </c>
      <c r="JD200" s="122">
        <v>102.96469999999999</v>
      </c>
      <c r="JE200" s="122">
        <v>102.9256</v>
      </c>
      <c r="JF200" s="122">
        <v>103.2788</v>
      </c>
      <c r="JG200" s="122">
        <v>103.49169999999999</v>
      </c>
      <c r="JH200" s="122">
        <v>103.1294</v>
      </c>
      <c r="JI200" s="122">
        <v>102.99809999999999</v>
      </c>
      <c r="JJ200" s="122">
        <v>102.7422</v>
      </c>
      <c r="JK200" s="122">
        <v>101.32940000000001</v>
      </c>
      <c r="JL200" s="122">
        <v>101.38330000000001</v>
      </c>
      <c r="JM200" s="122">
        <v>101.2787</v>
      </c>
      <c r="JN200" s="122">
        <v>101.4093</v>
      </c>
      <c r="JO200" s="122">
        <v>101.5261</v>
      </c>
      <c r="JP200" s="122">
        <v>101.604</v>
      </c>
      <c r="JQ200" s="122">
        <v>101.8068</v>
      </c>
      <c r="JR200" s="122">
        <v>101.3746</v>
      </c>
      <c r="JS200" s="122">
        <v>101.2582</v>
      </c>
      <c r="JT200" s="122">
        <v>101.28700000000001</v>
      </c>
      <c r="JU200" s="122">
        <v>101.19970000000001</v>
      </c>
      <c r="JV200" s="122">
        <v>101.2069</v>
      </c>
      <c r="JW200" s="122">
        <v>99.747600000000006</v>
      </c>
      <c r="JX200" s="122">
        <v>99.935100000000006</v>
      </c>
      <c r="JY200" s="122">
        <v>100</v>
      </c>
      <c r="JZ200" s="122">
        <v>100.1217</v>
      </c>
      <c r="KA200" s="122">
        <v>100.35380000000001</v>
      </c>
      <c r="KB200" s="122">
        <v>100.268</v>
      </c>
      <c r="KC200" s="122">
        <v>99.903400000000005</v>
      </c>
      <c r="KD200" s="118">
        <v>100.4182</v>
      </c>
    </row>
    <row r="201" spans="1:290" s="8" customFormat="1" ht="11.1" customHeight="1" x14ac:dyDescent="0.2">
      <c r="A201" s="8" t="s">
        <v>2591</v>
      </c>
      <c r="B201"/>
      <c r="C201" s="141" t="s">
        <v>5207</v>
      </c>
      <c r="D201" s="60" t="s">
        <v>126</v>
      </c>
      <c r="E201" s="61"/>
      <c r="F201" s="22"/>
      <c r="G201" s="22"/>
      <c r="H201" s="22" t="str">
        <f>IF(LEFT($I$1,1)="1",VLOOKUP($A201,PPI_IPI_PGA_PGAI!$A:$I,2,FALSE),IF(LEFT($I$1,1)="2",VLOOKUP($A201,PPI_IPI_PGA_PGAI!$A:$I,3,FALSE),IF(LEFT($I$1,1)="3",VLOOKUP($A201,PPI_IPI_PGA_PGAI!$A:$I,4,FALSE),VLOOKUP($A201,PPI_IPI_PGA_PGAI!$A:$I,5,FALSE))))</f>
        <v>Elektromotoren, Generatoren, Transformatoren, Elektrizitätsverteilungs- und -schalteinrichtungen</v>
      </c>
      <c r="I201" s="22"/>
      <c r="J201" s="22"/>
      <c r="K201" s="22"/>
      <c r="L201" s="22"/>
      <c r="M201" s="10">
        <v>1.6017999999999999</v>
      </c>
      <c r="N201" s="122">
        <v>99.411600000000007</v>
      </c>
      <c r="O201" s="122">
        <v>99.411600000000007</v>
      </c>
      <c r="P201" s="122">
        <v>99.411600000000007</v>
      </c>
      <c r="Q201" s="122">
        <v>99.411600000000007</v>
      </c>
      <c r="R201" s="122">
        <v>99.411600000000007</v>
      </c>
      <c r="S201" s="122">
        <v>100.2739</v>
      </c>
      <c r="T201" s="122">
        <v>100.2739</v>
      </c>
      <c r="U201" s="122">
        <v>100.2739</v>
      </c>
      <c r="V201" s="122">
        <v>100.2739</v>
      </c>
      <c r="W201" s="122">
        <v>100.2739</v>
      </c>
      <c r="X201" s="122">
        <v>100.2739</v>
      </c>
      <c r="Y201" s="122">
        <v>99.403300000000002</v>
      </c>
      <c r="Z201" s="122">
        <v>99.403300000000002</v>
      </c>
      <c r="AA201" s="122">
        <v>99.403300000000002</v>
      </c>
      <c r="AB201" s="122">
        <v>99.403300000000002</v>
      </c>
      <c r="AC201" s="122">
        <v>99.403300000000002</v>
      </c>
      <c r="AD201" s="122">
        <v>99.403300000000002</v>
      </c>
      <c r="AE201" s="122">
        <v>99.244200000000006</v>
      </c>
      <c r="AF201" s="122">
        <v>99.244200000000006</v>
      </c>
      <c r="AG201" s="122">
        <v>99.244200000000006</v>
      </c>
      <c r="AH201" s="122">
        <v>99.244200000000006</v>
      </c>
      <c r="AI201" s="122">
        <v>99.244200000000006</v>
      </c>
      <c r="AJ201" s="122">
        <v>99.244200000000006</v>
      </c>
      <c r="AK201" s="122">
        <v>99.300299999999993</v>
      </c>
      <c r="AL201" s="122">
        <v>99.300299999999993</v>
      </c>
      <c r="AM201" s="122">
        <v>99.300299999999993</v>
      </c>
      <c r="AN201" s="122">
        <v>99.300299999999993</v>
      </c>
      <c r="AO201" s="122">
        <v>99.300299999999993</v>
      </c>
      <c r="AP201" s="122">
        <v>99.300299999999993</v>
      </c>
      <c r="AQ201" s="122">
        <v>101.83159999999999</v>
      </c>
      <c r="AR201" s="122">
        <v>101.83159999999999</v>
      </c>
      <c r="AS201" s="122">
        <v>101.83159999999999</v>
      </c>
      <c r="AT201" s="122">
        <v>101.83159999999999</v>
      </c>
      <c r="AU201" s="122">
        <v>101.83159999999999</v>
      </c>
      <c r="AV201" s="122">
        <v>101.83159999999999</v>
      </c>
      <c r="AW201" s="122">
        <v>104.9396</v>
      </c>
      <c r="AX201" s="122">
        <v>104.9396</v>
      </c>
      <c r="AY201" s="122">
        <v>104.9396</v>
      </c>
      <c r="AZ201" s="122">
        <v>104.9396</v>
      </c>
      <c r="BA201" s="122">
        <v>104.9396</v>
      </c>
      <c r="BB201" s="122">
        <v>104.9396</v>
      </c>
      <c r="BC201" s="122">
        <v>109.9084</v>
      </c>
      <c r="BD201" s="122">
        <v>109.9084</v>
      </c>
      <c r="BE201" s="122">
        <v>109.9084</v>
      </c>
      <c r="BF201" s="122">
        <v>109.9084</v>
      </c>
      <c r="BG201" s="122">
        <v>109.9084</v>
      </c>
      <c r="BH201" s="122">
        <v>109.9084</v>
      </c>
      <c r="BI201" s="122">
        <v>113.1896</v>
      </c>
      <c r="BJ201" s="122">
        <v>113.1896</v>
      </c>
      <c r="BK201" s="122">
        <v>113.1896</v>
      </c>
      <c r="BL201" s="122">
        <v>113.1896</v>
      </c>
      <c r="BM201" s="122">
        <v>113.1896</v>
      </c>
      <c r="BN201" s="122">
        <v>113.1896</v>
      </c>
      <c r="BO201" s="122">
        <v>115.7411</v>
      </c>
      <c r="BP201" s="122">
        <v>115.7411</v>
      </c>
      <c r="BQ201" s="122">
        <v>115.7411</v>
      </c>
      <c r="BR201" s="122">
        <v>115.7411</v>
      </c>
      <c r="BS201" s="122">
        <v>115.7411</v>
      </c>
      <c r="BT201" s="122">
        <v>115.7411</v>
      </c>
      <c r="BU201" s="122">
        <v>116.9791</v>
      </c>
      <c r="BV201" s="122">
        <v>116.9791</v>
      </c>
      <c r="BW201" s="122">
        <v>116.9791</v>
      </c>
      <c r="BX201" s="122">
        <v>116.9791</v>
      </c>
      <c r="BY201" s="122">
        <v>116.9791</v>
      </c>
      <c r="BZ201" s="122">
        <v>116.9791</v>
      </c>
      <c r="CA201" s="122">
        <v>112.86450000000001</v>
      </c>
      <c r="CB201" s="122">
        <v>112.86450000000001</v>
      </c>
      <c r="CC201" s="122">
        <v>112.86450000000001</v>
      </c>
      <c r="CD201" s="122">
        <v>112.86450000000001</v>
      </c>
      <c r="CE201" s="122">
        <v>112.86450000000001</v>
      </c>
      <c r="CF201" s="122">
        <v>112.86450000000001</v>
      </c>
      <c r="CG201" s="122">
        <v>107.66459999999999</v>
      </c>
      <c r="CH201" s="122">
        <v>107.5528</v>
      </c>
      <c r="CI201" s="122">
        <v>107.5528</v>
      </c>
      <c r="CJ201" s="122">
        <v>107.5528</v>
      </c>
      <c r="CK201" s="122">
        <v>107.5528</v>
      </c>
      <c r="CL201" s="122">
        <v>107.5528</v>
      </c>
      <c r="CM201" s="122">
        <v>107.5067</v>
      </c>
      <c r="CN201" s="122">
        <v>107.5067</v>
      </c>
      <c r="CO201" s="122">
        <v>107.5067</v>
      </c>
      <c r="CP201" s="122">
        <v>107.5067</v>
      </c>
      <c r="CQ201" s="122">
        <v>107.5067</v>
      </c>
      <c r="CR201" s="122">
        <v>107.5067</v>
      </c>
      <c r="CS201" s="122">
        <v>108.8965</v>
      </c>
      <c r="CT201" s="122">
        <v>108.8965</v>
      </c>
      <c r="CU201" s="122">
        <v>108.8965</v>
      </c>
      <c r="CV201" s="122">
        <v>108.8965</v>
      </c>
      <c r="CW201" s="122">
        <v>108.8965</v>
      </c>
      <c r="CX201" s="122">
        <v>108.8965</v>
      </c>
      <c r="CY201" s="122">
        <v>106.1996</v>
      </c>
      <c r="CZ201" s="122">
        <v>106.1996</v>
      </c>
      <c r="DA201" s="122">
        <v>106.1996</v>
      </c>
      <c r="DB201" s="122">
        <v>106.1996</v>
      </c>
      <c r="DC201" s="122">
        <v>106.1996</v>
      </c>
      <c r="DD201" s="122">
        <v>106.1996</v>
      </c>
      <c r="DE201" s="122">
        <v>106.50879999999999</v>
      </c>
      <c r="DF201" s="122">
        <v>106.50879999999999</v>
      </c>
      <c r="DG201" s="122">
        <v>106.50879999999999</v>
      </c>
      <c r="DH201" s="122">
        <v>106.50879999999999</v>
      </c>
      <c r="DI201" s="122">
        <v>106.50879999999999</v>
      </c>
      <c r="DJ201" s="122">
        <v>106.50879999999999</v>
      </c>
      <c r="DK201" s="122">
        <v>103.2962</v>
      </c>
      <c r="DL201" s="122">
        <v>101.4528</v>
      </c>
      <c r="DM201" s="122">
        <v>101.4528</v>
      </c>
      <c r="DN201" s="122">
        <v>101.4528</v>
      </c>
      <c r="DO201" s="122">
        <v>101.4528</v>
      </c>
      <c r="DP201" s="122">
        <v>101.4528</v>
      </c>
      <c r="DQ201" s="122">
        <v>100.9816</v>
      </c>
      <c r="DR201" s="122">
        <v>100.9508</v>
      </c>
      <c r="DS201" s="122">
        <v>100.9508</v>
      </c>
      <c r="DT201" s="122">
        <v>100.9508</v>
      </c>
      <c r="DU201" s="122">
        <v>100.9508</v>
      </c>
      <c r="DV201" s="122">
        <v>100.9508</v>
      </c>
      <c r="DW201" s="122">
        <v>101.06140000000001</v>
      </c>
      <c r="DX201" s="122">
        <v>101.1557</v>
      </c>
      <c r="DY201" s="122">
        <v>101.1557</v>
      </c>
      <c r="DZ201" s="122">
        <v>101.1557</v>
      </c>
      <c r="EA201" s="122">
        <v>101.1557</v>
      </c>
      <c r="EB201" s="122">
        <v>101.1557</v>
      </c>
      <c r="EC201" s="122">
        <v>101.5926</v>
      </c>
      <c r="ED201" s="122">
        <v>101.5142</v>
      </c>
      <c r="EE201" s="122">
        <v>101.5142</v>
      </c>
      <c r="EF201" s="122">
        <v>101.5142</v>
      </c>
      <c r="EG201" s="122">
        <v>101.5142</v>
      </c>
      <c r="EH201" s="122">
        <v>101.5142</v>
      </c>
      <c r="EI201" s="122">
        <v>102.8623</v>
      </c>
      <c r="EJ201" s="122">
        <v>102.8623</v>
      </c>
      <c r="EK201" s="122">
        <v>102.8623</v>
      </c>
      <c r="EL201" s="122">
        <v>102.8623</v>
      </c>
      <c r="EM201" s="122">
        <v>102.8623</v>
      </c>
      <c r="EN201" s="122">
        <v>102.8623</v>
      </c>
      <c r="EO201" s="122">
        <v>102.4046</v>
      </c>
      <c r="EP201" s="122">
        <v>102.61150000000001</v>
      </c>
      <c r="EQ201" s="122">
        <v>102.61150000000001</v>
      </c>
      <c r="ER201" s="122">
        <v>102.61150000000001</v>
      </c>
      <c r="ES201" s="122">
        <v>102.61150000000001</v>
      </c>
      <c r="ET201" s="122">
        <v>102.61150000000001</v>
      </c>
      <c r="EU201" s="122">
        <v>103.25230000000001</v>
      </c>
      <c r="EV201" s="122">
        <v>103.25230000000001</v>
      </c>
      <c r="EW201" s="122">
        <v>103.25230000000001</v>
      </c>
      <c r="EX201" s="122">
        <v>103.25230000000001</v>
      </c>
      <c r="EY201" s="122">
        <v>103.25230000000001</v>
      </c>
      <c r="EZ201" s="122">
        <v>103.25230000000001</v>
      </c>
      <c r="FA201" s="122">
        <v>98.346000000000004</v>
      </c>
      <c r="FB201" s="122">
        <v>98.346000000000004</v>
      </c>
      <c r="FC201" s="122">
        <v>98.346000000000004</v>
      </c>
      <c r="FD201" s="122">
        <v>98.346000000000004</v>
      </c>
      <c r="FE201" s="122">
        <v>98.346000000000004</v>
      </c>
      <c r="FF201" s="122">
        <v>98.346000000000004</v>
      </c>
      <c r="FG201" s="122">
        <v>98.874300000000005</v>
      </c>
      <c r="FH201" s="122">
        <v>99.031800000000004</v>
      </c>
      <c r="FI201" s="122">
        <v>99.031800000000004</v>
      </c>
      <c r="FJ201" s="122">
        <v>99.031800000000004</v>
      </c>
      <c r="FK201" s="122">
        <v>99.031800000000004</v>
      </c>
      <c r="FL201" s="122">
        <v>99.031800000000004</v>
      </c>
      <c r="FM201" s="122">
        <v>98.782700000000006</v>
      </c>
      <c r="FN201" s="122">
        <v>98.838800000000006</v>
      </c>
      <c r="FO201" s="122">
        <v>98.838800000000006</v>
      </c>
      <c r="FP201" s="122">
        <v>98.838800000000006</v>
      </c>
      <c r="FQ201" s="122">
        <v>98.838800000000006</v>
      </c>
      <c r="FR201" s="122">
        <v>98.838800000000006</v>
      </c>
      <c r="FS201" s="122">
        <v>98.901899999999998</v>
      </c>
      <c r="FT201" s="122">
        <v>98.971400000000003</v>
      </c>
      <c r="FU201" s="122">
        <v>98.971400000000003</v>
      </c>
      <c r="FV201" s="122">
        <v>98.971400000000003</v>
      </c>
      <c r="FW201" s="122">
        <v>98.971400000000003</v>
      </c>
      <c r="FX201" s="122">
        <v>98.971400000000003</v>
      </c>
      <c r="FY201" s="122">
        <v>97.54</v>
      </c>
      <c r="FZ201" s="122">
        <v>97.715999999999994</v>
      </c>
      <c r="GA201" s="122">
        <v>97.715999999999994</v>
      </c>
      <c r="GB201" s="122">
        <v>97.715999999999994</v>
      </c>
      <c r="GC201" s="122">
        <v>97.715999999999994</v>
      </c>
      <c r="GD201" s="122">
        <v>97.715999999999994</v>
      </c>
      <c r="GE201" s="122">
        <v>102.7958</v>
      </c>
      <c r="GF201" s="122">
        <v>102.7958</v>
      </c>
      <c r="GG201" s="122">
        <v>102.7958</v>
      </c>
      <c r="GH201" s="122">
        <v>102.7958</v>
      </c>
      <c r="GI201" s="122">
        <v>102.7958</v>
      </c>
      <c r="GJ201" s="122">
        <v>102.7958</v>
      </c>
      <c r="GK201" s="122">
        <v>103.3321</v>
      </c>
      <c r="GL201" s="122">
        <v>103.3321</v>
      </c>
      <c r="GM201" s="122">
        <v>103.3321</v>
      </c>
      <c r="GN201" s="122">
        <v>103.3321</v>
      </c>
      <c r="GO201" s="122">
        <v>103.3321</v>
      </c>
      <c r="GP201" s="122">
        <v>103.3321</v>
      </c>
      <c r="GQ201" s="122">
        <v>102.5778</v>
      </c>
      <c r="GR201" s="122">
        <v>102.5778</v>
      </c>
      <c r="GS201" s="122">
        <v>102.5778</v>
      </c>
      <c r="GT201" s="122">
        <v>102.5778</v>
      </c>
      <c r="GU201" s="122">
        <v>102.5778</v>
      </c>
      <c r="GV201" s="122">
        <v>102.5778</v>
      </c>
      <c r="GW201" s="122">
        <v>101.8432</v>
      </c>
      <c r="GX201" s="122">
        <v>101.8432</v>
      </c>
      <c r="GY201" s="122">
        <v>101.8432</v>
      </c>
      <c r="GZ201" s="122">
        <v>101.8432</v>
      </c>
      <c r="HA201" s="122">
        <v>101.8432</v>
      </c>
      <c r="HB201" s="122">
        <v>101.8432</v>
      </c>
      <c r="HC201" s="122">
        <v>100.2727</v>
      </c>
      <c r="HD201" s="122">
        <v>100.0779</v>
      </c>
      <c r="HE201" s="122">
        <v>100.0779</v>
      </c>
      <c r="HF201" s="122">
        <v>100.0779</v>
      </c>
      <c r="HG201" s="122">
        <v>100.0779</v>
      </c>
      <c r="HH201" s="122">
        <v>100.0779</v>
      </c>
      <c r="HI201" s="122">
        <v>98.961200000000005</v>
      </c>
      <c r="HJ201" s="122">
        <v>99.161900000000003</v>
      </c>
      <c r="HK201" s="122">
        <v>99.161900000000003</v>
      </c>
      <c r="HL201" s="122">
        <v>99.161900000000003</v>
      </c>
      <c r="HM201" s="122">
        <v>99.161900000000003</v>
      </c>
      <c r="HN201" s="122">
        <v>99.161900000000003</v>
      </c>
      <c r="HO201" s="122">
        <v>98.641599999999997</v>
      </c>
      <c r="HP201" s="122">
        <v>98.641599999999997</v>
      </c>
      <c r="HQ201" s="122">
        <v>98.641599999999997</v>
      </c>
      <c r="HR201" s="122">
        <v>98.641599999999997</v>
      </c>
      <c r="HS201" s="122">
        <v>98.641599999999997</v>
      </c>
      <c r="HT201" s="122">
        <v>98.641599999999997</v>
      </c>
      <c r="HU201" s="122">
        <v>99.466499999999996</v>
      </c>
      <c r="HV201" s="122">
        <v>99.466499999999996</v>
      </c>
      <c r="HW201" s="122">
        <v>99.466499999999996</v>
      </c>
      <c r="HX201" s="122">
        <v>99.466499999999996</v>
      </c>
      <c r="HY201" s="122">
        <v>99.466499999999996</v>
      </c>
      <c r="HZ201" s="122">
        <v>99.466499999999996</v>
      </c>
      <c r="IA201" s="122">
        <v>100.57810000000001</v>
      </c>
      <c r="IB201" s="122">
        <v>100.8758</v>
      </c>
      <c r="IC201" s="122">
        <v>100.8758</v>
      </c>
      <c r="ID201" s="122">
        <v>100.8758</v>
      </c>
      <c r="IE201" s="122">
        <v>100.8758</v>
      </c>
      <c r="IF201" s="122">
        <v>100.8758</v>
      </c>
      <c r="IG201" s="122">
        <v>103.49299999999999</v>
      </c>
      <c r="IH201" s="122">
        <v>103.49299999999999</v>
      </c>
      <c r="II201" s="122">
        <v>103.49299999999999</v>
      </c>
      <c r="IJ201" s="122">
        <v>103.49299999999999</v>
      </c>
      <c r="IK201" s="122">
        <v>103.49299999999999</v>
      </c>
      <c r="IL201" s="122">
        <v>103.49299999999999</v>
      </c>
      <c r="IM201" s="122">
        <v>101.4624</v>
      </c>
      <c r="IN201" s="122">
        <v>101.4624</v>
      </c>
      <c r="IO201" s="122">
        <v>101.4624</v>
      </c>
      <c r="IP201" s="122">
        <v>101.4624</v>
      </c>
      <c r="IQ201" s="122">
        <v>101.4624</v>
      </c>
      <c r="IR201" s="122">
        <v>101.4624</v>
      </c>
      <c r="IS201" s="122">
        <v>104.5016</v>
      </c>
      <c r="IT201" s="122">
        <v>104.5016</v>
      </c>
      <c r="IU201" s="122">
        <v>104.5016</v>
      </c>
      <c r="IV201" s="122">
        <v>104.5016</v>
      </c>
      <c r="IW201" s="122">
        <v>104.5016</v>
      </c>
      <c r="IX201" s="122">
        <v>104.5016</v>
      </c>
      <c r="IY201" s="122">
        <v>102.6992</v>
      </c>
      <c r="IZ201" s="122">
        <v>102.6992</v>
      </c>
      <c r="JA201" s="122">
        <v>102.6992</v>
      </c>
      <c r="JB201" s="122">
        <v>102.6992</v>
      </c>
      <c r="JC201" s="122">
        <v>102.6992</v>
      </c>
      <c r="JD201" s="122">
        <v>102.6992</v>
      </c>
      <c r="JE201" s="122">
        <v>102.392</v>
      </c>
      <c r="JF201" s="122">
        <v>102.392</v>
      </c>
      <c r="JG201" s="122">
        <v>102.392</v>
      </c>
      <c r="JH201" s="122">
        <v>102.392</v>
      </c>
      <c r="JI201" s="122">
        <v>102.392</v>
      </c>
      <c r="JJ201" s="122">
        <v>102.392</v>
      </c>
      <c r="JK201" s="122">
        <v>101.3205</v>
      </c>
      <c r="JL201" s="122">
        <v>101.3205</v>
      </c>
      <c r="JM201" s="122">
        <v>101.3205</v>
      </c>
      <c r="JN201" s="122">
        <v>101.3205</v>
      </c>
      <c r="JO201" s="122">
        <v>101.3205</v>
      </c>
      <c r="JP201" s="122">
        <v>101.3205</v>
      </c>
      <c r="JQ201" s="122">
        <v>101.7778</v>
      </c>
      <c r="JR201" s="122">
        <v>101.5371</v>
      </c>
      <c r="JS201" s="122">
        <v>101.5371</v>
      </c>
      <c r="JT201" s="122">
        <v>101.5371</v>
      </c>
      <c r="JU201" s="122">
        <v>101.5371</v>
      </c>
      <c r="JV201" s="122">
        <v>101.5371</v>
      </c>
      <c r="JW201" s="122">
        <v>100.0848</v>
      </c>
      <c r="JX201" s="122">
        <v>100</v>
      </c>
      <c r="JY201" s="122">
        <v>100</v>
      </c>
      <c r="JZ201" s="122">
        <v>100</v>
      </c>
      <c r="KA201" s="122">
        <v>100</v>
      </c>
      <c r="KB201" s="122">
        <v>100</v>
      </c>
      <c r="KC201" s="122">
        <v>100.1837</v>
      </c>
      <c r="KD201" s="118">
        <v>100.16419999999999</v>
      </c>
    </row>
    <row r="202" spans="1:290" s="8" customFormat="1" ht="11.1" customHeight="1" x14ac:dyDescent="0.2">
      <c r="A202" s="8" t="s">
        <v>2592</v>
      </c>
      <c r="B202"/>
      <c r="C202" s="141" t="s">
        <v>5208</v>
      </c>
      <c r="D202" s="60" t="s">
        <v>127</v>
      </c>
      <c r="E202" s="61"/>
      <c r="F202" s="22"/>
      <c r="G202" s="22"/>
      <c r="H202" s="22"/>
      <c r="I202" s="22" t="str">
        <f>IF(LEFT($I$1,1)="1",VLOOKUP($A202,PPI_IPI_PGA_PGAI!$A:$I,2,FALSE),IF(LEFT($I$1,1)="2",VLOOKUP($A202,PPI_IPI_PGA_PGAI!$A:$I,3,FALSE),IF(LEFT($I$1,1)="3",VLOOKUP($A202,PPI_IPI_PGA_PGAI!$A:$I,4,FALSE),VLOOKUP($A202,PPI_IPI_PGA_PGAI!$A:$I,5,FALSE))))</f>
        <v>Elektromotoren, Generatoren und Transformatoren</v>
      </c>
      <c r="J202" s="22"/>
      <c r="K202" s="22"/>
      <c r="L202" s="22"/>
      <c r="M202" s="10">
        <v>0.68300000000000005</v>
      </c>
      <c r="N202" s="122">
        <v>92.0227</v>
      </c>
      <c r="O202" s="122">
        <v>92.0227</v>
      </c>
      <c r="P202" s="122">
        <v>92.0227</v>
      </c>
      <c r="Q202" s="122">
        <v>92.0227</v>
      </c>
      <c r="R202" s="122">
        <v>92.0227</v>
      </c>
      <c r="S202" s="122">
        <v>91.817800000000005</v>
      </c>
      <c r="T202" s="122">
        <v>91.817800000000005</v>
      </c>
      <c r="U202" s="122">
        <v>91.817800000000005</v>
      </c>
      <c r="V202" s="122">
        <v>91.817800000000005</v>
      </c>
      <c r="W202" s="122">
        <v>91.817800000000005</v>
      </c>
      <c r="X202" s="122">
        <v>91.817800000000005</v>
      </c>
      <c r="Y202" s="122">
        <v>89.554900000000004</v>
      </c>
      <c r="Z202" s="122">
        <v>89.554900000000004</v>
      </c>
      <c r="AA202" s="122">
        <v>89.554900000000004</v>
      </c>
      <c r="AB202" s="122">
        <v>89.554900000000004</v>
      </c>
      <c r="AC202" s="122">
        <v>89.554900000000004</v>
      </c>
      <c r="AD202" s="122">
        <v>89.554900000000004</v>
      </c>
      <c r="AE202" s="122">
        <v>90.064700000000002</v>
      </c>
      <c r="AF202" s="122">
        <v>90.064700000000002</v>
      </c>
      <c r="AG202" s="122">
        <v>90.064700000000002</v>
      </c>
      <c r="AH202" s="122">
        <v>90.064700000000002</v>
      </c>
      <c r="AI202" s="122">
        <v>90.064700000000002</v>
      </c>
      <c r="AJ202" s="122">
        <v>90.064700000000002</v>
      </c>
      <c r="AK202" s="122">
        <v>90.909099999999995</v>
      </c>
      <c r="AL202" s="122">
        <v>90.909099999999995</v>
      </c>
      <c r="AM202" s="122">
        <v>90.909099999999995</v>
      </c>
      <c r="AN202" s="122">
        <v>90.909099999999995</v>
      </c>
      <c r="AO202" s="122">
        <v>90.909099999999995</v>
      </c>
      <c r="AP202" s="122">
        <v>90.909099999999995</v>
      </c>
      <c r="AQ202" s="122">
        <v>95.165099999999995</v>
      </c>
      <c r="AR202" s="122">
        <v>95.165099999999995</v>
      </c>
      <c r="AS202" s="122">
        <v>95.165099999999995</v>
      </c>
      <c r="AT202" s="122">
        <v>95.165099999999995</v>
      </c>
      <c r="AU202" s="122">
        <v>95.165099999999995</v>
      </c>
      <c r="AV202" s="122">
        <v>95.165099999999995</v>
      </c>
      <c r="AW202" s="122">
        <v>100.977</v>
      </c>
      <c r="AX202" s="122">
        <v>100.977</v>
      </c>
      <c r="AY202" s="122">
        <v>100.977</v>
      </c>
      <c r="AZ202" s="122">
        <v>100.977</v>
      </c>
      <c r="BA202" s="122">
        <v>100.977</v>
      </c>
      <c r="BB202" s="122">
        <v>100.977</v>
      </c>
      <c r="BC202" s="122">
        <v>109.1511</v>
      </c>
      <c r="BD202" s="122">
        <v>109.1511</v>
      </c>
      <c r="BE202" s="122">
        <v>109.1511</v>
      </c>
      <c r="BF202" s="122">
        <v>109.1511</v>
      </c>
      <c r="BG202" s="122">
        <v>109.1511</v>
      </c>
      <c r="BH202" s="122">
        <v>109.1511</v>
      </c>
      <c r="BI202" s="122">
        <v>114.54219999999999</v>
      </c>
      <c r="BJ202" s="122">
        <v>114.54219999999999</v>
      </c>
      <c r="BK202" s="122">
        <v>114.54219999999999</v>
      </c>
      <c r="BL202" s="122">
        <v>114.54219999999999</v>
      </c>
      <c r="BM202" s="122">
        <v>114.54219999999999</v>
      </c>
      <c r="BN202" s="122">
        <v>114.54219999999999</v>
      </c>
      <c r="BO202" s="122">
        <v>119.6421</v>
      </c>
      <c r="BP202" s="122">
        <v>119.6421</v>
      </c>
      <c r="BQ202" s="122">
        <v>119.6421</v>
      </c>
      <c r="BR202" s="122">
        <v>119.6421</v>
      </c>
      <c r="BS202" s="122">
        <v>119.6421</v>
      </c>
      <c r="BT202" s="122">
        <v>119.6421</v>
      </c>
      <c r="BU202" s="122">
        <v>122.4909</v>
      </c>
      <c r="BV202" s="122">
        <v>122.4909</v>
      </c>
      <c r="BW202" s="122">
        <v>122.4909</v>
      </c>
      <c r="BX202" s="122">
        <v>122.4909</v>
      </c>
      <c r="BY202" s="122">
        <v>122.4909</v>
      </c>
      <c r="BZ202" s="122">
        <v>122.4909</v>
      </c>
      <c r="CA202" s="122">
        <v>113.0784</v>
      </c>
      <c r="CB202" s="122">
        <v>113.0784</v>
      </c>
      <c r="CC202" s="122">
        <v>113.0784</v>
      </c>
      <c r="CD202" s="122">
        <v>113.0784</v>
      </c>
      <c r="CE202" s="122">
        <v>113.0784</v>
      </c>
      <c r="CF202" s="122">
        <v>113.0784</v>
      </c>
      <c r="CG202" s="122">
        <v>104.26860000000001</v>
      </c>
      <c r="CH202" s="122">
        <v>104.0377</v>
      </c>
      <c r="CI202" s="122">
        <v>104.0377</v>
      </c>
      <c r="CJ202" s="122">
        <v>104.0377</v>
      </c>
      <c r="CK202" s="122">
        <v>104.0377</v>
      </c>
      <c r="CL202" s="122">
        <v>104.0377</v>
      </c>
      <c r="CM202" s="122">
        <v>104.0377</v>
      </c>
      <c r="CN202" s="122">
        <v>104.0377</v>
      </c>
      <c r="CO202" s="122">
        <v>104.0377</v>
      </c>
      <c r="CP202" s="122">
        <v>104.0377</v>
      </c>
      <c r="CQ202" s="122">
        <v>104.0377</v>
      </c>
      <c r="CR202" s="122">
        <v>104.0377</v>
      </c>
      <c r="CS202" s="122">
        <v>108.0694</v>
      </c>
      <c r="CT202" s="122">
        <v>108.0694</v>
      </c>
      <c r="CU202" s="122">
        <v>108.0694</v>
      </c>
      <c r="CV202" s="122">
        <v>108.0694</v>
      </c>
      <c r="CW202" s="122">
        <v>108.0694</v>
      </c>
      <c r="CX202" s="122">
        <v>108.0694</v>
      </c>
      <c r="CY202" s="122">
        <v>108.49120000000001</v>
      </c>
      <c r="CZ202" s="122">
        <v>108.49120000000001</v>
      </c>
      <c r="DA202" s="122">
        <v>108.49120000000001</v>
      </c>
      <c r="DB202" s="122">
        <v>108.49120000000001</v>
      </c>
      <c r="DC202" s="122">
        <v>108.49120000000001</v>
      </c>
      <c r="DD202" s="122">
        <v>108.49120000000001</v>
      </c>
      <c r="DE202" s="122">
        <v>108.1823</v>
      </c>
      <c r="DF202" s="122">
        <v>108.1823</v>
      </c>
      <c r="DG202" s="122">
        <v>108.1823</v>
      </c>
      <c r="DH202" s="122">
        <v>108.1823</v>
      </c>
      <c r="DI202" s="122">
        <v>108.1823</v>
      </c>
      <c r="DJ202" s="122">
        <v>108.1823</v>
      </c>
      <c r="DK202" s="122">
        <v>106.6186</v>
      </c>
      <c r="DL202" s="122">
        <v>103.32340000000001</v>
      </c>
      <c r="DM202" s="122">
        <v>103.32340000000001</v>
      </c>
      <c r="DN202" s="122">
        <v>103.32340000000001</v>
      </c>
      <c r="DO202" s="122">
        <v>103.32340000000001</v>
      </c>
      <c r="DP202" s="122">
        <v>103.32340000000001</v>
      </c>
      <c r="DQ202" s="122">
        <v>102.1516</v>
      </c>
      <c r="DR202" s="122">
        <v>102.0954</v>
      </c>
      <c r="DS202" s="122">
        <v>102.0954</v>
      </c>
      <c r="DT202" s="122">
        <v>102.0954</v>
      </c>
      <c r="DU202" s="122">
        <v>102.0954</v>
      </c>
      <c r="DV202" s="122">
        <v>102.0954</v>
      </c>
      <c r="DW202" s="122">
        <v>101.8112</v>
      </c>
      <c r="DX202" s="122">
        <v>101.98309999999999</v>
      </c>
      <c r="DY202" s="122">
        <v>101.98309999999999</v>
      </c>
      <c r="DZ202" s="122">
        <v>101.98309999999999</v>
      </c>
      <c r="EA202" s="122">
        <v>101.98309999999999</v>
      </c>
      <c r="EB202" s="122">
        <v>101.98309999999999</v>
      </c>
      <c r="EC202" s="122">
        <v>102.31440000000001</v>
      </c>
      <c r="ED202" s="122">
        <v>102.1716</v>
      </c>
      <c r="EE202" s="122">
        <v>102.1716</v>
      </c>
      <c r="EF202" s="122">
        <v>102.1716</v>
      </c>
      <c r="EG202" s="122">
        <v>102.1716</v>
      </c>
      <c r="EH202" s="122">
        <v>102.1716</v>
      </c>
      <c r="EI202" s="122">
        <v>104.0078</v>
      </c>
      <c r="EJ202" s="122">
        <v>104.0078</v>
      </c>
      <c r="EK202" s="122">
        <v>104.0078</v>
      </c>
      <c r="EL202" s="122">
        <v>104.0078</v>
      </c>
      <c r="EM202" s="122">
        <v>104.0078</v>
      </c>
      <c r="EN202" s="122">
        <v>104.0078</v>
      </c>
      <c r="EO202" s="122">
        <v>103.0039</v>
      </c>
      <c r="EP202" s="122">
        <v>103.0039</v>
      </c>
      <c r="EQ202" s="122">
        <v>103.0039</v>
      </c>
      <c r="ER202" s="122">
        <v>103.0039</v>
      </c>
      <c r="ES202" s="122">
        <v>103.0039</v>
      </c>
      <c r="ET202" s="122">
        <v>103.0039</v>
      </c>
      <c r="EU202" s="122">
        <v>103.7088</v>
      </c>
      <c r="EV202" s="122">
        <v>103.7088</v>
      </c>
      <c r="EW202" s="122">
        <v>103.7088</v>
      </c>
      <c r="EX202" s="122">
        <v>103.7088</v>
      </c>
      <c r="EY202" s="122">
        <v>103.7088</v>
      </c>
      <c r="EZ202" s="122">
        <v>103.7088</v>
      </c>
      <c r="FA202" s="122">
        <v>98.308999999999997</v>
      </c>
      <c r="FB202" s="122">
        <v>98.308999999999997</v>
      </c>
      <c r="FC202" s="122">
        <v>98.308999999999997</v>
      </c>
      <c r="FD202" s="122">
        <v>98.308999999999997</v>
      </c>
      <c r="FE202" s="122">
        <v>98.308999999999997</v>
      </c>
      <c r="FF202" s="122">
        <v>98.308999999999997</v>
      </c>
      <c r="FG202" s="122">
        <v>99.646600000000007</v>
      </c>
      <c r="FH202" s="122">
        <v>99.932299999999998</v>
      </c>
      <c r="FI202" s="122">
        <v>99.932299999999998</v>
      </c>
      <c r="FJ202" s="122">
        <v>99.932299999999998</v>
      </c>
      <c r="FK202" s="122">
        <v>99.932299999999998</v>
      </c>
      <c r="FL202" s="122">
        <v>99.932299999999998</v>
      </c>
      <c r="FM202" s="122">
        <v>99.234300000000005</v>
      </c>
      <c r="FN202" s="122">
        <v>99.242500000000007</v>
      </c>
      <c r="FO202" s="122">
        <v>99.242500000000007</v>
      </c>
      <c r="FP202" s="122">
        <v>99.242500000000007</v>
      </c>
      <c r="FQ202" s="122">
        <v>99.242500000000007</v>
      </c>
      <c r="FR202" s="122">
        <v>99.242500000000007</v>
      </c>
      <c r="FS202" s="122">
        <v>99.381</v>
      </c>
      <c r="FT202" s="122">
        <v>99.367900000000006</v>
      </c>
      <c r="FU202" s="122">
        <v>99.367900000000006</v>
      </c>
      <c r="FV202" s="122">
        <v>99.367900000000006</v>
      </c>
      <c r="FW202" s="122">
        <v>99.367900000000006</v>
      </c>
      <c r="FX202" s="122">
        <v>99.367900000000006</v>
      </c>
      <c r="FY202" s="122">
        <v>98.519199999999998</v>
      </c>
      <c r="FZ202" s="122">
        <v>98.873699999999999</v>
      </c>
      <c r="GA202" s="122">
        <v>98.873699999999999</v>
      </c>
      <c r="GB202" s="122">
        <v>98.873699999999999</v>
      </c>
      <c r="GC202" s="122">
        <v>98.873699999999999</v>
      </c>
      <c r="GD202" s="122">
        <v>98.873699999999999</v>
      </c>
      <c r="GE202" s="122">
        <v>103.9036</v>
      </c>
      <c r="GF202" s="122">
        <v>103.9036</v>
      </c>
      <c r="GG202" s="122">
        <v>103.9036</v>
      </c>
      <c r="GH202" s="122">
        <v>103.9036</v>
      </c>
      <c r="GI202" s="122">
        <v>103.9036</v>
      </c>
      <c r="GJ202" s="122">
        <v>103.9036</v>
      </c>
      <c r="GK202" s="122">
        <v>103.3009</v>
      </c>
      <c r="GL202" s="122">
        <v>103.3009</v>
      </c>
      <c r="GM202" s="122">
        <v>103.3009</v>
      </c>
      <c r="GN202" s="122">
        <v>103.3009</v>
      </c>
      <c r="GO202" s="122">
        <v>103.3009</v>
      </c>
      <c r="GP202" s="122">
        <v>103.3009</v>
      </c>
      <c r="GQ202" s="122">
        <v>101.89400000000001</v>
      </c>
      <c r="GR202" s="122">
        <v>101.89400000000001</v>
      </c>
      <c r="GS202" s="122">
        <v>101.89400000000001</v>
      </c>
      <c r="GT202" s="122">
        <v>101.89400000000001</v>
      </c>
      <c r="GU202" s="122">
        <v>101.89400000000001</v>
      </c>
      <c r="GV202" s="122">
        <v>101.89400000000001</v>
      </c>
      <c r="GW202" s="122">
        <v>101.5697</v>
      </c>
      <c r="GX202" s="122">
        <v>101.5697</v>
      </c>
      <c r="GY202" s="122">
        <v>101.5697</v>
      </c>
      <c r="GZ202" s="122">
        <v>101.5697</v>
      </c>
      <c r="HA202" s="122">
        <v>101.5697</v>
      </c>
      <c r="HB202" s="122">
        <v>101.5697</v>
      </c>
      <c r="HC202" s="122">
        <v>100.1495</v>
      </c>
      <c r="HD202" s="122">
        <v>100.1861</v>
      </c>
      <c r="HE202" s="122">
        <v>100.1861</v>
      </c>
      <c r="HF202" s="122">
        <v>100.1861</v>
      </c>
      <c r="HG202" s="122">
        <v>100.1861</v>
      </c>
      <c r="HH202" s="122">
        <v>100.1861</v>
      </c>
      <c r="HI202" s="122">
        <v>98.243799999999993</v>
      </c>
      <c r="HJ202" s="122">
        <v>98.064700000000002</v>
      </c>
      <c r="HK202" s="122">
        <v>98.064700000000002</v>
      </c>
      <c r="HL202" s="122">
        <v>98.064700000000002</v>
      </c>
      <c r="HM202" s="122">
        <v>98.064700000000002</v>
      </c>
      <c r="HN202" s="122">
        <v>98.064700000000002</v>
      </c>
      <c r="HO202" s="122">
        <v>96.753600000000006</v>
      </c>
      <c r="HP202" s="122">
        <v>96.753600000000006</v>
      </c>
      <c r="HQ202" s="122">
        <v>96.753600000000006</v>
      </c>
      <c r="HR202" s="122">
        <v>96.753600000000006</v>
      </c>
      <c r="HS202" s="122">
        <v>96.753600000000006</v>
      </c>
      <c r="HT202" s="122">
        <v>96.753600000000006</v>
      </c>
      <c r="HU202" s="122">
        <v>99.134799999999998</v>
      </c>
      <c r="HV202" s="122">
        <v>99.134799999999998</v>
      </c>
      <c r="HW202" s="122">
        <v>99.134799999999998</v>
      </c>
      <c r="HX202" s="122">
        <v>99.134799999999998</v>
      </c>
      <c r="HY202" s="122">
        <v>99.134799999999998</v>
      </c>
      <c r="HZ202" s="122">
        <v>99.134799999999998</v>
      </c>
      <c r="IA202" s="122">
        <v>101.7351</v>
      </c>
      <c r="IB202" s="122">
        <v>102.4123</v>
      </c>
      <c r="IC202" s="122">
        <v>102.4123</v>
      </c>
      <c r="ID202" s="122">
        <v>102.4123</v>
      </c>
      <c r="IE202" s="122">
        <v>102.4123</v>
      </c>
      <c r="IF202" s="122">
        <v>102.4123</v>
      </c>
      <c r="IG202" s="122">
        <v>106.26049999999999</v>
      </c>
      <c r="IH202" s="122">
        <v>106.26049999999999</v>
      </c>
      <c r="II202" s="122">
        <v>106.26049999999999</v>
      </c>
      <c r="IJ202" s="122">
        <v>106.26049999999999</v>
      </c>
      <c r="IK202" s="122">
        <v>106.26049999999999</v>
      </c>
      <c r="IL202" s="122">
        <v>106.26049999999999</v>
      </c>
      <c r="IM202" s="122">
        <v>105.60429999999999</v>
      </c>
      <c r="IN202" s="122">
        <v>105.60429999999999</v>
      </c>
      <c r="IO202" s="122">
        <v>105.60429999999999</v>
      </c>
      <c r="IP202" s="122">
        <v>105.60429999999999</v>
      </c>
      <c r="IQ202" s="122">
        <v>105.60429999999999</v>
      </c>
      <c r="IR202" s="122">
        <v>105.60429999999999</v>
      </c>
      <c r="IS202" s="122">
        <v>107.7277</v>
      </c>
      <c r="IT202" s="122">
        <v>107.7277</v>
      </c>
      <c r="IU202" s="122">
        <v>107.7277</v>
      </c>
      <c r="IV202" s="122">
        <v>107.7277</v>
      </c>
      <c r="IW202" s="122">
        <v>107.7277</v>
      </c>
      <c r="IX202" s="122">
        <v>107.7277</v>
      </c>
      <c r="IY202" s="122">
        <v>104.6738</v>
      </c>
      <c r="IZ202" s="122">
        <v>104.6738</v>
      </c>
      <c r="JA202" s="122">
        <v>104.6738</v>
      </c>
      <c r="JB202" s="122">
        <v>104.6738</v>
      </c>
      <c r="JC202" s="122">
        <v>104.6738</v>
      </c>
      <c r="JD202" s="122">
        <v>104.6738</v>
      </c>
      <c r="JE202" s="122">
        <v>103.884</v>
      </c>
      <c r="JF202" s="122">
        <v>103.884</v>
      </c>
      <c r="JG202" s="122">
        <v>103.884</v>
      </c>
      <c r="JH202" s="122">
        <v>103.884</v>
      </c>
      <c r="JI202" s="122">
        <v>103.884</v>
      </c>
      <c r="JJ202" s="122">
        <v>103.884</v>
      </c>
      <c r="JK202" s="122">
        <v>102.0684</v>
      </c>
      <c r="JL202" s="122">
        <v>102.0684</v>
      </c>
      <c r="JM202" s="122">
        <v>102.0684</v>
      </c>
      <c r="JN202" s="122">
        <v>102.0684</v>
      </c>
      <c r="JO202" s="122">
        <v>102.0684</v>
      </c>
      <c r="JP202" s="122">
        <v>102.0684</v>
      </c>
      <c r="JQ202" s="122">
        <v>103.0262</v>
      </c>
      <c r="JR202" s="122">
        <v>102.4787</v>
      </c>
      <c r="JS202" s="122">
        <v>102.4787</v>
      </c>
      <c r="JT202" s="122">
        <v>102.4787</v>
      </c>
      <c r="JU202" s="122">
        <v>102.4787</v>
      </c>
      <c r="JV202" s="122">
        <v>102.4787</v>
      </c>
      <c r="JW202" s="122">
        <v>100.1927</v>
      </c>
      <c r="JX202" s="122">
        <v>100</v>
      </c>
      <c r="JY202" s="122">
        <v>100</v>
      </c>
      <c r="JZ202" s="122">
        <v>100</v>
      </c>
      <c r="KA202" s="122">
        <v>100</v>
      </c>
      <c r="KB202" s="122">
        <v>100</v>
      </c>
      <c r="KC202" s="122">
        <v>100.5556</v>
      </c>
      <c r="KD202" s="118">
        <v>100.5099</v>
      </c>
    </row>
    <row r="203" spans="1:290" s="8" customFormat="1" ht="11.1" customHeight="1" x14ac:dyDescent="0.2">
      <c r="A203" s="8" t="s">
        <v>2593</v>
      </c>
      <c r="B203"/>
      <c r="C203" s="141" t="s">
        <v>5209</v>
      </c>
      <c r="D203" s="60" t="s">
        <v>128</v>
      </c>
      <c r="E203" s="61"/>
      <c r="F203" s="22"/>
      <c r="G203" s="22"/>
      <c r="H203" s="22"/>
      <c r="I203" s="22" t="str">
        <f>IF(LEFT($I$1,1)="1",VLOOKUP($A203,PPI_IPI_PGA_PGAI!$A:$I,2,FALSE),IF(LEFT($I$1,1)="2",VLOOKUP($A203,PPI_IPI_PGA_PGAI!$A:$I,3,FALSE),IF(LEFT($I$1,1)="3",VLOOKUP($A203,PPI_IPI_PGA_PGAI!$A:$I,4,FALSE),VLOOKUP($A203,PPI_IPI_PGA_PGAI!$A:$I,5,FALSE))))</f>
        <v>Elektrizitätsverteilungs- und -schalteinrichtungen</v>
      </c>
      <c r="J203" s="22"/>
      <c r="K203" s="22"/>
      <c r="L203" s="22"/>
      <c r="M203" s="10">
        <v>0.91879999999999995</v>
      </c>
      <c r="N203" s="122">
        <v>105.5102</v>
      </c>
      <c r="O203" s="122">
        <v>105.5102</v>
      </c>
      <c r="P203" s="122">
        <v>105.5102</v>
      </c>
      <c r="Q203" s="122">
        <v>105.5102</v>
      </c>
      <c r="R203" s="122">
        <v>105.5102</v>
      </c>
      <c r="S203" s="122">
        <v>107.3586</v>
      </c>
      <c r="T203" s="122">
        <v>107.3586</v>
      </c>
      <c r="U203" s="122">
        <v>107.3586</v>
      </c>
      <c r="V203" s="122">
        <v>107.3586</v>
      </c>
      <c r="W203" s="122">
        <v>107.3586</v>
      </c>
      <c r="X203" s="122">
        <v>107.3586</v>
      </c>
      <c r="Y203" s="122">
        <v>107.79040000000001</v>
      </c>
      <c r="Z203" s="122">
        <v>107.79040000000001</v>
      </c>
      <c r="AA203" s="122">
        <v>107.79040000000001</v>
      </c>
      <c r="AB203" s="122">
        <v>107.79040000000001</v>
      </c>
      <c r="AC203" s="122">
        <v>107.79040000000001</v>
      </c>
      <c r="AD203" s="122">
        <v>107.79040000000001</v>
      </c>
      <c r="AE203" s="122">
        <v>107.0102</v>
      </c>
      <c r="AF203" s="122">
        <v>107.0102</v>
      </c>
      <c r="AG203" s="122">
        <v>107.0102</v>
      </c>
      <c r="AH203" s="122">
        <v>107.0102</v>
      </c>
      <c r="AI203" s="122">
        <v>107.0102</v>
      </c>
      <c r="AJ203" s="122">
        <v>107.0102</v>
      </c>
      <c r="AK203" s="122">
        <v>106.3325</v>
      </c>
      <c r="AL203" s="122">
        <v>106.3325</v>
      </c>
      <c r="AM203" s="122">
        <v>106.3325</v>
      </c>
      <c r="AN203" s="122">
        <v>106.3325</v>
      </c>
      <c r="AO203" s="122">
        <v>106.3325</v>
      </c>
      <c r="AP203" s="122">
        <v>106.3325</v>
      </c>
      <c r="AQ203" s="122">
        <v>107.2393</v>
      </c>
      <c r="AR203" s="122">
        <v>107.2393</v>
      </c>
      <c r="AS203" s="122">
        <v>107.2393</v>
      </c>
      <c r="AT203" s="122">
        <v>107.2393</v>
      </c>
      <c r="AU203" s="122">
        <v>107.2393</v>
      </c>
      <c r="AV203" s="122">
        <v>107.2393</v>
      </c>
      <c r="AW203" s="122">
        <v>107.8074</v>
      </c>
      <c r="AX203" s="122">
        <v>107.8074</v>
      </c>
      <c r="AY203" s="122">
        <v>107.8074</v>
      </c>
      <c r="AZ203" s="122">
        <v>107.8074</v>
      </c>
      <c r="BA203" s="122">
        <v>107.8074</v>
      </c>
      <c r="BB203" s="122">
        <v>107.8074</v>
      </c>
      <c r="BC203" s="122">
        <v>109.75539999999999</v>
      </c>
      <c r="BD203" s="122">
        <v>109.75539999999999</v>
      </c>
      <c r="BE203" s="122">
        <v>109.75539999999999</v>
      </c>
      <c r="BF203" s="122">
        <v>109.75539999999999</v>
      </c>
      <c r="BG203" s="122">
        <v>109.75539999999999</v>
      </c>
      <c r="BH203" s="122">
        <v>109.75539999999999</v>
      </c>
      <c r="BI203" s="122">
        <v>111.04819999999999</v>
      </c>
      <c r="BJ203" s="122">
        <v>111.04819999999999</v>
      </c>
      <c r="BK203" s="122">
        <v>111.04819999999999</v>
      </c>
      <c r="BL203" s="122">
        <v>111.04819999999999</v>
      </c>
      <c r="BM203" s="122">
        <v>111.04819999999999</v>
      </c>
      <c r="BN203" s="122">
        <v>111.04819999999999</v>
      </c>
      <c r="BO203" s="122">
        <v>111.209</v>
      </c>
      <c r="BP203" s="122">
        <v>111.209</v>
      </c>
      <c r="BQ203" s="122">
        <v>111.209</v>
      </c>
      <c r="BR203" s="122">
        <v>111.209</v>
      </c>
      <c r="BS203" s="122">
        <v>111.209</v>
      </c>
      <c r="BT203" s="122">
        <v>111.209</v>
      </c>
      <c r="BU203" s="122">
        <v>110.9385</v>
      </c>
      <c r="BV203" s="122">
        <v>110.9385</v>
      </c>
      <c r="BW203" s="122">
        <v>110.9385</v>
      </c>
      <c r="BX203" s="122">
        <v>110.9385</v>
      </c>
      <c r="BY203" s="122">
        <v>110.9385</v>
      </c>
      <c r="BZ203" s="122">
        <v>110.9385</v>
      </c>
      <c r="CA203" s="122">
        <v>111.785</v>
      </c>
      <c r="CB203" s="122">
        <v>111.785</v>
      </c>
      <c r="CC203" s="122">
        <v>111.785</v>
      </c>
      <c r="CD203" s="122">
        <v>111.785</v>
      </c>
      <c r="CE203" s="122">
        <v>111.785</v>
      </c>
      <c r="CF203" s="122">
        <v>111.785</v>
      </c>
      <c r="CG203" s="122">
        <v>109.98399999999999</v>
      </c>
      <c r="CH203" s="122">
        <v>109.98399999999999</v>
      </c>
      <c r="CI203" s="122">
        <v>109.98399999999999</v>
      </c>
      <c r="CJ203" s="122">
        <v>109.98399999999999</v>
      </c>
      <c r="CK203" s="122">
        <v>109.98399999999999</v>
      </c>
      <c r="CL203" s="122">
        <v>109.98399999999999</v>
      </c>
      <c r="CM203" s="122">
        <v>109.8954</v>
      </c>
      <c r="CN203" s="122">
        <v>109.8954</v>
      </c>
      <c r="CO203" s="122">
        <v>109.8954</v>
      </c>
      <c r="CP203" s="122">
        <v>109.8954</v>
      </c>
      <c r="CQ203" s="122">
        <v>109.8954</v>
      </c>
      <c r="CR203" s="122">
        <v>109.8954</v>
      </c>
      <c r="CS203" s="122">
        <v>108.8163</v>
      </c>
      <c r="CT203" s="122">
        <v>108.8163</v>
      </c>
      <c r="CU203" s="122">
        <v>108.8163</v>
      </c>
      <c r="CV203" s="122">
        <v>108.8163</v>
      </c>
      <c r="CW203" s="122">
        <v>108.8163</v>
      </c>
      <c r="CX203" s="122">
        <v>108.8163</v>
      </c>
      <c r="CY203" s="122">
        <v>103.2392</v>
      </c>
      <c r="CZ203" s="122">
        <v>103.2392</v>
      </c>
      <c r="DA203" s="122">
        <v>103.2392</v>
      </c>
      <c r="DB203" s="122">
        <v>103.2392</v>
      </c>
      <c r="DC203" s="122">
        <v>103.2392</v>
      </c>
      <c r="DD203" s="122">
        <v>103.2392</v>
      </c>
      <c r="DE203" s="122">
        <v>104.2992</v>
      </c>
      <c r="DF203" s="122">
        <v>104.2992</v>
      </c>
      <c r="DG203" s="122">
        <v>104.2992</v>
      </c>
      <c r="DH203" s="122">
        <v>104.2992</v>
      </c>
      <c r="DI203" s="122">
        <v>104.2992</v>
      </c>
      <c r="DJ203" s="122">
        <v>104.2992</v>
      </c>
      <c r="DK203" s="122">
        <v>99.087000000000003</v>
      </c>
      <c r="DL203" s="122">
        <v>99.012100000000004</v>
      </c>
      <c r="DM203" s="122">
        <v>99.012100000000004</v>
      </c>
      <c r="DN203" s="122">
        <v>99.012100000000004</v>
      </c>
      <c r="DO203" s="122">
        <v>99.012100000000004</v>
      </c>
      <c r="DP203" s="122">
        <v>99.012100000000004</v>
      </c>
      <c r="DQ203" s="122">
        <v>99.393600000000006</v>
      </c>
      <c r="DR203" s="122">
        <v>99.393600000000006</v>
      </c>
      <c r="DS203" s="122">
        <v>99.393600000000006</v>
      </c>
      <c r="DT203" s="122">
        <v>99.393600000000006</v>
      </c>
      <c r="DU203" s="122">
        <v>99.393600000000006</v>
      </c>
      <c r="DV203" s="122">
        <v>99.393600000000006</v>
      </c>
      <c r="DW203" s="122">
        <v>99.983800000000002</v>
      </c>
      <c r="DX203" s="122">
        <v>99.983800000000002</v>
      </c>
      <c r="DY203" s="122">
        <v>99.983800000000002</v>
      </c>
      <c r="DZ203" s="122">
        <v>99.983800000000002</v>
      </c>
      <c r="EA203" s="122">
        <v>99.983800000000002</v>
      </c>
      <c r="EB203" s="122">
        <v>99.983800000000002</v>
      </c>
      <c r="EC203" s="122">
        <v>100.5485</v>
      </c>
      <c r="ED203" s="122">
        <v>100.5485</v>
      </c>
      <c r="EE203" s="122">
        <v>100.5485</v>
      </c>
      <c r="EF203" s="122">
        <v>100.5485</v>
      </c>
      <c r="EG203" s="122">
        <v>100.5485</v>
      </c>
      <c r="EH203" s="122">
        <v>100.5485</v>
      </c>
      <c r="EI203" s="122">
        <v>101.3006</v>
      </c>
      <c r="EJ203" s="122">
        <v>101.3006</v>
      </c>
      <c r="EK203" s="122">
        <v>101.3006</v>
      </c>
      <c r="EL203" s="122">
        <v>101.3006</v>
      </c>
      <c r="EM203" s="122">
        <v>101.3006</v>
      </c>
      <c r="EN203" s="122">
        <v>101.3006</v>
      </c>
      <c r="EO203" s="122">
        <v>101.5081</v>
      </c>
      <c r="EP203" s="122">
        <v>101.9662</v>
      </c>
      <c r="EQ203" s="122">
        <v>101.9662</v>
      </c>
      <c r="ER203" s="122">
        <v>101.9662</v>
      </c>
      <c r="ES203" s="122">
        <v>101.9662</v>
      </c>
      <c r="ET203" s="122">
        <v>101.9662</v>
      </c>
      <c r="EU203" s="122">
        <v>102.52809999999999</v>
      </c>
      <c r="EV203" s="122">
        <v>102.52809999999999</v>
      </c>
      <c r="EW203" s="122">
        <v>102.52809999999999</v>
      </c>
      <c r="EX203" s="122">
        <v>102.52809999999999</v>
      </c>
      <c r="EY203" s="122">
        <v>102.52809999999999</v>
      </c>
      <c r="EZ203" s="122">
        <v>102.52809999999999</v>
      </c>
      <c r="FA203" s="122">
        <v>98.229600000000005</v>
      </c>
      <c r="FB203" s="122">
        <v>98.229600000000005</v>
      </c>
      <c r="FC203" s="122">
        <v>98.229600000000005</v>
      </c>
      <c r="FD203" s="122">
        <v>98.229600000000005</v>
      </c>
      <c r="FE203" s="122">
        <v>98.229600000000005</v>
      </c>
      <c r="FF203" s="122">
        <v>98.229600000000005</v>
      </c>
      <c r="FG203" s="122">
        <v>97.773300000000006</v>
      </c>
      <c r="FH203" s="122">
        <v>97.7744</v>
      </c>
      <c r="FI203" s="122">
        <v>97.7744</v>
      </c>
      <c r="FJ203" s="122">
        <v>97.7744</v>
      </c>
      <c r="FK203" s="122">
        <v>97.7744</v>
      </c>
      <c r="FL203" s="122">
        <v>97.7744</v>
      </c>
      <c r="FM203" s="122">
        <v>97.966899999999995</v>
      </c>
      <c r="FN203" s="122">
        <v>98.069800000000001</v>
      </c>
      <c r="FO203" s="122">
        <v>98.069800000000001</v>
      </c>
      <c r="FP203" s="122">
        <v>98.069800000000001</v>
      </c>
      <c r="FQ203" s="122">
        <v>98.069800000000001</v>
      </c>
      <c r="FR203" s="122">
        <v>98.069800000000001</v>
      </c>
      <c r="FS203" s="122">
        <v>98.058700000000002</v>
      </c>
      <c r="FT203" s="122">
        <v>98.208799999999997</v>
      </c>
      <c r="FU203" s="122">
        <v>98.208799999999997</v>
      </c>
      <c r="FV203" s="122">
        <v>98.208799999999997</v>
      </c>
      <c r="FW203" s="122">
        <v>98.208799999999997</v>
      </c>
      <c r="FX203" s="122">
        <v>98.208799999999997</v>
      </c>
      <c r="FY203" s="122">
        <v>96.210899999999995</v>
      </c>
      <c r="FZ203" s="122">
        <v>96.210899999999995</v>
      </c>
      <c r="GA203" s="122">
        <v>96.210899999999995</v>
      </c>
      <c r="GB203" s="122">
        <v>96.210899999999995</v>
      </c>
      <c r="GC203" s="122">
        <v>96.210899999999995</v>
      </c>
      <c r="GD203" s="122">
        <v>96.210899999999995</v>
      </c>
      <c r="GE203" s="122">
        <v>101.32080000000001</v>
      </c>
      <c r="GF203" s="122">
        <v>101.32080000000001</v>
      </c>
      <c r="GG203" s="122">
        <v>101.32080000000001</v>
      </c>
      <c r="GH203" s="122">
        <v>101.32080000000001</v>
      </c>
      <c r="GI203" s="122">
        <v>101.32080000000001</v>
      </c>
      <c r="GJ203" s="122">
        <v>101.32080000000001</v>
      </c>
      <c r="GK203" s="122">
        <v>102.9731</v>
      </c>
      <c r="GL203" s="122">
        <v>102.9731</v>
      </c>
      <c r="GM203" s="122">
        <v>102.9731</v>
      </c>
      <c r="GN203" s="122">
        <v>102.9731</v>
      </c>
      <c r="GO203" s="122">
        <v>102.9731</v>
      </c>
      <c r="GP203" s="122">
        <v>102.9731</v>
      </c>
      <c r="GQ203" s="122">
        <v>102.8623</v>
      </c>
      <c r="GR203" s="122">
        <v>102.8623</v>
      </c>
      <c r="GS203" s="122">
        <v>102.8623</v>
      </c>
      <c r="GT203" s="122">
        <v>102.8623</v>
      </c>
      <c r="GU203" s="122">
        <v>102.8623</v>
      </c>
      <c r="GV203" s="122">
        <v>102.8623</v>
      </c>
      <c r="GW203" s="122">
        <v>101.72750000000001</v>
      </c>
      <c r="GX203" s="122">
        <v>101.72750000000001</v>
      </c>
      <c r="GY203" s="122">
        <v>101.72750000000001</v>
      </c>
      <c r="GZ203" s="122">
        <v>101.72750000000001</v>
      </c>
      <c r="HA203" s="122">
        <v>101.72750000000001</v>
      </c>
      <c r="HB203" s="122">
        <v>101.72750000000001</v>
      </c>
      <c r="HC203" s="122">
        <v>100.01560000000001</v>
      </c>
      <c r="HD203" s="122">
        <v>99.594499999999996</v>
      </c>
      <c r="HE203" s="122">
        <v>99.594499999999996</v>
      </c>
      <c r="HF203" s="122">
        <v>99.594499999999996</v>
      </c>
      <c r="HG203" s="122">
        <v>99.594499999999996</v>
      </c>
      <c r="HH203" s="122">
        <v>99.594499999999996</v>
      </c>
      <c r="HI203" s="122">
        <v>99.292100000000005</v>
      </c>
      <c r="HJ203" s="122">
        <v>99.864999999999995</v>
      </c>
      <c r="HK203" s="122">
        <v>99.864999999999995</v>
      </c>
      <c r="HL203" s="122">
        <v>99.864999999999995</v>
      </c>
      <c r="HM203" s="122">
        <v>99.864999999999995</v>
      </c>
      <c r="HN203" s="122">
        <v>99.864999999999995</v>
      </c>
      <c r="HO203" s="122">
        <v>100.12309999999999</v>
      </c>
      <c r="HP203" s="122">
        <v>100.12309999999999</v>
      </c>
      <c r="HQ203" s="122">
        <v>100.12309999999999</v>
      </c>
      <c r="HR203" s="122">
        <v>100.12309999999999</v>
      </c>
      <c r="HS203" s="122">
        <v>100.12309999999999</v>
      </c>
      <c r="HT203" s="122">
        <v>100.12309999999999</v>
      </c>
      <c r="HU203" s="122">
        <v>99.726799999999997</v>
      </c>
      <c r="HV203" s="122">
        <v>99.726799999999997</v>
      </c>
      <c r="HW203" s="122">
        <v>99.726799999999997</v>
      </c>
      <c r="HX203" s="122">
        <v>99.726799999999997</v>
      </c>
      <c r="HY203" s="122">
        <v>99.726799999999997</v>
      </c>
      <c r="HZ203" s="122">
        <v>99.726799999999997</v>
      </c>
      <c r="IA203" s="122">
        <v>99.670100000000005</v>
      </c>
      <c r="IB203" s="122">
        <v>99.670100000000005</v>
      </c>
      <c r="IC203" s="122">
        <v>99.670100000000005</v>
      </c>
      <c r="ID203" s="122">
        <v>99.670100000000005</v>
      </c>
      <c r="IE203" s="122">
        <v>99.670100000000005</v>
      </c>
      <c r="IF203" s="122">
        <v>99.670100000000005</v>
      </c>
      <c r="IG203" s="122">
        <v>101.3212</v>
      </c>
      <c r="IH203" s="122">
        <v>101.3212</v>
      </c>
      <c r="II203" s="122">
        <v>101.3212</v>
      </c>
      <c r="IJ203" s="122">
        <v>101.3212</v>
      </c>
      <c r="IK203" s="122">
        <v>101.3212</v>
      </c>
      <c r="IL203" s="122">
        <v>101.3212</v>
      </c>
      <c r="IM203" s="122">
        <v>98.2119</v>
      </c>
      <c r="IN203" s="122">
        <v>98.2119</v>
      </c>
      <c r="IO203" s="122">
        <v>98.2119</v>
      </c>
      <c r="IP203" s="122">
        <v>98.2119</v>
      </c>
      <c r="IQ203" s="122">
        <v>98.2119</v>
      </c>
      <c r="IR203" s="122">
        <v>98.2119</v>
      </c>
      <c r="IS203" s="122">
        <v>101.96980000000001</v>
      </c>
      <c r="IT203" s="122">
        <v>101.96980000000001</v>
      </c>
      <c r="IU203" s="122">
        <v>101.96980000000001</v>
      </c>
      <c r="IV203" s="122">
        <v>101.96980000000001</v>
      </c>
      <c r="IW203" s="122">
        <v>101.96980000000001</v>
      </c>
      <c r="IX203" s="122">
        <v>101.96980000000001</v>
      </c>
      <c r="IY203" s="122">
        <v>101.1495</v>
      </c>
      <c r="IZ203" s="122">
        <v>101.1495</v>
      </c>
      <c r="JA203" s="122">
        <v>101.1495</v>
      </c>
      <c r="JB203" s="122">
        <v>101.1495</v>
      </c>
      <c r="JC203" s="122">
        <v>101.1495</v>
      </c>
      <c r="JD203" s="122">
        <v>101.1495</v>
      </c>
      <c r="JE203" s="122">
        <v>101.2209</v>
      </c>
      <c r="JF203" s="122">
        <v>101.2209</v>
      </c>
      <c r="JG203" s="122">
        <v>101.2209</v>
      </c>
      <c r="JH203" s="122">
        <v>101.2209</v>
      </c>
      <c r="JI203" s="122">
        <v>101.2209</v>
      </c>
      <c r="JJ203" s="122">
        <v>101.2209</v>
      </c>
      <c r="JK203" s="122">
        <v>100.7336</v>
      </c>
      <c r="JL203" s="122">
        <v>100.7336</v>
      </c>
      <c r="JM203" s="122">
        <v>100.7336</v>
      </c>
      <c r="JN203" s="122">
        <v>100.7336</v>
      </c>
      <c r="JO203" s="122">
        <v>100.7336</v>
      </c>
      <c r="JP203" s="122">
        <v>100.7336</v>
      </c>
      <c r="JQ203" s="122">
        <v>100.79819999999999</v>
      </c>
      <c r="JR203" s="122">
        <v>100.79819999999999</v>
      </c>
      <c r="JS203" s="122">
        <v>100.79819999999999</v>
      </c>
      <c r="JT203" s="122">
        <v>100.79819999999999</v>
      </c>
      <c r="JU203" s="122">
        <v>100.79819999999999</v>
      </c>
      <c r="JV203" s="122">
        <v>100.79819999999999</v>
      </c>
      <c r="JW203" s="122">
        <v>100</v>
      </c>
      <c r="JX203" s="122">
        <v>100</v>
      </c>
      <c r="JY203" s="122">
        <v>100</v>
      </c>
      <c r="JZ203" s="122">
        <v>100</v>
      </c>
      <c r="KA203" s="122">
        <v>100</v>
      </c>
      <c r="KB203" s="122">
        <v>100</v>
      </c>
      <c r="KC203" s="122">
        <v>99.907200000000003</v>
      </c>
      <c r="KD203" s="118">
        <v>99.907200000000003</v>
      </c>
    </row>
    <row r="204" spans="1:290" s="8" customFormat="1" ht="11.1" customHeight="1" x14ac:dyDescent="0.2">
      <c r="A204" s="8" t="s">
        <v>2594</v>
      </c>
      <c r="B204"/>
      <c r="C204" s="141" t="s">
        <v>5210</v>
      </c>
      <c r="D204" s="60" t="s">
        <v>129</v>
      </c>
      <c r="E204" s="61"/>
      <c r="F204" s="22"/>
      <c r="G204" s="22"/>
      <c r="H204" s="22" t="str">
        <f>IF(LEFT($I$1,1)="1",VLOOKUP($A204,PPI_IPI_PGA_PGAI!$A:$I,2,FALSE),IF(LEFT($I$1,1)="2",VLOOKUP($A204,PPI_IPI_PGA_PGAI!$A:$I,3,FALSE),IF(LEFT($I$1,1)="3",VLOOKUP($A204,PPI_IPI_PGA_PGAI!$A:$I,4,FALSE),VLOOKUP($A204,PPI_IPI_PGA_PGAI!$A:$I,5,FALSE))))</f>
        <v>Batterien und Akkumulatoren</v>
      </c>
      <c r="I204" s="22"/>
      <c r="J204" s="22"/>
      <c r="K204" s="22"/>
      <c r="L204" s="22"/>
      <c r="M204" s="10">
        <v>0.3246</v>
      </c>
      <c r="N204" s="122">
        <v>111.78959999999999</v>
      </c>
      <c r="O204" s="122">
        <v>111.78959999999999</v>
      </c>
      <c r="P204" s="122">
        <v>111.78959999999999</v>
      </c>
      <c r="Q204" s="122">
        <v>111.78959999999999</v>
      </c>
      <c r="R204" s="122">
        <v>111.78959999999999</v>
      </c>
      <c r="S204" s="122">
        <v>109.348</v>
      </c>
      <c r="T204" s="122">
        <v>109.348</v>
      </c>
      <c r="U204" s="122">
        <v>109.348</v>
      </c>
      <c r="V204" s="122">
        <v>109.348</v>
      </c>
      <c r="W204" s="122">
        <v>109.348</v>
      </c>
      <c r="X204" s="122">
        <v>109.348</v>
      </c>
      <c r="Y204" s="122">
        <v>106.0382</v>
      </c>
      <c r="Z204" s="122">
        <v>106.0382</v>
      </c>
      <c r="AA204" s="122">
        <v>106.0382</v>
      </c>
      <c r="AB204" s="122">
        <v>106.0382</v>
      </c>
      <c r="AC204" s="122">
        <v>106.0382</v>
      </c>
      <c r="AD204" s="122">
        <v>106.0382</v>
      </c>
      <c r="AE204" s="122">
        <v>105.7552</v>
      </c>
      <c r="AF204" s="122">
        <v>105.7552</v>
      </c>
      <c r="AG204" s="122">
        <v>105.7552</v>
      </c>
      <c r="AH204" s="122">
        <v>105.7552</v>
      </c>
      <c r="AI204" s="122">
        <v>105.7552</v>
      </c>
      <c r="AJ204" s="122">
        <v>105.7552</v>
      </c>
      <c r="AK204" s="122">
        <v>104.9765</v>
      </c>
      <c r="AL204" s="122">
        <v>104.9765</v>
      </c>
      <c r="AM204" s="122">
        <v>104.9765</v>
      </c>
      <c r="AN204" s="122">
        <v>104.9765</v>
      </c>
      <c r="AO204" s="122">
        <v>104.9765</v>
      </c>
      <c r="AP204" s="122">
        <v>104.9765</v>
      </c>
      <c r="AQ204" s="122">
        <v>105.0731</v>
      </c>
      <c r="AR204" s="122">
        <v>105.0731</v>
      </c>
      <c r="AS204" s="122">
        <v>105.0731</v>
      </c>
      <c r="AT204" s="122">
        <v>105.0731</v>
      </c>
      <c r="AU204" s="122">
        <v>105.0731</v>
      </c>
      <c r="AV204" s="122">
        <v>105.0731</v>
      </c>
      <c r="AW204" s="122">
        <v>100.2779</v>
      </c>
      <c r="AX204" s="122">
        <v>100.2779</v>
      </c>
      <c r="AY204" s="122">
        <v>100.2779</v>
      </c>
      <c r="AZ204" s="122">
        <v>100.2779</v>
      </c>
      <c r="BA204" s="122">
        <v>100.2779</v>
      </c>
      <c r="BB204" s="122">
        <v>100.2779</v>
      </c>
      <c r="BC204" s="122">
        <v>99.734399999999994</v>
      </c>
      <c r="BD204" s="122">
        <v>99.734399999999994</v>
      </c>
      <c r="BE204" s="122">
        <v>99.734399999999994</v>
      </c>
      <c r="BF204" s="122">
        <v>99.734399999999994</v>
      </c>
      <c r="BG204" s="122">
        <v>99.734399999999994</v>
      </c>
      <c r="BH204" s="122">
        <v>99.734399999999994</v>
      </c>
      <c r="BI204" s="122">
        <v>100.7653</v>
      </c>
      <c r="BJ204" s="122">
        <v>100.7653</v>
      </c>
      <c r="BK204" s="122">
        <v>100.7653</v>
      </c>
      <c r="BL204" s="122">
        <v>100.7653</v>
      </c>
      <c r="BM204" s="122">
        <v>100.7653</v>
      </c>
      <c r="BN204" s="122">
        <v>100.7653</v>
      </c>
      <c r="BO204" s="122">
        <v>107.3313</v>
      </c>
      <c r="BP204" s="122">
        <v>107.3313</v>
      </c>
      <c r="BQ204" s="122">
        <v>107.3313</v>
      </c>
      <c r="BR204" s="122">
        <v>107.3313</v>
      </c>
      <c r="BS204" s="122">
        <v>107.3313</v>
      </c>
      <c r="BT204" s="122">
        <v>107.3313</v>
      </c>
      <c r="BU204" s="122">
        <v>106.2505</v>
      </c>
      <c r="BV204" s="122">
        <v>106.2505</v>
      </c>
      <c r="BW204" s="122">
        <v>106.2505</v>
      </c>
      <c r="BX204" s="122">
        <v>106.2505</v>
      </c>
      <c r="BY204" s="122">
        <v>106.2505</v>
      </c>
      <c r="BZ204" s="122">
        <v>106.2505</v>
      </c>
      <c r="CA204" s="122">
        <v>108.2158</v>
      </c>
      <c r="CB204" s="122">
        <v>108.1656</v>
      </c>
      <c r="CC204" s="122">
        <v>108.1656</v>
      </c>
      <c r="CD204" s="122">
        <v>108.1656</v>
      </c>
      <c r="CE204" s="122">
        <v>108.1656</v>
      </c>
      <c r="CF204" s="122">
        <v>108.1656</v>
      </c>
      <c r="CG204" s="122">
        <v>105.59099999999999</v>
      </c>
      <c r="CH204" s="122">
        <v>105.59099999999999</v>
      </c>
      <c r="CI204" s="122">
        <v>105.59099999999999</v>
      </c>
      <c r="CJ204" s="122">
        <v>105.59099999999999</v>
      </c>
      <c r="CK204" s="122">
        <v>105.59099999999999</v>
      </c>
      <c r="CL204" s="122">
        <v>105.59099999999999</v>
      </c>
      <c r="CM204" s="122">
        <v>105.5586</v>
      </c>
      <c r="CN204" s="122">
        <v>105.5586</v>
      </c>
      <c r="CO204" s="122">
        <v>105.5586</v>
      </c>
      <c r="CP204" s="122">
        <v>105.5586</v>
      </c>
      <c r="CQ204" s="122">
        <v>105.5586</v>
      </c>
      <c r="CR204" s="122">
        <v>105.5586</v>
      </c>
      <c r="CS204" s="122">
        <v>105.92189999999999</v>
      </c>
      <c r="CT204" s="122">
        <v>105.92189999999999</v>
      </c>
      <c r="CU204" s="122">
        <v>105.92189999999999</v>
      </c>
      <c r="CV204" s="122">
        <v>105.92189999999999</v>
      </c>
      <c r="CW204" s="122">
        <v>105.92189999999999</v>
      </c>
      <c r="CX204" s="122">
        <v>105.92189999999999</v>
      </c>
      <c r="CY204" s="122">
        <v>105.4323</v>
      </c>
      <c r="CZ204" s="122">
        <v>105.4323</v>
      </c>
      <c r="DA204" s="122">
        <v>105.4323</v>
      </c>
      <c r="DB204" s="122">
        <v>105.4323</v>
      </c>
      <c r="DC204" s="122">
        <v>105.4323</v>
      </c>
      <c r="DD204" s="122">
        <v>105.4323</v>
      </c>
      <c r="DE204" s="122">
        <v>105.4323</v>
      </c>
      <c r="DF204" s="122">
        <v>105.4323</v>
      </c>
      <c r="DG204" s="122">
        <v>105.4323</v>
      </c>
      <c r="DH204" s="122">
        <v>105.4323</v>
      </c>
      <c r="DI204" s="122">
        <v>105.4323</v>
      </c>
      <c r="DJ204" s="122">
        <v>105.4323</v>
      </c>
      <c r="DK204" s="122">
        <v>104.28270000000001</v>
      </c>
      <c r="DL204" s="122">
        <v>104.28270000000001</v>
      </c>
      <c r="DM204" s="122">
        <v>104.28270000000001</v>
      </c>
      <c r="DN204" s="122">
        <v>104.28270000000001</v>
      </c>
      <c r="DO204" s="122">
        <v>104.28270000000001</v>
      </c>
      <c r="DP204" s="122">
        <v>104.28270000000001</v>
      </c>
      <c r="DQ204" s="122">
        <v>104.2295</v>
      </c>
      <c r="DR204" s="122">
        <v>104.2295</v>
      </c>
      <c r="DS204" s="122">
        <v>104.2295</v>
      </c>
      <c r="DT204" s="122">
        <v>104.2295</v>
      </c>
      <c r="DU204" s="122">
        <v>104.2295</v>
      </c>
      <c r="DV204" s="122">
        <v>104.2295</v>
      </c>
      <c r="DW204" s="122">
        <v>104.2295</v>
      </c>
      <c r="DX204" s="122">
        <v>104.2295</v>
      </c>
      <c r="DY204" s="122">
        <v>104.2295</v>
      </c>
      <c r="DZ204" s="122">
        <v>104.2295</v>
      </c>
      <c r="EA204" s="122">
        <v>104.2295</v>
      </c>
      <c r="EB204" s="122">
        <v>104.2295</v>
      </c>
      <c r="EC204" s="122">
        <v>99.982399999999998</v>
      </c>
      <c r="ED204" s="122">
        <v>99.982399999999998</v>
      </c>
      <c r="EE204" s="122">
        <v>99.982399999999998</v>
      </c>
      <c r="EF204" s="122">
        <v>99.982399999999998</v>
      </c>
      <c r="EG204" s="122">
        <v>99.982399999999998</v>
      </c>
      <c r="EH204" s="122">
        <v>99.982399999999998</v>
      </c>
      <c r="EI204" s="122">
        <v>99.982399999999998</v>
      </c>
      <c r="EJ204" s="122">
        <v>99.982399999999998</v>
      </c>
      <c r="EK204" s="122">
        <v>99.982399999999998</v>
      </c>
      <c r="EL204" s="122">
        <v>99.982399999999998</v>
      </c>
      <c r="EM204" s="122">
        <v>99.982399999999998</v>
      </c>
      <c r="EN204" s="122">
        <v>99.982399999999998</v>
      </c>
      <c r="EO204" s="122">
        <v>99.766199999999998</v>
      </c>
      <c r="EP204" s="122">
        <v>99.766199999999998</v>
      </c>
      <c r="EQ204" s="122">
        <v>99.766199999999998</v>
      </c>
      <c r="ER204" s="122">
        <v>99.766199999999998</v>
      </c>
      <c r="ES204" s="122">
        <v>99.766199999999998</v>
      </c>
      <c r="ET204" s="122">
        <v>99.766199999999998</v>
      </c>
      <c r="EU204" s="122">
        <v>100.1317</v>
      </c>
      <c r="EV204" s="122">
        <v>100.1317</v>
      </c>
      <c r="EW204" s="122">
        <v>100.1317</v>
      </c>
      <c r="EX204" s="122">
        <v>100.1317</v>
      </c>
      <c r="EY204" s="122">
        <v>100.1317</v>
      </c>
      <c r="EZ204" s="122">
        <v>100.1317</v>
      </c>
      <c r="FA204" s="122">
        <v>102.76479999999999</v>
      </c>
      <c r="FB204" s="122">
        <v>102.76479999999999</v>
      </c>
      <c r="FC204" s="122">
        <v>102.76479999999999</v>
      </c>
      <c r="FD204" s="122">
        <v>102.76479999999999</v>
      </c>
      <c r="FE204" s="122">
        <v>102.76479999999999</v>
      </c>
      <c r="FF204" s="122">
        <v>102.76479999999999</v>
      </c>
      <c r="FG204" s="122">
        <v>106.61499999999999</v>
      </c>
      <c r="FH204" s="122">
        <v>106.61499999999999</v>
      </c>
      <c r="FI204" s="122">
        <v>106.61499999999999</v>
      </c>
      <c r="FJ204" s="122">
        <v>106.61499999999999</v>
      </c>
      <c r="FK204" s="122">
        <v>106.61499999999999</v>
      </c>
      <c r="FL204" s="122">
        <v>106.61499999999999</v>
      </c>
      <c r="FM204" s="122">
        <v>108.14409999999999</v>
      </c>
      <c r="FN204" s="122">
        <v>108.14409999999999</v>
      </c>
      <c r="FO204" s="122">
        <v>108.14409999999999</v>
      </c>
      <c r="FP204" s="122">
        <v>108.14409999999999</v>
      </c>
      <c r="FQ204" s="122">
        <v>108.14409999999999</v>
      </c>
      <c r="FR204" s="122">
        <v>108.14409999999999</v>
      </c>
      <c r="FS204" s="122">
        <v>109.6279</v>
      </c>
      <c r="FT204" s="122">
        <v>109.6279</v>
      </c>
      <c r="FU204" s="122">
        <v>109.6279</v>
      </c>
      <c r="FV204" s="122">
        <v>109.6279</v>
      </c>
      <c r="FW204" s="122">
        <v>109.6279</v>
      </c>
      <c r="FX204" s="122">
        <v>109.6279</v>
      </c>
      <c r="FY204" s="122">
        <v>112.41670000000001</v>
      </c>
      <c r="FZ204" s="122">
        <v>112.41670000000001</v>
      </c>
      <c r="GA204" s="122">
        <v>112.41670000000001</v>
      </c>
      <c r="GB204" s="122">
        <v>112.41670000000001</v>
      </c>
      <c r="GC204" s="122">
        <v>112.41670000000001</v>
      </c>
      <c r="GD204" s="122">
        <v>112.41670000000001</v>
      </c>
      <c r="GE204" s="122">
        <v>115.8111</v>
      </c>
      <c r="GF204" s="122">
        <v>115.8111</v>
      </c>
      <c r="GG204" s="122">
        <v>115.8111</v>
      </c>
      <c r="GH204" s="122">
        <v>115.8111</v>
      </c>
      <c r="GI204" s="122">
        <v>115.8111</v>
      </c>
      <c r="GJ204" s="122">
        <v>115.8111</v>
      </c>
      <c r="GK204" s="122">
        <v>118.14749999999999</v>
      </c>
      <c r="GL204" s="122">
        <v>118.14749999999999</v>
      </c>
      <c r="GM204" s="122">
        <v>118.14749999999999</v>
      </c>
      <c r="GN204" s="122">
        <v>118.14749999999999</v>
      </c>
      <c r="GO204" s="122">
        <v>118.14749999999999</v>
      </c>
      <c r="GP204" s="122">
        <v>118.14749999999999</v>
      </c>
      <c r="GQ204" s="122">
        <v>116.0539</v>
      </c>
      <c r="GR204" s="122">
        <v>116.0539</v>
      </c>
      <c r="GS204" s="122">
        <v>116.0539</v>
      </c>
      <c r="GT204" s="122">
        <v>116.0539</v>
      </c>
      <c r="GU204" s="122">
        <v>116.0539</v>
      </c>
      <c r="GV204" s="122">
        <v>116.0539</v>
      </c>
      <c r="GW204" s="122">
        <v>116.7218</v>
      </c>
      <c r="GX204" s="122">
        <v>116.7218</v>
      </c>
      <c r="GY204" s="122">
        <v>116.7218</v>
      </c>
      <c r="GZ204" s="122">
        <v>116.7218</v>
      </c>
      <c r="HA204" s="122">
        <v>116.7218</v>
      </c>
      <c r="HB204" s="122">
        <v>116.7218</v>
      </c>
      <c r="HC204" s="122">
        <v>115.6371</v>
      </c>
      <c r="HD204" s="122">
        <v>115.6371</v>
      </c>
      <c r="HE204" s="122">
        <v>115.6371</v>
      </c>
      <c r="HF204" s="122">
        <v>115.6371</v>
      </c>
      <c r="HG204" s="122">
        <v>115.6371</v>
      </c>
      <c r="HH204" s="122">
        <v>115.6371</v>
      </c>
      <c r="HI204" s="122">
        <v>112.2204</v>
      </c>
      <c r="HJ204" s="122">
        <v>112.2204</v>
      </c>
      <c r="HK204" s="122">
        <v>112.2204</v>
      </c>
      <c r="HL204" s="122">
        <v>112.2204</v>
      </c>
      <c r="HM204" s="122">
        <v>112.2204</v>
      </c>
      <c r="HN204" s="122">
        <v>112.2204</v>
      </c>
      <c r="HO204" s="122">
        <v>109.6074</v>
      </c>
      <c r="HP204" s="122">
        <v>109.6074</v>
      </c>
      <c r="HQ204" s="122">
        <v>109.6074</v>
      </c>
      <c r="HR204" s="122">
        <v>109.6074</v>
      </c>
      <c r="HS204" s="122">
        <v>109.6074</v>
      </c>
      <c r="HT204" s="122">
        <v>109.6074</v>
      </c>
      <c r="HU204" s="122">
        <v>110.4354</v>
      </c>
      <c r="HV204" s="122">
        <v>110.4354</v>
      </c>
      <c r="HW204" s="122">
        <v>110.4354</v>
      </c>
      <c r="HX204" s="122">
        <v>110.4354</v>
      </c>
      <c r="HY204" s="122">
        <v>110.4354</v>
      </c>
      <c r="HZ204" s="122">
        <v>110.4354</v>
      </c>
      <c r="IA204" s="122">
        <v>108.845</v>
      </c>
      <c r="IB204" s="122">
        <v>108.845</v>
      </c>
      <c r="IC204" s="122">
        <v>108.845</v>
      </c>
      <c r="ID204" s="122">
        <v>108.845</v>
      </c>
      <c r="IE204" s="122">
        <v>108.845</v>
      </c>
      <c r="IF204" s="122">
        <v>108.845</v>
      </c>
      <c r="IG204" s="122">
        <v>110.7097</v>
      </c>
      <c r="IH204" s="122">
        <v>110.7097</v>
      </c>
      <c r="II204" s="122">
        <v>110.7097</v>
      </c>
      <c r="IJ204" s="122">
        <v>110.7097</v>
      </c>
      <c r="IK204" s="122">
        <v>110.7097</v>
      </c>
      <c r="IL204" s="122">
        <v>110.7097</v>
      </c>
      <c r="IM204" s="122">
        <v>114.72199999999999</v>
      </c>
      <c r="IN204" s="122">
        <v>114.72199999999999</v>
      </c>
      <c r="IO204" s="122">
        <v>114.72199999999999</v>
      </c>
      <c r="IP204" s="122">
        <v>114.72199999999999</v>
      </c>
      <c r="IQ204" s="122">
        <v>114.72199999999999</v>
      </c>
      <c r="IR204" s="122">
        <v>114.72199999999999</v>
      </c>
      <c r="IS204" s="122">
        <v>115.899</v>
      </c>
      <c r="IT204" s="122">
        <v>115.899</v>
      </c>
      <c r="IU204" s="122">
        <v>115.899</v>
      </c>
      <c r="IV204" s="122">
        <v>115.899</v>
      </c>
      <c r="IW204" s="122">
        <v>115.899</v>
      </c>
      <c r="IX204" s="122">
        <v>115.899</v>
      </c>
      <c r="IY204" s="122">
        <v>113.43049999999999</v>
      </c>
      <c r="IZ204" s="122">
        <v>113.43049999999999</v>
      </c>
      <c r="JA204" s="122">
        <v>113.43049999999999</v>
      </c>
      <c r="JB204" s="122">
        <v>113.43049999999999</v>
      </c>
      <c r="JC204" s="122">
        <v>113.43049999999999</v>
      </c>
      <c r="JD204" s="122">
        <v>113.43049999999999</v>
      </c>
      <c r="JE204" s="122">
        <v>109.6262</v>
      </c>
      <c r="JF204" s="122">
        <v>109.6262</v>
      </c>
      <c r="JG204" s="122">
        <v>109.6262</v>
      </c>
      <c r="JH204" s="122">
        <v>109.6262</v>
      </c>
      <c r="JI204" s="122">
        <v>109.6262</v>
      </c>
      <c r="JJ204" s="122">
        <v>109.6262</v>
      </c>
      <c r="JK204" s="122">
        <v>105.90779999999999</v>
      </c>
      <c r="JL204" s="122">
        <v>105.90779999999999</v>
      </c>
      <c r="JM204" s="122">
        <v>105.90779999999999</v>
      </c>
      <c r="JN204" s="122">
        <v>105.90779999999999</v>
      </c>
      <c r="JO204" s="122">
        <v>105.90779999999999</v>
      </c>
      <c r="JP204" s="122">
        <v>105.90779999999999</v>
      </c>
      <c r="JQ204" s="122">
        <v>106.45950000000001</v>
      </c>
      <c r="JR204" s="122">
        <v>106.45950000000001</v>
      </c>
      <c r="JS204" s="122">
        <v>106.45950000000001</v>
      </c>
      <c r="JT204" s="122">
        <v>106.45950000000001</v>
      </c>
      <c r="JU204" s="122">
        <v>106.45950000000001</v>
      </c>
      <c r="JV204" s="122">
        <v>106.45950000000001</v>
      </c>
      <c r="JW204" s="122">
        <v>100</v>
      </c>
      <c r="JX204" s="122">
        <v>100</v>
      </c>
      <c r="JY204" s="122">
        <v>100</v>
      </c>
      <c r="JZ204" s="122">
        <v>100</v>
      </c>
      <c r="KA204" s="122">
        <v>100</v>
      </c>
      <c r="KB204" s="122">
        <v>100</v>
      </c>
      <c r="KC204" s="122">
        <v>100.2313</v>
      </c>
      <c r="KD204" s="118">
        <v>100.2313</v>
      </c>
    </row>
    <row r="205" spans="1:290" s="8" customFormat="1" ht="11.1" customHeight="1" x14ac:dyDescent="0.2">
      <c r="A205" s="8" t="s">
        <v>2595</v>
      </c>
      <c r="B205"/>
      <c r="C205" s="141" t="s">
        <v>5211</v>
      </c>
      <c r="D205" s="60" t="s">
        <v>130</v>
      </c>
      <c r="E205" s="61"/>
      <c r="F205" s="22"/>
      <c r="G205" s="22"/>
      <c r="H205" s="22" t="str">
        <f>IF(LEFT($I$1,1)="1",VLOOKUP($A205,PPI_IPI_PGA_PGAI!$A:$I,2,FALSE),IF(LEFT($I$1,1)="2",VLOOKUP($A205,PPI_IPI_PGA_PGAI!$A:$I,3,FALSE),IF(LEFT($I$1,1)="3",VLOOKUP($A205,PPI_IPI_PGA_PGAI!$A:$I,4,FALSE),VLOOKUP($A205,PPI_IPI_PGA_PGAI!$A:$I,5,FALSE))))</f>
        <v>Kabel und elektrisches Installationsmaterial</v>
      </c>
      <c r="I205" s="22"/>
      <c r="J205" s="22"/>
      <c r="K205" s="22"/>
      <c r="L205" s="22"/>
      <c r="M205" s="10">
        <v>0.62749999999999995</v>
      </c>
      <c r="N205" s="122">
        <v>73.211600000000004</v>
      </c>
      <c r="O205" s="122">
        <v>73.174800000000005</v>
      </c>
      <c r="P205" s="122">
        <v>73.439800000000005</v>
      </c>
      <c r="Q205" s="122">
        <v>74.118600000000001</v>
      </c>
      <c r="R205" s="122">
        <v>74.196700000000007</v>
      </c>
      <c r="S205" s="122">
        <v>73.957700000000003</v>
      </c>
      <c r="T205" s="122">
        <v>74.372900000000001</v>
      </c>
      <c r="U205" s="122">
        <v>75.362200000000001</v>
      </c>
      <c r="V205" s="122">
        <v>72.455200000000005</v>
      </c>
      <c r="W205" s="122">
        <v>73.025599999999997</v>
      </c>
      <c r="X205" s="122">
        <v>73.586299999999994</v>
      </c>
      <c r="Y205" s="122">
        <v>75.066400000000002</v>
      </c>
      <c r="Z205" s="122">
        <v>76.072699999999998</v>
      </c>
      <c r="AA205" s="122">
        <v>75.540300000000002</v>
      </c>
      <c r="AB205" s="122">
        <v>74.897999999999996</v>
      </c>
      <c r="AC205" s="122">
        <v>75.299000000000007</v>
      </c>
      <c r="AD205" s="122">
        <v>75.732299999999995</v>
      </c>
      <c r="AE205" s="122">
        <v>76.061000000000007</v>
      </c>
      <c r="AF205" s="122">
        <v>76.354699999999994</v>
      </c>
      <c r="AG205" s="122">
        <v>75.952200000000005</v>
      </c>
      <c r="AH205" s="122">
        <v>78.782300000000006</v>
      </c>
      <c r="AI205" s="122">
        <v>79.2761</v>
      </c>
      <c r="AJ205" s="122">
        <v>79.760199999999998</v>
      </c>
      <c r="AK205" s="122">
        <v>80.7791</v>
      </c>
      <c r="AL205" s="122">
        <v>80.948899999999995</v>
      </c>
      <c r="AM205" s="122">
        <v>80.443399999999997</v>
      </c>
      <c r="AN205" s="122">
        <v>81.9041</v>
      </c>
      <c r="AO205" s="122">
        <v>82.372699999999995</v>
      </c>
      <c r="AP205" s="122">
        <v>83.311300000000003</v>
      </c>
      <c r="AQ205" s="122">
        <v>86.702100000000002</v>
      </c>
      <c r="AR205" s="122">
        <v>87.419799999999995</v>
      </c>
      <c r="AS205" s="122">
        <v>88.950400000000002</v>
      </c>
      <c r="AT205" s="122">
        <v>90.221999999999994</v>
      </c>
      <c r="AU205" s="122">
        <v>91.278700000000001</v>
      </c>
      <c r="AV205" s="122">
        <v>92.691599999999994</v>
      </c>
      <c r="AW205" s="122">
        <v>93.700999999999993</v>
      </c>
      <c r="AX205" s="122">
        <v>97.799899999999994</v>
      </c>
      <c r="AY205" s="122">
        <v>102.8402</v>
      </c>
      <c r="AZ205" s="122">
        <v>113.1545</v>
      </c>
      <c r="BA205" s="122">
        <v>114.6348</v>
      </c>
      <c r="BB205" s="122">
        <v>115.6841</v>
      </c>
      <c r="BC205" s="122">
        <v>117.5395</v>
      </c>
      <c r="BD205" s="122">
        <v>117.9118</v>
      </c>
      <c r="BE205" s="122">
        <v>116.9132</v>
      </c>
      <c r="BF205" s="122">
        <v>120.1905</v>
      </c>
      <c r="BG205" s="122">
        <v>118.2159</v>
      </c>
      <c r="BH205" s="122">
        <v>118.5115</v>
      </c>
      <c r="BI205" s="122">
        <v>120.374</v>
      </c>
      <c r="BJ205" s="122">
        <v>123.3603</v>
      </c>
      <c r="BK205" s="122">
        <v>124.4817</v>
      </c>
      <c r="BL205" s="122">
        <v>126.056</v>
      </c>
      <c r="BM205" s="122">
        <v>128.48859999999999</v>
      </c>
      <c r="BN205" s="122">
        <v>128.24709999999999</v>
      </c>
      <c r="BO205" s="122">
        <v>127.72069999999999</v>
      </c>
      <c r="BP205" s="122">
        <v>129.03389999999999</v>
      </c>
      <c r="BQ205" s="122">
        <v>125.655</v>
      </c>
      <c r="BR205" s="122">
        <v>123.7026</v>
      </c>
      <c r="BS205" s="122">
        <v>123.6721</v>
      </c>
      <c r="BT205" s="122">
        <v>123.285</v>
      </c>
      <c r="BU205" s="122">
        <v>124.3931</v>
      </c>
      <c r="BV205" s="122">
        <v>125.81659999999999</v>
      </c>
      <c r="BW205" s="122">
        <v>125.9271</v>
      </c>
      <c r="BX205" s="122">
        <v>124.6053</v>
      </c>
      <c r="BY205" s="122">
        <v>124.82940000000001</v>
      </c>
      <c r="BZ205" s="122">
        <v>124.8216</v>
      </c>
      <c r="CA205" s="122">
        <v>123.9726</v>
      </c>
      <c r="CB205" s="122">
        <v>119.5891</v>
      </c>
      <c r="CC205" s="122">
        <v>113.0581</v>
      </c>
      <c r="CD205" s="122">
        <v>112.2717</v>
      </c>
      <c r="CE205" s="122">
        <v>108.5033</v>
      </c>
      <c r="CF205" s="122">
        <v>108.0313</v>
      </c>
      <c r="CG205" s="122">
        <v>103.5331</v>
      </c>
      <c r="CH205" s="122">
        <v>105.9776</v>
      </c>
      <c r="CI205" s="122">
        <v>106.93470000000001</v>
      </c>
      <c r="CJ205" s="122">
        <v>102.0147</v>
      </c>
      <c r="CK205" s="122">
        <v>102.64190000000001</v>
      </c>
      <c r="CL205" s="122">
        <v>104.74890000000001</v>
      </c>
      <c r="CM205" s="122">
        <v>106.444</v>
      </c>
      <c r="CN205" s="122">
        <v>106.3216</v>
      </c>
      <c r="CO205" s="122">
        <v>107.0569</v>
      </c>
      <c r="CP205" s="122">
        <v>107.17440000000001</v>
      </c>
      <c r="CQ205" s="122">
        <v>108.31180000000001</v>
      </c>
      <c r="CR205" s="122">
        <v>107.6589</v>
      </c>
      <c r="CS205" s="122">
        <v>109.0021</v>
      </c>
      <c r="CT205" s="122">
        <v>109.6956</v>
      </c>
      <c r="CU205" s="122">
        <v>108.99550000000001</v>
      </c>
      <c r="CV205" s="122">
        <v>110.4817</v>
      </c>
      <c r="CW205" s="122">
        <v>110.6305</v>
      </c>
      <c r="CX205" s="122">
        <v>111.6777</v>
      </c>
      <c r="CY205" s="122">
        <v>111.3977</v>
      </c>
      <c r="CZ205" s="122">
        <v>113.47629999999999</v>
      </c>
      <c r="DA205" s="122">
        <v>114.6263</v>
      </c>
      <c r="DB205" s="122">
        <v>115.468</v>
      </c>
      <c r="DC205" s="122">
        <v>116.7324</v>
      </c>
      <c r="DD205" s="122">
        <v>117.2987</v>
      </c>
      <c r="DE205" s="122">
        <v>116.91160000000001</v>
      </c>
      <c r="DF205" s="122">
        <v>116.03230000000001</v>
      </c>
      <c r="DG205" s="122">
        <v>113.8436</v>
      </c>
      <c r="DH205" s="122">
        <v>113.82989999999999</v>
      </c>
      <c r="DI205" s="122">
        <v>110.9632</v>
      </c>
      <c r="DJ205" s="122">
        <v>108.5712</v>
      </c>
      <c r="DK205" s="122">
        <v>106.51300000000001</v>
      </c>
      <c r="DL205" s="122">
        <v>105.2824</v>
      </c>
      <c r="DM205" s="122">
        <v>106.6099</v>
      </c>
      <c r="DN205" s="122">
        <v>107.0397</v>
      </c>
      <c r="DO205" s="122">
        <v>108.3214</v>
      </c>
      <c r="DP205" s="122">
        <v>108.7701</v>
      </c>
      <c r="DQ205" s="122">
        <v>107.7753</v>
      </c>
      <c r="DR205" s="122">
        <v>107.35</v>
      </c>
      <c r="DS205" s="122">
        <v>107.0757</v>
      </c>
      <c r="DT205" s="122">
        <v>105.8445</v>
      </c>
      <c r="DU205" s="122">
        <v>106.6212</v>
      </c>
      <c r="DV205" s="122">
        <v>105.0791</v>
      </c>
      <c r="DW205" s="122">
        <v>107.2886</v>
      </c>
      <c r="DX205" s="122">
        <v>105.0412</v>
      </c>
      <c r="DY205" s="122">
        <v>104.3652</v>
      </c>
      <c r="DZ205" s="122">
        <v>104.8451</v>
      </c>
      <c r="EA205" s="122">
        <v>105.77</v>
      </c>
      <c r="EB205" s="122">
        <v>105.4071</v>
      </c>
      <c r="EC205" s="122">
        <v>102.94410000000001</v>
      </c>
      <c r="ED205" s="122">
        <v>101.066</v>
      </c>
      <c r="EE205" s="122">
        <v>102.01220000000001</v>
      </c>
      <c r="EF205" s="122">
        <v>100.684</v>
      </c>
      <c r="EG205" s="122">
        <v>100.6793</v>
      </c>
      <c r="EH205" s="122">
        <v>101.19410000000001</v>
      </c>
      <c r="EI205" s="122">
        <v>101.0188</v>
      </c>
      <c r="EJ205" s="122">
        <v>100.78270000000001</v>
      </c>
      <c r="EK205" s="122">
        <v>101.0988</v>
      </c>
      <c r="EL205" s="122">
        <v>101.3951</v>
      </c>
      <c r="EM205" s="122">
        <v>101.5642</v>
      </c>
      <c r="EN205" s="122">
        <v>100.8279</v>
      </c>
      <c r="EO205" s="122">
        <v>98.286900000000003</v>
      </c>
      <c r="EP205" s="122">
        <v>98.025700000000001</v>
      </c>
      <c r="EQ205" s="122">
        <v>98.588300000000004</v>
      </c>
      <c r="ER205" s="122">
        <v>98.521199999999993</v>
      </c>
      <c r="ES205" s="122">
        <v>99.549000000000007</v>
      </c>
      <c r="ET205" s="122">
        <v>98.956999999999994</v>
      </c>
      <c r="EU205" s="122">
        <v>99.185699999999997</v>
      </c>
      <c r="EV205" s="122">
        <v>99.373800000000003</v>
      </c>
      <c r="EW205" s="122">
        <v>99.372299999999996</v>
      </c>
      <c r="EX205" s="122">
        <v>99.022599999999997</v>
      </c>
      <c r="EY205" s="122">
        <v>93.976600000000005</v>
      </c>
      <c r="EZ205" s="122">
        <v>93.877099999999999</v>
      </c>
      <c r="FA205" s="122">
        <v>88.489099999999993</v>
      </c>
      <c r="FB205" s="122">
        <v>88.328800000000001</v>
      </c>
      <c r="FC205" s="122">
        <v>88.842600000000004</v>
      </c>
      <c r="FD205" s="122">
        <v>87.155500000000004</v>
      </c>
      <c r="FE205" s="122">
        <v>86.977699999999999</v>
      </c>
      <c r="FF205" s="122">
        <v>86.771600000000007</v>
      </c>
      <c r="FG205" s="122">
        <v>87.856499999999997</v>
      </c>
      <c r="FH205" s="122">
        <v>87.970699999999994</v>
      </c>
      <c r="FI205" s="122">
        <v>87.487700000000004</v>
      </c>
      <c r="FJ205" s="122">
        <v>86.669399999999996</v>
      </c>
      <c r="FK205" s="122">
        <v>86.549499999999995</v>
      </c>
      <c r="FL205" s="122">
        <v>87.130200000000002</v>
      </c>
      <c r="FM205" s="122">
        <v>88.279200000000003</v>
      </c>
      <c r="FN205" s="122">
        <v>87.627899999999997</v>
      </c>
      <c r="FO205" s="122">
        <v>87.275899999999993</v>
      </c>
      <c r="FP205" s="122">
        <v>86.246200000000002</v>
      </c>
      <c r="FQ205" s="122">
        <v>88.149600000000007</v>
      </c>
      <c r="FR205" s="122">
        <v>87.922799999999995</v>
      </c>
      <c r="FS205" s="122">
        <v>87.370800000000003</v>
      </c>
      <c r="FT205" s="122">
        <v>87.582400000000007</v>
      </c>
      <c r="FU205" s="122">
        <v>90.447599999999994</v>
      </c>
      <c r="FV205" s="122">
        <v>91.613100000000003</v>
      </c>
      <c r="FW205" s="122">
        <v>91.438699999999997</v>
      </c>
      <c r="FX205" s="122">
        <v>91.301400000000001</v>
      </c>
      <c r="FY205" s="122">
        <v>89.721599999999995</v>
      </c>
      <c r="FZ205" s="122">
        <v>89.215000000000003</v>
      </c>
      <c r="GA205" s="122">
        <v>88.689300000000003</v>
      </c>
      <c r="GB205" s="122">
        <v>89.371200000000002</v>
      </c>
      <c r="GC205" s="122">
        <v>89.619</v>
      </c>
      <c r="GD205" s="122">
        <v>91.159099999999995</v>
      </c>
      <c r="GE205" s="122">
        <v>95.081900000000005</v>
      </c>
      <c r="GF205" s="122">
        <v>96.215400000000002</v>
      </c>
      <c r="GG205" s="122">
        <v>96.306899999999999</v>
      </c>
      <c r="GH205" s="122">
        <v>96.232299999999995</v>
      </c>
      <c r="GI205" s="122">
        <v>97.034999999999997</v>
      </c>
      <c r="GJ205" s="122">
        <v>96.029200000000003</v>
      </c>
      <c r="GK205" s="122">
        <v>96.734499999999997</v>
      </c>
      <c r="GL205" s="122">
        <v>99.082599999999999</v>
      </c>
      <c r="GM205" s="122">
        <v>98.974199999999996</v>
      </c>
      <c r="GN205" s="122">
        <v>98.318299999999994</v>
      </c>
      <c r="GO205" s="122">
        <v>96.042199999999994</v>
      </c>
      <c r="GP205" s="122">
        <v>94.869</v>
      </c>
      <c r="GQ205" s="122">
        <v>94.158699999999996</v>
      </c>
      <c r="GR205" s="122">
        <v>94.797399999999996</v>
      </c>
      <c r="GS205" s="122">
        <v>94.903899999999993</v>
      </c>
      <c r="GT205" s="122">
        <v>94.354799999999997</v>
      </c>
      <c r="GU205" s="122">
        <v>93.726699999999994</v>
      </c>
      <c r="GV205" s="122">
        <v>94.816100000000006</v>
      </c>
      <c r="GW205" s="122">
        <v>95.327600000000004</v>
      </c>
      <c r="GX205" s="122">
        <v>95.436700000000002</v>
      </c>
      <c r="GY205" s="122">
        <v>93.898600000000002</v>
      </c>
      <c r="GZ205" s="122">
        <v>92.880200000000002</v>
      </c>
      <c r="HA205" s="122">
        <v>92.832400000000007</v>
      </c>
      <c r="HB205" s="122">
        <v>92.057299999999998</v>
      </c>
      <c r="HC205" s="122">
        <v>90.7774</v>
      </c>
      <c r="HD205" s="122">
        <v>90.872600000000006</v>
      </c>
      <c r="HE205" s="122">
        <v>91.160300000000007</v>
      </c>
      <c r="HF205" s="122">
        <v>90.517300000000006</v>
      </c>
      <c r="HG205" s="122">
        <v>90.423699999999997</v>
      </c>
      <c r="HH205" s="122">
        <v>89.468000000000004</v>
      </c>
      <c r="HI205" s="122">
        <v>86.695599999999999</v>
      </c>
      <c r="HJ205" s="122">
        <v>86.477999999999994</v>
      </c>
      <c r="HK205" s="122">
        <v>87.036100000000005</v>
      </c>
      <c r="HL205" s="122">
        <v>88.239199999999997</v>
      </c>
      <c r="HM205" s="122">
        <v>89.3245</v>
      </c>
      <c r="HN205" s="122">
        <v>90.182299999999998</v>
      </c>
      <c r="HO205" s="122">
        <v>91.568299999999994</v>
      </c>
      <c r="HP205" s="122">
        <v>91.508499999999998</v>
      </c>
      <c r="HQ205" s="122">
        <v>91.752899999999997</v>
      </c>
      <c r="HR205" s="122">
        <v>92.753699999999995</v>
      </c>
      <c r="HS205" s="122">
        <v>93.354900000000001</v>
      </c>
      <c r="HT205" s="122">
        <v>94.798299999999998</v>
      </c>
      <c r="HU205" s="122">
        <v>97.868200000000002</v>
      </c>
      <c r="HV205" s="122">
        <v>98.636600000000001</v>
      </c>
      <c r="HW205" s="122">
        <v>99.642499999999998</v>
      </c>
      <c r="HX205" s="122">
        <v>99.533500000000004</v>
      </c>
      <c r="HY205" s="122">
        <v>99.468599999999995</v>
      </c>
      <c r="HZ205" s="122">
        <v>99.584000000000003</v>
      </c>
      <c r="IA205" s="122">
        <v>100.456</v>
      </c>
      <c r="IB205" s="122">
        <v>100.82640000000001</v>
      </c>
      <c r="IC205" s="122">
        <v>100.6294</v>
      </c>
      <c r="ID205" s="122">
        <v>99.059899999999999</v>
      </c>
      <c r="IE205" s="122">
        <v>99.224000000000004</v>
      </c>
      <c r="IF205" s="122">
        <v>99.766000000000005</v>
      </c>
      <c r="IG205" s="122">
        <v>100.8599</v>
      </c>
      <c r="IH205" s="122">
        <v>100.81950000000001</v>
      </c>
      <c r="II205" s="122">
        <v>100.9712</v>
      </c>
      <c r="IJ205" s="122">
        <v>99.930999999999997</v>
      </c>
      <c r="IK205" s="122">
        <v>97.611999999999995</v>
      </c>
      <c r="IL205" s="122">
        <v>97.764200000000002</v>
      </c>
      <c r="IM205" s="122">
        <v>97.44</v>
      </c>
      <c r="IN205" s="122">
        <v>97.381500000000003</v>
      </c>
      <c r="IO205" s="122">
        <v>97.906199999999998</v>
      </c>
      <c r="IP205" s="122">
        <v>98.591700000000003</v>
      </c>
      <c r="IQ205" s="122">
        <v>99.578900000000004</v>
      </c>
      <c r="IR205" s="122">
        <v>98.764799999999994</v>
      </c>
      <c r="IS205" s="122">
        <v>101.60420000000001</v>
      </c>
      <c r="IT205" s="122">
        <v>101.6217</v>
      </c>
      <c r="IU205" s="122">
        <v>100.38720000000001</v>
      </c>
      <c r="IV205" s="122">
        <v>100.07810000000001</v>
      </c>
      <c r="IW205" s="122">
        <v>100.08069999999999</v>
      </c>
      <c r="IX205" s="122">
        <v>100.1797</v>
      </c>
      <c r="IY205" s="122">
        <v>99.265900000000002</v>
      </c>
      <c r="IZ205" s="122">
        <v>98.654499999999999</v>
      </c>
      <c r="JA205" s="122">
        <v>98.596299999999999</v>
      </c>
      <c r="JB205" s="122">
        <v>99.263800000000003</v>
      </c>
      <c r="JC205" s="122">
        <v>98.736900000000006</v>
      </c>
      <c r="JD205" s="122">
        <v>99.043899999999994</v>
      </c>
      <c r="JE205" s="122">
        <v>101.1046</v>
      </c>
      <c r="JF205" s="122">
        <v>103.42829999999999</v>
      </c>
      <c r="JG205" s="122">
        <v>104.9164</v>
      </c>
      <c r="JH205" s="122">
        <v>102.3839</v>
      </c>
      <c r="JI205" s="122">
        <v>101.4665</v>
      </c>
      <c r="JJ205" s="122">
        <v>99.676500000000004</v>
      </c>
      <c r="JK205" s="122">
        <v>99.3827</v>
      </c>
      <c r="JL205" s="122">
        <v>100.1576</v>
      </c>
      <c r="JM205" s="122">
        <v>99.426299999999998</v>
      </c>
      <c r="JN205" s="122">
        <v>100.33880000000001</v>
      </c>
      <c r="JO205" s="122">
        <v>101.1562</v>
      </c>
      <c r="JP205" s="122">
        <v>101.7002</v>
      </c>
      <c r="JQ205" s="122">
        <v>101.92059999999999</v>
      </c>
      <c r="JR205" s="122">
        <v>99.423100000000005</v>
      </c>
      <c r="JS205" s="122">
        <v>98.608800000000002</v>
      </c>
      <c r="JT205" s="122">
        <v>98.810100000000006</v>
      </c>
      <c r="JU205" s="122">
        <v>98.199799999999996</v>
      </c>
      <c r="JV205" s="122">
        <v>98.250299999999996</v>
      </c>
      <c r="JW205" s="122">
        <v>98.050799999999995</v>
      </c>
      <c r="JX205" s="122">
        <v>99.546199999999999</v>
      </c>
      <c r="JY205" s="122">
        <v>100</v>
      </c>
      <c r="JZ205" s="122">
        <v>100.9697</v>
      </c>
      <c r="KA205" s="122">
        <v>102.8199</v>
      </c>
      <c r="KB205" s="122">
        <v>102.1365</v>
      </c>
      <c r="KC205" s="122">
        <v>101.9594</v>
      </c>
      <c r="KD205" s="118">
        <v>106.1127</v>
      </c>
    </row>
    <row r="206" spans="1:290" s="8" customFormat="1" ht="11.1" customHeight="1" x14ac:dyDescent="0.2">
      <c r="A206" s="8" t="s">
        <v>2599</v>
      </c>
      <c r="B206"/>
      <c r="C206" s="141" t="s">
        <v>5212</v>
      </c>
      <c r="D206" s="60" t="s">
        <v>131</v>
      </c>
      <c r="E206" s="61"/>
      <c r="F206" s="22"/>
      <c r="G206" s="22"/>
      <c r="H206" s="22" t="str">
        <f>IF(LEFT($I$1,1)="1",VLOOKUP($A206,PPI_IPI_PGA_PGAI!$A:$I,2,FALSE),IF(LEFT($I$1,1)="2",VLOOKUP($A206,PPI_IPI_PGA_PGAI!$A:$I,3,FALSE),IF(LEFT($I$1,1)="3",VLOOKUP($A206,PPI_IPI_PGA_PGAI!$A:$I,4,FALSE),VLOOKUP($A206,PPI_IPI_PGA_PGAI!$A:$I,5,FALSE))))</f>
        <v>Elektrische Lampen und Leuchten</v>
      </c>
      <c r="I206" s="22"/>
      <c r="J206" s="22"/>
      <c r="K206" s="22"/>
      <c r="L206" s="22"/>
      <c r="M206" s="10">
        <v>0.45379999999999998</v>
      </c>
      <c r="N206" s="122">
        <v>109.0017</v>
      </c>
      <c r="O206" s="122">
        <v>109.0017</v>
      </c>
      <c r="P206" s="122">
        <v>109.0017</v>
      </c>
      <c r="Q206" s="122">
        <v>109.0017</v>
      </c>
      <c r="R206" s="122">
        <v>109.0017</v>
      </c>
      <c r="S206" s="122">
        <v>108.6007</v>
      </c>
      <c r="T206" s="122">
        <v>108.4114</v>
      </c>
      <c r="U206" s="122">
        <v>108.4114</v>
      </c>
      <c r="V206" s="122">
        <v>108.4114</v>
      </c>
      <c r="W206" s="122">
        <v>108.4114</v>
      </c>
      <c r="X206" s="122">
        <v>108.4114</v>
      </c>
      <c r="Y206" s="122">
        <v>108.40179999999999</v>
      </c>
      <c r="Z206" s="122">
        <v>108.50369999999999</v>
      </c>
      <c r="AA206" s="122">
        <v>108.50369999999999</v>
      </c>
      <c r="AB206" s="122">
        <v>108.50369999999999</v>
      </c>
      <c r="AC206" s="122">
        <v>108.50369999999999</v>
      </c>
      <c r="AD206" s="122">
        <v>108.50369999999999</v>
      </c>
      <c r="AE206" s="122">
        <v>107.8412</v>
      </c>
      <c r="AF206" s="122">
        <v>107.8412</v>
      </c>
      <c r="AG206" s="122">
        <v>107.8412</v>
      </c>
      <c r="AH206" s="122">
        <v>107.8412</v>
      </c>
      <c r="AI206" s="122">
        <v>107.8412</v>
      </c>
      <c r="AJ206" s="122">
        <v>107.8412</v>
      </c>
      <c r="AK206" s="122">
        <v>108.3266</v>
      </c>
      <c r="AL206" s="122">
        <v>108.7217</v>
      </c>
      <c r="AM206" s="122">
        <v>108.7217</v>
      </c>
      <c r="AN206" s="122">
        <v>108.7217</v>
      </c>
      <c r="AO206" s="122">
        <v>108.7217</v>
      </c>
      <c r="AP206" s="122">
        <v>108.7217</v>
      </c>
      <c r="AQ206" s="122">
        <v>108.5394</v>
      </c>
      <c r="AR206" s="122">
        <v>108.5394</v>
      </c>
      <c r="AS206" s="122">
        <v>108.5394</v>
      </c>
      <c r="AT206" s="122">
        <v>108.5394</v>
      </c>
      <c r="AU206" s="122">
        <v>108.5394</v>
      </c>
      <c r="AV206" s="122">
        <v>108.5394</v>
      </c>
      <c r="AW206" s="122">
        <v>108.8561</v>
      </c>
      <c r="AX206" s="122">
        <v>109.1245</v>
      </c>
      <c r="AY206" s="122">
        <v>109.1245</v>
      </c>
      <c r="AZ206" s="122">
        <v>109.1245</v>
      </c>
      <c r="BA206" s="122">
        <v>109.1245</v>
      </c>
      <c r="BB206" s="122">
        <v>109.1245</v>
      </c>
      <c r="BC206" s="122">
        <v>109.78530000000001</v>
      </c>
      <c r="BD206" s="122">
        <v>109.78530000000001</v>
      </c>
      <c r="BE206" s="122">
        <v>109.78530000000001</v>
      </c>
      <c r="BF206" s="122">
        <v>109.78530000000001</v>
      </c>
      <c r="BG206" s="122">
        <v>109.78530000000001</v>
      </c>
      <c r="BH206" s="122">
        <v>109.78530000000001</v>
      </c>
      <c r="BI206" s="122">
        <v>110.819</v>
      </c>
      <c r="BJ206" s="122">
        <v>110.4132</v>
      </c>
      <c r="BK206" s="122">
        <v>110.4132</v>
      </c>
      <c r="BL206" s="122">
        <v>110.4132</v>
      </c>
      <c r="BM206" s="122">
        <v>110.4132</v>
      </c>
      <c r="BN206" s="122">
        <v>110.4132</v>
      </c>
      <c r="BO206" s="122">
        <v>111.40860000000001</v>
      </c>
      <c r="BP206" s="122">
        <v>111.40860000000001</v>
      </c>
      <c r="BQ206" s="122">
        <v>111.40860000000001</v>
      </c>
      <c r="BR206" s="122">
        <v>111.40860000000001</v>
      </c>
      <c r="BS206" s="122">
        <v>111.40860000000001</v>
      </c>
      <c r="BT206" s="122">
        <v>111.40860000000001</v>
      </c>
      <c r="BU206" s="122">
        <v>110.39919999999999</v>
      </c>
      <c r="BV206" s="122">
        <v>111.02760000000001</v>
      </c>
      <c r="BW206" s="122">
        <v>111.02760000000001</v>
      </c>
      <c r="BX206" s="122">
        <v>111.02760000000001</v>
      </c>
      <c r="BY206" s="122">
        <v>111.02760000000001</v>
      </c>
      <c r="BZ206" s="122">
        <v>111.02760000000001</v>
      </c>
      <c r="CA206" s="122">
        <v>110.0844</v>
      </c>
      <c r="CB206" s="122">
        <v>110.0844</v>
      </c>
      <c r="CC206" s="122">
        <v>110.0844</v>
      </c>
      <c r="CD206" s="122">
        <v>110.0844</v>
      </c>
      <c r="CE206" s="122">
        <v>110.0844</v>
      </c>
      <c r="CF206" s="122">
        <v>110.0844</v>
      </c>
      <c r="CG206" s="122">
        <v>109.98009999999999</v>
      </c>
      <c r="CH206" s="122">
        <v>109.98009999999999</v>
      </c>
      <c r="CI206" s="122">
        <v>109.98009999999999</v>
      </c>
      <c r="CJ206" s="122">
        <v>109.98009999999999</v>
      </c>
      <c r="CK206" s="122">
        <v>109.98009999999999</v>
      </c>
      <c r="CL206" s="122">
        <v>109.98009999999999</v>
      </c>
      <c r="CM206" s="122">
        <v>111.0856</v>
      </c>
      <c r="CN206" s="122">
        <v>111.0856</v>
      </c>
      <c r="CO206" s="122">
        <v>111.0856</v>
      </c>
      <c r="CP206" s="122">
        <v>111.0856</v>
      </c>
      <c r="CQ206" s="122">
        <v>111.0856</v>
      </c>
      <c r="CR206" s="122">
        <v>111.0856</v>
      </c>
      <c r="CS206" s="122">
        <v>109.3492</v>
      </c>
      <c r="CT206" s="122">
        <v>109.3492</v>
      </c>
      <c r="CU206" s="122">
        <v>109.3492</v>
      </c>
      <c r="CV206" s="122">
        <v>109.3492</v>
      </c>
      <c r="CW206" s="122">
        <v>109.3492</v>
      </c>
      <c r="CX206" s="122">
        <v>109.3492</v>
      </c>
      <c r="CY206" s="122">
        <v>108.1301</v>
      </c>
      <c r="CZ206" s="122">
        <v>108.1301</v>
      </c>
      <c r="DA206" s="122">
        <v>108.1301</v>
      </c>
      <c r="DB206" s="122">
        <v>108.1301</v>
      </c>
      <c r="DC206" s="122">
        <v>108.1301</v>
      </c>
      <c r="DD206" s="122">
        <v>108.1301</v>
      </c>
      <c r="DE206" s="122">
        <v>108.3818</v>
      </c>
      <c r="DF206" s="122">
        <v>108.3818</v>
      </c>
      <c r="DG206" s="122">
        <v>108.3818</v>
      </c>
      <c r="DH206" s="122">
        <v>108.3818</v>
      </c>
      <c r="DI206" s="122">
        <v>108.3818</v>
      </c>
      <c r="DJ206" s="122">
        <v>108.3818</v>
      </c>
      <c r="DK206" s="122">
        <v>106.21729999999999</v>
      </c>
      <c r="DL206" s="122">
        <v>105.66670000000001</v>
      </c>
      <c r="DM206" s="122">
        <v>105.66670000000001</v>
      </c>
      <c r="DN206" s="122">
        <v>105.66670000000001</v>
      </c>
      <c r="DO206" s="122">
        <v>105.66670000000001</v>
      </c>
      <c r="DP206" s="122">
        <v>105.66670000000001</v>
      </c>
      <c r="DQ206" s="122">
        <v>109.6879</v>
      </c>
      <c r="DR206" s="122">
        <v>109.6879</v>
      </c>
      <c r="DS206" s="122">
        <v>109.6879</v>
      </c>
      <c r="DT206" s="122">
        <v>109.6879</v>
      </c>
      <c r="DU206" s="122">
        <v>109.6879</v>
      </c>
      <c r="DV206" s="122">
        <v>109.6879</v>
      </c>
      <c r="DW206" s="122">
        <v>111.566</v>
      </c>
      <c r="DX206" s="122">
        <v>111.566</v>
      </c>
      <c r="DY206" s="122">
        <v>111.566</v>
      </c>
      <c r="DZ206" s="122">
        <v>111.566</v>
      </c>
      <c r="EA206" s="122">
        <v>111.566</v>
      </c>
      <c r="EB206" s="122">
        <v>111.566</v>
      </c>
      <c r="EC206" s="122">
        <v>109.0423</v>
      </c>
      <c r="ED206" s="122">
        <v>109.0423</v>
      </c>
      <c r="EE206" s="122">
        <v>109.0423</v>
      </c>
      <c r="EF206" s="122">
        <v>109.0423</v>
      </c>
      <c r="EG206" s="122">
        <v>109.0423</v>
      </c>
      <c r="EH206" s="122">
        <v>109.0423</v>
      </c>
      <c r="EI206" s="122">
        <v>106.43559999999999</v>
      </c>
      <c r="EJ206" s="122">
        <v>106.43559999999999</v>
      </c>
      <c r="EK206" s="122">
        <v>106.43559999999999</v>
      </c>
      <c r="EL206" s="122">
        <v>106.43559999999999</v>
      </c>
      <c r="EM206" s="122">
        <v>106.43559999999999</v>
      </c>
      <c r="EN206" s="122">
        <v>106.43559999999999</v>
      </c>
      <c r="EO206" s="122">
        <v>106.80070000000001</v>
      </c>
      <c r="EP206" s="122">
        <v>106.7713</v>
      </c>
      <c r="EQ206" s="122">
        <v>106.7713</v>
      </c>
      <c r="ER206" s="122">
        <v>106.7713</v>
      </c>
      <c r="ES206" s="122">
        <v>106.7713</v>
      </c>
      <c r="ET206" s="122">
        <v>106.7713</v>
      </c>
      <c r="EU206" s="122">
        <v>107.2681</v>
      </c>
      <c r="EV206" s="122">
        <v>107.2681</v>
      </c>
      <c r="EW206" s="122">
        <v>107.2681</v>
      </c>
      <c r="EX206" s="122">
        <v>107.2681</v>
      </c>
      <c r="EY206" s="122">
        <v>107.2681</v>
      </c>
      <c r="EZ206" s="122">
        <v>107.2681</v>
      </c>
      <c r="FA206" s="122">
        <v>106.0009</v>
      </c>
      <c r="FB206" s="122">
        <v>106.0009</v>
      </c>
      <c r="FC206" s="122">
        <v>106.0009</v>
      </c>
      <c r="FD206" s="122">
        <v>106.0009</v>
      </c>
      <c r="FE206" s="122">
        <v>106.0009</v>
      </c>
      <c r="FF206" s="122">
        <v>106.0009</v>
      </c>
      <c r="FG206" s="122">
        <v>106.2111</v>
      </c>
      <c r="FH206" s="122">
        <v>106.2111</v>
      </c>
      <c r="FI206" s="122">
        <v>106.2111</v>
      </c>
      <c r="FJ206" s="122">
        <v>106.2111</v>
      </c>
      <c r="FK206" s="122">
        <v>106.2111</v>
      </c>
      <c r="FL206" s="122">
        <v>106.2111</v>
      </c>
      <c r="FM206" s="122">
        <v>103.0274</v>
      </c>
      <c r="FN206" s="122">
        <v>103.26779999999999</v>
      </c>
      <c r="FO206" s="122">
        <v>103.26779999999999</v>
      </c>
      <c r="FP206" s="122">
        <v>103.26779999999999</v>
      </c>
      <c r="FQ206" s="122">
        <v>103.26779999999999</v>
      </c>
      <c r="FR206" s="122">
        <v>103.26779999999999</v>
      </c>
      <c r="FS206" s="122">
        <v>103.4592</v>
      </c>
      <c r="FT206" s="122">
        <v>103.2547</v>
      </c>
      <c r="FU206" s="122">
        <v>103.2547</v>
      </c>
      <c r="FV206" s="122">
        <v>103.2547</v>
      </c>
      <c r="FW206" s="122">
        <v>103.2547</v>
      </c>
      <c r="FX206" s="122">
        <v>103.2547</v>
      </c>
      <c r="FY206" s="122">
        <v>103.5147</v>
      </c>
      <c r="FZ206" s="122">
        <v>103.5147</v>
      </c>
      <c r="GA206" s="122">
        <v>103.5147</v>
      </c>
      <c r="GB206" s="122">
        <v>103.5147</v>
      </c>
      <c r="GC206" s="122">
        <v>103.5147</v>
      </c>
      <c r="GD206" s="122">
        <v>103.5147</v>
      </c>
      <c r="GE206" s="122">
        <v>104.9115</v>
      </c>
      <c r="GF206" s="122">
        <v>104.9115</v>
      </c>
      <c r="GG206" s="122">
        <v>104.9115</v>
      </c>
      <c r="GH206" s="122">
        <v>104.9115</v>
      </c>
      <c r="GI206" s="122">
        <v>104.9115</v>
      </c>
      <c r="GJ206" s="122">
        <v>104.9115</v>
      </c>
      <c r="GK206" s="122">
        <v>105.1006</v>
      </c>
      <c r="GL206" s="122">
        <v>105.1006</v>
      </c>
      <c r="GM206" s="122">
        <v>105.1006</v>
      </c>
      <c r="GN206" s="122">
        <v>105.1006</v>
      </c>
      <c r="GO206" s="122">
        <v>105.1006</v>
      </c>
      <c r="GP206" s="122">
        <v>105.1006</v>
      </c>
      <c r="GQ206" s="122">
        <v>104.5765</v>
      </c>
      <c r="GR206" s="122">
        <v>104.5765</v>
      </c>
      <c r="GS206" s="122">
        <v>104.5765</v>
      </c>
      <c r="GT206" s="122">
        <v>104.5765</v>
      </c>
      <c r="GU206" s="122">
        <v>104.5765</v>
      </c>
      <c r="GV206" s="122">
        <v>104.5765</v>
      </c>
      <c r="GW206" s="122">
        <v>105.14490000000001</v>
      </c>
      <c r="GX206" s="122">
        <v>105.14490000000001</v>
      </c>
      <c r="GY206" s="122">
        <v>105.14490000000001</v>
      </c>
      <c r="GZ206" s="122">
        <v>105.14490000000001</v>
      </c>
      <c r="HA206" s="122">
        <v>105.14490000000001</v>
      </c>
      <c r="HB206" s="122">
        <v>105.14490000000001</v>
      </c>
      <c r="HC206" s="122">
        <v>105.5051</v>
      </c>
      <c r="HD206" s="122">
        <v>105.5051</v>
      </c>
      <c r="HE206" s="122">
        <v>105.5051</v>
      </c>
      <c r="HF206" s="122">
        <v>105.5051</v>
      </c>
      <c r="HG206" s="122">
        <v>105.5051</v>
      </c>
      <c r="HH206" s="122">
        <v>105.5051</v>
      </c>
      <c r="HI206" s="122">
        <v>105.3467</v>
      </c>
      <c r="HJ206" s="122">
        <v>103.651</v>
      </c>
      <c r="HK206" s="122">
        <v>103.651</v>
      </c>
      <c r="HL206" s="122">
        <v>103.651</v>
      </c>
      <c r="HM206" s="122">
        <v>103.651</v>
      </c>
      <c r="HN206" s="122">
        <v>103.651</v>
      </c>
      <c r="HO206" s="122">
        <v>104.1725</v>
      </c>
      <c r="HP206" s="122">
        <v>104.1725</v>
      </c>
      <c r="HQ206" s="122">
        <v>104.1725</v>
      </c>
      <c r="HR206" s="122">
        <v>104.1725</v>
      </c>
      <c r="HS206" s="122">
        <v>104.1725</v>
      </c>
      <c r="HT206" s="122">
        <v>104.1725</v>
      </c>
      <c r="HU206" s="122">
        <v>103.7064</v>
      </c>
      <c r="HV206" s="122">
        <v>103.7064</v>
      </c>
      <c r="HW206" s="122">
        <v>103.7064</v>
      </c>
      <c r="HX206" s="122">
        <v>103.7064</v>
      </c>
      <c r="HY206" s="122">
        <v>103.7064</v>
      </c>
      <c r="HZ206" s="122">
        <v>103.7064</v>
      </c>
      <c r="IA206" s="122">
        <v>104.04600000000001</v>
      </c>
      <c r="IB206" s="122">
        <v>104.04600000000001</v>
      </c>
      <c r="IC206" s="122">
        <v>104.04600000000001</v>
      </c>
      <c r="ID206" s="122">
        <v>104.04600000000001</v>
      </c>
      <c r="IE206" s="122">
        <v>104.04600000000001</v>
      </c>
      <c r="IF206" s="122">
        <v>104.04600000000001</v>
      </c>
      <c r="IG206" s="122">
        <v>103.89279999999999</v>
      </c>
      <c r="IH206" s="122">
        <v>103.89279999999999</v>
      </c>
      <c r="II206" s="122">
        <v>103.89279999999999</v>
      </c>
      <c r="IJ206" s="122">
        <v>103.89279999999999</v>
      </c>
      <c r="IK206" s="122">
        <v>103.89279999999999</v>
      </c>
      <c r="IL206" s="122">
        <v>103.89279999999999</v>
      </c>
      <c r="IM206" s="122">
        <v>100.6776</v>
      </c>
      <c r="IN206" s="122">
        <v>100.6776</v>
      </c>
      <c r="IO206" s="122">
        <v>100.6776</v>
      </c>
      <c r="IP206" s="122">
        <v>100.6776</v>
      </c>
      <c r="IQ206" s="122">
        <v>100.6776</v>
      </c>
      <c r="IR206" s="122">
        <v>100.6776</v>
      </c>
      <c r="IS206" s="122">
        <v>101.3001</v>
      </c>
      <c r="IT206" s="122">
        <v>101.3001</v>
      </c>
      <c r="IU206" s="122">
        <v>101.3001</v>
      </c>
      <c r="IV206" s="122">
        <v>101.3001</v>
      </c>
      <c r="IW206" s="122">
        <v>101.3001</v>
      </c>
      <c r="IX206" s="122">
        <v>101.3001</v>
      </c>
      <c r="IY206" s="122">
        <v>101.4982</v>
      </c>
      <c r="IZ206" s="122">
        <v>101.4982</v>
      </c>
      <c r="JA206" s="122">
        <v>101.4982</v>
      </c>
      <c r="JB206" s="122">
        <v>101.4982</v>
      </c>
      <c r="JC206" s="122">
        <v>101.4982</v>
      </c>
      <c r="JD206" s="122">
        <v>101.4982</v>
      </c>
      <c r="JE206" s="122">
        <v>101.4104</v>
      </c>
      <c r="JF206" s="122">
        <v>101.4104</v>
      </c>
      <c r="JG206" s="122">
        <v>101.4104</v>
      </c>
      <c r="JH206" s="122">
        <v>101.4104</v>
      </c>
      <c r="JI206" s="122">
        <v>101.4104</v>
      </c>
      <c r="JJ206" s="122">
        <v>101.4104</v>
      </c>
      <c r="JK206" s="122">
        <v>100.27</v>
      </c>
      <c r="JL206" s="122">
        <v>99.710599999999999</v>
      </c>
      <c r="JM206" s="122">
        <v>99.710599999999999</v>
      </c>
      <c r="JN206" s="122">
        <v>99.710599999999999</v>
      </c>
      <c r="JO206" s="122">
        <v>99.710599999999999</v>
      </c>
      <c r="JP206" s="122">
        <v>99.710599999999999</v>
      </c>
      <c r="JQ206" s="122">
        <v>99.847999999999999</v>
      </c>
      <c r="JR206" s="122">
        <v>99.847999999999999</v>
      </c>
      <c r="JS206" s="122">
        <v>99.847999999999999</v>
      </c>
      <c r="JT206" s="122">
        <v>99.847999999999999</v>
      </c>
      <c r="JU206" s="122">
        <v>99.847999999999999</v>
      </c>
      <c r="JV206" s="122">
        <v>99.847999999999999</v>
      </c>
      <c r="JW206" s="122">
        <v>100</v>
      </c>
      <c r="JX206" s="122">
        <v>100</v>
      </c>
      <c r="JY206" s="122">
        <v>100</v>
      </c>
      <c r="JZ206" s="122">
        <v>100</v>
      </c>
      <c r="KA206" s="122">
        <v>100</v>
      </c>
      <c r="KB206" s="122">
        <v>100</v>
      </c>
      <c r="KC206" s="122">
        <v>97.405900000000003</v>
      </c>
      <c r="KD206" s="118">
        <v>97.405900000000003</v>
      </c>
    </row>
    <row r="207" spans="1:290" s="8" customFormat="1" ht="11.1" customHeight="1" x14ac:dyDescent="0.2">
      <c r="A207" s="8" t="s">
        <v>2601</v>
      </c>
      <c r="B207"/>
      <c r="C207" s="141" t="s">
        <v>5213</v>
      </c>
      <c r="D207" s="60" t="s">
        <v>502</v>
      </c>
      <c r="E207" s="61"/>
      <c r="F207" s="22"/>
      <c r="G207" s="22"/>
      <c r="H207" s="22" t="str">
        <f>IF(LEFT($I$1,1)="1",VLOOKUP($A207,PPI_IPI_PGA_PGAI!$A:$I,2,FALSE),IF(LEFT($I$1,1)="2",VLOOKUP($A207,PPI_IPI_PGA_PGAI!$A:$I,3,FALSE),IF(LEFT($I$1,1)="3",VLOOKUP($A207,PPI_IPI_PGA_PGAI!$A:$I,4,FALSE),VLOOKUP($A207,PPI_IPI_PGA_PGAI!$A:$I,5,FALSE))))</f>
        <v>Elektrische Haushaltsgeräte</v>
      </c>
      <c r="I207" s="22"/>
      <c r="K207" s="22"/>
      <c r="L207" s="22"/>
      <c r="M207" s="10">
        <v>0.76500000000000001</v>
      </c>
      <c r="N207" s="122">
        <v>125.4901</v>
      </c>
      <c r="O207" s="122">
        <v>125.4901</v>
      </c>
      <c r="P207" s="122">
        <v>125.4901</v>
      </c>
      <c r="Q207" s="122">
        <v>125.4901</v>
      </c>
      <c r="R207" s="122">
        <v>125.4901</v>
      </c>
      <c r="S207" s="122">
        <v>118.2169</v>
      </c>
      <c r="T207" s="122">
        <v>118.2169</v>
      </c>
      <c r="U207" s="122">
        <v>118.2169</v>
      </c>
      <c r="V207" s="122">
        <v>118.2169</v>
      </c>
      <c r="W207" s="122">
        <v>118.2169</v>
      </c>
      <c r="X207" s="122">
        <v>118.2169</v>
      </c>
      <c r="Y207" s="122">
        <v>121.0759</v>
      </c>
      <c r="Z207" s="122">
        <v>121.0759</v>
      </c>
      <c r="AA207" s="122">
        <v>121.0759</v>
      </c>
      <c r="AB207" s="122">
        <v>121.0759</v>
      </c>
      <c r="AC207" s="122">
        <v>121.0759</v>
      </c>
      <c r="AD207" s="122">
        <v>121.0759</v>
      </c>
      <c r="AE207" s="122">
        <v>121.699</v>
      </c>
      <c r="AF207" s="122">
        <v>121.699</v>
      </c>
      <c r="AG207" s="122">
        <v>121.699</v>
      </c>
      <c r="AH207" s="122">
        <v>121.699</v>
      </c>
      <c r="AI207" s="122">
        <v>121.699</v>
      </c>
      <c r="AJ207" s="122">
        <v>121.699</v>
      </c>
      <c r="AK207" s="122">
        <v>117.8147</v>
      </c>
      <c r="AL207" s="122">
        <v>117.8147</v>
      </c>
      <c r="AM207" s="122">
        <v>117.8147</v>
      </c>
      <c r="AN207" s="122">
        <v>117.8147</v>
      </c>
      <c r="AO207" s="122">
        <v>117.8147</v>
      </c>
      <c r="AP207" s="122">
        <v>117.8147</v>
      </c>
      <c r="AQ207" s="122">
        <v>120.2462</v>
      </c>
      <c r="AR207" s="122">
        <v>120.2462</v>
      </c>
      <c r="AS207" s="122">
        <v>120.2462</v>
      </c>
      <c r="AT207" s="122">
        <v>120.2462</v>
      </c>
      <c r="AU207" s="122">
        <v>120.2462</v>
      </c>
      <c r="AV207" s="122">
        <v>120.2462</v>
      </c>
      <c r="AW207" s="122">
        <v>120.4666</v>
      </c>
      <c r="AX207" s="122">
        <v>120.4666</v>
      </c>
      <c r="AY207" s="122">
        <v>120.4666</v>
      </c>
      <c r="AZ207" s="122">
        <v>120.4666</v>
      </c>
      <c r="BA207" s="122">
        <v>120.4666</v>
      </c>
      <c r="BB207" s="122">
        <v>120.4666</v>
      </c>
      <c r="BC207" s="122">
        <v>121.1842</v>
      </c>
      <c r="BD207" s="122">
        <v>121.06010000000001</v>
      </c>
      <c r="BE207" s="122">
        <v>121.06010000000001</v>
      </c>
      <c r="BF207" s="122">
        <v>121.06010000000001</v>
      </c>
      <c r="BG207" s="122">
        <v>121.06010000000001</v>
      </c>
      <c r="BH207" s="122">
        <v>121.06010000000001</v>
      </c>
      <c r="BI207" s="122">
        <v>124.6075</v>
      </c>
      <c r="BJ207" s="122">
        <v>124.4832</v>
      </c>
      <c r="BK207" s="122">
        <v>124.4832</v>
      </c>
      <c r="BL207" s="122">
        <v>124.4832</v>
      </c>
      <c r="BM207" s="122">
        <v>124.4832</v>
      </c>
      <c r="BN207" s="122">
        <v>124.4832</v>
      </c>
      <c r="BO207" s="122">
        <v>128.21469999999999</v>
      </c>
      <c r="BP207" s="122">
        <v>128.26410000000001</v>
      </c>
      <c r="BQ207" s="122">
        <v>128.26410000000001</v>
      </c>
      <c r="BR207" s="122">
        <v>128.26410000000001</v>
      </c>
      <c r="BS207" s="122">
        <v>128.26410000000001</v>
      </c>
      <c r="BT207" s="122">
        <v>128.26410000000001</v>
      </c>
      <c r="BU207" s="122">
        <v>127.1687</v>
      </c>
      <c r="BV207" s="122">
        <v>127.1687</v>
      </c>
      <c r="BW207" s="122">
        <v>127.1687</v>
      </c>
      <c r="BX207" s="122">
        <v>127.1687</v>
      </c>
      <c r="BY207" s="122">
        <v>127.1687</v>
      </c>
      <c r="BZ207" s="122">
        <v>127.1687</v>
      </c>
      <c r="CA207" s="122">
        <v>125.8948</v>
      </c>
      <c r="CB207" s="122">
        <v>126.0432</v>
      </c>
      <c r="CC207" s="122">
        <v>126.0432</v>
      </c>
      <c r="CD207" s="122">
        <v>126.0432</v>
      </c>
      <c r="CE207" s="122">
        <v>126.0432</v>
      </c>
      <c r="CF207" s="122">
        <v>126.0432</v>
      </c>
      <c r="CG207" s="122">
        <v>123.2893</v>
      </c>
      <c r="CH207" s="122">
        <v>123.2893</v>
      </c>
      <c r="CI207" s="122">
        <v>123.2893</v>
      </c>
      <c r="CJ207" s="122">
        <v>123.2893</v>
      </c>
      <c r="CK207" s="122">
        <v>123.2893</v>
      </c>
      <c r="CL207" s="122">
        <v>123.2893</v>
      </c>
      <c r="CM207" s="122">
        <v>123.5899</v>
      </c>
      <c r="CN207" s="122">
        <v>123.5899</v>
      </c>
      <c r="CO207" s="122">
        <v>123.5899</v>
      </c>
      <c r="CP207" s="122">
        <v>123.5899</v>
      </c>
      <c r="CQ207" s="122">
        <v>123.5899</v>
      </c>
      <c r="CR207" s="122">
        <v>123.5899</v>
      </c>
      <c r="CS207" s="122">
        <v>119.9675</v>
      </c>
      <c r="CT207" s="122">
        <v>119.9675</v>
      </c>
      <c r="CU207" s="122">
        <v>119.9675</v>
      </c>
      <c r="CV207" s="122">
        <v>119.9675</v>
      </c>
      <c r="CW207" s="122">
        <v>119.9675</v>
      </c>
      <c r="CX207" s="122">
        <v>119.9675</v>
      </c>
      <c r="CY207" s="122">
        <v>115.5304</v>
      </c>
      <c r="CZ207" s="122">
        <v>115.5304</v>
      </c>
      <c r="DA207" s="122">
        <v>115.5304</v>
      </c>
      <c r="DB207" s="122">
        <v>115.5304</v>
      </c>
      <c r="DC207" s="122">
        <v>115.5304</v>
      </c>
      <c r="DD207" s="122">
        <v>115.5304</v>
      </c>
      <c r="DE207" s="122">
        <v>114.46040000000001</v>
      </c>
      <c r="DF207" s="122">
        <v>114.46040000000001</v>
      </c>
      <c r="DG207" s="122">
        <v>114.46040000000001</v>
      </c>
      <c r="DH207" s="122">
        <v>114.46040000000001</v>
      </c>
      <c r="DI207" s="122">
        <v>114.46040000000001</v>
      </c>
      <c r="DJ207" s="122">
        <v>114.46040000000001</v>
      </c>
      <c r="DK207" s="122">
        <v>110.7379</v>
      </c>
      <c r="DL207" s="122">
        <v>110.7379</v>
      </c>
      <c r="DM207" s="122">
        <v>110.7379</v>
      </c>
      <c r="DN207" s="122">
        <v>110.7379</v>
      </c>
      <c r="DO207" s="122">
        <v>110.7379</v>
      </c>
      <c r="DP207" s="122">
        <v>110.7379</v>
      </c>
      <c r="DQ207" s="122">
        <v>111.7081</v>
      </c>
      <c r="DR207" s="122">
        <v>111.7081</v>
      </c>
      <c r="DS207" s="122">
        <v>111.7081</v>
      </c>
      <c r="DT207" s="122">
        <v>111.7081</v>
      </c>
      <c r="DU207" s="122">
        <v>111.7081</v>
      </c>
      <c r="DV207" s="122">
        <v>111.7081</v>
      </c>
      <c r="DW207" s="122">
        <v>110.929</v>
      </c>
      <c r="DX207" s="122">
        <v>110.9374</v>
      </c>
      <c r="DY207" s="122">
        <v>110.9374</v>
      </c>
      <c r="DZ207" s="122">
        <v>110.9374</v>
      </c>
      <c r="EA207" s="122">
        <v>110.9374</v>
      </c>
      <c r="EB207" s="122">
        <v>110.9374</v>
      </c>
      <c r="EC207" s="122">
        <v>111.9577</v>
      </c>
      <c r="ED207" s="122">
        <v>111.9577</v>
      </c>
      <c r="EE207" s="122">
        <v>111.9577</v>
      </c>
      <c r="EF207" s="122">
        <v>111.9577</v>
      </c>
      <c r="EG207" s="122">
        <v>111.9577</v>
      </c>
      <c r="EH207" s="122">
        <v>111.9577</v>
      </c>
      <c r="EI207" s="122">
        <v>108.5005</v>
      </c>
      <c r="EJ207" s="122">
        <v>108.5005</v>
      </c>
      <c r="EK207" s="122">
        <v>108.5005</v>
      </c>
      <c r="EL207" s="122">
        <v>108.5005</v>
      </c>
      <c r="EM207" s="122">
        <v>108.5005</v>
      </c>
      <c r="EN207" s="122">
        <v>108.5005</v>
      </c>
      <c r="EO207" s="122">
        <v>110.756</v>
      </c>
      <c r="EP207" s="122">
        <v>110.756</v>
      </c>
      <c r="EQ207" s="122">
        <v>110.756</v>
      </c>
      <c r="ER207" s="122">
        <v>110.756</v>
      </c>
      <c r="ES207" s="122">
        <v>110.756</v>
      </c>
      <c r="ET207" s="122">
        <v>110.756</v>
      </c>
      <c r="EU207" s="122">
        <v>108.6613</v>
      </c>
      <c r="EV207" s="122">
        <v>108.6613</v>
      </c>
      <c r="EW207" s="122">
        <v>108.6613</v>
      </c>
      <c r="EX207" s="122">
        <v>108.6613</v>
      </c>
      <c r="EY207" s="122">
        <v>108.6613</v>
      </c>
      <c r="EZ207" s="122">
        <v>108.6613</v>
      </c>
      <c r="FA207" s="122">
        <v>104.5376</v>
      </c>
      <c r="FB207" s="122">
        <v>104.5317</v>
      </c>
      <c r="FC207" s="122">
        <v>104.5317</v>
      </c>
      <c r="FD207" s="122">
        <v>104.5317</v>
      </c>
      <c r="FE207" s="122">
        <v>104.5317</v>
      </c>
      <c r="FF207" s="122">
        <v>104.5317</v>
      </c>
      <c r="FG207" s="122">
        <v>100.5703</v>
      </c>
      <c r="FH207" s="122">
        <v>100.5838</v>
      </c>
      <c r="FI207" s="122">
        <v>100.5838</v>
      </c>
      <c r="FJ207" s="122">
        <v>100.5838</v>
      </c>
      <c r="FK207" s="122">
        <v>100.5838</v>
      </c>
      <c r="FL207" s="122">
        <v>100.5838</v>
      </c>
      <c r="FM207" s="122">
        <v>100.3295</v>
      </c>
      <c r="FN207" s="122">
        <v>100.3295</v>
      </c>
      <c r="FO207" s="122">
        <v>100.3295</v>
      </c>
      <c r="FP207" s="122">
        <v>100.3295</v>
      </c>
      <c r="FQ207" s="122">
        <v>100.3295</v>
      </c>
      <c r="FR207" s="122">
        <v>100.3295</v>
      </c>
      <c r="FS207" s="122">
        <v>100.3882</v>
      </c>
      <c r="FT207" s="122">
        <v>100.3882</v>
      </c>
      <c r="FU207" s="122">
        <v>100.3882</v>
      </c>
      <c r="FV207" s="122">
        <v>100.3882</v>
      </c>
      <c r="FW207" s="122">
        <v>100.3882</v>
      </c>
      <c r="FX207" s="122">
        <v>100.3882</v>
      </c>
      <c r="FY207" s="122">
        <v>101.3785</v>
      </c>
      <c r="FZ207" s="122">
        <v>101.3785</v>
      </c>
      <c r="GA207" s="122">
        <v>101.3785</v>
      </c>
      <c r="GB207" s="122">
        <v>101.3785</v>
      </c>
      <c r="GC207" s="122">
        <v>101.3785</v>
      </c>
      <c r="GD207" s="122">
        <v>101.3785</v>
      </c>
      <c r="GE207" s="122">
        <v>102.33929999999999</v>
      </c>
      <c r="GF207" s="122">
        <v>102.21550000000001</v>
      </c>
      <c r="GG207" s="122">
        <v>102.21550000000001</v>
      </c>
      <c r="GH207" s="122">
        <v>102.21550000000001</v>
      </c>
      <c r="GI207" s="122">
        <v>102.21550000000001</v>
      </c>
      <c r="GJ207" s="122">
        <v>102.21550000000001</v>
      </c>
      <c r="GK207" s="122">
        <v>102.6091</v>
      </c>
      <c r="GL207" s="122">
        <v>102.7076</v>
      </c>
      <c r="GM207" s="122">
        <v>102.7076</v>
      </c>
      <c r="GN207" s="122">
        <v>102.7076</v>
      </c>
      <c r="GO207" s="122">
        <v>102.7076</v>
      </c>
      <c r="GP207" s="122">
        <v>102.7076</v>
      </c>
      <c r="GQ207" s="122">
        <v>102.1559</v>
      </c>
      <c r="GR207" s="122">
        <v>102.4563</v>
      </c>
      <c r="GS207" s="122">
        <v>102.4563</v>
      </c>
      <c r="GT207" s="122">
        <v>102.4563</v>
      </c>
      <c r="GU207" s="122">
        <v>102.4563</v>
      </c>
      <c r="GV207" s="122">
        <v>102.4563</v>
      </c>
      <c r="GW207" s="122">
        <v>102.0826</v>
      </c>
      <c r="GX207" s="122">
        <v>102.0826</v>
      </c>
      <c r="GY207" s="122">
        <v>102.0826</v>
      </c>
      <c r="GZ207" s="122">
        <v>102.0826</v>
      </c>
      <c r="HA207" s="122">
        <v>102.0826</v>
      </c>
      <c r="HB207" s="122">
        <v>102.0826</v>
      </c>
      <c r="HC207" s="122">
        <v>104.7016</v>
      </c>
      <c r="HD207" s="122">
        <v>104.7016</v>
      </c>
      <c r="HE207" s="122">
        <v>104.7016</v>
      </c>
      <c r="HF207" s="122">
        <v>104.7016</v>
      </c>
      <c r="HG207" s="122">
        <v>104.7016</v>
      </c>
      <c r="HH207" s="122">
        <v>104.7016</v>
      </c>
      <c r="HI207" s="122">
        <v>103.27800000000001</v>
      </c>
      <c r="HJ207" s="122">
        <v>103.27800000000001</v>
      </c>
      <c r="HK207" s="122">
        <v>103.27800000000001</v>
      </c>
      <c r="HL207" s="122">
        <v>103.27800000000001</v>
      </c>
      <c r="HM207" s="122">
        <v>103.27800000000001</v>
      </c>
      <c r="HN207" s="122">
        <v>103.27800000000001</v>
      </c>
      <c r="HO207" s="122">
        <v>102.5515</v>
      </c>
      <c r="HP207" s="122">
        <v>102.13809999999999</v>
      </c>
      <c r="HQ207" s="122">
        <v>102.13809999999999</v>
      </c>
      <c r="HR207" s="122">
        <v>102.13809999999999</v>
      </c>
      <c r="HS207" s="122">
        <v>102.13809999999999</v>
      </c>
      <c r="HT207" s="122">
        <v>102.13809999999999</v>
      </c>
      <c r="HU207" s="122">
        <v>103.34099999999999</v>
      </c>
      <c r="HV207" s="122">
        <v>103.34099999999999</v>
      </c>
      <c r="HW207" s="122">
        <v>103.34099999999999</v>
      </c>
      <c r="HX207" s="122">
        <v>103.34099999999999</v>
      </c>
      <c r="HY207" s="122">
        <v>103.34099999999999</v>
      </c>
      <c r="HZ207" s="122">
        <v>103.34099999999999</v>
      </c>
      <c r="IA207" s="122">
        <v>103.9893</v>
      </c>
      <c r="IB207" s="122">
        <v>103.9893</v>
      </c>
      <c r="IC207" s="122">
        <v>103.9893</v>
      </c>
      <c r="ID207" s="122">
        <v>103.9893</v>
      </c>
      <c r="IE207" s="122">
        <v>103.9893</v>
      </c>
      <c r="IF207" s="122">
        <v>103.9893</v>
      </c>
      <c r="IG207" s="122">
        <v>105.17140000000001</v>
      </c>
      <c r="IH207" s="122">
        <v>105.208</v>
      </c>
      <c r="II207" s="122">
        <v>105.208</v>
      </c>
      <c r="IJ207" s="122">
        <v>105.208</v>
      </c>
      <c r="IK207" s="122">
        <v>105.208</v>
      </c>
      <c r="IL207" s="122">
        <v>105.208</v>
      </c>
      <c r="IM207" s="122">
        <v>105.74509999999999</v>
      </c>
      <c r="IN207" s="122">
        <v>105.74509999999999</v>
      </c>
      <c r="IO207" s="122">
        <v>105.74509999999999</v>
      </c>
      <c r="IP207" s="122">
        <v>105.74509999999999</v>
      </c>
      <c r="IQ207" s="122">
        <v>105.74509999999999</v>
      </c>
      <c r="IR207" s="122">
        <v>105.74509999999999</v>
      </c>
      <c r="IS207" s="122">
        <v>105.0722</v>
      </c>
      <c r="IT207" s="122">
        <v>105.4288</v>
      </c>
      <c r="IU207" s="122">
        <v>105.4288</v>
      </c>
      <c r="IV207" s="122">
        <v>105.4288</v>
      </c>
      <c r="IW207" s="122">
        <v>105.4288</v>
      </c>
      <c r="IX207" s="122">
        <v>105.4288</v>
      </c>
      <c r="IY207" s="122">
        <v>106.1998</v>
      </c>
      <c r="IZ207" s="122">
        <v>106.1998</v>
      </c>
      <c r="JA207" s="122">
        <v>106.1998</v>
      </c>
      <c r="JB207" s="122">
        <v>106.1998</v>
      </c>
      <c r="JC207" s="122">
        <v>106.1998</v>
      </c>
      <c r="JD207" s="122">
        <v>106.1998</v>
      </c>
      <c r="JE207" s="122">
        <v>105.1622</v>
      </c>
      <c r="JF207" s="122">
        <v>105.2794</v>
      </c>
      <c r="JG207" s="122">
        <v>105.2794</v>
      </c>
      <c r="JH207" s="122">
        <v>105.2794</v>
      </c>
      <c r="JI207" s="122">
        <v>105.2794</v>
      </c>
      <c r="JJ207" s="122">
        <v>105.2794</v>
      </c>
      <c r="JK207" s="122">
        <v>103.72280000000001</v>
      </c>
      <c r="JL207" s="122">
        <v>103.72280000000001</v>
      </c>
      <c r="JM207" s="122">
        <v>103.72280000000001</v>
      </c>
      <c r="JN207" s="122">
        <v>103.72280000000001</v>
      </c>
      <c r="JO207" s="122">
        <v>103.72280000000001</v>
      </c>
      <c r="JP207" s="122">
        <v>103.72280000000001</v>
      </c>
      <c r="JQ207" s="122">
        <v>103.289</v>
      </c>
      <c r="JR207" s="122">
        <v>103.289</v>
      </c>
      <c r="JS207" s="122">
        <v>103.289</v>
      </c>
      <c r="JT207" s="122">
        <v>103.289</v>
      </c>
      <c r="JU207" s="122">
        <v>103.289</v>
      </c>
      <c r="JV207" s="122">
        <v>103.289</v>
      </c>
      <c r="JW207" s="122">
        <v>100</v>
      </c>
      <c r="JX207" s="122">
        <v>100</v>
      </c>
      <c r="JY207" s="122">
        <v>100</v>
      </c>
      <c r="JZ207" s="122">
        <v>100</v>
      </c>
      <c r="KA207" s="122">
        <v>100</v>
      </c>
      <c r="KB207" s="122">
        <v>100</v>
      </c>
      <c r="KC207" s="122">
        <v>99.820700000000002</v>
      </c>
      <c r="KD207" s="118">
        <v>99.820700000000002</v>
      </c>
    </row>
    <row r="208" spans="1:290" s="8" customFormat="1" ht="11.1" customHeight="1" x14ac:dyDescent="0.2">
      <c r="A208" s="8" t="s">
        <v>2602</v>
      </c>
      <c r="B208"/>
      <c r="C208" s="141" t="s">
        <v>5214</v>
      </c>
      <c r="D208" s="60" t="s">
        <v>132</v>
      </c>
      <c r="E208" s="61"/>
      <c r="F208" s="22"/>
      <c r="G208" s="22"/>
      <c r="H208" s="22" t="str">
        <f>IF(LEFT($I$1,1)="1",VLOOKUP($A208,PPI_IPI_PGA_PGAI!$A:$I,2,FALSE),IF(LEFT($I$1,1)="2",VLOOKUP($A208,PPI_IPI_PGA_PGAI!$A:$I,3,FALSE),IF(LEFT($I$1,1)="3",VLOOKUP($A208,PPI_IPI_PGA_PGAI!$A:$I,4,FALSE),VLOOKUP($A208,PPI_IPI_PGA_PGAI!$A:$I,5,FALSE))))</f>
        <v>Sonstige elektrische Ausrüstungen und Geräte</v>
      </c>
      <c r="I208" s="22"/>
      <c r="J208" s="22"/>
      <c r="K208" s="22"/>
      <c r="L208" s="22"/>
      <c r="M208" s="10">
        <v>1.1113</v>
      </c>
      <c r="N208" s="122">
        <v>102.3103</v>
      </c>
      <c r="O208" s="122">
        <v>102.3103</v>
      </c>
      <c r="P208" s="122">
        <v>102.3103</v>
      </c>
      <c r="Q208" s="122">
        <v>102.3103</v>
      </c>
      <c r="R208" s="122">
        <v>102.3103</v>
      </c>
      <c r="S208" s="122">
        <v>102.5218</v>
      </c>
      <c r="T208" s="122">
        <v>102.5218</v>
      </c>
      <c r="U208" s="122">
        <v>102.5218</v>
      </c>
      <c r="V208" s="122">
        <v>102.5218</v>
      </c>
      <c r="W208" s="122">
        <v>102.5218</v>
      </c>
      <c r="X208" s="122">
        <v>102.5218</v>
      </c>
      <c r="Y208" s="122">
        <v>104.6283</v>
      </c>
      <c r="Z208" s="122">
        <v>104.6283</v>
      </c>
      <c r="AA208" s="122">
        <v>104.6283</v>
      </c>
      <c r="AB208" s="122">
        <v>104.6283</v>
      </c>
      <c r="AC208" s="122">
        <v>104.6283</v>
      </c>
      <c r="AD208" s="122">
        <v>104.6283</v>
      </c>
      <c r="AE208" s="122">
        <v>104.023</v>
      </c>
      <c r="AF208" s="122">
        <v>104.023</v>
      </c>
      <c r="AG208" s="122">
        <v>104.023</v>
      </c>
      <c r="AH208" s="122">
        <v>104.023</v>
      </c>
      <c r="AI208" s="122">
        <v>104.023</v>
      </c>
      <c r="AJ208" s="122">
        <v>104.023</v>
      </c>
      <c r="AK208" s="122">
        <v>104.3026</v>
      </c>
      <c r="AL208" s="122">
        <v>104.3026</v>
      </c>
      <c r="AM208" s="122">
        <v>104.3026</v>
      </c>
      <c r="AN208" s="122">
        <v>104.3026</v>
      </c>
      <c r="AO208" s="122">
        <v>104.3026</v>
      </c>
      <c r="AP208" s="122">
        <v>104.3026</v>
      </c>
      <c r="AQ208" s="122">
        <v>104.30159999999999</v>
      </c>
      <c r="AR208" s="122">
        <v>104.30159999999999</v>
      </c>
      <c r="AS208" s="122">
        <v>104.30159999999999</v>
      </c>
      <c r="AT208" s="122">
        <v>104.30159999999999</v>
      </c>
      <c r="AU208" s="122">
        <v>104.30159999999999</v>
      </c>
      <c r="AV208" s="122">
        <v>104.30159999999999</v>
      </c>
      <c r="AW208" s="122">
        <v>104.3098</v>
      </c>
      <c r="AX208" s="122">
        <v>104.3098</v>
      </c>
      <c r="AY208" s="122">
        <v>104.3098</v>
      </c>
      <c r="AZ208" s="122">
        <v>104.3098</v>
      </c>
      <c r="BA208" s="122">
        <v>104.3098</v>
      </c>
      <c r="BB208" s="122">
        <v>104.3098</v>
      </c>
      <c r="BC208" s="122">
        <v>104.3098</v>
      </c>
      <c r="BD208" s="122">
        <v>104.3098</v>
      </c>
      <c r="BE208" s="122">
        <v>104.3098</v>
      </c>
      <c r="BF208" s="122">
        <v>104.3098</v>
      </c>
      <c r="BG208" s="122">
        <v>104.3098</v>
      </c>
      <c r="BH208" s="122">
        <v>104.3098</v>
      </c>
      <c r="BI208" s="122">
        <v>104.7826</v>
      </c>
      <c r="BJ208" s="122">
        <v>104.7826</v>
      </c>
      <c r="BK208" s="122">
        <v>104.7826</v>
      </c>
      <c r="BL208" s="122">
        <v>104.7826</v>
      </c>
      <c r="BM208" s="122">
        <v>104.7826</v>
      </c>
      <c r="BN208" s="122">
        <v>104.7826</v>
      </c>
      <c r="BO208" s="122">
        <v>105.9485</v>
      </c>
      <c r="BP208" s="122">
        <v>105.9485</v>
      </c>
      <c r="BQ208" s="122">
        <v>105.9485</v>
      </c>
      <c r="BR208" s="122">
        <v>105.9485</v>
      </c>
      <c r="BS208" s="122">
        <v>105.9485</v>
      </c>
      <c r="BT208" s="122">
        <v>105.9485</v>
      </c>
      <c r="BU208" s="122">
        <v>107.5621</v>
      </c>
      <c r="BV208" s="122">
        <v>107.5621</v>
      </c>
      <c r="BW208" s="122">
        <v>107.5621</v>
      </c>
      <c r="BX208" s="122">
        <v>107.5621</v>
      </c>
      <c r="BY208" s="122">
        <v>107.5621</v>
      </c>
      <c r="BZ208" s="122">
        <v>107.5621</v>
      </c>
      <c r="CA208" s="122">
        <v>104.59829999999999</v>
      </c>
      <c r="CB208" s="122">
        <v>104.59829999999999</v>
      </c>
      <c r="CC208" s="122">
        <v>104.59829999999999</v>
      </c>
      <c r="CD208" s="122">
        <v>104.59829999999999</v>
      </c>
      <c r="CE208" s="122">
        <v>104.59829999999999</v>
      </c>
      <c r="CF208" s="122">
        <v>104.59829999999999</v>
      </c>
      <c r="CG208" s="122">
        <v>104.7313</v>
      </c>
      <c r="CH208" s="122">
        <v>104.7313</v>
      </c>
      <c r="CI208" s="122">
        <v>104.7313</v>
      </c>
      <c r="CJ208" s="122">
        <v>104.7313</v>
      </c>
      <c r="CK208" s="122">
        <v>104.7313</v>
      </c>
      <c r="CL208" s="122">
        <v>104.7313</v>
      </c>
      <c r="CM208" s="122">
        <v>106.2668</v>
      </c>
      <c r="CN208" s="122">
        <v>106.2668</v>
      </c>
      <c r="CO208" s="122">
        <v>106.2668</v>
      </c>
      <c r="CP208" s="122">
        <v>106.2668</v>
      </c>
      <c r="CQ208" s="122">
        <v>106.2668</v>
      </c>
      <c r="CR208" s="122">
        <v>106.2668</v>
      </c>
      <c r="CS208" s="122">
        <v>106.06</v>
      </c>
      <c r="CT208" s="122">
        <v>106.06</v>
      </c>
      <c r="CU208" s="122">
        <v>106.06</v>
      </c>
      <c r="CV208" s="122">
        <v>106.06</v>
      </c>
      <c r="CW208" s="122">
        <v>106.06</v>
      </c>
      <c r="CX208" s="122">
        <v>106.06</v>
      </c>
      <c r="CY208" s="122">
        <v>99.392799999999994</v>
      </c>
      <c r="CZ208" s="122">
        <v>99.392799999999994</v>
      </c>
      <c r="DA208" s="122">
        <v>99.392799999999994</v>
      </c>
      <c r="DB208" s="122">
        <v>99.392799999999994</v>
      </c>
      <c r="DC208" s="122">
        <v>99.392799999999994</v>
      </c>
      <c r="DD208" s="122">
        <v>99.392799999999994</v>
      </c>
      <c r="DE208" s="122">
        <v>99.840999999999994</v>
      </c>
      <c r="DF208" s="122">
        <v>99.840999999999994</v>
      </c>
      <c r="DG208" s="122">
        <v>99.840999999999994</v>
      </c>
      <c r="DH208" s="122">
        <v>99.840999999999994</v>
      </c>
      <c r="DI208" s="122">
        <v>99.840999999999994</v>
      </c>
      <c r="DJ208" s="122">
        <v>99.840999999999994</v>
      </c>
      <c r="DK208" s="122">
        <v>99.203100000000006</v>
      </c>
      <c r="DL208" s="122">
        <v>97.7804</v>
      </c>
      <c r="DM208" s="122">
        <v>97.7804</v>
      </c>
      <c r="DN208" s="122">
        <v>97.7804</v>
      </c>
      <c r="DO208" s="122">
        <v>97.7804</v>
      </c>
      <c r="DP208" s="122">
        <v>97.7804</v>
      </c>
      <c r="DQ208" s="122">
        <v>97.049499999999995</v>
      </c>
      <c r="DR208" s="122">
        <v>97.049499999999995</v>
      </c>
      <c r="DS208" s="122">
        <v>97.049499999999995</v>
      </c>
      <c r="DT208" s="122">
        <v>97.049499999999995</v>
      </c>
      <c r="DU208" s="122">
        <v>97.049499999999995</v>
      </c>
      <c r="DV208" s="122">
        <v>97.049499999999995</v>
      </c>
      <c r="DW208" s="122">
        <v>97.420199999999994</v>
      </c>
      <c r="DX208" s="122">
        <v>97.420199999999994</v>
      </c>
      <c r="DY208" s="122">
        <v>97.420199999999994</v>
      </c>
      <c r="DZ208" s="122">
        <v>97.420199999999994</v>
      </c>
      <c r="EA208" s="122">
        <v>97.420199999999994</v>
      </c>
      <c r="EB208" s="122">
        <v>97.420199999999994</v>
      </c>
      <c r="EC208" s="122">
        <v>99.236199999999997</v>
      </c>
      <c r="ED208" s="122">
        <v>99.236199999999997</v>
      </c>
      <c r="EE208" s="122">
        <v>99.236199999999997</v>
      </c>
      <c r="EF208" s="122">
        <v>99.236199999999997</v>
      </c>
      <c r="EG208" s="122">
        <v>99.236199999999997</v>
      </c>
      <c r="EH208" s="122">
        <v>99.236199999999997</v>
      </c>
      <c r="EI208" s="122">
        <v>99.525099999999995</v>
      </c>
      <c r="EJ208" s="122">
        <v>99.525099999999995</v>
      </c>
      <c r="EK208" s="122">
        <v>99.525099999999995</v>
      </c>
      <c r="EL208" s="122">
        <v>99.525099999999995</v>
      </c>
      <c r="EM208" s="122">
        <v>99.525099999999995</v>
      </c>
      <c r="EN208" s="122">
        <v>99.525099999999995</v>
      </c>
      <c r="EO208" s="122">
        <v>98.747799999999998</v>
      </c>
      <c r="EP208" s="122">
        <v>98.732299999999995</v>
      </c>
      <c r="EQ208" s="122">
        <v>98.732299999999995</v>
      </c>
      <c r="ER208" s="122">
        <v>98.732299999999995</v>
      </c>
      <c r="ES208" s="122">
        <v>98.732299999999995</v>
      </c>
      <c r="ET208" s="122">
        <v>98.732299999999995</v>
      </c>
      <c r="EU208" s="122">
        <v>99.618099999999998</v>
      </c>
      <c r="EV208" s="122">
        <v>99.618099999999998</v>
      </c>
      <c r="EW208" s="122">
        <v>99.618099999999998</v>
      </c>
      <c r="EX208" s="122">
        <v>99.618099999999998</v>
      </c>
      <c r="EY208" s="122">
        <v>99.618099999999998</v>
      </c>
      <c r="EZ208" s="122">
        <v>99.618099999999998</v>
      </c>
      <c r="FA208" s="122">
        <v>95.625799999999998</v>
      </c>
      <c r="FB208" s="122">
        <v>95.625799999999998</v>
      </c>
      <c r="FC208" s="122">
        <v>95.625799999999998</v>
      </c>
      <c r="FD208" s="122">
        <v>95.625799999999998</v>
      </c>
      <c r="FE208" s="122">
        <v>95.625799999999998</v>
      </c>
      <c r="FF208" s="122">
        <v>95.625799999999998</v>
      </c>
      <c r="FG208" s="122">
        <v>95.765100000000004</v>
      </c>
      <c r="FH208" s="122">
        <v>95.588099999999997</v>
      </c>
      <c r="FI208" s="122">
        <v>95.588099999999997</v>
      </c>
      <c r="FJ208" s="122">
        <v>95.588099999999997</v>
      </c>
      <c r="FK208" s="122">
        <v>95.588099999999997</v>
      </c>
      <c r="FL208" s="122">
        <v>95.588099999999997</v>
      </c>
      <c r="FM208" s="122">
        <v>96.755700000000004</v>
      </c>
      <c r="FN208" s="122">
        <v>96.722800000000007</v>
      </c>
      <c r="FO208" s="122">
        <v>96.722800000000007</v>
      </c>
      <c r="FP208" s="122">
        <v>96.722800000000007</v>
      </c>
      <c r="FQ208" s="122">
        <v>96.722800000000007</v>
      </c>
      <c r="FR208" s="122">
        <v>96.722800000000007</v>
      </c>
      <c r="FS208" s="122">
        <v>96.295699999999997</v>
      </c>
      <c r="FT208" s="122">
        <v>96.132900000000006</v>
      </c>
      <c r="FU208" s="122">
        <v>96.132900000000006</v>
      </c>
      <c r="FV208" s="122">
        <v>96.132900000000006</v>
      </c>
      <c r="FW208" s="122">
        <v>96.132900000000006</v>
      </c>
      <c r="FX208" s="122">
        <v>96.132900000000006</v>
      </c>
      <c r="FY208" s="122">
        <v>94.953800000000001</v>
      </c>
      <c r="FZ208" s="122">
        <v>94.953800000000001</v>
      </c>
      <c r="GA208" s="122">
        <v>94.953800000000001</v>
      </c>
      <c r="GB208" s="122">
        <v>94.953800000000001</v>
      </c>
      <c r="GC208" s="122">
        <v>94.953800000000001</v>
      </c>
      <c r="GD208" s="122">
        <v>94.953800000000001</v>
      </c>
      <c r="GE208" s="122">
        <v>98.349199999999996</v>
      </c>
      <c r="GF208" s="122">
        <v>98.349199999999996</v>
      </c>
      <c r="GG208" s="122">
        <v>98.349199999999996</v>
      </c>
      <c r="GH208" s="122">
        <v>98.349199999999996</v>
      </c>
      <c r="GI208" s="122">
        <v>98.349199999999996</v>
      </c>
      <c r="GJ208" s="122">
        <v>98.349199999999996</v>
      </c>
      <c r="GK208" s="122">
        <v>100.31270000000001</v>
      </c>
      <c r="GL208" s="122">
        <v>100.31270000000001</v>
      </c>
      <c r="GM208" s="122">
        <v>100.31270000000001</v>
      </c>
      <c r="GN208" s="122">
        <v>100.31270000000001</v>
      </c>
      <c r="GO208" s="122">
        <v>100.31270000000001</v>
      </c>
      <c r="GP208" s="122">
        <v>100.31270000000001</v>
      </c>
      <c r="GQ208" s="122">
        <v>98.926500000000004</v>
      </c>
      <c r="GR208" s="122">
        <v>99.028599999999997</v>
      </c>
      <c r="GS208" s="122">
        <v>99.028599999999997</v>
      </c>
      <c r="GT208" s="122">
        <v>99.028599999999997</v>
      </c>
      <c r="GU208" s="122">
        <v>99.028599999999997</v>
      </c>
      <c r="GV208" s="122">
        <v>99.028599999999997</v>
      </c>
      <c r="GW208" s="122">
        <v>98.890900000000002</v>
      </c>
      <c r="GX208" s="122">
        <v>98.890900000000002</v>
      </c>
      <c r="GY208" s="122">
        <v>98.890900000000002</v>
      </c>
      <c r="GZ208" s="122">
        <v>98.890900000000002</v>
      </c>
      <c r="HA208" s="122">
        <v>98.890900000000002</v>
      </c>
      <c r="HB208" s="122">
        <v>98.890900000000002</v>
      </c>
      <c r="HC208" s="122">
        <v>98.002499999999998</v>
      </c>
      <c r="HD208" s="122">
        <v>98.002499999999998</v>
      </c>
      <c r="HE208" s="122">
        <v>98.002499999999998</v>
      </c>
      <c r="HF208" s="122">
        <v>98.002499999999998</v>
      </c>
      <c r="HG208" s="122">
        <v>98.002499999999998</v>
      </c>
      <c r="HH208" s="122">
        <v>98.002499999999998</v>
      </c>
      <c r="HI208" s="122">
        <v>95.847999999999999</v>
      </c>
      <c r="HJ208" s="122">
        <v>95.847999999999999</v>
      </c>
      <c r="HK208" s="122">
        <v>95.847999999999999</v>
      </c>
      <c r="HL208" s="122">
        <v>95.847999999999999</v>
      </c>
      <c r="HM208" s="122">
        <v>95.847999999999999</v>
      </c>
      <c r="HN208" s="122">
        <v>95.847999999999999</v>
      </c>
      <c r="HO208" s="122">
        <v>95.582800000000006</v>
      </c>
      <c r="HP208" s="122">
        <v>95.582800000000006</v>
      </c>
      <c r="HQ208" s="122">
        <v>95.582800000000006</v>
      </c>
      <c r="HR208" s="122">
        <v>95.582800000000006</v>
      </c>
      <c r="HS208" s="122">
        <v>95.582800000000006</v>
      </c>
      <c r="HT208" s="122">
        <v>95.582800000000006</v>
      </c>
      <c r="HU208" s="122">
        <v>99.983900000000006</v>
      </c>
      <c r="HV208" s="122">
        <v>99.983900000000006</v>
      </c>
      <c r="HW208" s="122">
        <v>99.983900000000006</v>
      </c>
      <c r="HX208" s="122">
        <v>99.983900000000006</v>
      </c>
      <c r="HY208" s="122">
        <v>99.983900000000006</v>
      </c>
      <c r="HZ208" s="122">
        <v>99.983900000000006</v>
      </c>
      <c r="IA208" s="122">
        <v>99.233599999999996</v>
      </c>
      <c r="IB208" s="122">
        <v>99.168400000000005</v>
      </c>
      <c r="IC208" s="122">
        <v>99.168400000000005</v>
      </c>
      <c r="ID208" s="122">
        <v>99.168400000000005</v>
      </c>
      <c r="IE208" s="122">
        <v>99.168400000000005</v>
      </c>
      <c r="IF208" s="122">
        <v>99.168400000000005</v>
      </c>
      <c r="IG208" s="122">
        <v>97.237300000000005</v>
      </c>
      <c r="IH208" s="122">
        <v>97.1905</v>
      </c>
      <c r="II208" s="122">
        <v>97.1905</v>
      </c>
      <c r="IJ208" s="122">
        <v>97.1905</v>
      </c>
      <c r="IK208" s="122">
        <v>97.1905</v>
      </c>
      <c r="IL208" s="122">
        <v>97.1905</v>
      </c>
      <c r="IM208" s="122">
        <v>99.328299999999999</v>
      </c>
      <c r="IN208" s="122">
        <v>99.391599999999997</v>
      </c>
      <c r="IO208" s="122">
        <v>99.391599999999997</v>
      </c>
      <c r="IP208" s="122">
        <v>99.391599999999997</v>
      </c>
      <c r="IQ208" s="122">
        <v>99.391599999999997</v>
      </c>
      <c r="IR208" s="122">
        <v>99.391599999999997</v>
      </c>
      <c r="IS208" s="122">
        <v>102.96980000000001</v>
      </c>
      <c r="IT208" s="122">
        <v>102.96980000000001</v>
      </c>
      <c r="IU208" s="122">
        <v>102.96980000000001</v>
      </c>
      <c r="IV208" s="122">
        <v>102.96980000000001</v>
      </c>
      <c r="IW208" s="122">
        <v>102.96980000000001</v>
      </c>
      <c r="IX208" s="122">
        <v>102.96980000000001</v>
      </c>
      <c r="IY208" s="122">
        <v>101.9102</v>
      </c>
      <c r="IZ208" s="122">
        <v>101.9102</v>
      </c>
      <c r="JA208" s="122">
        <v>101.9102</v>
      </c>
      <c r="JB208" s="122">
        <v>101.9102</v>
      </c>
      <c r="JC208" s="122">
        <v>101.9102</v>
      </c>
      <c r="JD208" s="122">
        <v>101.9102</v>
      </c>
      <c r="JE208" s="122">
        <v>102.4485</v>
      </c>
      <c r="JF208" s="122">
        <v>102.4485</v>
      </c>
      <c r="JG208" s="122">
        <v>102.4485</v>
      </c>
      <c r="JH208" s="122">
        <v>102.4485</v>
      </c>
      <c r="JI208" s="122">
        <v>102.4485</v>
      </c>
      <c r="JJ208" s="122">
        <v>102.4485</v>
      </c>
      <c r="JK208" s="122">
        <v>100.2807</v>
      </c>
      <c r="JL208" s="122">
        <v>100.2807</v>
      </c>
      <c r="JM208" s="122">
        <v>100.2807</v>
      </c>
      <c r="JN208" s="122">
        <v>100.2807</v>
      </c>
      <c r="JO208" s="122">
        <v>100.2807</v>
      </c>
      <c r="JP208" s="122">
        <v>100.2807</v>
      </c>
      <c r="JQ208" s="122">
        <v>100.5843</v>
      </c>
      <c r="JR208" s="122">
        <v>100.5843</v>
      </c>
      <c r="JS208" s="122">
        <v>100.5843</v>
      </c>
      <c r="JT208" s="122">
        <v>100.5843</v>
      </c>
      <c r="JU208" s="122">
        <v>100.5843</v>
      </c>
      <c r="JV208" s="122">
        <v>100.5843</v>
      </c>
      <c r="JW208" s="122">
        <v>100</v>
      </c>
      <c r="JX208" s="122">
        <v>100</v>
      </c>
      <c r="JY208" s="122">
        <v>100</v>
      </c>
      <c r="JZ208" s="122">
        <v>100</v>
      </c>
      <c r="KA208" s="122">
        <v>100</v>
      </c>
      <c r="KB208" s="122">
        <v>100</v>
      </c>
      <c r="KC208" s="122">
        <v>99.937100000000001</v>
      </c>
      <c r="KD208" s="118">
        <v>99.937100000000001</v>
      </c>
    </row>
    <row r="209" spans="1:290" s="8" customFormat="1" ht="11.1" customHeight="1" x14ac:dyDescent="0.2">
      <c r="A209" s="8" t="s">
        <v>2603</v>
      </c>
      <c r="B209"/>
      <c r="C209" s="141" t="s">
        <v>5215</v>
      </c>
      <c r="D209" s="60" t="s">
        <v>133</v>
      </c>
      <c r="E209" s="61"/>
      <c r="F209" s="22"/>
      <c r="G209" s="22" t="str">
        <f>IF(LEFT($I$1,1)="1",VLOOKUP($A209,PPI_IPI_PGA_PGAI!$A:$I,2,FALSE),IF(LEFT($I$1,1)="2",VLOOKUP($A209,PPI_IPI_PGA_PGAI!$A:$I,3,FALSE),IF(LEFT($I$1,1)="3",VLOOKUP($A209,PPI_IPI_PGA_PGAI!$A:$I,4,FALSE),VLOOKUP($A209,PPI_IPI_PGA_PGAI!$A:$I,5,FALSE))))</f>
        <v>Maschinen</v>
      </c>
      <c r="H209" s="22"/>
      <c r="I209" s="22"/>
      <c r="J209" s="22"/>
      <c r="K209" s="22"/>
      <c r="L209" s="22"/>
      <c r="M209" s="10">
        <v>7.0136000000000003</v>
      </c>
      <c r="N209" s="122">
        <v>95.703500000000005</v>
      </c>
      <c r="O209" s="122">
        <v>95.604600000000005</v>
      </c>
      <c r="P209" s="122">
        <v>95.604600000000005</v>
      </c>
      <c r="Q209" s="122">
        <v>95.604600000000005</v>
      </c>
      <c r="R209" s="122">
        <v>95.604600000000005</v>
      </c>
      <c r="S209" s="122">
        <v>95.521000000000001</v>
      </c>
      <c r="T209" s="122">
        <v>95.527100000000004</v>
      </c>
      <c r="U209" s="122">
        <v>95.527100000000004</v>
      </c>
      <c r="V209" s="122">
        <v>95.527100000000004</v>
      </c>
      <c r="W209" s="122">
        <v>95.527100000000004</v>
      </c>
      <c r="X209" s="122">
        <v>95.527100000000004</v>
      </c>
      <c r="Y209" s="122">
        <v>95.720799999999997</v>
      </c>
      <c r="Z209" s="122">
        <v>95.724299999999999</v>
      </c>
      <c r="AA209" s="122">
        <v>95.6203</v>
      </c>
      <c r="AB209" s="122">
        <v>95.6203</v>
      </c>
      <c r="AC209" s="122">
        <v>95.6203</v>
      </c>
      <c r="AD209" s="122">
        <v>95.6203</v>
      </c>
      <c r="AE209" s="122">
        <v>96.021799999999999</v>
      </c>
      <c r="AF209" s="122">
        <v>95.977800000000002</v>
      </c>
      <c r="AG209" s="122">
        <v>95.977800000000002</v>
      </c>
      <c r="AH209" s="122">
        <v>95.977800000000002</v>
      </c>
      <c r="AI209" s="122">
        <v>95.977800000000002</v>
      </c>
      <c r="AJ209" s="122">
        <v>95.977800000000002</v>
      </c>
      <c r="AK209" s="122">
        <v>96.934100000000001</v>
      </c>
      <c r="AL209" s="122">
        <v>96.934100000000001</v>
      </c>
      <c r="AM209" s="122">
        <v>96.8583</v>
      </c>
      <c r="AN209" s="122">
        <v>96.8583</v>
      </c>
      <c r="AO209" s="122">
        <v>96.8583</v>
      </c>
      <c r="AP209" s="122">
        <v>96.8583</v>
      </c>
      <c r="AQ209" s="122">
        <v>97.038399999999996</v>
      </c>
      <c r="AR209" s="122">
        <v>97.1524</v>
      </c>
      <c r="AS209" s="122">
        <v>97.1524</v>
      </c>
      <c r="AT209" s="122">
        <v>97.1524</v>
      </c>
      <c r="AU209" s="122">
        <v>97.1524</v>
      </c>
      <c r="AV209" s="122">
        <v>97.1524</v>
      </c>
      <c r="AW209" s="122">
        <v>98.674599999999998</v>
      </c>
      <c r="AX209" s="122">
        <v>98.670299999999997</v>
      </c>
      <c r="AY209" s="122">
        <v>98.575500000000005</v>
      </c>
      <c r="AZ209" s="122">
        <v>98.575500000000005</v>
      </c>
      <c r="BA209" s="122">
        <v>98.575500000000005</v>
      </c>
      <c r="BB209" s="122">
        <v>98.575500000000005</v>
      </c>
      <c r="BC209" s="122">
        <v>99.282700000000006</v>
      </c>
      <c r="BD209" s="122">
        <v>99.259600000000006</v>
      </c>
      <c r="BE209" s="122">
        <v>99.259600000000006</v>
      </c>
      <c r="BF209" s="122">
        <v>99.259600000000006</v>
      </c>
      <c r="BG209" s="122">
        <v>99.259600000000006</v>
      </c>
      <c r="BH209" s="122">
        <v>99.259600000000006</v>
      </c>
      <c r="BI209" s="122">
        <v>101.4541</v>
      </c>
      <c r="BJ209" s="122">
        <v>101.47539999999999</v>
      </c>
      <c r="BK209" s="122">
        <v>101.4622</v>
      </c>
      <c r="BL209" s="122">
        <v>101.4622</v>
      </c>
      <c r="BM209" s="122">
        <v>101.4622</v>
      </c>
      <c r="BN209" s="122">
        <v>101.4622</v>
      </c>
      <c r="BO209" s="122">
        <v>102.7362</v>
      </c>
      <c r="BP209" s="122">
        <v>102.7628</v>
      </c>
      <c r="BQ209" s="122">
        <v>102.7628</v>
      </c>
      <c r="BR209" s="122">
        <v>102.7628</v>
      </c>
      <c r="BS209" s="122">
        <v>102.7628</v>
      </c>
      <c r="BT209" s="122">
        <v>102.7628</v>
      </c>
      <c r="BU209" s="122">
        <v>103.97020000000001</v>
      </c>
      <c r="BV209" s="122">
        <v>104.1178</v>
      </c>
      <c r="BW209" s="122">
        <v>104.01860000000001</v>
      </c>
      <c r="BX209" s="122">
        <v>104.01860000000001</v>
      </c>
      <c r="BY209" s="122">
        <v>104.01860000000001</v>
      </c>
      <c r="BZ209" s="122">
        <v>104.01860000000001</v>
      </c>
      <c r="CA209" s="122">
        <v>105.762</v>
      </c>
      <c r="CB209" s="122">
        <v>105.85890000000001</v>
      </c>
      <c r="CC209" s="122">
        <v>105.85890000000001</v>
      </c>
      <c r="CD209" s="122">
        <v>105.85890000000001</v>
      </c>
      <c r="CE209" s="122">
        <v>105.85890000000001</v>
      </c>
      <c r="CF209" s="122">
        <v>105.85890000000001</v>
      </c>
      <c r="CG209" s="122">
        <v>105.1497</v>
      </c>
      <c r="CH209" s="122">
        <v>105.10469999999999</v>
      </c>
      <c r="CI209" s="122">
        <v>105.1653</v>
      </c>
      <c r="CJ209" s="122">
        <v>105.1653</v>
      </c>
      <c r="CK209" s="122">
        <v>105.1653</v>
      </c>
      <c r="CL209" s="122">
        <v>105.1653</v>
      </c>
      <c r="CM209" s="122">
        <v>104.74590000000001</v>
      </c>
      <c r="CN209" s="122">
        <v>104.6598</v>
      </c>
      <c r="CO209" s="122">
        <v>104.6598</v>
      </c>
      <c r="CP209" s="122">
        <v>104.6598</v>
      </c>
      <c r="CQ209" s="122">
        <v>104.6598</v>
      </c>
      <c r="CR209" s="122">
        <v>104.6598</v>
      </c>
      <c r="CS209" s="122">
        <v>104.41540000000001</v>
      </c>
      <c r="CT209" s="122">
        <v>104.41540000000001</v>
      </c>
      <c r="CU209" s="122">
        <v>104.3223</v>
      </c>
      <c r="CV209" s="122">
        <v>104.3223</v>
      </c>
      <c r="CW209" s="122">
        <v>104.3223</v>
      </c>
      <c r="CX209" s="122">
        <v>104.3223</v>
      </c>
      <c r="CY209" s="122">
        <v>102.19799999999999</v>
      </c>
      <c r="CZ209" s="122">
        <v>102.3021</v>
      </c>
      <c r="DA209" s="122">
        <v>102.3021</v>
      </c>
      <c r="DB209" s="122">
        <v>102.3021</v>
      </c>
      <c r="DC209" s="122">
        <v>102.3021</v>
      </c>
      <c r="DD209" s="122">
        <v>102.3021</v>
      </c>
      <c r="DE209" s="122">
        <v>102.3228</v>
      </c>
      <c r="DF209" s="122">
        <v>102.3228</v>
      </c>
      <c r="DG209" s="122">
        <v>102.3228</v>
      </c>
      <c r="DH209" s="122">
        <v>102.3228</v>
      </c>
      <c r="DI209" s="122">
        <v>102.3228</v>
      </c>
      <c r="DJ209" s="122">
        <v>102.3228</v>
      </c>
      <c r="DK209" s="122">
        <v>99.324799999999996</v>
      </c>
      <c r="DL209" s="122">
        <v>98.776600000000002</v>
      </c>
      <c r="DM209" s="122">
        <v>98.776600000000002</v>
      </c>
      <c r="DN209" s="122">
        <v>98.776600000000002</v>
      </c>
      <c r="DO209" s="122">
        <v>98.776600000000002</v>
      </c>
      <c r="DP209" s="122">
        <v>98.776600000000002</v>
      </c>
      <c r="DQ209" s="122">
        <v>98.131399999999999</v>
      </c>
      <c r="DR209" s="122">
        <v>98.106099999999998</v>
      </c>
      <c r="DS209" s="122">
        <v>98.106099999999998</v>
      </c>
      <c r="DT209" s="122">
        <v>98.106099999999998</v>
      </c>
      <c r="DU209" s="122">
        <v>98.106099999999998</v>
      </c>
      <c r="DV209" s="122">
        <v>98.106099999999998</v>
      </c>
      <c r="DW209" s="122">
        <v>98.197800000000001</v>
      </c>
      <c r="DX209" s="122">
        <v>98.392099999999999</v>
      </c>
      <c r="DY209" s="122">
        <v>98.392099999999999</v>
      </c>
      <c r="DZ209" s="122">
        <v>98.392099999999999</v>
      </c>
      <c r="EA209" s="122">
        <v>98.392099999999999</v>
      </c>
      <c r="EB209" s="122">
        <v>98.392099999999999</v>
      </c>
      <c r="EC209" s="122">
        <v>99.082400000000007</v>
      </c>
      <c r="ED209" s="122">
        <v>99.141300000000001</v>
      </c>
      <c r="EE209" s="122">
        <v>99.141300000000001</v>
      </c>
      <c r="EF209" s="122">
        <v>99.141300000000001</v>
      </c>
      <c r="EG209" s="122">
        <v>99.141300000000001</v>
      </c>
      <c r="EH209" s="122">
        <v>99.141300000000001</v>
      </c>
      <c r="EI209" s="122">
        <v>98.521900000000002</v>
      </c>
      <c r="EJ209" s="122">
        <v>98.519800000000004</v>
      </c>
      <c r="EK209" s="122">
        <v>98.519800000000004</v>
      </c>
      <c r="EL209" s="122">
        <v>98.519800000000004</v>
      </c>
      <c r="EM209" s="122">
        <v>98.519800000000004</v>
      </c>
      <c r="EN209" s="122">
        <v>98.519800000000004</v>
      </c>
      <c r="EO209" s="122">
        <v>98.328000000000003</v>
      </c>
      <c r="EP209" s="122">
        <v>98.319199999999995</v>
      </c>
      <c r="EQ209" s="122">
        <v>98.319199999999995</v>
      </c>
      <c r="ER209" s="122">
        <v>98.319199999999995</v>
      </c>
      <c r="ES209" s="122">
        <v>98.319199999999995</v>
      </c>
      <c r="ET209" s="122">
        <v>98.319199999999995</v>
      </c>
      <c r="EU209" s="122">
        <v>97.8643</v>
      </c>
      <c r="EV209" s="122">
        <v>97.8643</v>
      </c>
      <c r="EW209" s="122">
        <v>97.8643</v>
      </c>
      <c r="EX209" s="122">
        <v>97.8643</v>
      </c>
      <c r="EY209" s="122">
        <v>97.8643</v>
      </c>
      <c r="EZ209" s="122">
        <v>97.8643</v>
      </c>
      <c r="FA209" s="122">
        <v>90.272499999999994</v>
      </c>
      <c r="FB209" s="122">
        <v>89.788700000000006</v>
      </c>
      <c r="FC209" s="122">
        <v>89.788700000000006</v>
      </c>
      <c r="FD209" s="122">
        <v>89.788700000000006</v>
      </c>
      <c r="FE209" s="122">
        <v>89.788700000000006</v>
      </c>
      <c r="FF209" s="122">
        <v>89.788700000000006</v>
      </c>
      <c r="FG209" s="122">
        <v>90.730199999999996</v>
      </c>
      <c r="FH209" s="122">
        <v>90.764300000000006</v>
      </c>
      <c r="FI209" s="122">
        <v>90.764300000000006</v>
      </c>
      <c r="FJ209" s="122">
        <v>90.764300000000006</v>
      </c>
      <c r="FK209" s="122">
        <v>90.764300000000006</v>
      </c>
      <c r="FL209" s="122">
        <v>90.764300000000006</v>
      </c>
      <c r="FM209" s="122">
        <v>91.528300000000002</v>
      </c>
      <c r="FN209" s="122">
        <v>91.568299999999994</v>
      </c>
      <c r="FO209" s="122">
        <v>91.568299999999994</v>
      </c>
      <c r="FP209" s="122">
        <v>91.568299999999994</v>
      </c>
      <c r="FQ209" s="122">
        <v>91.568299999999994</v>
      </c>
      <c r="FR209" s="122">
        <v>91.568299999999994</v>
      </c>
      <c r="FS209" s="122">
        <v>91.693200000000004</v>
      </c>
      <c r="FT209" s="122">
        <v>91.753900000000002</v>
      </c>
      <c r="FU209" s="122">
        <v>91.753900000000002</v>
      </c>
      <c r="FV209" s="122">
        <v>91.753900000000002</v>
      </c>
      <c r="FW209" s="122">
        <v>91.753900000000002</v>
      </c>
      <c r="FX209" s="122">
        <v>91.753900000000002</v>
      </c>
      <c r="FY209" s="122">
        <v>90.971800000000002</v>
      </c>
      <c r="FZ209" s="122">
        <v>90.976500000000001</v>
      </c>
      <c r="GA209" s="122">
        <v>90.976500000000001</v>
      </c>
      <c r="GB209" s="122">
        <v>90.976500000000001</v>
      </c>
      <c r="GC209" s="122">
        <v>90.976500000000001</v>
      </c>
      <c r="GD209" s="122">
        <v>90.976500000000001</v>
      </c>
      <c r="GE209" s="122">
        <v>95.487899999999996</v>
      </c>
      <c r="GF209" s="122">
        <v>96.041399999999996</v>
      </c>
      <c r="GG209" s="122">
        <v>96.041399999999996</v>
      </c>
      <c r="GH209" s="122">
        <v>96.041399999999996</v>
      </c>
      <c r="GI209" s="122">
        <v>96.041399999999996</v>
      </c>
      <c r="GJ209" s="122">
        <v>96.041399999999996</v>
      </c>
      <c r="GK209" s="122">
        <v>98.444500000000005</v>
      </c>
      <c r="GL209" s="122">
        <v>98.479600000000005</v>
      </c>
      <c r="GM209" s="122">
        <v>98.479600000000005</v>
      </c>
      <c r="GN209" s="122">
        <v>98.479600000000005</v>
      </c>
      <c r="GO209" s="122">
        <v>98.479600000000005</v>
      </c>
      <c r="GP209" s="122">
        <v>98.479600000000005</v>
      </c>
      <c r="GQ209" s="122">
        <v>97.562799999999996</v>
      </c>
      <c r="GR209" s="122">
        <v>97.5565</v>
      </c>
      <c r="GS209" s="122">
        <v>97.5565</v>
      </c>
      <c r="GT209" s="122">
        <v>97.5565</v>
      </c>
      <c r="GU209" s="122">
        <v>97.5565</v>
      </c>
      <c r="GV209" s="122">
        <v>97.5565</v>
      </c>
      <c r="GW209" s="122">
        <v>97.507499999999993</v>
      </c>
      <c r="GX209" s="122">
        <v>97.507499999999993</v>
      </c>
      <c r="GY209" s="122">
        <v>97.507499999999993</v>
      </c>
      <c r="GZ209" s="122">
        <v>97.507499999999993</v>
      </c>
      <c r="HA209" s="122">
        <v>97.507499999999993</v>
      </c>
      <c r="HB209" s="122">
        <v>97.507499999999993</v>
      </c>
      <c r="HC209" s="122">
        <v>96.214699999999993</v>
      </c>
      <c r="HD209" s="122">
        <v>96.2089</v>
      </c>
      <c r="HE209" s="122">
        <v>96.2089</v>
      </c>
      <c r="HF209" s="122">
        <v>96.2089</v>
      </c>
      <c r="HG209" s="122">
        <v>96.2089</v>
      </c>
      <c r="HH209" s="122">
        <v>96.2089</v>
      </c>
      <c r="HI209" s="122">
        <v>95.226699999999994</v>
      </c>
      <c r="HJ209" s="122">
        <v>94.854900000000001</v>
      </c>
      <c r="HK209" s="122">
        <v>94.854900000000001</v>
      </c>
      <c r="HL209" s="122">
        <v>94.854900000000001</v>
      </c>
      <c r="HM209" s="122">
        <v>94.854900000000001</v>
      </c>
      <c r="HN209" s="122">
        <v>94.854900000000001</v>
      </c>
      <c r="HO209" s="122">
        <v>95.9529</v>
      </c>
      <c r="HP209" s="122">
        <v>95.982900000000001</v>
      </c>
      <c r="HQ209" s="122">
        <v>95.982900000000001</v>
      </c>
      <c r="HR209" s="122">
        <v>95.982900000000001</v>
      </c>
      <c r="HS209" s="122">
        <v>95.982900000000001</v>
      </c>
      <c r="HT209" s="122">
        <v>95.982900000000001</v>
      </c>
      <c r="HU209" s="122">
        <v>98.218699999999998</v>
      </c>
      <c r="HV209" s="122">
        <v>98.394000000000005</v>
      </c>
      <c r="HW209" s="122">
        <v>98.394000000000005</v>
      </c>
      <c r="HX209" s="122">
        <v>98.394000000000005</v>
      </c>
      <c r="HY209" s="122">
        <v>98.394000000000005</v>
      </c>
      <c r="HZ209" s="122">
        <v>98.394000000000005</v>
      </c>
      <c r="IA209" s="122">
        <v>98.801299999999998</v>
      </c>
      <c r="IB209" s="122">
        <v>98.677999999999997</v>
      </c>
      <c r="IC209" s="122">
        <v>98.677999999999997</v>
      </c>
      <c r="ID209" s="122">
        <v>98.677999999999997</v>
      </c>
      <c r="IE209" s="122">
        <v>98.677999999999997</v>
      </c>
      <c r="IF209" s="122">
        <v>98.677999999999997</v>
      </c>
      <c r="IG209" s="122">
        <v>100.206</v>
      </c>
      <c r="IH209" s="122">
        <v>100.2784</v>
      </c>
      <c r="II209" s="122">
        <v>100.2784</v>
      </c>
      <c r="IJ209" s="122">
        <v>100.2784</v>
      </c>
      <c r="IK209" s="122">
        <v>100.2784</v>
      </c>
      <c r="IL209" s="122">
        <v>100.2784</v>
      </c>
      <c r="IM209" s="122">
        <v>99.505499999999998</v>
      </c>
      <c r="IN209" s="122">
        <v>99.5197</v>
      </c>
      <c r="IO209" s="122">
        <v>99.5197</v>
      </c>
      <c r="IP209" s="122">
        <v>99.5197</v>
      </c>
      <c r="IQ209" s="122">
        <v>99.5197</v>
      </c>
      <c r="IR209" s="122">
        <v>99.5197</v>
      </c>
      <c r="IS209" s="122">
        <v>103.15179999999999</v>
      </c>
      <c r="IT209" s="122">
        <v>103.0262</v>
      </c>
      <c r="IU209" s="122">
        <v>103.0262</v>
      </c>
      <c r="IV209" s="122">
        <v>103.0262</v>
      </c>
      <c r="IW209" s="122">
        <v>103.0262</v>
      </c>
      <c r="IX209" s="122">
        <v>103.0262</v>
      </c>
      <c r="IY209" s="122">
        <v>102.209</v>
      </c>
      <c r="IZ209" s="122">
        <v>102.166</v>
      </c>
      <c r="JA209" s="122">
        <v>102.166</v>
      </c>
      <c r="JB209" s="122">
        <v>102.166</v>
      </c>
      <c r="JC209" s="122">
        <v>102.166</v>
      </c>
      <c r="JD209" s="122">
        <v>102.166</v>
      </c>
      <c r="JE209" s="122">
        <v>102.04130000000001</v>
      </c>
      <c r="JF209" s="122">
        <v>102.071</v>
      </c>
      <c r="JG209" s="122">
        <v>102.071</v>
      </c>
      <c r="JH209" s="122">
        <v>102.071</v>
      </c>
      <c r="JI209" s="122">
        <v>102.071</v>
      </c>
      <c r="JJ209" s="122">
        <v>102.071</v>
      </c>
      <c r="JK209" s="122">
        <v>100.212</v>
      </c>
      <c r="JL209" s="122">
        <v>100.2663</v>
      </c>
      <c r="JM209" s="122">
        <v>100.2663</v>
      </c>
      <c r="JN209" s="122">
        <v>100.2663</v>
      </c>
      <c r="JO209" s="122">
        <v>100.2663</v>
      </c>
      <c r="JP209" s="122">
        <v>100.2663</v>
      </c>
      <c r="JQ209" s="122">
        <v>101.6048</v>
      </c>
      <c r="JR209" s="122">
        <v>101.60550000000001</v>
      </c>
      <c r="JS209" s="122">
        <v>101.60550000000001</v>
      </c>
      <c r="JT209" s="122">
        <v>101.60550000000001</v>
      </c>
      <c r="JU209" s="122">
        <v>101.60550000000001</v>
      </c>
      <c r="JV209" s="122">
        <v>101.60550000000001</v>
      </c>
      <c r="JW209" s="122">
        <v>100.1073</v>
      </c>
      <c r="JX209" s="122">
        <v>100</v>
      </c>
      <c r="JY209" s="122">
        <v>100</v>
      </c>
      <c r="JZ209" s="122">
        <v>100</v>
      </c>
      <c r="KA209" s="122">
        <v>100</v>
      </c>
      <c r="KB209" s="122">
        <v>100</v>
      </c>
      <c r="KC209" s="122">
        <v>99.673100000000005</v>
      </c>
      <c r="KD209" s="118">
        <v>99.416399999999996</v>
      </c>
    </row>
    <row r="210" spans="1:290" s="8" customFormat="1" ht="11.1" customHeight="1" x14ac:dyDescent="0.2">
      <c r="A210" s="8" t="s">
        <v>2604</v>
      </c>
      <c r="B210"/>
      <c r="C210" s="141" t="s">
        <v>5216</v>
      </c>
      <c r="D210" s="60" t="s">
        <v>134</v>
      </c>
      <c r="E210" s="61"/>
      <c r="F210" s="22"/>
      <c r="G210" s="22"/>
      <c r="H210" s="22" t="str">
        <f>IF(LEFT($I$1,1)="1",VLOOKUP($A210,PPI_IPI_PGA_PGAI!$A:$I,2,FALSE),IF(LEFT($I$1,1)="2",VLOOKUP($A210,PPI_IPI_PGA_PGAI!$A:$I,3,FALSE),IF(LEFT($I$1,1)="3",VLOOKUP($A210,PPI_IPI_PGA_PGAI!$A:$I,4,FALSE),VLOOKUP($A210,PPI_IPI_PGA_PGAI!$A:$I,5,FALSE))))</f>
        <v>Nicht wirtschaftszweigspezifische Maschinen</v>
      </c>
      <c r="I210" s="22"/>
      <c r="J210" s="22"/>
      <c r="K210" s="22"/>
      <c r="L210" s="22"/>
      <c r="M210" s="10">
        <v>1.7209000000000001</v>
      </c>
      <c r="N210" s="122">
        <v>84.611199999999997</v>
      </c>
      <c r="O210" s="122">
        <v>84.611199999999997</v>
      </c>
      <c r="P210" s="122">
        <v>84.611199999999997</v>
      </c>
      <c r="Q210" s="122">
        <v>84.611199999999997</v>
      </c>
      <c r="R210" s="122">
        <v>84.611199999999997</v>
      </c>
      <c r="S210" s="122">
        <v>85.405199999999994</v>
      </c>
      <c r="T210" s="122">
        <v>85.405199999999994</v>
      </c>
      <c r="U210" s="122">
        <v>85.405199999999994</v>
      </c>
      <c r="V210" s="122">
        <v>85.405199999999994</v>
      </c>
      <c r="W210" s="122">
        <v>85.405199999999994</v>
      </c>
      <c r="X210" s="122">
        <v>85.405199999999994</v>
      </c>
      <c r="Y210" s="122">
        <v>85.287800000000004</v>
      </c>
      <c r="Z210" s="122">
        <v>85.301199999999994</v>
      </c>
      <c r="AA210" s="122">
        <v>85.301199999999994</v>
      </c>
      <c r="AB210" s="122">
        <v>85.301199999999994</v>
      </c>
      <c r="AC210" s="122">
        <v>85.301199999999994</v>
      </c>
      <c r="AD210" s="122">
        <v>85.301199999999994</v>
      </c>
      <c r="AE210" s="122">
        <v>85.647900000000007</v>
      </c>
      <c r="AF210" s="122">
        <v>85.647900000000007</v>
      </c>
      <c r="AG210" s="122">
        <v>85.647900000000007</v>
      </c>
      <c r="AH210" s="122">
        <v>85.647900000000007</v>
      </c>
      <c r="AI210" s="122">
        <v>85.647900000000007</v>
      </c>
      <c r="AJ210" s="122">
        <v>85.647900000000007</v>
      </c>
      <c r="AK210" s="122">
        <v>87.463300000000004</v>
      </c>
      <c r="AL210" s="122">
        <v>87.463300000000004</v>
      </c>
      <c r="AM210" s="122">
        <v>87.463300000000004</v>
      </c>
      <c r="AN210" s="122">
        <v>87.463300000000004</v>
      </c>
      <c r="AO210" s="122">
        <v>87.463300000000004</v>
      </c>
      <c r="AP210" s="122">
        <v>87.463300000000004</v>
      </c>
      <c r="AQ210" s="122">
        <v>87.509</v>
      </c>
      <c r="AR210" s="122">
        <v>87.509</v>
      </c>
      <c r="AS210" s="122">
        <v>87.509</v>
      </c>
      <c r="AT210" s="122">
        <v>87.509</v>
      </c>
      <c r="AU210" s="122">
        <v>87.509</v>
      </c>
      <c r="AV210" s="122">
        <v>87.509</v>
      </c>
      <c r="AW210" s="122">
        <v>88.862200000000001</v>
      </c>
      <c r="AX210" s="122">
        <v>88.862200000000001</v>
      </c>
      <c r="AY210" s="122">
        <v>88.862200000000001</v>
      </c>
      <c r="AZ210" s="122">
        <v>88.862200000000001</v>
      </c>
      <c r="BA210" s="122">
        <v>88.862200000000001</v>
      </c>
      <c r="BB210" s="122">
        <v>88.862200000000001</v>
      </c>
      <c r="BC210" s="122">
        <v>90.099000000000004</v>
      </c>
      <c r="BD210" s="122">
        <v>90.100399999999993</v>
      </c>
      <c r="BE210" s="122">
        <v>90.100399999999993</v>
      </c>
      <c r="BF210" s="122">
        <v>90.100399999999993</v>
      </c>
      <c r="BG210" s="122">
        <v>90.100399999999993</v>
      </c>
      <c r="BH210" s="122">
        <v>90.100399999999993</v>
      </c>
      <c r="BI210" s="122">
        <v>93.741600000000005</v>
      </c>
      <c r="BJ210" s="122">
        <v>93.781300000000002</v>
      </c>
      <c r="BK210" s="122">
        <v>93.781300000000002</v>
      </c>
      <c r="BL210" s="122">
        <v>93.781300000000002</v>
      </c>
      <c r="BM210" s="122">
        <v>93.781300000000002</v>
      </c>
      <c r="BN210" s="122">
        <v>93.781300000000002</v>
      </c>
      <c r="BO210" s="122">
        <v>96.334199999999996</v>
      </c>
      <c r="BP210" s="122">
        <v>96.334199999999996</v>
      </c>
      <c r="BQ210" s="122">
        <v>96.334199999999996</v>
      </c>
      <c r="BR210" s="122">
        <v>96.334199999999996</v>
      </c>
      <c r="BS210" s="122">
        <v>96.334199999999996</v>
      </c>
      <c r="BT210" s="122">
        <v>96.334199999999996</v>
      </c>
      <c r="BU210" s="122">
        <v>95.673199999999994</v>
      </c>
      <c r="BV210" s="122">
        <v>95.684200000000004</v>
      </c>
      <c r="BW210" s="122">
        <v>95.684200000000004</v>
      </c>
      <c r="BX210" s="122">
        <v>95.684200000000004</v>
      </c>
      <c r="BY210" s="122">
        <v>95.684200000000004</v>
      </c>
      <c r="BZ210" s="122">
        <v>95.684200000000004</v>
      </c>
      <c r="CA210" s="122">
        <v>97.718299999999999</v>
      </c>
      <c r="CB210" s="122">
        <v>97.792599999999993</v>
      </c>
      <c r="CC210" s="122">
        <v>97.792599999999993</v>
      </c>
      <c r="CD210" s="122">
        <v>97.792599999999993</v>
      </c>
      <c r="CE210" s="122">
        <v>97.792599999999993</v>
      </c>
      <c r="CF210" s="122">
        <v>97.792599999999993</v>
      </c>
      <c r="CG210" s="122">
        <v>97.4499</v>
      </c>
      <c r="CH210" s="122">
        <v>97.394999999999996</v>
      </c>
      <c r="CI210" s="122">
        <v>97.394999999999996</v>
      </c>
      <c r="CJ210" s="122">
        <v>97.394999999999996</v>
      </c>
      <c r="CK210" s="122">
        <v>97.394999999999996</v>
      </c>
      <c r="CL210" s="122">
        <v>97.394999999999996</v>
      </c>
      <c r="CM210" s="122">
        <v>97.323700000000002</v>
      </c>
      <c r="CN210" s="122">
        <v>97.323700000000002</v>
      </c>
      <c r="CO210" s="122">
        <v>97.323700000000002</v>
      </c>
      <c r="CP210" s="122">
        <v>97.323700000000002</v>
      </c>
      <c r="CQ210" s="122">
        <v>97.323700000000002</v>
      </c>
      <c r="CR210" s="122">
        <v>97.323700000000002</v>
      </c>
      <c r="CS210" s="122">
        <v>95.246399999999994</v>
      </c>
      <c r="CT210" s="122">
        <v>95.246399999999994</v>
      </c>
      <c r="CU210" s="122">
        <v>95.246399999999994</v>
      </c>
      <c r="CV210" s="122">
        <v>95.246399999999994</v>
      </c>
      <c r="CW210" s="122">
        <v>95.246399999999994</v>
      </c>
      <c r="CX210" s="122">
        <v>95.246399999999994</v>
      </c>
      <c r="CY210" s="122">
        <v>93.494900000000001</v>
      </c>
      <c r="CZ210" s="122">
        <v>93.465000000000003</v>
      </c>
      <c r="DA210" s="122">
        <v>93.465000000000003</v>
      </c>
      <c r="DB210" s="122">
        <v>93.465000000000003</v>
      </c>
      <c r="DC210" s="122">
        <v>93.465000000000003</v>
      </c>
      <c r="DD210" s="122">
        <v>93.465000000000003</v>
      </c>
      <c r="DE210" s="122">
        <v>94.898700000000005</v>
      </c>
      <c r="DF210" s="122">
        <v>94.898700000000005</v>
      </c>
      <c r="DG210" s="122">
        <v>94.898700000000005</v>
      </c>
      <c r="DH210" s="122">
        <v>94.898700000000005</v>
      </c>
      <c r="DI210" s="122">
        <v>94.898700000000005</v>
      </c>
      <c r="DJ210" s="122">
        <v>94.898700000000005</v>
      </c>
      <c r="DK210" s="122">
        <v>92.7102</v>
      </c>
      <c r="DL210" s="122">
        <v>92.451400000000007</v>
      </c>
      <c r="DM210" s="122">
        <v>92.451400000000007</v>
      </c>
      <c r="DN210" s="122">
        <v>92.451400000000007</v>
      </c>
      <c r="DO210" s="122">
        <v>92.451400000000007</v>
      </c>
      <c r="DP210" s="122">
        <v>92.451400000000007</v>
      </c>
      <c r="DQ210" s="122">
        <v>91.957300000000004</v>
      </c>
      <c r="DR210" s="122">
        <v>91.949100000000001</v>
      </c>
      <c r="DS210" s="122">
        <v>91.949100000000001</v>
      </c>
      <c r="DT210" s="122">
        <v>91.949100000000001</v>
      </c>
      <c r="DU210" s="122">
        <v>91.949100000000001</v>
      </c>
      <c r="DV210" s="122">
        <v>91.949100000000001</v>
      </c>
      <c r="DW210" s="122">
        <v>92.7376</v>
      </c>
      <c r="DX210" s="122">
        <v>92.7376</v>
      </c>
      <c r="DY210" s="122">
        <v>92.7376</v>
      </c>
      <c r="DZ210" s="122">
        <v>92.7376</v>
      </c>
      <c r="EA210" s="122">
        <v>92.7376</v>
      </c>
      <c r="EB210" s="122">
        <v>92.7376</v>
      </c>
      <c r="EC210" s="122">
        <v>93.565299999999993</v>
      </c>
      <c r="ED210" s="122">
        <v>93.565299999999993</v>
      </c>
      <c r="EE210" s="122">
        <v>93.565299999999993</v>
      </c>
      <c r="EF210" s="122">
        <v>93.565299999999993</v>
      </c>
      <c r="EG210" s="122">
        <v>93.565299999999993</v>
      </c>
      <c r="EH210" s="122">
        <v>93.565299999999993</v>
      </c>
      <c r="EI210" s="122">
        <v>93.986500000000007</v>
      </c>
      <c r="EJ210" s="122">
        <v>93.986500000000007</v>
      </c>
      <c r="EK210" s="122">
        <v>93.986500000000007</v>
      </c>
      <c r="EL210" s="122">
        <v>93.986500000000007</v>
      </c>
      <c r="EM210" s="122">
        <v>93.986500000000007</v>
      </c>
      <c r="EN210" s="122">
        <v>93.986500000000007</v>
      </c>
      <c r="EO210" s="122">
        <v>94.129099999999994</v>
      </c>
      <c r="EP210" s="122">
        <v>94.069000000000003</v>
      </c>
      <c r="EQ210" s="122">
        <v>94.069000000000003</v>
      </c>
      <c r="ER210" s="122">
        <v>94.069000000000003</v>
      </c>
      <c r="ES210" s="122">
        <v>94.069000000000003</v>
      </c>
      <c r="ET210" s="122">
        <v>94.069000000000003</v>
      </c>
      <c r="EU210" s="122">
        <v>94.150800000000004</v>
      </c>
      <c r="EV210" s="122">
        <v>94.150800000000004</v>
      </c>
      <c r="EW210" s="122">
        <v>94.150800000000004</v>
      </c>
      <c r="EX210" s="122">
        <v>94.150800000000004</v>
      </c>
      <c r="EY210" s="122">
        <v>94.150800000000004</v>
      </c>
      <c r="EZ210" s="122">
        <v>94.150800000000004</v>
      </c>
      <c r="FA210" s="122">
        <v>84.823599999999999</v>
      </c>
      <c r="FB210" s="122">
        <v>84.518600000000006</v>
      </c>
      <c r="FC210" s="122">
        <v>84.518600000000006</v>
      </c>
      <c r="FD210" s="122">
        <v>84.518600000000006</v>
      </c>
      <c r="FE210" s="122">
        <v>84.518600000000006</v>
      </c>
      <c r="FF210" s="122">
        <v>84.518600000000006</v>
      </c>
      <c r="FG210" s="122">
        <v>85.894400000000005</v>
      </c>
      <c r="FH210" s="122">
        <v>85.887100000000004</v>
      </c>
      <c r="FI210" s="122">
        <v>85.887100000000004</v>
      </c>
      <c r="FJ210" s="122">
        <v>85.887100000000004</v>
      </c>
      <c r="FK210" s="122">
        <v>85.887100000000004</v>
      </c>
      <c r="FL210" s="122">
        <v>85.887100000000004</v>
      </c>
      <c r="FM210" s="122">
        <v>87.612700000000004</v>
      </c>
      <c r="FN210" s="122">
        <v>87.615200000000002</v>
      </c>
      <c r="FO210" s="122">
        <v>87.615200000000002</v>
      </c>
      <c r="FP210" s="122">
        <v>87.615200000000002</v>
      </c>
      <c r="FQ210" s="122">
        <v>87.615200000000002</v>
      </c>
      <c r="FR210" s="122">
        <v>87.615200000000002</v>
      </c>
      <c r="FS210" s="122">
        <v>87.653400000000005</v>
      </c>
      <c r="FT210" s="122">
        <v>88.098100000000002</v>
      </c>
      <c r="FU210" s="122">
        <v>88.098100000000002</v>
      </c>
      <c r="FV210" s="122">
        <v>88.098100000000002</v>
      </c>
      <c r="FW210" s="122">
        <v>88.098100000000002</v>
      </c>
      <c r="FX210" s="122">
        <v>88.098100000000002</v>
      </c>
      <c r="FY210" s="122">
        <v>87.3249</v>
      </c>
      <c r="FZ210" s="122">
        <v>87.331999999999994</v>
      </c>
      <c r="GA210" s="122">
        <v>87.331999999999994</v>
      </c>
      <c r="GB210" s="122">
        <v>87.331999999999994</v>
      </c>
      <c r="GC210" s="122">
        <v>87.331999999999994</v>
      </c>
      <c r="GD210" s="122">
        <v>87.331999999999994</v>
      </c>
      <c r="GE210" s="122">
        <v>93.8279</v>
      </c>
      <c r="GF210" s="122">
        <v>93.883499999999998</v>
      </c>
      <c r="GG210" s="122">
        <v>93.883499999999998</v>
      </c>
      <c r="GH210" s="122">
        <v>93.883499999999998</v>
      </c>
      <c r="GI210" s="122">
        <v>93.883499999999998</v>
      </c>
      <c r="GJ210" s="122">
        <v>93.883499999999998</v>
      </c>
      <c r="GK210" s="122">
        <v>97.160499999999999</v>
      </c>
      <c r="GL210" s="122">
        <v>97.157300000000006</v>
      </c>
      <c r="GM210" s="122">
        <v>97.157300000000006</v>
      </c>
      <c r="GN210" s="122">
        <v>97.157300000000006</v>
      </c>
      <c r="GO210" s="122">
        <v>97.157300000000006</v>
      </c>
      <c r="GP210" s="122">
        <v>97.157300000000006</v>
      </c>
      <c r="GQ210" s="122">
        <v>96.220399999999998</v>
      </c>
      <c r="GR210" s="122">
        <v>96.167900000000003</v>
      </c>
      <c r="GS210" s="122">
        <v>96.167900000000003</v>
      </c>
      <c r="GT210" s="122">
        <v>96.167900000000003</v>
      </c>
      <c r="GU210" s="122">
        <v>96.167900000000003</v>
      </c>
      <c r="GV210" s="122">
        <v>96.167900000000003</v>
      </c>
      <c r="GW210" s="122">
        <v>95.694000000000003</v>
      </c>
      <c r="GX210" s="122">
        <v>95.694000000000003</v>
      </c>
      <c r="GY210" s="122">
        <v>95.694000000000003</v>
      </c>
      <c r="GZ210" s="122">
        <v>95.694000000000003</v>
      </c>
      <c r="HA210" s="122">
        <v>95.694000000000003</v>
      </c>
      <c r="HB210" s="122">
        <v>95.694000000000003</v>
      </c>
      <c r="HC210" s="122">
        <v>94.263599999999997</v>
      </c>
      <c r="HD210" s="122">
        <v>94.263599999999997</v>
      </c>
      <c r="HE210" s="122">
        <v>94.263599999999997</v>
      </c>
      <c r="HF210" s="122">
        <v>94.263599999999997</v>
      </c>
      <c r="HG210" s="122">
        <v>94.263599999999997</v>
      </c>
      <c r="HH210" s="122">
        <v>94.263599999999997</v>
      </c>
      <c r="HI210" s="122">
        <v>92.992000000000004</v>
      </c>
      <c r="HJ210" s="122">
        <v>92.909000000000006</v>
      </c>
      <c r="HK210" s="122">
        <v>92.909000000000006</v>
      </c>
      <c r="HL210" s="122">
        <v>92.909000000000006</v>
      </c>
      <c r="HM210" s="122">
        <v>92.909000000000006</v>
      </c>
      <c r="HN210" s="122">
        <v>92.909000000000006</v>
      </c>
      <c r="HO210" s="122">
        <v>94.666200000000003</v>
      </c>
      <c r="HP210" s="122">
        <v>94.666200000000003</v>
      </c>
      <c r="HQ210" s="122">
        <v>94.666200000000003</v>
      </c>
      <c r="HR210" s="122">
        <v>94.666200000000003</v>
      </c>
      <c r="HS210" s="122">
        <v>94.666200000000003</v>
      </c>
      <c r="HT210" s="122">
        <v>94.666200000000003</v>
      </c>
      <c r="HU210" s="122">
        <v>97.434799999999996</v>
      </c>
      <c r="HV210" s="122">
        <v>97.444100000000006</v>
      </c>
      <c r="HW210" s="122">
        <v>97.444100000000006</v>
      </c>
      <c r="HX210" s="122">
        <v>97.444100000000006</v>
      </c>
      <c r="HY210" s="122">
        <v>97.444100000000006</v>
      </c>
      <c r="HZ210" s="122">
        <v>97.444100000000006</v>
      </c>
      <c r="IA210" s="122">
        <v>97.447900000000004</v>
      </c>
      <c r="IB210" s="122">
        <v>97.502700000000004</v>
      </c>
      <c r="IC210" s="122">
        <v>97.502700000000004</v>
      </c>
      <c r="ID210" s="122">
        <v>97.502700000000004</v>
      </c>
      <c r="IE210" s="122">
        <v>97.502700000000004</v>
      </c>
      <c r="IF210" s="122">
        <v>97.502700000000004</v>
      </c>
      <c r="IG210" s="122">
        <v>98.089200000000005</v>
      </c>
      <c r="IH210" s="122">
        <v>98.675600000000003</v>
      </c>
      <c r="II210" s="122">
        <v>98.675600000000003</v>
      </c>
      <c r="IJ210" s="122">
        <v>98.675600000000003</v>
      </c>
      <c r="IK210" s="122">
        <v>98.675600000000003</v>
      </c>
      <c r="IL210" s="122">
        <v>98.675600000000003</v>
      </c>
      <c r="IM210" s="122">
        <v>98.537499999999994</v>
      </c>
      <c r="IN210" s="122">
        <v>98.476500000000001</v>
      </c>
      <c r="IO210" s="122">
        <v>98.476500000000001</v>
      </c>
      <c r="IP210" s="122">
        <v>98.476500000000001</v>
      </c>
      <c r="IQ210" s="122">
        <v>98.476500000000001</v>
      </c>
      <c r="IR210" s="122">
        <v>98.476500000000001</v>
      </c>
      <c r="IS210" s="122">
        <v>103.414</v>
      </c>
      <c r="IT210" s="122">
        <v>102.83969999999999</v>
      </c>
      <c r="IU210" s="122">
        <v>102.83969999999999</v>
      </c>
      <c r="IV210" s="122">
        <v>102.83969999999999</v>
      </c>
      <c r="IW210" s="122">
        <v>102.83969999999999</v>
      </c>
      <c r="IX210" s="122">
        <v>102.83969999999999</v>
      </c>
      <c r="IY210" s="122">
        <v>102.49679999999999</v>
      </c>
      <c r="IZ210" s="122">
        <v>102.3327</v>
      </c>
      <c r="JA210" s="122">
        <v>102.3327</v>
      </c>
      <c r="JB210" s="122">
        <v>102.3327</v>
      </c>
      <c r="JC210" s="122">
        <v>102.3327</v>
      </c>
      <c r="JD210" s="122">
        <v>102.3327</v>
      </c>
      <c r="JE210" s="122">
        <v>102.6666</v>
      </c>
      <c r="JF210" s="122">
        <v>102.7803</v>
      </c>
      <c r="JG210" s="122">
        <v>102.7803</v>
      </c>
      <c r="JH210" s="122">
        <v>102.7803</v>
      </c>
      <c r="JI210" s="122">
        <v>102.7803</v>
      </c>
      <c r="JJ210" s="122">
        <v>102.7803</v>
      </c>
      <c r="JK210" s="122">
        <v>100.3497</v>
      </c>
      <c r="JL210" s="122">
        <v>100.3497</v>
      </c>
      <c r="JM210" s="122">
        <v>100.3497</v>
      </c>
      <c r="JN210" s="122">
        <v>100.3497</v>
      </c>
      <c r="JO210" s="122">
        <v>100.3497</v>
      </c>
      <c r="JP210" s="122">
        <v>100.3497</v>
      </c>
      <c r="JQ210" s="122">
        <v>102.12860000000001</v>
      </c>
      <c r="JR210" s="122">
        <v>102.1313</v>
      </c>
      <c r="JS210" s="122">
        <v>102.1313</v>
      </c>
      <c r="JT210" s="122">
        <v>102.1313</v>
      </c>
      <c r="JU210" s="122">
        <v>102.1313</v>
      </c>
      <c r="JV210" s="122">
        <v>102.1313</v>
      </c>
      <c r="JW210" s="122">
        <v>100.0639</v>
      </c>
      <c r="JX210" s="122">
        <v>100</v>
      </c>
      <c r="JY210" s="122">
        <v>100</v>
      </c>
      <c r="JZ210" s="122">
        <v>100</v>
      </c>
      <c r="KA210" s="122">
        <v>100</v>
      </c>
      <c r="KB210" s="122">
        <v>100</v>
      </c>
      <c r="KC210" s="122">
        <v>98.955399999999997</v>
      </c>
      <c r="KD210" s="118">
        <v>98.958500000000001</v>
      </c>
    </row>
    <row r="211" spans="1:290" s="8" customFormat="1" ht="11.1" customHeight="1" x14ac:dyDescent="0.2">
      <c r="A211" s="8" t="s">
        <v>2606</v>
      </c>
      <c r="B211"/>
      <c r="C211" s="141" t="s">
        <v>5217</v>
      </c>
      <c r="D211" s="60" t="s">
        <v>135</v>
      </c>
      <c r="E211" s="61"/>
      <c r="F211" s="22"/>
      <c r="G211" s="22"/>
      <c r="H211" s="22"/>
      <c r="I211" s="22" t="str">
        <f>IF(LEFT($I$1,1)="1",VLOOKUP($A211,PPI_IPI_PGA_PGAI!$A:$I,2,FALSE),IF(LEFT($I$1,1)="2",VLOOKUP($A211,PPI_IPI_PGA_PGAI!$A:$I,3,FALSE),IF(LEFT($I$1,1)="3",VLOOKUP($A211,PPI_IPI_PGA_PGAI!$A:$I,4,FALSE),VLOOKUP($A211,PPI_IPI_PGA_PGAI!$A:$I,5,FALSE))))</f>
        <v>Hydraulische und pneumatische Komponenten und Systeme</v>
      </c>
      <c r="J211" s="22"/>
      <c r="K211" s="22"/>
      <c r="L211" s="22"/>
      <c r="M211" s="10">
        <v>0.12770000000000001</v>
      </c>
      <c r="N211" s="122">
        <v>90.500500000000002</v>
      </c>
      <c r="O211" s="122">
        <v>90.500500000000002</v>
      </c>
      <c r="P211" s="122">
        <v>90.500500000000002</v>
      </c>
      <c r="Q211" s="122">
        <v>90.500500000000002</v>
      </c>
      <c r="R211" s="122">
        <v>90.500500000000002</v>
      </c>
      <c r="S211" s="122">
        <v>92.011600000000001</v>
      </c>
      <c r="T211" s="122">
        <v>92.011600000000001</v>
      </c>
      <c r="U211" s="122">
        <v>92.011600000000001</v>
      </c>
      <c r="V211" s="122">
        <v>92.011600000000001</v>
      </c>
      <c r="W211" s="122">
        <v>92.011600000000001</v>
      </c>
      <c r="X211" s="122">
        <v>92.011600000000001</v>
      </c>
      <c r="Y211" s="122">
        <v>92.371499999999997</v>
      </c>
      <c r="Z211" s="122">
        <v>92.405199999999994</v>
      </c>
      <c r="AA211" s="122">
        <v>92.405199999999994</v>
      </c>
      <c r="AB211" s="122">
        <v>92.405199999999994</v>
      </c>
      <c r="AC211" s="122">
        <v>92.405199999999994</v>
      </c>
      <c r="AD211" s="122">
        <v>92.405199999999994</v>
      </c>
      <c r="AE211" s="122">
        <v>93.138900000000007</v>
      </c>
      <c r="AF211" s="122">
        <v>93.138900000000007</v>
      </c>
      <c r="AG211" s="122">
        <v>93.138900000000007</v>
      </c>
      <c r="AH211" s="122">
        <v>93.138900000000007</v>
      </c>
      <c r="AI211" s="122">
        <v>93.138900000000007</v>
      </c>
      <c r="AJ211" s="122">
        <v>93.138900000000007</v>
      </c>
      <c r="AK211" s="122">
        <v>94.352599999999995</v>
      </c>
      <c r="AL211" s="122">
        <v>94.352599999999995</v>
      </c>
      <c r="AM211" s="122">
        <v>94.352599999999995</v>
      </c>
      <c r="AN211" s="122">
        <v>94.352599999999995</v>
      </c>
      <c r="AO211" s="122">
        <v>94.352599999999995</v>
      </c>
      <c r="AP211" s="122">
        <v>94.352599999999995</v>
      </c>
      <c r="AQ211" s="122">
        <v>94.586600000000004</v>
      </c>
      <c r="AR211" s="122">
        <v>94.586600000000004</v>
      </c>
      <c r="AS211" s="122">
        <v>94.586600000000004</v>
      </c>
      <c r="AT211" s="122">
        <v>94.586600000000004</v>
      </c>
      <c r="AU211" s="122">
        <v>94.586600000000004</v>
      </c>
      <c r="AV211" s="122">
        <v>94.586600000000004</v>
      </c>
      <c r="AW211" s="122">
        <v>95.374499999999998</v>
      </c>
      <c r="AX211" s="122">
        <v>95.374499999999998</v>
      </c>
      <c r="AY211" s="122">
        <v>95.374499999999998</v>
      </c>
      <c r="AZ211" s="122">
        <v>95.374499999999998</v>
      </c>
      <c r="BA211" s="122">
        <v>95.374499999999998</v>
      </c>
      <c r="BB211" s="122">
        <v>95.374499999999998</v>
      </c>
      <c r="BC211" s="122">
        <v>96.613500000000002</v>
      </c>
      <c r="BD211" s="122">
        <v>96.617599999999996</v>
      </c>
      <c r="BE211" s="122">
        <v>96.617599999999996</v>
      </c>
      <c r="BF211" s="122">
        <v>96.617599999999996</v>
      </c>
      <c r="BG211" s="122">
        <v>96.617599999999996</v>
      </c>
      <c r="BH211" s="122">
        <v>96.617599999999996</v>
      </c>
      <c r="BI211" s="122">
        <v>98.160799999999995</v>
      </c>
      <c r="BJ211" s="122">
        <v>98.274500000000003</v>
      </c>
      <c r="BK211" s="122">
        <v>98.274500000000003</v>
      </c>
      <c r="BL211" s="122">
        <v>98.274500000000003</v>
      </c>
      <c r="BM211" s="122">
        <v>98.274500000000003</v>
      </c>
      <c r="BN211" s="122">
        <v>98.274500000000003</v>
      </c>
      <c r="BO211" s="122">
        <v>100.2291</v>
      </c>
      <c r="BP211" s="122">
        <v>100.2291</v>
      </c>
      <c r="BQ211" s="122">
        <v>100.2291</v>
      </c>
      <c r="BR211" s="122">
        <v>100.2291</v>
      </c>
      <c r="BS211" s="122">
        <v>100.2291</v>
      </c>
      <c r="BT211" s="122">
        <v>100.2291</v>
      </c>
      <c r="BU211" s="122">
        <v>101.25490000000001</v>
      </c>
      <c r="BV211" s="122">
        <v>101.2868</v>
      </c>
      <c r="BW211" s="122">
        <v>101.2868</v>
      </c>
      <c r="BX211" s="122">
        <v>101.2868</v>
      </c>
      <c r="BY211" s="122">
        <v>101.2868</v>
      </c>
      <c r="BZ211" s="122">
        <v>101.2868</v>
      </c>
      <c r="CA211" s="122">
        <v>102.7056</v>
      </c>
      <c r="CB211" s="122">
        <v>102.9191</v>
      </c>
      <c r="CC211" s="122">
        <v>102.9191</v>
      </c>
      <c r="CD211" s="122">
        <v>102.9191</v>
      </c>
      <c r="CE211" s="122">
        <v>102.9191</v>
      </c>
      <c r="CF211" s="122">
        <v>102.9191</v>
      </c>
      <c r="CG211" s="122">
        <v>102.1558</v>
      </c>
      <c r="CH211" s="122">
        <v>101.9979</v>
      </c>
      <c r="CI211" s="122">
        <v>101.9979</v>
      </c>
      <c r="CJ211" s="122">
        <v>101.9979</v>
      </c>
      <c r="CK211" s="122">
        <v>101.9979</v>
      </c>
      <c r="CL211" s="122">
        <v>101.9979</v>
      </c>
      <c r="CM211" s="122">
        <v>102.1041</v>
      </c>
      <c r="CN211" s="122">
        <v>102.1041</v>
      </c>
      <c r="CO211" s="122">
        <v>102.1041</v>
      </c>
      <c r="CP211" s="122">
        <v>102.1041</v>
      </c>
      <c r="CQ211" s="122">
        <v>102.1041</v>
      </c>
      <c r="CR211" s="122">
        <v>102.1041</v>
      </c>
      <c r="CS211" s="122">
        <v>101.28019999999999</v>
      </c>
      <c r="CT211" s="122">
        <v>101.28019999999999</v>
      </c>
      <c r="CU211" s="122">
        <v>101.28019999999999</v>
      </c>
      <c r="CV211" s="122">
        <v>101.28019999999999</v>
      </c>
      <c r="CW211" s="122">
        <v>101.28019999999999</v>
      </c>
      <c r="CX211" s="122">
        <v>101.28019999999999</v>
      </c>
      <c r="CY211" s="122">
        <v>100.27330000000001</v>
      </c>
      <c r="CZ211" s="122">
        <v>100.1871</v>
      </c>
      <c r="DA211" s="122">
        <v>100.1871</v>
      </c>
      <c r="DB211" s="122">
        <v>100.1871</v>
      </c>
      <c r="DC211" s="122">
        <v>100.1871</v>
      </c>
      <c r="DD211" s="122">
        <v>100.1871</v>
      </c>
      <c r="DE211" s="122">
        <v>100.9456</v>
      </c>
      <c r="DF211" s="122">
        <v>100.9456</v>
      </c>
      <c r="DG211" s="122">
        <v>100.9456</v>
      </c>
      <c r="DH211" s="122">
        <v>100.9456</v>
      </c>
      <c r="DI211" s="122">
        <v>100.9456</v>
      </c>
      <c r="DJ211" s="122">
        <v>100.9456</v>
      </c>
      <c r="DK211" s="122">
        <v>98.496899999999997</v>
      </c>
      <c r="DL211" s="122">
        <v>97.892799999999994</v>
      </c>
      <c r="DM211" s="122">
        <v>97.892799999999994</v>
      </c>
      <c r="DN211" s="122">
        <v>97.892799999999994</v>
      </c>
      <c r="DO211" s="122">
        <v>97.892799999999994</v>
      </c>
      <c r="DP211" s="122">
        <v>97.892799999999994</v>
      </c>
      <c r="DQ211" s="122">
        <v>95.223699999999994</v>
      </c>
      <c r="DR211" s="122">
        <v>95.223699999999994</v>
      </c>
      <c r="DS211" s="122">
        <v>95.223699999999994</v>
      </c>
      <c r="DT211" s="122">
        <v>95.223699999999994</v>
      </c>
      <c r="DU211" s="122">
        <v>95.223699999999994</v>
      </c>
      <c r="DV211" s="122">
        <v>95.223699999999994</v>
      </c>
      <c r="DW211" s="122">
        <v>95.206500000000005</v>
      </c>
      <c r="DX211" s="122">
        <v>95.206500000000005</v>
      </c>
      <c r="DY211" s="122">
        <v>95.206500000000005</v>
      </c>
      <c r="DZ211" s="122">
        <v>95.206500000000005</v>
      </c>
      <c r="EA211" s="122">
        <v>95.206500000000005</v>
      </c>
      <c r="EB211" s="122">
        <v>95.206500000000005</v>
      </c>
      <c r="EC211" s="122">
        <v>96.333500000000001</v>
      </c>
      <c r="ED211" s="122">
        <v>96.333500000000001</v>
      </c>
      <c r="EE211" s="122">
        <v>96.333500000000001</v>
      </c>
      <c r="EF211" s="122">
        <v>96.333500000000001</v>
      </c>
      <c r="EG211" s="122">
        <v>96.333500000000001</v>
      </c>
      <c r="EH211" s="122">
        <v>96.333500000000001</v>
      </c>
      <c r="EI211" s="122">
        <v>96.573400000000007</v>
      </c>
      <c r="EJ211" s="122">
        <v>96.573400000000007</v>
      </c>
      <c r="EK211" s="122">
        <v>96.573400000000007</v>
      </c>
      <c r="EL211" s="122">
        <v>96.573400000000007</v>
      </c>
      <c r="EM211" s="122">
        <v>96.573400000000007</v>
      </c>
      <c r="EN211" s="122">
        <v>96.573400000000007</v>
      </c>
      <c r="EO211" s="122">
        <v>96.218199999999996</v>
      </c>
      <c r="EP211" s="122">
        <v>96.237799999999993</v>
      </c>
      <c r="EQ211" s="122">
        <v>96.237799999999993</v>
      </c>
      <c r="ER211" s="122">
        <v>96.237799999999993</v>
      </c>
      <c r="ES211" s="122">
        <v>96.237799999999993</v>
      </c>
      <c r="ET211" s="122">
        <v>96.237799999999993</v>
      </c>
      <c r="EU211" s="122">
        <v>98.014600000000002</v>
      </c>
      <c r="EV211" s="122">
        <v>98.014600000000002</v>
      </c>
      <c r="EW211" s="122">
        <v>98.014600000000002</v>
      </c>
      <c r="EX211" s="122">
        <v>98.014600000000002</v>
      </c>
      <c r="EY211" s="122">
        <v>98.014600000000002</v>
      </c>
      <c r="EZ211" s="122">
        <v>98.014600000000002</v>
      </c>
      <c r="FA211" s="122">
        <v>87.309899999999999</v>
      </c>
      <c r="FB211" s="122">
        <v>87.309899999999999</v>
      </c>
      <c r="FC211" s="122">
        <v>87.309899999999999</v>
      </c>
      <c r="FD211" s="122">
        <v>87.309899999999999</v>
      </c>
      <c r="FE211" s="122">
        <v>87.309899999999999</v>
      </c>
      <c r="FF211" s="122">
        <v>87.309899999999999</v>
      </c>
      <c r="FG211" s="122">
        <v>88.177599999999998</v>
      </c>
      <c r="FH211" s="122">
        <v>88.116500000000002</v>
      </c>
      <c r="FI211" s="122">
        <v>88.116500000000002</v>
      </c>
      <c r="FJ211" s="122">
        <v>88.116500000000002</v>
      </c>
      <c r="FK211" s="122">
        <v>88.116500000000002</v>
      </c>
      <c r="FL211" s="122">
        <v>88.116500000000002</v>
      </c>
      <c r="FM211" s="122">
        <v>88.9084</v>
      </c>
      <c r="FN211" s="122">
        <v>88.936899999999994</v>
      </c>
      <c r="FO211" s="122">
        <v>88.936899999999994</v>
      </c>
      <c r="FP211" s="122">
        <v>88.936899999999994</v>
      </c>
      <c r="FQ211" s="122">
        <v>88.936899999999994</v>
      </c>
      <c r="FR211" s="122">
        <v>88.936899999999994</v>
      </c>
      <c r="FS211" s="122">
        <v>88.753500000000003</v>
      </c>
      <c r="FT211" s="122">
        <v>88.704400000000007</v>
      </c>
      <c r="FU211" s="122">
        <v>88.704400000000007</v>
      </c>
      <c r="FV211" s="122">
        <v>88.704400000000007</v>
      </c>
      <c r="FW211" s="122">
        <v>88.704400000000007</v>
      </c>
      <c r="FX211" s="122">
        <v>88.704400000000007</v>
      </c>
      <c r="FY211" s="122">
        <v>88.016999999999996</v>
      </c>
      <c r="FZ211" s="122">
        <v>88.098299999999995</v>
      </c>
      <c r="GA211" s="122">
        <v>88.098299999999995</v>
      </c>
      <c r="GB211" s="122">
        <v>88.098299999999995</v>
      </c>
      <c r="GC211" s="122">
        <v>88.098299999999995</v>
      </c>
      <c r="GD211" s="122">
        <v>88.098299999999995</v>
      </c>
      <c r="GE211" s="122">
        <v>92.621600000000001</v>
      </c>
      <c r="GF211" s="122">
        <v>92.668800000000005</v>
      </c>
      <c r="GG211" s="122">
        <v>92.668800000000005</v>
      </c>
      <c r="GH211" s="122">
        <v>92.668800000000005</v>
      </c>
      <c r="GI211" s="122">
        <v>92.668800000000005</v>
      </c>
      <c r="GJ211" s="122">
        <v>92.668800000000005</v>
      </c>
      <c r="GK211" s="122">
        <v>96.221000000000004</v>
      </c>
      <c r="GL211" s="122">
        <v>96.445300000000003</v>
      </c>
      <c r="GM211" s="122">
        <v>96.445300000000003</v>
      </c>
      <c r="GN211" s="122">
        <v>96.445300000000003</v>
      </c>
      <c r="GO211" s="122">
        <v>96.445300000000003</v>
      </c>
      <c r="GP211" s="122">
        <v>96.445300000000003</v>
      </c>
      <c r="GQ211" s="122">
        <v>94.881399999999999</v>
      </c>
      <c r="GR211" s="122">
        <v>94.881399999999999</v>
      </c>
      <c r="GS211" s="122">
        <v>94.881399999999999</v>
      </c>
      <c r="GT211" s="122">
        <v>94.881399999999999</v>
      </c>
      <c r="GU211" s="122">
        <v>94.881399999999999</v>
      </c>
      <c r="GV211" s="122">
        <v>94.881399999999999</v>
      </c>
      <c r="GW211" s="122">
        <v>94.706699999999998</v>
      </c>
      <c r="GX211" s="122">
        <v>94.706699999999998</v>
      </c>
      <c r="GY211" s="122">
        <v>94.706699999999998</v>
      </c>
      <c r="GZ211" s="122">
        <v>94.706699999999998</v>
      </c>
      <c r="HA211" s="122">
        <v>94.706699999999998</v>
      </c>
      <c r="HB211" s="122">
        <v>94.706699999999998</v>
      </c>
      <c r="HC211" s="122">
        <v>94.130399999999995</v>
      </c>
      <c r="HD211" s="122">
        <v>94.130399999999995</v>
      </c>
      <c r="HE211" s="122">
        <v>94.130399999999995</v>
      </c>
      <c r="HF211" s="122">
        <v>94.130399999999995</v>
      </c>
      <c r="HG211" s="122">
        <v>94.130399999999995</v>
      </c>
      <c r="HH211" s="122">
        <v>94.130399999999995</v>
      </c>
      <c r="HI211" s="122">
        <v>92.271699999999996</v>
      </c>
      <c r="HJ211" s="122">
        <v>91.872299999999996</v>
      </c>
      <c r="HK211" s="122">
        <v>91.872299999999996</v>
      </c>
      <c r="HL211" s="122">
        <v>91.872299999999996</v>
      </c>
      <c r="HM211" s="122">
        <v>91.872299999999996</v>
      </c>
      <c r="HN211" s="122">
        <v>91.872299999999996</v>
      </c>
      <c r="HO211" s="122">
        <v>93.290599999999998</v>
      </c>
      <c r="HP211" s="122">
        <v>93.290599999999998</v>
      </c>
      <c r="HQ211" s="122">
        <v>93.290599999999998</v>
      </c>
      <c r="HR211" s="122">
        <v>93.290599999999998</v>
      </c>
      <c r="HS211" s="122">
        <v>93.290599999999998</v>
      </c>
      <c r="HT211" s="122">
        <v>93.290599999999998</v>
      </c>
      <c r="HU211" s="122">
        <v>95.638199999999998</v>
      </c>
      <c r="HV211" s="122">
        <v>95.765900000000002</v>
      </c>
      <c r="HW211" s="122">
        <v>95.765900000000002</v>
      </c>
      <c r="HX211" s="122">
        <v>95.765900000000002</v>
      </c>
      <c r="HY211" s="122">
        <v>95.765900000000002</v>
      </c>
      <c r="HZ211" s="122">
        <v>95.765900000000002</v>
      </c>
      <c r="IA211" s="122">
        <v>95.355999999999995</v>
      </c>
      <c r="IB211" s="122">
        <v>95.3506</v>
      </c>
      <c r="IC211" s="122">
        <v>95.3506</v>
      </c>
      <c r="ID211" s="122">
        <v>95.3506</v>
      </c>
      <c r="IE211" s="122">
        <v>95.3506</v>
      </c>
      <c r="IF211" s="122">
        <v>95.3506</v>
      </c>
      <c r="IG211" s="122">
        <v>97.649500000000003</v>
      </c>
      <c r="IH211" s="122">
        <v>97.656099999999995</v>
      </c>
      <c r="II211" s="122">
        <v>97.656099999999995</v>
      </c>
      <c r="IJ211" s="122">
        <v>97.656099999999995</v>
      </c>
      <c r="IK211" s="122">
        <v>97.656099999999995</v>
      </c>
      <c r="IL211" s="122">
        <v>97.656099999999995</v>
      </c>
      <c r="IM211" s="122">
        <v>100.3278</v>
      </c>
      <c r="IN211" s="122">
        <v>100.31019999999999</v>
      </c>
      <c r="IO211" s="122">
        <v>100.31019999999999</v>
      </c>
      <c r="IP211" s="122">
        <v>100.31019999999999</v>
      </c>
      <c r="IQ211" s="122">
        <v>100.31019999999999</v>
      </c>
      <c r="IR211" s="122">
        <v>100.31019999999999</v>
      </c>
      <c r="IS211" s="122">
        <v>103.9864</v>
      </c>
      <c r="IT211" s="122">
        <v>103.9927</v>
      </c>
      <c r="IU211" s="122">
        <v>103.9927</v>
      </c>
      <c r="IV211" s="122">
        <v>103.9927</v>
      </c>
      <c r="IW211" s="122">
        <v>103.9927</v>
      </c>
      <c r="IX211" s="122">
        <v>103.9927</v>
      </c>
      <c r="IY211" s="122">
        <v>103.7544</v>
      </c>
      <c r="IZ211" s="122">
        <v>103.3897</v>
      </c>
      <c r="JA211" s="122">
        <v>103.3897</v>
      </c>
      <c r="JB211" s="122">
        <v>103.3897</v>
      </c>
      <c r="JC211" s="122">
        <v>103.3897</v>
      </c>
      <c r="JD211" s="122">
        <v>103.3897</v>
      </c>
      <c r="JE211" s="122">
        <v>103.9729</v>
      </c>
      <c r="JF211" s="122">
        <v>103.9729</v>
      </c>
      <c r="JG211" s="122">
        <v>103.9729</v>
      </c>
      <c r="JH211" s="122">
        <v>103.9729</v>
      </c>
      <c r="JI211" s="122">
        <v>103.9729</v>
      </c>
      <c r="JJ211" s="122">
        <v>103.9729</v>
      </c>
      <c r="JK211" s="122">
        <v>102.21639999999999</v>
      </c>
      <c r="JL211" s="122">
        <v>102.21639999999999</v>
      </c>
      <c r="JM211" s="122">
        <v>102.21639999999999</v>
      </c>
      <c r="JN211" s="122">
        <v>102.21639999999999</v>
      </c>
      <c r="JO211" s="122">
        <v>102.21639999999999</v>
      </c>
      <c r="JP211" s="122">
        <v>102.21639999999999</v>
      </c>
      <c r="JQ211" s="122">
        <v>102.4721</v>
      </c>
      <c r="JR211" s="122">
        <v>102.9299</v>
      </c>
      <c r="JS211" s="122">
        <v>102.9299</v>
      </c>
      <c r="JT211" s="122">
        <v>102.9299</v>
      </c>
      <c r="JU211" s="122">
        <v>102.9299</v>
      </c>
      <c r="JV211" s="122">
        <v>102.9299</v>
      </c>
      <c r="JW211" s="122">
        <v>100.0103</v>
      </c>
      <c r="JX211" s="122">
        <v>100</v>
      </c>
      <c r="JY211" s="122">
        <v>100</v>
      </c>
      <c r="JZ211" s="122">
        <v>100</v>
      </c>
      <c r="KA211" s="122">
        <v>100</v>
      </c>
      <c r="KB211" s="122">
        <v>100</v>
      </c>
      <c r="KC211" s="122">
        <v>98.914100000000005</v>
      </c>
      <c r="KD211" s="118">
        <v>98.955299999999994</v>
      </c>
    </row>
    <row r="212" spans="1:290" s="8" customFormat="1" ht="11.1" customHeight="1" x14ac:dyDescent="0.2">
      <c r="A212" s="8" t="s">
        <v>2607</v>
      </c>
      <c r="B212"/>
      <c r="C212" s="141" t="s">
        <v>5218</v>
      </c>
      <c r="D212" s="60" t="s">
        <v>136</v>
      </c>
      <c r="E212" s="61"/>
      <c r="F212" s="22"/>
      <c r="G212" s="22"/>
      <c r="H212" s="22"/>
      <c r="I212" s="22" t="str">
        <f>IF(LEFT($I$1,1)="1",VLOOKUP($A212,PPI_IPI_PGA_PGAI!$A:$I,2,FALSE),IF(LEFT($I$1,1)="2",VLOOKUP($A212,PPI_IPI_PGA_PGAI!$A:$I,3,FALSE),IF(LEFT($I$1,1)="3",VLOOKUP($A212,PPI_IPI_PGA_PGAI!$A:$I,4,FALSE),VLOOKUP($A212,PPI_IPI_PGA_PGAI!$A:$I,5,FALSE))))</f>
        <v>Pumpen und Kompressoren</v>
      </c>
      <c r="J212" s="22"/>
      <c r="K212" s="22"/>
      <c r="L212" s="22"/>
      <c r="M212" s="10">
        <v>0.44829999999999998</v>
      </c>
      <c r="N212" s="122" t="s">
        <v>6431</v>
      </c>
      <c r="O212" s="122" t="s">
        <v>6431</v>
      </c>
      <c r="P212" s="122" t="s">
        <v>6431</v>
      </c>
      <c r="Q212" s="122" t="s">
        <v>6431</v>
      </c>
      <c r="R212" s="122" t="s">
        <v>6431</v>
      </c>
      <c r="S212" s="122" t="s">
        <v>6431</v>
      </c>
      <c r="T212" s="122" t="s">
        <v>6431</v>
      </c>
      <c r="U212" s="122" t="s">
        <v>6431</v>
      </c>
      <c r="V212" s="122" t="s">
        <v>6431</v>
      </c>
      <c r="W212" s="122" t="s">
        <v>6431</v>
      </c>
      <c r="X212" s="122" t="s">
        <v>6431</v>
      </c>
      <c r="Y212" s="122" t="s">
        <v>6431</v>
      </c>
      <c r="Z212" s="122" t="s">
        <v>6431</v>
      </c>
      <c r="AA212" s="122" t="s">
        <v>6431</v>
      </c>
      <c r="AB212" s="122" t="s">
        <v>6431</v>
      </c>
      <c r="AC212" s="122" t="s">
        <v>6431</v>
      </c>
      <c r="AD212" s="122" t="s">
        <v>6431</v>
      </c>
      <c r="AE212" s="122" t="s">
        <v>6431</v>
      </c>
      <c r="AF212" s="122" t="s">
        <v>6431</v>
      </c>
      <c r="AG212" s="122" t="s">
        <v>6431</v>
      </c>
      <c r="AH212" s="122" t="s">
        <v>6431</v>
      </c>
      <c r="AI212" s="122" t="s">
        <v>6431</v>
      </c>
      <c r="AJ212" s="122" t="s">
        <v>6431</v>
      </c>
      <c r="AK212" s="122" t="s">
        <v>6431</v>
      </c>
      <c r="AL212" s="122" t="s">
        <v>6431</v>
      </c>
      <c r="AM212" s="122" t="s">
        <v>6431</v>
      </c>
      <c r="AN212" s="122" t="s">
        <v>6431</v>
      </c>
      <c r="AO212" s="122" t="s">
        <v>6431</v>
      </c>
      <c r="AP212" s="122" t="s">
        <v>6431</v>
      </c>
      <c r="AQ212" s="122" t="s">
        <v>6431</v>
      </c>
      <c r="AR212" s="122" t="s">
        <v>6431</v>
      </c>
      <c r="AS212" s="122" t="s">
        <v>6431</v>
      </c>
      <c r="AT212" s="122" t="s">
        <v>6431</v>
      </c>
      <c r="AU212" s="122" t="s">
        <v>6431</v>
      </c>
      <c r="AV212" s="122" t="s">
        <v>6431</v>
      </c>
      <c r="AW212" s="122" t="s">
        <v>6431</v>
      </c>
      <c r="AX212" s="122" t="s">
        <v>6431</v>
      </c>
      <c r="AY212" s="122" t="s">
        <v>6431</v>
      </c>
      <c r="AZ212" s="122" t="s">
        <v>6431</v>
      </c>
      <c r="BA212" s="122" t="s">
        <v>6431</v>
      </c>
      <c r="BB212" s="122" t="s">
        <v>6431</v>
      </c>
      <c r="BC212" s="122" t="s">
        <v>6431</v>
      </c>
      <c r="BD212" s="122" t="s">
        <v>6431</v>
      </c>
      <c r="BE212" s="122" t="s">
        <v>6431</v>
      </c>
      <c r="BF212" s="122" t="s">
        <v>6431</v>
      </c>
      <c r="BG212" s="122" t="s">
        <v>6431</v>
      </c>
      <c r="BH212" s="122" t="s">
        <v>6431</v>
      </c>
      <c r="BI212" s="122" t="s">
        <v>6431</v>
      </c>
      <c r="BJ212" s="122" t="s">
        <v>6431</v>
      </c>
      <c r="BK212" s="122" t="s">
        <v>6431</v>
      </c>
      <c r="BL212" s="122" t="s">
        <v>6431</v>
      </c>
      <c r="BM212" s="122" t="s">
        <v>6431</v>
      </c>
      <c r="BN212" s="122" t="s">
        <v>6431</v>
      </c>
      <c r="BO212" s="122" t="s">
        <v>6431</v>
      </c>
      <c r="BP212" s="122" t="s">
        <v>6431</v>
      </c>
      <c r="BQ212" s="122" t="s">
        <v>6431</v>
      </c>
      <c r="BR212" s="122" t="s">
        <v>6431</v>
      </c>
      <c r="BS212" s="122" t="s">
        <v>6431</v>
      </c>
      <c r="BT212" s="122" t="s">
        <v>6431</v>
      </c>
      <c r="BU212" s="122" t="s">
        <v>6431</v>
      </c>
      <c r="BV212" s="122" t="s">
        <v>6431</v>
      </c>
      <c r="BW212" s="122" t="s">
        <v>6431</v>
      </c>
      <c r="BX212" s="122" t="s">
        <v>6431</v>
      </c>
      <c r="BY212" s="122" t="s">
        <v>6431</v>
      </c>
      <c r="BZ212" s="122" t="s">
        <v>6431</v>
      </c>
      <c r="CA212" s="122" t="s">
        <v>6431</v>
      </c>
      <c r="CB212" s="122" t="s">
        <v>6431</v>
      </c>
      <c r="CC212" s="122" t="s">
        <v>6431</v>
      </c>
      <c r="CD212" s="122" t="s">
        <v>6431</v>
      </c>
      <c r="CE212" s="122" t="s">
        <v>6431</v>
      </c>
      <c r="CF212" s="122" t="s">
        <v>6431</v>
      </c>
      <c r="CG212" s="122" t="s">
        <v>6431</v>
      </c>
      <c r="CH212" s="122" t="s">
        <v>6431</v>
      </c>
      <c r="CI212" s="122" t="s">
        <v>6431</v>
      </c>
      <c r="CJ212" s="122" t="s">
        <v>6431</v>
      </c>
      <c r="CK212" s="122" t="s">
        <v>6431</v>
      </c>
      <c r="CL212" s="122" t="s">
        <v>6431</v>
      </c>
      <c r="CM212" s="122" t="s">
        <v>6431</v>
      </c>
      <c r="CN212" s="122" t="s">
        <v>6431</v>
      </c>
      <c r="CO212" s="122" t="s">
        <v>6431</v>
      </c>
      <c r="CP212" s="122" t="s">
        <v>6431</v>
      </c>
      <c r="CQ212" s="122" t="s">
        <v>6431</v>
      </c>
      <c r="CR212" s="122" t="s">
        <v>6431</v>
      </c>
      <c r="CS212" s="122" t="s">
        <v>6431</v>
      </c>
      <c r="CT212" s="122" t="s">
        <v>6431</v>
      </c>
      <c r="CU212" s="122" t="s">
        <v>6431</v>
      </c>
      <c r="CV212" s="122" t="s">
        <v>6431</v>
      </c>
      <c r="CW212" s="122" t="s">
        <v>6431</v>
      </c>
      <c r="CX212" s="122" t="s">
        <v>6431</v>
      </c>
      <c r="CY212" s="122" t="s">
        <v>6431</v>
      </c>
      <c r="CZ212" s="122" t="s">
        <v>6431</v>
      </c>
      <c r="DA212" s="122">
        <v>96.910600000000002</v>
      </c>
      <c r="DB212" s="122">
        <v>96.910600000000002</v>
      </c>
      <c r="DC212" s="122">
        <v>96.910600000000002</v>
      </c>
      <c r="DD212" s="122">
        <v>96.910600000000002</v>
      </c>
      <c r="DE212" s="122">
        <v>99.665599999999998</v>
      </c>
      <c r="DF212" s="122">
        <v>99.665599999999998</v>
      </c>
      <c r="DG212" s="122">
        <v>99.665599999999998</v>
      </c>
      <c r="DH212" s="122">
        <v>99.665599999999998</v>
      </c>
      <c r="DI212" s="122">
        <v>99.665599999999998</v>
      </c>
      <c r="DJ212" s="122">
        <v>99.665599999999998</v>
      </c>
      <c r="DK212" s="122">
        <v>97.829099999999997</v>
      </c>
      <c r="DL212" s="122">
        <v>97.466999999999999</v>
      </c>
      <c r="DM212" s="122">
        <v>97.466999999999999</v>
      </c>
      <c r="DN212" s="122">
        <v>97.466999999999999</v>
      </c>
      <c r="DO212" s="122">
        <v>97.466999999999999</v>
      </c>
      <c r="DP212" s="122">
        <v>97.466999999999999</v>
      </c>
      <c r="DQ212" s="122">
        <v>96.105000000000004</v>
      </c>
      <c r="DR212" s="122">
        <v>96.080100000000002</v>
      </c>
      <c r="DS212" s="122">
        <v>96.080100000000002</v>
      </c>
      <c r="DT212" s="122">
        <v>96.080100000000002</v>
      </c>
      <c r="DU212" s="122">
        <v>96.080100000000002</v>
      </c>
      <c r="DV212" s="122">
        <v>96.080100000000002</v>
      </c>
      <c r="DW212" s="122">
        <v>96.261300000000006</v>
      </c>
      <c r="DX212" s="122">
        <v>96.261300000000006</v>
      </c>
      <c r="DY212" s="122">
        <v>96.261300000000006</v>
      </c>
      <c r="DZ212" s="122">
        <v>96.261300000000006</v>
      </c>
      <c r="EA212" s="122">
        <v>96.261300000000006</v>
      </c>
      <c r="EB212" s="122">
        <v>96.261300000000006</v>
      </c>
      <c r="EC212" s="122">
        <v>97.025499999999994</v>
      </c>
      <c r="ED212" s="122">
        <v>97.025499999999994</v>
      </c>
      <c r="EE212" s="122">
        <v>97.025499999999994</v>
      </c>
      <c r="EF212" s="122">
        <v>97.025499999999994</v>
      </c>
      <c r="EG212" s="122">
        <v>97.025499999999994</v>
      </c>
      <c r="EH212" s="122">
        <v>97.025499999999994</v>
      </c>
      <c r="EI212" s="122">
        <v>97.328199999999995</v>
      </c>
      <c r="EJ212" s="122">
        <v>97.328199999999995</v>
      </c>
      <c r="EK212" s="122">
        <v>97.328199999999995</v>
      </c>
      <c r="EL212" s="122">
        <v>97.328199999999995</v>
      </c>
      <c r="EM212" s="122">
        <v>97.328199999999995</v>
      </c>
      <c r="EN212" s="122">
        <v>97.328199999999995</v>
      </c>
      <c r="EO212" s="122">
        <v>96.8613</v>
      </c>
      <c r="EP212" s="122">
        <v>96.8613</v>
      </c>
      <c r="EQ212" s="122">
        <v>96.8613</v>
      </c>
      <c r="ER212" s="122">
        <v>96.8613</v>
      </c>
      <c r="ES212" s="122">
        <v>96.8613</v>
      </c>
      <c r="ET212" s="122">
        <v>96.8613</v>
      </c>
      <c r="EU212" s="122">
        <v>95.08</v>
      </c>
      <c r="EV212" s="122">
        <v>95.08</v>
      </c>
      <c r="EW212" s="122">
        <v>95.08</v>
      </c>
      <c r="EX212" s="122">
        <v>95.08</v>
      </c>
      <c r="EY212" s="122">
        <v>95.08</v>
      </c>
      <c r="EZ212" s="122">
        <v>95.08</v>
      </c>
      <c r="FA212" s="122">
        <v>86.026200000000003</v>
      </c>
      <c r="FB212" s="122">
        <v>85.691999999999993</v>
      </c>
      <c r="FC212" s="122">
        <v>85.691999999999993</v>
      </c>
      <c r="FD212" s="122">
        <v>85.691999999999993</v>
      </c>
      <c r="FE212" s="122">
        <v>85.691999999999993</v>
      </c>
      <c r="FF212" s="122">
        <v>85.691999999999993</v>
      </c>
      <c r="FG212" s="122">
        <v>85.562100000000001</v>
      </c>
      <c r="FH212" s="122">
        <v>85.562100000000001</v>
      </c>
      <c r="FI212" s="122">
        <v>85.562100000000001</v>
      </c>
      <c r="FJ212" s="122">
        <v>85.562100000000001</v>
      </c>
      <c r="FK212" s="122">
        <v>85.562100000000001</v>
      </c>
      <c r="FL212" s="122">
        <v>85.562100000000001</v>
      </c>
      <c r="FM212" s="122">
        <v>85.541300000000007</v>
      </c>
      <c r="FN212" s="122">
        <v>85.541300000000007</v>
      </c>
      <c r="FO212" s="122">
        <v>85.541300000000007</v>
      </c>
      <c r="FP212" s="122">
        <v>85.541300000000007</v>
      </c>
      <c r="FQ212" s="122">
        <v>85.541300000000007</v>
      </c>
      <c r="FR212" s="122">
        <v>85.541300000000007</v>
      </c>
      <c r="FS212" s="122">
        <v>85.705500000000001</v>
      </c>
      <c r="FT212" s="122">
        <v>85.649900000000002</v>
      </c>
      <c r="FU212" s="122">
        <v>85.649900000000002</v>
      </c>
      <c r="FV212" s="122">
        <v>85.649900000000002</v>
      </c>
      <c r="FW212" s="122">
        <v>85.649900000000002</v>
      </c>
      <c r="FX212" s="122">
        <v>85.649900000000002</v>
      </c>
      <c r="FY212" s="122">
        <v>84.838499999999996</v>
      </c>
      <c r="FZ212" s="122">
        <v>84.838499999999996</v>
      </c>
      <c r="GA212" s="122">
        <v>84.838499999999996</v>
      </c>
      <c r="GB212" s="122">
        <v>84.838499999999996</v>
      </c>
      <c r="GC212" s="122">
        <v>84.838499999999996</v>
      </c>
      <c r="GD212" s="122">
        <v>84.838499999999996</v>
      </c>
      <c r="GE212" s="122">
        <v>89.827500000000001</v>
      </c>
      <c r="GF212" s="122">
        <v>89.983099999999993</v>
      </c>
      <c r="GG212" s="122">
        <v>89.983099999999993</v>
      </c>
      <c r="GH212" s="122">
        <v>89.983099999999993</v>
      </c>
      <c r="GI212" s="122">
        <v>89.983099999999993</v>
      </c>
      <c r="GJ212" s="122">
        <v>89.983099999999993</v>
      </c>
      <c r="GK212" s="122">
        <v>93.139499999999998</v>
      </c>
      <c r="GL212" s="122">
        <v>93.139499999999998</v>
      </c>
      <c r="GM212" s="122">
        <v>93.139499999999998</v>
      </c>
      <c r="GN212" s="122">
        <v>93.139499999999998</v>
      </c>
      <c r="GO212" s="122">
        <v>93.139499999999998</v>
      </c>
      <c r="GP212" s="122">
        <v>93.139499999999998</v>
      </c>
      <c r="GQ212" s="122">
        <v>91.892099999999999</v>
      </c>
      <c r="GR212" s="122">
        <v>91.867400000000004</v>
      </c>
      <c r="GS212" s="122">
        <v>91.867400000000004</v>
      </c>
      <c r="GT212" s="122">
        <v>91.867400000000004</v>
      </c>
      <c r="GU212" s="122">
        <v>91.867400000000004</v>
      </c>
      <c r="GV212" s="122">
        <v>91.867400000000004</v>
      </c>
      <c r="GW212" s="122">
        <v>90.608000000000004</v>
      </c>
      <c r="GX212" s="122">
        <v>90.608000000000004</v>
      </c>
      <c r="GY212" s="122">
        <v>90.608000000000004</v>
      </c>
      <c r="GZ212" s="122">
        <v>90.608000000000004</v>
      </c>
      <c r="HA212" s="122">
        <v>90.608000000000004</v>
      </c>
      <c r="HB212" s="122">
        <v>90.608000000000004</v>
      </c>
      <c r="HC212" s="122">
        <v>88.808199999999999</v>
      </c>
      <c r="HD212" s="122">
        <v>88.808199999999999</v>
      </c>
      <c r="HE212" s="122">
        <v>88.808199999999999</v>
      </c>
      <c r="HF212" s="122">
        <v>88.808199999999999</v>
      </c>
      <c r="HG212" s="122">
        <v>88.808199999999999</v>
      </c>
      <c r="HH212" s="122">
        <v>88.808199999999999</v>
      </c>
      <c r="HI212" s="122">
        <v>87.166499999999999</v>
      </c>
      <c r="HJ212" s="122">
        <v>87.166499999999999</v>
      </c>
      <c r="HK212" s="122">
        <v>87.166499999999999</v>
      </c>
      <c r="HL212" s="122">
        <v>87.166499999999999</v>
      </c>
      <c r="HM212" s="122">
        <v>87.166499999999999</v>
      </c>
      <c r="HN212" s="122">
        <v>87.166499999999999</v>
      </c>
      <c r="HO212" s="122">
        <v>89.427999999999997</v>
      </c>
      <c r="HP212" s="122">
        <v>89.427999999999997</v>
      </c>
      <c r="HQ212" s="122">
        <v>89.427999999999997</v>
      </c>
      <c r="HR212" s="122">
        <v>89.427999999999997</v>
      </c>
      <c r="HS212" s="122">
        <v>89.427999999999997</v>
      </c>
      <c r="HT212" s="122">
        <v>89.427999999999997</v>
      </c>
      <c r="HU212" s="122">
        <v>91.700500000000005</v>
      </c>
      <c r="HV212" s="122">
        <v>91.700500000000005</v>
      </c>
      <c r="HW212" s="122">
        <v>91.700500000000005</v>
      </c>
      <c r="HX212" s="122">
        <v>91.700500000000005</v>
      </c>
      <c r="HY212" s="122">
        <v>91.700500000000005</v>
      </c>
      <c r="HZ212" s="122">
        <v>91.700500000000005</v>
      </c>
      <c r="IA212" s="122">
        <v>91.936000000000007</v>
      </c>
      <c r="IB212" s="122">
        <v>91.936000000000007</v>
      </c>
      <c r="IC212" s="122">
        <v>91.936000000000007</v>
      </c>
      <c r="ID212" s="122">
        <v>91.936000000000007</v>
      </c>
      <c r="IE212" s="122">
        <v>91.936000000000007</v>
      </c>
      <c r="IF212" s="122">
        <v>91.936000000000007</v>
      </c>
      <c r="IG212" s="122">
        <v>96.288899999999998</v>
      </c>
      <c r="IH212" s="122">
        <v>98.182400000000001</v>
      </c>
      <c r="II212" s="122">
        <v>98.182400000000001</v>
      </c>
      <c r="IJ212" s="122">
        <v>98.182400000000001</v>
      </c>
      <c r="IK212" s="122">
        <v>98.182400000000001</v>
      </c>
      <c r="IL212" s="122">
        <v>98.182400000000001</v>
      </c>
      <c r="IM212" s="122">
        <v>97.864400000000003</v>
      </c>
      <c r="IN212" s="122">
        <v>97.629599999999996</v>
      </c>
      <c r="IO212" s="122">
        <v>97.629599999999996</v>
      </c>
      <c r="IP212" s="122">
        <v>97.629599999999996</v>
      </c>
      <c r="IQ212" s="122">
        <v>97.629599999999996</v>
      </c>
      <c r="IR212" s="122">
        <v>97.629599999999996</v>
      </c>
      <c r="IS212" s="122">
        <v>100.6602</v>
      </c>
      <c r="IT212" s="122">
        <v>98.99</v>
      </c>
      <c r="IU212" s="122">
        <v>98.99</v>
      </c>
      <c r="IV212" s="122">
        <v>98.99</v>
      </c>
      <c r="IW212" s="122">
        <v>98.99</v>
      </c>
      <c r="IX212" s="122">
        <v>98.99</v>
      </c>
      <c r="IY212" s="122">
        <v>101.3623</v>
      </c>
      <c r="IZ212" s="122">
        <v>101.1806</v>
      </c>
      <c r="JA212" s="122">
        <v>101.1806</v>
      </c>
      <c r="JB212" s="122">
        <v>101.1806</v>
      </c>
      <c r="JC212" s="122">
        <v>101.1806</v>
      </c>
      <c r="JD212" s="122">
        <v>101.1806</v>
      </c>
      <c r="JE212" s="122">
        <v>101.85209999999999</v>
      </c>
      <c r="JF212" s="122">
        <v>101.85209999999999</v>
      </c>
      <c r="JG212" s="122">
        <v>101.85209999999999</v>
      </c>
      <c r="JH212" s="122">
        <v>101.85209999999999</v>
      </c>
      <c r="JI212" s="122">
        <v>101.85209999999999</v>
      </c>
      <c r="JJ212" s="122">
        <v>101.85209999999999</v>
      </c>
      <c r="JK212" s="122">
        <v>98.744500000000002</v>
      </c>
      <c r="JL212" s="122">
        <v>98.744500000000002</v>
      </c>
      <c r="JM212" s="122">
        <v>98.744500000000002</v>
      </c>
      <c r="JN212" s="122">
        <v>98.744500000000002</v>
      </c>
      <c r="JO212" s="122">
        <v>98.744500000000002</v>
      </c>
      <c r="JP212" s="122">
        <v>98.744500000000002</v>
      </c>
      <c r="JQ212" s="122">
        <v>100.9986</v>
      </c>
      <c r="JR212" s="122">
        <v>100.9986</v>
      </c>
      <c r="JS212" s="122">
        <v>100.9986</v>
      </c>
      <c r="JT212" s="122">
        <v>100.9986</v>
      </c>
      <c r="JU212" s="122">
        <v>100.9986</v>
      </c>
      <c r="JV212" s="122">
        <v>100.9986</v>
      </c>
      <c r="JW212" s="122">
        <v>100</v>
      </c>
      <c r="JX212" s="122">
        <v>100</v>
      </c>
      <c r="JY212" s="122">
        <v>100</v>
      </c>
      <c r="JZ212" s="122">
        <v>100</v>
      </c>
      <c r="KA212" s="122">
        <v>100</v>
      </c>
      <c r="KB212" s="122">
        <v>100</v>
      </c>
      <c r="KC212" s="122">
        <v>99.283900000000003</v>
      </c>
      <c r="KD212" s="118">
        <v>99.283900000000003</v>
      </c>
    </row>
    <row r="213" spans="1:290" s="8" customFormat="1" ht="11.1" customHeight="1" x14ac:dyDescent="0.2">
      <c r="A213" s="8" t="s">
        <v>2608</v>
      </c>
      <c r="B213"/>
      <c r="C213" s="141" t="s">
        <v>5219</v>
      </c>
      <c r="D213" s="60" t="s">
        <v>137</v>
      </c>
      <c r="E213" s="61"/>
      <c r="F213" s="22"/>
      <c r="G213" s="22"/>
      <c r="H213" s="22"/>
      <c r="I213" s="22" t="str">
        <f>IF(LEFT($I$1,1)="1",VLOOKUP($A213,PPI_IPI_PGA_PGAI!$A:$I,2,FALSE),IF(LEFT($I$1,1)="2",VLOOKUP($A213,PPI_IPI_PGA_PGAI!$A:$I,3,FALSE),IF(LEFT($I$1,1)="3",VLOOKUP($A213,PPI_IPI_PGA_PGAI!$A:$I,4,FALSE),VLOOKUP($A213,PPI_IPI_PGA_PGAI!$A:$I,5,FALSE))))</f>
        <v>Armaturen</v>
      </c>
      <c r="J213" s="22"/>
      <c r="K213" s="22"/>
      <c r="L213" s="22"/>
      <c r="M213" s="10">
        <v>0.46100000000000002</v>
      </c>
      <c r="N213" s="122">
        <v>76.967100000000002</v>
      </c>
      <c r="O213" s="122">
        <v>76.967100000000002</v>
      </c>
      <c r="P213" s="122">
        <v>76.967100000000002</v>
      </c>
      <c r="Q213" s="122">
        <v>76.967100000000002</v>
      </c>
      <c r="R213" s="122">
        <v>76.967100000000002</v>
      </c>
      <c r="S213" s="122">
        <v>77.355900000000005</v>
      </c>
      <c r="T213" s="122">
        <v>77.355900000000005</v>
      </c>
      <c r="U213" s="122">
        <v>77.355900000000005</v>
      </c>
      <c r="V213" s="122">
        <v>77.355900000000005</v>
      </c>
      <c r="W213" s="122">
        <v>77.355900000000005</v>
      </c>
      <c r="X213" s="122">
        <v>77.355900000000005</v>
      </c>
      <c r="Y213" s="122">
        <v>77.176299999999998</v>
      </c>
      <c r="Z213" s="122">
        <v>77.181200000000004</v>
      </c>
      <c r="AA213" s="122">
        <v>77.181200000000004</v>
      </c>
      <c r="AB213" s="122">
        <v>77.181200000000004</v>
      </c>
      <c r="AC213" s="122">
        <v>77.181200000000004</v>
      </c>
      <c r="AD213" s="122">
        <v>77.181200000000004</v>
      </c>
      <c r="AE213" s="122">
        <v>77.712900000000005</v>
      </c>
      <c r="AF213" s="122">
        <v>77.712900000000005</v>
      </c>
      <c r="AG213" s="122">
        <v>77.712900000000005</v>
      </c>
      <c r="AH213" s="122">
        <v>77.712900000000005</v>
      </c>
      <c r="AI213" s="122">
        <v>77.712900000000005</v>
      </c>
      <c r="AJ213" s="122">
        <v>77.712900000000005</v>
      </c>
      <c r="AK213" s="122">
        <v>79.795400000000001</v>
      </c>
      <c r="AL213" s="122">
        <v>79.795400000000001</v>
      </c>
      <c r="AM213" s="122">
        <v>79.795400000000001</v>
      </c>
      <c r="AN213" s="122">
        <v>79.795400000000001</v>
      </c>
      <c r="AO213" s="122">
        <v>79.795400000000001</v>
      </c>
      <c r="AP213" s="122">
        <v>79.795400000000001</v>
      </c>
      <c r="AQ213" s="122">
        <v>80.0852</v>
      </c>
      <c r="AR213" s="122">
        <v>80.0852</v>
      </c>
      <c r="AS213" s="122">
        <v>80.0852</v>
      </c>
      <c r="AT213" s="122">
        <v>80.0852</v>
      </c>
      <c r="AU213" s="122">
        <v>80.0852</v>
      </c>
      <c r="AV213" s="122">
        <v>80.0852</v>
      </c>
      <c r="AW213" s="122">
        <v>82.325900000000004</v>
      </c>
      <c r="AX213" s="122">
        <v>82.325900000000004</v>
      </c>
      <c r="AY213" s="122">
        <v>82.325900000000004</v>
      </c>
      <c r="AZ213" s="122">
        <v>82.325900000000004</v>
      </c>
      <c r="BA213" s="122">
        <v>82.325900000000004</v>
      </c>
      <c r="BB213" s="122">
        <v>82.325900000000004</v>
      </c>
      <c r="BC213" s="122">
        <v>84.872600000000006</v>
      </c>
      <c r="BD213" s="122">
        <v>84.872600000000006</v>
      </c>
      <c r="BE213" s="122">
        <v>84.872600000000006</v>
      </c>
      <c r="BF213" s="122">
        <v>84.872600000000006</v>
      </c>
      <c r="BG213" s="122">
        <v>84.872600000000006</v>
      </c>
      <c r="BH213" s="122">
        <v>84.872600000000006</v>
      </c>
      <c r="BI213" s="122">
        <v>93.430499999999995</v>
      </c>
      <c r="BJ213" s="122">
        <v>93.430499999999995</v>
      </c>
      <c r="BK213" s="122">
        <v>93.430499999999995</v>
      </c>
      <c r="BL213" s="122">
        <v>93.430499999999995</v>
      </c>
      <c r="BM213" s="122">
        <v>93.430499999999995</v>
      </c>
      <c r="BN213" s="122">
        <v>93.430499999999995</v>
      </c>
      <c r="BO213" s="122">
        <v>98.8035</v>
      </c>
      <c r="BP213" s="122">
        <v>98.8035</v>
      </c>
      <c r="BQ213" s="122">
        <v>98.8035</v>
      </c>
      <c r="BR213" s="122">
        <v>98.8035</v>
      </c>
      <c r="BS213" s="122">
        <v>98.8035</v>
      </c>
      <c r="BT213" s="122">
        <v>98.8035</v>
      </c>
      <c r="BU213" s="122">
        <v>96.746700000000004</v>
      </c>
      <c r="BV213" s="122">
        <v>96.746700000000004</v>
      </c>
      <c r="BW213" s="122">
        <v>96.746700000000004</v>
      </c>
      <c r="BX213" s="122">
        <v>96.746700000000004</v>
      </c>
      <c r="BY213" s="122">
        <v>96.746700000000004</v>
      </c>
      <c r="BZ213" s="122">
        <v>96.746700000000004</v>
      </c>
      <c r="CA213" s="122">
        <v>97.710700000000003</v>
      </c>
      <c r="CB213" s="122">
        <v>97.710700000000003</v>
      </c>
      <c r="CC213" s="122">
        <v>97.710700000000003</v>
      </c>
      <c r="CD213" s="122">
        <v>97.710700000000003</v>
      </c>
      <c r="CE213" s="122">
        <v>97.710700000000003</v>
      </c>
      <c r="CF213" s="122">
        <v>97.710700000000003</v>
      </c>
      <c r="CG213" s="122">
        <v>98.149199999999993</v>
      </c>
      <c r="CH213" s="122">
        <v>98.149199999999993</v>
      </c>
      <c r="CI213" s="122">
        <v>98.149199999999993</v>
      </c>
      <c r="CJ213" s="122">
        <v>98.149199999999993</v>
      </c>
      <c r="CK213" s="122">
        <v>98.149199999999993</v>
      </c>
      <c r="CL213" s="122">
        <v>98.149199999999993</v>
      </c>
      <c r="CM213" s="122">
        <v>97.543899999999994</v>
      </c>
      <c r="CN213" s="122">
        <v>97.543899999999994</v>
      </c>
      <c r="CO213" s="122">
        <v>97.543899999999994</v>
      </c>
      <c r="CP213" s="122">
        <v>97.543899999999994</v>
      </c>
      <c r="CQ213" s="122">
        <v>97.543899999999994</v>
      </c>
      <c r="CR213" s="122">
        <v>97.543899999999994</v>
      </c>
      <c r="CS213" s="122">
        <v>96.302499999999995</v>
      </c>
      <c r="CT213" s="122">
        <v>96.302499999999995</v>
      </c>
      <c r="CU213" s="122">
        <v>96.302499999999995</v>
      </c>
      <c r="CV213" s="122">
        <v>96.302499999999995</v>
      </c>
      <c r="CW213" s="122">
        <v>96.302499999999995</v>
      </c>
      <c r="CX213" s="122">
        <v>96.302499999999995</v>
      </c>
      <c r="CY213" s="122">
        <v>93.702299999999994</v>
      </c>
      <c r="CZ213" s="122">
        <v>93.702299999999994</v>
      </c>
      <c r="DA213" s="122">
        <v>93.702299999999994</v>
      </c>
      <c r="DB213" s="122">
        <v>93.702299999999994</v>
      </c>
      <c r="DC213" s="122">
        <v>93.702299999999994</v>
      </c>
      <c r="DD213" s="122">
        <v>93.702299999999994</v>
      </c>
      <c r="DE213" s="122">
        <v>95.031899999999993</v>
      </c>
      <c r="DF213" s="122">
        <v>95.031899999999993</v>
      </c>
      <c r="DG213" s="122">
        <v>95.031899999999993</v>
      </c>
      <c r="DH213" s="122">
        <v>95.031899999999993</v>
      </c>
      <c r="DI213" s="122">
        <v>95.031899999999993</v>
      </c>
      <c r="DJ213" s="122">
        <v>95.031899999999993</v>
      </c>
      <c r="DK213" s="122">
        <v>89.696200000000005</v>
      </c>
      <c r="DL213" s="122">
        <v>89.465199999999996</v>
      </c>
      <c r="DM213" s="122">
        <v>89.465199999999996</v>
      </c>
      <c r="DN213" s="122">
        <v>89.465199999999996</v>
      </c>
      <c r="DO213" s="122">
        <v>89.465199999999996</v>
      </c>
      <c r="DP213" s="122">
        <v>89.465199999999996</v>
      </c>
      <c r="DQ213" s="122">
        <v>91.218500000000006</v>
      </c>
      <c r="DR213" s="122">
        <v>91.218500000000006</v>
      </c>
      <c r="DS213" s="122">
        <v>91.218500000000006</v>
      </c>
      <c r="DT213" s="122">
        <v>91.218500000000006</v>
      </c>
      <c r="DU213" s="122">
        <v>91.218500000000006</v>
      </c>
      <c r="DV213" s="122">
        <v>91.218500000000006</v>
      </c>
      <c r="DW213" s="122">
        <v>92.124600000000001</v>
      </c>
      <c r="DX213" s="122">
        <v>92.124600000000001</v>
      </c>
      <c r="DY213" s="122">
        <v>92.124600000000001</v>
      </c>
      <c r="DZ213" s="122">
        <v>92.124600000000001</v>
      </c>
      <c r="EA213" s="122">
        <v>92.124600000000001</v>
      </c>
      <c r="EB213" s="122">
        <v>92.124600000000001</v>
      </c>
      <c r="EC213" s="122">
        <v>94.120900000000006</v>
      </c>
      <c r="ED213" s="122">
        <v>94.120900000000006</v>
      </c>
      <c r="EE213" s="122">
        <v>94.120900000000006</v>
      </c>
      <c r="EF213" s="122">
        <v>94.120900000000006</v>
      </c>
      <c r="EG213" s="122">
        <v>94.120900000000006</v>
      </c>
      <c r="EH213" s="122">
        <v>94.120900000000006</v>
      </c>
      <c r="EI213" s="122">
        <v>95.040700000000001</v>
      </c>
      <c r="EJ213" s="122">
        <v>95.040700000000001</v>
      </c>
      <c r="EK213" s="122">
        <v>95.040700000000001</v>
      </c>
      <c r="EL213" s="122">
        <v>95.040700000000001</v>
      </c>
      <c r="EM213" s="122">
        <v>95.040700000000001</v>
      </c>
      <c r="EN213" s="122">
        <v>95.040700000000001</v>
      </c>
      <c r="EO213" s="122">
        <v>95.054699999999997</v>
      </c>
      <c r="EP213" s="122">
        <v>95.054699999999997</v>
      </c>
      <c r="EQ213" s="122">
        <v>95.054699999999997</v>
      </c>
      <c r="ER213" s="122">
        <v>95.054699999999997</v>
      </c>
      <c r="ES213" s="122">
        <v>95.054699999999997</v>
      </c>
      <c r="ET213" s="122">
        <v>95.054699999999997</v>
      </c>
      <c r="EU213" s="122">
        <v>94.788399999999996</v>
      </c>
      <c r="EV213" s="122">
        <v>94.788399999999996</v>
      </c>
      <c r="EW213" s="122">
        <v>94.788399999999996</v>
      </c>
      <c r="EX213" s="122">
        <v>94.788399999999996</v>
      </c>
      <c r="EY213" s="122">
        <v>94.788399999999996</v>
      </c>
      <c r="EZ213" s="122">
        <v>94.788399999999996</v>
      </c>
      <c r="FA213" s="122">
        <v>82.573300000000003</v>
      </c>
      <c r="FB213" s="122">
        <v>82.474500000000006</v>
      </c>
      <c r="FC213" s="122">
        <v>82.474500000000006</v>
      </c>
      <c r="FD213" s="122">
        <v>82.474500000000006</v>
      </c>
      <c r="FE213" s="122">
        <v>82.474500000000006</v>
      </c>
      <c r="FF213" s="122">
        <v>82.474500000000006</v>
      </c>
      <c r="FG213" s="122">
        <v>85.546599999999998</v>
      </c>
      <c r="FH213" s="122">
        <v>85.546599999999998</v>
      </c>
      <c r="FI213" s="122">
        <v>85.546599999999998</v>
      </c>
      <c r="FJ213" s="122">
        <v>85.546599999999998</v>
      </c>
      <c r="FK213" s="122">
        <v>85.546599999999998</v>
      </c>
      <c r="FL213" s="122">
        <v>85.546599999999998</v>
      </c>
      <c r="FM213" s="122">
        <v>86.922300000000007</v>
      </c>
      <c r="FN213" s="122">
        <v>86.922300000000007</v>
      </c>
      <c r="FO213" s="122">
        <v>86.922300000000007</v>
      </c>
      <c r="FP213" s="122">
        <v>86.922300000000007</v>
      </c>
      <c r="FQ213" s="122">
        <v>86.922300000000007</v>
      </c>
      <c r="FR213" s="122">
        <v>86.922300000000007</v>
      </c>
      <c r="FS213" s="122">
        <v>87.343999999999994</v>
      </c>
      <c r="FT213" s="122">
        <v>87.331800000000001</v>
      </c>
      <c r="FU213" s="122">
        <v>87.331800000000001</v>
      </c>
      <c r="FV213" s="122">
        <v>87.331800000000001</v>
      </c>
      <c r="FW213" s="122">
        <v>87.331800000000001</v>
      </c>
      <c r="FX213" s="122">
        <v>87.331800000000001</v>
      </c>
      <c r="FY213" s="122">
        <v>86.569000000000003</v>
      </c>
      <c r="FZ213" s="122">
        <v>86.569000000000003</v>
      </c>
      <c r="GA213" s="122">
        <v>86.569000000000003</v>
      </c>
      <c r="GB213" s="122">
        <v>86.569000000000003</v>
      </c>
      <c r="GC213" s="122">
        <v>86.569000000000003</v>
      </c>
      <c r="GD213" s="122">
        <v>86.569000000000003</v>
      </c>
      <c r="GE213" s="122">
        <v>93.539500000000004</v>
      </c>
      <c r="GF213" s="122">
        <v>93.615600000000001</v>
      </c>
      <c r="GG213" s="122">
        <v>93.615600000000001</v>
      </c>
      <c r="GH213" s="122">
        <v>93.615600000000001</v>
      </c>
      <c r="GI213" s="122">
        <v>93.615600000000001</v>
      </c>
      <c r="GJ213" s="122">
        <v>93.615600000000001</v>
      </c>
      <c r="GK213" s="122">
        <v>98.302099999999996</v>
      </c>
      <c r="GL213" s="122">
        <v>98.302099999999996</v>
      </c>
      <c r="GM213" s="122">
        <v>98.302099999999996</v>
      </c>
      <c r="GN213" s="122">
        <v>98.302099999999996</v>
      </c>
      <c r="GO213" s="122">
        <v>98.302099999999996</v>
      </c>
      <c r="GP213" s="122">
        <v>98.302099999999996</v>
      </c>
      <c r="GQ213" s="122">
        <v>97.314099999999996</v>
      </c>
      <c r="GR213" s="122">
        <v>97.244299999999996</v>
      </c>
      <c r="GS213" s="122">
        <v>97.244299999999996</v>
      </c>
      <c r="GT213" s="122">
        <v>97.244299999999996</v>
      </c>
      <c r="GU213" s="122">
        <v>97.244299999999996</v>
      </c>
      <c r="GV213" s="122">
        <v>97.244299999999996</v>
      </c>
      <c r="GW213" s="122">
        <v>96.494299999999996</v>
      </c>
      <c r="GX213" s="122">
        <v>96.494299999999996</v>
      </c>
      <c r="GY213" s="122">
        <v>96.494299999999996</v>
      </c>
      <c r="GZ213" s="122">
        <v>96.494299999999996</v>
      </c>
      <c r="HA213" s="122">
        <v>96.494299999999996</v>
      </c>
      <c r="HB213" s="122">
        <v>96.494299999999996</v>
      </c>
      <c r="HC213" s="122">
        <v>95.358099999999993</v>
      </c>
      <c r="HD213" s="122">
        <v>95.358099999999993</v>
      </c>
      <c r="HE213" s="122">
        <v>95.358099999999993</v>
      </c>
      <c r="HF213" s="122">
        <v>95.358099999999993</v>
      </c>
      <c r="HG213" s="122">
        <v>95.358099999999993</v>
      </c>
      <c r="HH213" s="122">
        <v>95.358099999999993</v>
      </c>
      <c r="HI213" s="122">
        <v>94.046199999999999</v>
      </c>
      <c r="HJ213" s="122">
        <v>94.046199999999999</v>
      </c>
      <c r="HK213" s="122">
        <v>94.046199999999999</v>
      </c>
      <c r="HL213" s="122">
        <v>94.046199999999999</v>
      </c>
      <c r="HM213" s="122">
        <v>94.046199999999999</v>
      </c>
      <c r="HN213" s="122">
        <v>94.046199999999999</v>
      </c>
      <c r="HO213" s="122">
        <v>94.111500000000007</v>
      </c>
      <c r="HP213" s="122">
        <v>94.111500000000007</v>
      </c>
      <c r="HQ213" s="122">
        <v>94.111500000000007</v>
      </c>
      <c r="HR213" s="122">
        <v>94.111500000000007</v>
      </c>
      <c r="HS213" s="122">
        <v>94.111500000000007</v>
      </c>
      <c r="HT213" s="122">
        <v>94.111500000000007</v>
      </c>
      <c r="HU213" s="122">
        <v>97.352199999999996</v>
      </c>
      <c r="HV213" s="122">
        <v>97.352199999999996</v>
      </c>
      <c r="HW213" s="122">
        <v>97.352199999999996</v>
      </c>
      <c r="HX213" s="122">
        <v>97.352199999999996</v>
      </c>
      <c r="HY213" s="122">
        <v>97.352199999999996</v>
      </c>
      <c r="HZ213" s="122">
        <v>97.352199999999996</v>
      </c>
      <c r="IA213" s="122">
        <v>98.454800000000006</v>
      </c>
      <c r="IB213" s="122">
        <v>98.454800000000006</v>
      </c>
      <c r="IC213" s="122">
        <v>98.454800000000006</v>
      </c>
      <c r="ID213" s="122">
        <v>98.454800000000006</v>
      </c>
      <c r="IE213" s="122">
        <v>98.454800000000006</v>
      </c>
      <c r="IF213" s="122">
        <v>98.454800000000006</v>
      </c>
      <c r="IG213" s="122">
        <v>98.749799999999993</v>
      </c>
      <c r="IH213" s="122">
        <v>99.182500000000005</v>
      </c>
      <c r="II213" s="122">
        <v>99.182500000000005</v>
      </c>
      <c r="IJ213" s="122">
        <v>99.182500000000005</v>
      </c>
      <c r="IK213" s="122">
        <v>99.182500000000005</v>
      </c>
      <c r="IL213" s="122">
        <v>99.182500000000005</v>
      </c>
      <c r="IM213" s="122">
        <v>98.385800000000003</v>
      </c>
      <c r="IN213" s="122">
        <v>98.385800000000003</v>
      </c>
      <c r="IO213" s="122">
        <v>98.385800000000003</v>
      </c>
      <c r="IP213" s="122">
        <v>98.385800000000003</v>
      </c>
      <c r="IQ213" s="122">
        <v>98.385800000000003</v>
      </c>
      <c r="IR213" s="122">
        <v>98.385800000000003</v>
      </c>
      <c r="IS213" s="122">
        <v>104.2749</v>
      </c>
      <c r="IT213" s="122">
        <v>104.2749</v>
      </c>
      <c r="IU213" s="122">
        <v>104.2749</v>
      </c>
      <c r="IV213" s="122">
        <v>104.2749</v>
      </c>
      <c r="IW213" s="122">
        <v>104.2749</v>
      </c>
      <c r="IX213" s="122">
        <v>104.2749</v>
      </c>
      <c r="IY213" s="122">
        <v>102.70699999999999</v>
      </c>
      <c r="IZ213" s="122">
        <v>102.33029999999999</v>
      </c>
      <c r="JA213" s="122">
        <v>102.33029999999999</v>
      </c>
      <c r="JB213" s="122">
        <v>102.33029999999999</v>
      </c>
      <c r="JC213" s="122">
        <v>102.33029999999999</v>
      </c>
      <c r="JD213" s="122">
        <v>102.33029999999999</v>
      </c>
      <c r="JE213" s="122">
        <v>101.4723</v>
      </c>
      <c r="JF213" s="122">
        <v>101.4723</v>
      </c>
      <c r="JG213" s="122">
        <v>101.4723</v>
      </c>
      <c r="JH213" s="122">
        <v>101.4723</v>
      </c>
      <c r="JI213" s="122">
        <v>101.4723</v>
      </c>
      <c r="JJ213" s="122">
        <v>101.4723</v>
      </c>
      <c r="JK213" s="122">
        <v>98.734099999999998</v>
      </c>
      <c r="JL213" s="122">
        <v>98.734099999999998</v>
      </c>
      <c r="JM213" s="122">
        <v>98.734099999999998</v>
      </c>
      <c r="JN213" s="122">
        <v>98.734099999999998</v>
      </c>
      <c r="JO213" s="122">
        <v>98.734099999999998</v>
      </c>
      <c r="JP213" s="122">
        <v>98.734099999999998</v>
      </c>
      <c r="JQ213" s="122">
        <v>101.5204</v>
      </c>
      <c r="JR213" s="122">
        <v>101.5204</v>
      </c>
      <c r="JS213" s="122">
        <v>101.5204</v>
      </c>
      <c r="JT213" s="122">
        <v>101.5204</v>
      </c>
      <c r="JU213" s="122">
        <v>101.5204</v>
      </c>
      <c r="JV213" s="122">
        <v>101.5204</v>
      </c>
      <c r="JW213" s="122">
        <v>100.08369999999999</v>
      </c>
      <c r="JX213" s="122">
        <v>100</v>
      </c>
      <c r="JY213" s="122">
        <v>100</v>
      </c>
      <c r="JZ213" s="122">
        <v>100</v>
      </c>
      <c r="KA213" s="122">
        <v>100</v>
      </c>
      <c r="KB213" s="122">
        <v>100</v>
      </c>
      <c r="KC213" s="122">
        <v>98.615600000000001</v>
      </c>
      <c r="KD213" s="118">
        <v>98.615600000000001</v>
      </c>
    </row>
    <row r="214" spans="1:290" s="8" customFormat="1" ht="11.1" customHeight="1" x14ac:dyDescent="0.2">
      <c r="A214" s="8" t="s">
        <v>2609</v>
      </c>
      <c r="B214"/>
      <c r="C214" s="141" t="s">
        <v>5220</v>
      </c>
      <c r="D214" s="60" t="s">
        <v>138</v>
      </c>
      <c r="E214" s="61"/>
      <c r="F214" s="22"/>
      <c r="G214" s="22"/>
      <c r="H214" s="22"/>
      <c r="I214" s="22" t="str">
        <f>IF(LEFT($I$1,1)="1",VLOOKUP($A214,PPI_IPI_PGA_PGAI!$A:$I,2,FALSE),IF(LEFT($I$1,1)="2",VLOOKUP($A214,PPI_IPI_PGA_PGAI!$A:$I,3,FALSE),IF(LEFT($I$1,1)="3",VLOOKUP($A214,PPI_IPI_PGA_PGAI!$A:$I,4,FALSE),VLOOKUP($A214,PPI_IPI_PGA_PGAI!$A:$I,5,FALSE))))</f>
        <v>Lager, Getriebe, Zahnräder und Antriebselemente</v>
      </c>
      <c r="J214" s="22"/>
      <c r="K214" s="22"/>
      <c r="L214" s="22"/>
      <c r="M214" s="10">
        <v>0.373</v>
      </c>
      <c r="N214" s="122">
        <v>98.106300000000005</v>
      </c>
      <c r="O214" s="122">
        <v>98.106300000000005</v>
      </c>
      <c r="P214" s="122">
        <v>98.106300000000005</v>
      </c>
      <c r="Q214" s="122">
        <v>98.106300000000005</v>
      </c>
      <c r="R214" s="122">
        <v>98.106300000000005</v>
      </c>
      <c r="S214" s="122">
        <v>98.599599999999995</v>
      </c>
      <c r="T214" s="122">
        <v>98.599599999999995</v>
      </c>
      <c r="U214" s="122">
        <v>98.599599999999995</v>
      </c>
      <c r="V214" s="122">
        <v>98.599599999999995</v>
      </c>
      <c r="W214" s="122">
        <v>98.599599999999995</v>
      </c>
      <c r="X214" s="122">
        <v>98.599599999999995</v>
      </c>
      <c r="Y214" s="122">
        <v>97.947699999999998</v>
      </c>
      <c r="Z214" s="122">
        <v>97.947699999999998</v>
      </c>
      <c r="AA214" s="122">
        <v>97.947699999999998</v>
      </c>
      <c r="AB214" s="122">
        <v>97.947699999999998</v>
      </c>
      <c r="AC214" s="122">
        <v>97.947699999999998</v>
      </c>
      <c r="AD214" s="122">
        <v>97.947699999999998</v>
      </c>
      <c r="AE214" s="122">
        <v>97.644599999999997</v>
      </c>
      <c r="AF214" s="122">
        <v>97.644599999999997</v>
      </c>
      <c r="AG214" s="122">
        <v>97.644599999999997</v>
      </c>
      <c r="AH214" s="122">
        <v>97.644599999999997</v>
      </c>
      <c r="AI214" s="122">
        <v>97.644599999999997</v>
      </c>
      <c r="AJ214" s="122">
        <v>97.644599999999997</v>
      </c>
      <c r="AK214" s="122">
        <v>100.1438</v>
      </c>
      <c r="AL214" s="122">
        <v>100.1438</v>
      </c>
      <c r="AM214" s="122">
        <v>100.1438</v>
      </c>
      <c r="AN214" s="122">
        <v>100.1438</v>
      </c>
      <c r="AO214" s="122">
        <v>100.1438</v>
      </c>
      <c r="AP214" s="122">
        <v>100.1438</v>
      </c>
      <c r="AQ214" s="122">
        <v>99.674700000000001</v>
      </c>
      <c r="AR214" s="122">
        <v>99.674700000000001</v>
      </c>
      <c r="AS214" s="122">
        <v>99.674700000000001</v>
      </c>
      <c r="AT214" s="122">
        <v>99.674700000000001</v>
      </c>
      <c r="AU214" s="122">
        <v>99.674700000000001</v>
      </c>
      <c r="AV214" s="122">
        <v>99.674700000000001</v>
      </c>
      <c r="AW214" s="122">
        <v>100.8711</v>
      </c>
      <c r="AX214" s="122">
        <v>100.8711</v>
      </c>
      <c r="AY214" s="122">
        <v>100.8711</v>
      </c>
      <c r="AZ214" s="122">
        <v>100.8711</v>
      </c>
      <c r="BA214" s="122">
        <v>100.8711</v>
      </c>
      <c r="BB214" s="122">
        <v>100.8711</v>
      </c>
      <c r="BC214" s="122">
        <v>100.73269999999999</v>
      </c>
      <c r="BD214" s="122">
        <v>100.73269999999999</v>
      </c>
      <c r="BE214" s="122">
        <v>100.73269999999999</v>
      </c>
      <c r="BF214" s="122">
        <v>100.73269999999999</v>
      </c>
      <c r="BG214" s="122">
        <v>100.73269999999999</v>
      </c>
      <c r="BH214" s="122">
        <v>100.73269999999999</v>
      </c>
      <c r="BI214" s="122">
        <v>101.68510000000001</v>
      </c>
      <c r="BJ214" s="122">
        <v>101.68510000000001</v>
      </c>
      <c r="BK214" s="122">
        <v>101.68510000000001</v>
      </c>
      <c r="BL214" s="122">
        <v>101.68510000000001</v>
      </c>
      <c r="BM214" s="122">
        <v>101.68510000000001</v>
      </c>
      <c r="BN214" s="122">
        <v>101.68510000000001</v>
      </c>
      <c r="BO214" s="122">
        <v>102.0099</v>
      </c>
      <c r="BP214" s="122">
        <v>102.0099</v>
      </c>
      <c r="BQ214" s="122">
        <v>102.0099</v>
      </c>
      <c r="BR214" s="122">
        <v>102.0099</v>
      </c>
      <c r="BS214" s="122">
        <v>102.0099</v>
      </c>
      <c r="BT214" s="122">
        <v>102.0099</v>
      </c>
      <c r="BU214" s="122">
        <v>100.8107</v>
      </c>
      <c r="BV214" s="122">
        <v>100.8107</v>
      </c>
      <c r="BW214" s="122">
        <v>100.8107</v>
      </c>
      <c r="BX214" s="122">
        <v>100.8107</v>
      </c>
      <c r="BY214" s="122">
        <v>100.8107</v>
      </c>
      <c r="BZ214" s="122">
        <v>100.8107</v>
      </c>
      <c r="CA214" s="122">
        <v>105.1525</v>
      </c>
      <c r="CB214" s="122">
        <v>105.1525</v>
      </c>
      <c r="CC214" s="122">
        <v>105.1525</v>
      </c>
      <c r="CD214" s="122">
        <v>105.1525</v>
      </c>
      <c r="CE214" s="122">
        <v>105.1525</v>
      </c>
      <c r="CF214" s="122">
        <v>105.1525</v>
      </c>
      <c r="CG214" s="122">
        <v>104.3625</v>
      </c>
      <c r="CH214" s="122">
        <v>104.3625</v>
      </c>
      <c r="CI214" s="122">
        <v>104.3625</v>
      </c>
      <c r="CJ214" s="122">
        <v>104.3625</v>
      </c>
      <c r="CK214" s="122">
        <v>104.3625</v>
      </c>
      <c r="CL214" s="122">
        <v>104.3625</v>
      </c>
      <c r="CM214" s="122">
        <v>104.69110000000001</v>
      </c>
      <c r="CN214" s="122">
        <v>104.69110000000001</v>
      </c>
      <c r="CO214" s="122">
        <v>104.69110000000001</v>
      </c>
      <c r="CP214" s="122">
        <v>104.69110000000001</v>
      </c>
      <c r="CQ214" s="122">
        <v>104.69110000000001</v>
      </c>
      <c r="CR214" s="122">
        <v>104.69110000000001</v>
      </c>
      <c r="CS214" s="122">
        <v>99.784599999999998</v>
      </c>
      <c r="CT214" s="122">
        <v>99.784599999999998</v>
      </c>
      <c r="CU214" s="122">
        <v>99.784599999999998</v>
      </c>
      <c r="CV214" s="122">
        <v>99.784599999999998</v>
      </c>
      <c r="CW214" s="122">
        <v>99.784599999999998</v>
      </c>
      <c r="CX214" s="122">
        <v>99.784599999999998</v>
      </c>
      <c r="CY214" s="122">
        <v>97.866799999999998</v>
      </c>
      <c r="CZ214" s="122">
        <v>97.866799999999998</v>
      </c>
      <c r="DA214" s="122">
        <v>97.866799999999998</v>
      </c>
      <c r="DB214" s="122">
        <v>97.866799999999998</v>
      </c>
      <c r="DC214" s="122">
        <v>97.866799999999998</v>
      </c>
      <c r="DD214" s="122">
        <v>97.866799999999998</v>
      </c>
      <c r="DE214" s="122">
        <v>98.5184</v>
      </c>
      <c r="DF214" s="122">
        <v>98.5184</v>
      </c>
      <c r="DG214" s="122">
        <v>98.5184</v>
      </c>
      <c r="DH214" s="122">
        <v>98.5184</v>
      </c>
      <c r="DI214" s="122">
        <v>98.5184</v>
      </c>
      <c r="DJ214" s="122">
        <v>98.5184</v>
      </c>
      <c r="DK214" s="122">
        <v>98.603700000000003</v>
      </c>
      <c r="DL214" s="122">
        <v>98.536100000000005</v>
      </c>
      <c r="DM214" s="122">
        <v>98.536100000000005</v>
      </c>
      <c r="DN214" s="122">
        <v>98.536100000000005</v>
      </c>
      <c r="DO214" s="122">
        <v>98.536100000000005</v>
      </c>
      <c r="DP214" s="122">
        <v>98.536100000000005</v>
      </c>
      <c r="DQ214" s="122">
        <v>97.772400000000005</v>
      </c>
      <c r="DR214" s="122">
        <v>97.768900000000002</v>
      </c>
      <c r="DS214" s="122">
        <v>97.768900000000002</v>
      </c>
      <c r="DT214" s="122">
        <v>97.768900000000002</v>
      </c>
      <c r="DU214" s="122">
        <v>97.768900000000002</v>
      </c>
      <c r="DV214" s="122">
        <v>97.768900000000002</v>
      </c>
      <c r="DW214" s="122">
        <v>99.484700000000004</v>
      </c>
      <c r="DX214" s="122">
        <v>99.484700000000004</v>
      </c>
      <c r="DY214" s="122">
        <v>99.484700000000004</v>
      </c>
      <c r="DZ214" s="122">
        <v>99.484700000000004</v>
      </c>
      <c r="EA214" s="122">
        <v>99.484700000000004</v>
      </c>
      <c r="EB214" s="122">
        <v>99.484700000000004</v>
      </c>
      <c r="EC214" s="122">
        <v>99.319400000000002</v>
      </c>
      <c r="ED214" s="122">
        <v>99.319400000000002</v>
      </c>
      <c r="EE214" s="122">
        <v>99.319400000000002</v>
      </c>
      <c r="EF214" s="122">
        <v>99.319400000000002</v>
      </c>
      <c r="EG214" s="122">
        <v>99.319400000000002</v>
      </c>
      <c r="EH214" s="122">
        <v>99.319400000000002</v>
      </c>
      <c r="EI214" s="122">
        <v>99.543700000000001</v>
      </c>
      <c r="EJ214" s="122">
        <v>99.543700000000001</v>
      </c>
      <c r="EK214" s="122">
        <v>99.543700000000001</v>
      </c>
      <c r="EL214" s="122">
        <v>99.543700000000001</v>
      </c>
      <c r="EM214" s="122">
        <v>99.543700000000001</v>
      </c>
      <c r="EN214" s="122">
        <v>99.543700000000001</v>
      </c>
      <c r="EO214" s="122">
        <v>100.6301</v>
      </c>
      <c r="EP214" s="122">
        <v>100.4173</v>
      </c>
      <c r="EQ214" s="122">
        <v>100.4173</v>
      </c>
      <c r="ER214" s="122">
        <v>100.4173</v>
      </c>
      <c r="ES214" s="122">
        <v>100.4173</v>
      </c>
      <c r="ET214" s="122">
        <v>100.4173</v>
      </c>
      <c r="EU214" s="122">
        <v>101.9744</v>
      </c>
      <c r="EV214" s="122">
        <v>101.9744</v>
      </c>
      <c r="EW214" s="122">
        <v>101.9744</v>
      </c>
      <c r="EX214" s="122">
        <v>101.9744</v>
      </c>
      <c r="EY214" s="122">
        <v>101.9744</v>
      </c>
      <c r="EZ214" s="122">
        <v>101.9744</v>
      </c>
      <c r="FA214" s="122">
        <v>94.406099999999995</v>
      </c>
      <c r="FB214" s="122">
        <v>93.787400000000005</v>
      </c>
      <c r="FC214" s="122">
        <v>93.787400000000005</v>
      </c>
      <c r="FD214" s="122">
        <v>93.787400000000005</v>
      </c>
      <c r="FE214" s="122">
        <v>93.787400000000005</v>
      </c>
      <c r="FF214" s="122">
        <v>93.787400000000005</v>
      </c>
      <c r="FG214" s="122">
        <v>95.542299999999997</v>
      </c>
      <c r="FH214" s="122">
        <v>95.542299999999997</v>
      </c>
      <c r="FI214" s="122">
        <v>95.542299999999997</v>
      </c>
      <c r="FJ214" s="122">
        <v>95.542299999999997</v>
      </c>
      <c r="FK214" s="122">
        <v>95.542299999999997</v>
      </c>
      <c r="FL214" s="122">
        <v>95.542299999999997</v>
      </c>
      <c r="FM214" s="122">
        <v>96.914199999999994</v>
      </c>
      <c r="FN214" s="122">
        <v>96.914199999999994</v>
      </c>
      <c r="FO214" s="122">
        <v>96.914199999999994</v>
      </c>
      <c r="FP214" s="122">
        <v>96.914199999999994</v>
      </c>
      <c r="FQ214" s="122">
        <v>96.914199999999994</v>
      </c>
      <c r="FR214" s="122">
        <v>96.914199999999994</v>
      </c>
      <c r="FS214" s="122">
        <v>94.076700000000002</v>
      </c>
      <c r="FT214" s="122">
        <v>94.1</v>
      </c>
      <c r="FU214" s="122">
        <v>94.1</v>
      </c>
      <c r="FV214" s="122">
        <v>94.1</v>
      </c>
      <c r="FW214" s="122">
        <v>94.1</v>
      </c>
      <c r="FX214" s="122">
        <v>94.1</v>
      </c>
      <c r="FY214" s="122">
        <v>93.434600000000003</v>
      </c>
      <c r="FZ214" s="122">
        <v>93.434600000000003</v>
      </c>
      <c r="GA214" s="122">
        <v>93.434600000000003</v>
      </c>
      <c r="GB214" s="122">
        <v>93.434600000000003</v>
      </c>
      <c r="GC214" s="122">
        <v>93.434600000000003</v>
      </c>
      <c r="GD214" s="122">
        <v>93.434600000000003</v>
      </c>
      <c r="GE214" s="122">
        <v>98.017499999999998</v>
      </c>
      <c r="GF214" s="122">
        <v>98.017499999999998</v>
      </c>
      <c r="GG214" s="122">
        <v>98.017499999999998</v>
      </c>
      <c r="GH214" s="122">
        <v>98.017499999999998</v>
      </c>
      <c r="GI214" s="122">
        <v>98.017499999999998</v>
      </c>
      <c r="GJ214" s="122">
        <v>98.017499999999998</v>
      </c>
      <c r="GK214" s="122">
        <v>99.823499999999996</v>
      </c>
      <c r="GL214" s="122">
        <v>99.684600000000003</v>
      </c>
      <c r="GM214" s="122">
        <v>99.684600000000003</v>
      </c>
      <c r="GN214" s="122">
        <v>99.684600000000003</v>
      </c>
      <c r="GO214" s="122">
        <v>99.684600000000003</v>
      </c>
      <c r="GP214" s="122">
        <v>99.684600000000003</v>
      </c>
      <c r="GQ214" s="122">
        <v>99.753699999999995</v>
      </c>
      <c r="GR214" s="122">
        <v>99.560100000000006</v>
      </c>
      <c r="GS214" s="122">
        <v>99.560100000000006</v>
      </c>
      <c r="GT214" s="122">
        <v>99.560100000000006</v>
      </c>
      <c r="GU214" s="122">
        <v>99.560100000000006</v>
      </c>
      <c r="GV214" s="122">
        <v>99.560100000000006</v>
      </c>
      <c r="GW214" s="122">
        <v>99.427499999999995</v>
      </c>
      <c r="GX214" s="122">
        <v>99.427499999999995</v>
      </c>
      <c r="GY214" s="122">
        <v>99.427499999999995</v>
      </c>
      <c r="GZ214" s="122">
        <v>99.427499999999995</v>
      </c>
      <c r="HA214" s="122">
        <v>99.427499999999995</v>
      </c>
      <c r="HB214" s="122">
        <v>99.427499999999995</v>
      </c>
      <c r="HC214" s="122">
        <v>97.458200000000005</v>
      </c>
      <c r="HD214" s="122">
        <v>97.458200000000005</v>
      </c>
      <c r="HE214" s="122">
        <v>97.458200000000005</v>
      </c>
      <c r="HF214" s="122">
        <v>97.458200000000005</v>
      </c>
      <c r="HG214" s="122">
        <v>97.458200000000005</v>
      </c>
      <c r="HH214" s="122">
        <v>97.458200000000005</v>
      </c>
      <c r="HI214" s="122">
        <v>96.656999999999996</v>
      </c>
      <c r="HJ214" s="122">
        <v>96.432199999999995</v>
      </c>
      <c r="HK214" s="122">
        <v>96.432199999999995</v>
      </c>
      <c r="HL214" s="122">
        <v>96.432199999999995</v>
      </c>
      <c r="HM214" s="122">
        <v>96.432199999999995</v>
      </c>
      <c r="HN214" s="122">
        <v>96.432199999999995</v>
      </c>
      <c r="HO214" s="122">
        <v>96.160300000000007</v>
      </c>
      <c r="HP214" s="122">
        <v>96.160300000000007</v>
      </c>
      <c r="HQ214" s="122">
        <v>96.160300000000007</v>
      </c>
      <c r="HR214" s="122">
        <v>96.160300000000007</v>
      </c>
      <c r="HS214" s="122">
        <v>96.160300000000007</v>
      </c>
      <c r="HT214" s="122">
        <v>96.160300000000007</v>
      </c>
      <c r="HU214" s="122">
        <v>98.868600000000001</v>
      </c>
      <c r="HV214" s="122">
        <v>98.868600000000001</v>
      </c>
      <c r="HW214" s="122">
        <v>98.868600000000001</v>
      </c>
      <c r="HX214" s="122">
        <v>98.868600000000001</v>
      </c>
      <c r="HY214" s="122">
        <v>98.868600000000001</v>
      </c>
      <c r="HZ214" s="122">
        <v>98.868600000000001</v>
      </c>
      <c r="IA214" s="122">
        <v>97.719499999999996</v>
      </c>
      <c r="IB214" s="122">
        <v>97.989199999999997</v>
      </c>
      <c r="IC214" s="122">
        <v>97.989199999999997</v>
      </c>
      <c r="ID214" s="122">
        <v>97.989199999999997</v>
      </c>
      <c r="IE214" s="122">
        <v>97.989199999999997</v>
      </c>
      <c r="IF214" s="122">
        <v>97.989199999999997</v>
      </c>
      <c r="IG214" s="122">
        <v>96.998199999999997</v>
      </c>
      <c r="IH214" s="122">
        <v>96.996600000000001</v>
      </c>
      <c r="II214" s="122">
        <v>96.996600000000001</v>
      </c>
      <c r="IJ214" s="122">
        <v>96.996600000000001</v>
      </c>
      <c r="IK214" s="122">
        <v>96.996600000000001</v>
      </c>
      <c r="IL214" s="122">
        <v>96.996600000000001</v>
      </c>
      <c r="IM214" s="122">
        <v>99.084900000000005</v>
      </c>
      <c r="IN214" s="122">
        <v>99.084900000000005</v>
      </c>
      <c r="IO214" s="122">
        <v>99.084900000000005</v>
      </c>
      <c r="IP214" s="122">
        <v>99.084900000000005</v>
      </c>
      <c r="IQ214" s="122">
        <v>99.084900000000005</v>
      </c>
      <c r="IR214" s="122">
        <v>99.084900000000005</v>
      </c>
      <c r="IS214" s="122">
        <v>103.5215</v>
      </c>
      <c r="IT214" s="122">
        <v>102.78660000000001</v>
      </c>
      <c r="IU214" s="122">
        <v>102.78660000000001</v>
      </c>
      <c r="IV214" s="122">
        <v>102.78660000000001</v>
      </c>
      <c r="IW214" s="122">
        <v>102.78660000000001</v>
      </c>
      <c r="IX214" s="122">
        <v>102.78660000000001</v>
      </c>
      <c r="IY214" s="122">
        <v>101.4406</v>
      </c>
      <c r="IZ214" s="122">
        <v>101.4406</v>
      </c>
      <c r="JA214" s="122">
        <v>101.4406</v>
      </c>
      <c r="JB214" s="122">
        <v>101.4406</v>
      </c>
      <c r="JC214" s="122">
        <v>101.4406</v>
      </c>
      <c r="JD214" s="122">
        <v>101.4406</v>
      </c>
      <c r="JE214" s="122">
        <v>102.91079999999999</v>
      </c>
      <c r="JF214" s="122">
        <v>103.46720000000001</v>
      </c>
      <c r="JG214" s="122">
        <v>103.46720000000001</v>
      </c>
      <c r="JH214" s="122">
        <v>103.46720000000001</v>
      </c>
      <c r="JI214" s="122">
        <v>103.46720000000001</v>
      </c>
      <c r="JJ214" s="122">
        <v>103.46720000000001</v>
      </c>
      <c r="JK214" s="122">
        <v>102.2811</v>
      </c>
      <c r="JL214" s="122">
        <v>102.2811</v>
      </c>
      <c r="JM214" s="122">
        <v>102.2811</v>
      </c>
      <c r="JN214" s="122">
        <v>102.2811</v>
      </c>
      <c r="JO214" s="122">
        <v>102.2811</v>
      </c>
      <c r="JP214" s="122">
        <v>102.2811</v>
      </c>
      <c r="JQ214" s="122">
        <v>102.70140000000001</v>
      </c>
      <c r="JR214" s="122">
        <v>102.5528</v>
      </c>
      <c r="JS214" s="122">
        <v>102.5528</v>
      </c>
      <c r="JT214" s="122">
        <v>102.5528</v>
      </c>
      <c r="JU214" s="122">
        <v>102.5528</v>
      </c>
      <c r="JV214" s="122">
        <v>102.5528</v>
      </c>
      <c r="JW214" s="122">
        <v>100</v>
      </c>
      <c r="JX214" s="122">
        <v>100</v>
      </c>
      <c r="JY214" s="122">
        <v>100</v>
      </c>
      <c r="JZ214" s="122">
        <v>100</v>
      </c>
      <c r="KA214" s="122">
        <v>100</v>
      </c>
      <c r="KB214" s="122">
        <v>100</v>
      </c>
      <c r="KC214" s="122">
        <v>98.663700000000006</v>
      </c>
      <c r="KD214" s="118">
        <v>98.663700000000006</v>
      </c>
    </row>
    <row r="215" spans="1:290" s="8" customFormat="1" ht="11.1" customHeight="1" x14ac:dyDescent="0.2">
      <c r="A215" s="8" t="s">
        <v>2610</v>
      </c>
      <c r="B215"/>
      <c r="C215" s="141" t="s">
        <v>5221</v>
      </c>
      <c r="D215" s="60" t="s">
        <v>139</v>
      </c>
      <c r="E215" s="61"/>
      <c r="F215" s="22"/>
      <c r="G215" s="22"/>
      <c r="H215" s="22" t="str">
        <f>IF(LEFT($I$1,1)="1",VLOOKUP($A215,PPI_IPI_PGA_PGAI!$A:$I,2,FALSE),IF(LEFT($I$1,1)="2",VLOOKUP($A215,PPI_IPI_PGA_PGAI!$A:$I,3,FALSE),IF(LEFT($I$1,1)="3",VLOOKUP($A215,PPI_IPI_PGA_PGAI!$A:$I,4,FALSE),VLOOKUP($A215,PPI_IPI_PGA_PGAI!$A:$I,5,FALSE))))</f>
        <v>Sonstige nicht wirtschaftszweigspezifische Maschinen</v>
      </c>
      <c r="I215" s="22"/>
      <c r="J215" s="22"/>
      <c r="K215" s="22"/>
      <c r="L215" s="22"/>
      <c r="M215" s="10">
        <v>2.7361</v>
      </c>
      <c r="N215" s="122">
        <v>103.5283</v>
      </c>
      <c r="O215" s="122">
        <v>103.1728</v>
      </c>
      <c r="P215" s="122">
        <v>103.1728</v>
      </c>
      <c r="Q215" s="122">
        <v>103.1728</v>
      </c>
      <c r="R215" s="122">
        <v>103.1728</v>
      </c>
      <c r="S215" s="122">
        <v>104.0425</v>
      </c>
      <c r="T215" s="122">
        <v>104.0641</v>
      </c>
      <c r="U215" s="122">
        <v>104.0641</v>
      </c>
      <c r="V215" s="122">
        <v>104.0641</v>
      </c>
      <c r="W215" s="122">
        <v>104.0641</v>
      </c>
      <c r="X215" s="122">
        <v>104.0641</v>
      </c>
      <c r="Y215" s="122">
        <v>104.6673</v>
      </c>
      <c r="Z215" s="122">
        <v>104.6673</v>
      </c>
      <c r="AA215" s="122">
        <v>104.29389999999999</v>
      </c>
      <c r="AB215" s="122">
        <v>104.29389999999999</v>
      </c>
      <c r="AC215" s="122">
        <v>104.29389999999999</v>
      </c>
      <c r="AD215" s="122">
        <v>104.29389999999999</v>
      </c>
      <c r="AE215" s="122">
        <v>104.5244</v>
      </c>
      <c r="AF215" s="122">
        <v>104.3674</v>
      </c>
      <c r="AG215" s="122">
        <v>104.3674</v>
      </c>
      <c r="AH215" s="122">
        <v>104.3674</v>
      </c>
      <c r="AI215" s="122">
        <v>104.3674</v>
      </c>
      <c r="AJ215" s="122">
        <v>104.3674</v>
      </c>
      <c r="AK215" s="122">
        <v>104.5788</v>
      </c>
      <c r="AL215" s="122">
        <v>104.5788</v>
      </c>
      <c r="AM215" s="122">
        <v>104.3064</v>
      </c>
      <c r="AN215" s="122">
        <v>104.3064</v>
      </c>
      <c r="AO215" s="122">
        <v>104.3064</v>
      </c>
      <c r="AP215" s="122">
        <v>104.3064</v>
      </c>
      <c r="AQ215" s="122">
        <v>104.38590000000001</v>
      </c>
      <c r="AR215" s="122">
        <v>104.4588</v>
      </c>
      <c r="AS215" s="122">
        <v>104.4588</v>
      </c>
      <c r="AT215" s="122">
        <v>104.4588</v>
      </c>
      <c r="AU215" s="122">
        <v>104.4588</v>
      </c>
      <c r="AV215" s="122">
        <v>104.4588</v>
      </c>
      <c r="AW215" s="122">
        <v>107.1587</v>
      </c>
      <c r="AX215" s="122">
        <v>107.1587</v>
      </c>
      <c r="AY215" s="122">
        <v>106.819</v>
      </c>
      <c r="AZ215" s="122">
        <v>106.819</v>
      </c>
      <c r="BA215" s="122">
        <v>106.819</v>
      </c>
      <c r="BB215" s="122">
        <v>106.819</v>
      </c>
      <c r="BC215" s="122">
        <v>106.8569</v>
      </c>
      <c r="BD215" s="122">
        <v>106.753</v>
      </c>
      <c r="BE215" s="122">
        <v>106.753</v>
      </c>
      <c r="BF215" s="122">
        <v>106.753</v>
      </c>
      <c r="BG215" s="122">
        <v>106.753</v>
      </c>
      <c r="BH215" s="122">
        <v>106.753</v>
      </c>
      <c r="BI215" s="122">
        <v>109.07040000000001</v>
      </c>
      <c r="BJ215" s="122">
        <v>109.07040000000001</v>
      </c>
      <c r="BK215" s="122">
        <v>109.0227</v>
      </c>
      <c r="BL215" s="122">
        <v>109.0227</v>
      </c>
      <c r="BM215" s="122">
        <v>109.0226</v>
      </c>
      <c r="BN215" s="122">
        <v>109.0226</v>
      </c>
      <c r="BO215" s="122">
        <v>109.6981</v>
      </c>
      <c r="BP215" s="122">
        <v>109.7932</v>
      </c>
      <c r="BQ215" s="122">
        <v>109.7932</v>
      </c>
      <c r="BR215" s="122">
        <v>109.7932</v>
      </c>
      <c r="BS215" s="122">
        <v>109.7932</v>
      </c>
      <c r="BT215" s="122">
        <v>109.7932</v>
      </c>
      <c r="BU215" s="122">
        <v>111.7413</v>
      </c>
      <c r="BV215" s="122">
        <v>112.26</v>
      </c>
      <c r="BW215" s="122">
        <v>111.9046</v>
      </c>
      <c r="BX215" s="122">
        <v>111.9046</v>
      </c>
      <c r="BY215" s="122">
        <v>111.9046</v>
      </c>
      <c r="BZ215" s="122">
        <v>111.9046</v>
      </c>
      <c r="CA215" s="122">
        <v>113.0462</v>
      </c>
      <c r="CB215" s="122">
        <v>112.75409999999999</v>
      </c>
      <c r="CC215" s="122">
        <v>112.75409999999999</v>
      </c>
      <c r="CD215" s="122">
        <v>112.75409999999999</v>
      </c>
      <c r="CE215" s="122">
        <v>112.75409999999999</v>
      </c>
      <c r="CF215" s="122">
        <v>112.75409999999999</v>
      </c>
      <c r="CG215" s="122">
        <v>112.05719999999999</v>
      </c>
      <c r="CH215" s="122">
        <v>112.092</v>
      </c>
      <c r="CI215" s="122">
        <v>112.3098</v>
      </c>
      <c r="CJ215" s="122">
        <v>112.3098</v>
      </c>
      <c r="CK215" s="122">
        <v>112.3098</v>
      </c>
      <c r="CL215" s="122">
        <v>112.3098</v>
      </c>
      <c r="CM215" s="122">
        <v>112.3271</v>
      </c>
      <c r="CN215" s="122">
        <v>112.0433</v>
      </c>
      <c r="CO215" s="122">
        <v>112.0433</v>
      </c>
      <c r="CP215" s="122">
        <v>112.0433</v>
      </c>
      <c r="CQ215" s="122">
        <v>112.0433</v>
      </c>
      <c r="CR215" s="122">
        <v>112.0433</v>
      </c>
      <c r="CS215" s="122">
        <v>112.0239</v>
      </c>
      <c r="CT215" s="122">
        <v>112.0239</v>
      </c>
      <c r="CU215" s="122">
        <v>111.6896</v>
      </c>
      <c r="CV215" s="122">
        <v>111.6896</v>
      </c>
      <c r="CW215" s="122">
        <v>111.6896</v>
      </c>
      <c r="CX215" s="122">
        <v>111.6896</v>
      </c>
      <c r="CY215" s="122">
        <v>108.6636</v>
      </c>
      <c r="CZ215" s="122">
        <v>109.06529999999999</v>
      </c>
      <c r="DA215" s="122">
        <v>109.06529999999999</v>
      </c>
      <c r="DB215" s="122">
        <v>109.06529999999999</v>
      </c>
      <c r="DC215" s="122">
        <v>109.06529999999999</v>
      </c>
      <c r="DD215" s="122">
        <v>109.06529999999999</v>
      </c>
      <c r="DE215" s="122">
        <v>108.1956</v>
      </c>
      <c r="DF215" s="122">
        <v>108.1956</v>
      </c>
      <c r="DG215" s="122">
        <v>108.1956</v>
      </c>
      <c r="DH215" s="122">
        <v>108.1956</v>
      </c>
      <c r="DI215" s="122">
        <v>108.1956</v>
      </c>
      <c r="DJ215" s="122">
        <v>108.1956</v>
      </c>
      <c r="DK215" s="122">
        <v>104.63039999999999</v>
      </c>
      <c r="DL215" s="122">
        <v>103.8292</v>
      </c>
      <c r="DM215" s="122">
        <v>103.8292</v>
      </c>
      <c r="DN215" s="122">
        <v>103.8292</v>
      </c>
      <c r="DO215" s="122">
        <v>103.8292</v>
      </c>
      <c r="DP215" s="122">
        <v>103.8292</v>
      </c>
      <c r="DQ215" s="122">
        <v>103.79049999999999</v>
      </c>
      <c r="DR215" s="122">
        <v>103.7422</v>
      </c>
      <c r="DS215" s="122">
        <v>103.7422</v>
      </c>
      <c r="DT215" s="122">
        <v>103.7422</v>
      </c>
      <c r="DU215" s="122">
        <v>103.7422</v>
      </c>
      <c r="DV215" s="122">
        <v>103.7422</v>
      </c>
      <c r="DW215" s="122">
        <v>103.57259999999999</v>
      </c>
      <c r="DX215" s="122">
        <v>103.57259999999999</v>
      </c>
      <c r="DY215" s="122">
        <v>103.57259999999999</v>
      </c>
      <c r="DZ215" s="122">
        <v>103.57259999999999</v>
      </c>
      <c r="EA215" s="122">
        <v>103.57259999999999</v>
      </c>
      <c r="EB215" s="122">
        <v>103.57259999999999</v>
      </c>
      <c r="EC215" s="122">
        <v>103.77800000000001</v>
      </c>
      <c r="ED215" s="122">
        <v>103.8925</v>
      </c>
      <c r="EE215" s="122">
        <v>103.8925</v>
      </c>
      <c r="EF215" s="122">
        <v>103.8925</v>
      </c>
      <c r="EG215" s="122">
        <v>103.8925</v>
      </c>
      <c r="EH215" s="122">
        <v>103.8925</v>
      </c>
      <c r="EI215" s="122">
        <v>103.5121</v>
      </c>
      <c r="EJ215" s="122">
        <v>103.51349999999999</v>
      </c>
      <c r="EK215" s="122">
        <v>103.51349999999999</v>
      </c>
      <c r="EL215" s="122">
        <v>103.51349999999999</v>
      </c>
      <c r="EM215" s="122">
        <v>103.51349999999999</v>
      </c>
      <c r="EN215" s="122">
        <v>103.51349999999999</v>
      </c>
      <c r="EO215" s="122">
        <v>101.8262</v>
      </c>
      <c r="EP215" s="122">
        <v>101.82810000000001</v>
      </c>
      <c r="EQ215" s="122">
        <v>101.82810000000001</v>
      </c>
      <c r="ER215" s="122">
        <v>101.82810000000001</v>
      </c>
      <c r="ES215" s="122">
        <v>101.82810000000001</v>
      </c>
      <c r="ET215" s="122">
        <v>101.82810000000001</v>
      </c>
      <c r="EU215" s="122">
        <v>100.8231</v>
      </c>
      <c r="EV215" s="122">
        <v>100.8231</v>
      </c>
      <c r="EW215" s="122">
        <v>100.8231</v>
      </c>
      <c r="EX215" s="122">
        <v>100.8231</v>
      </c>
      <c r="EY215" s="122">
        <v>100.8231</v>
      </c>
      <c r="EZ215" s="122">
        <v>100.8231</v>
      </c>
      <c r="FA215" s="122">
        <v>92.827500000000001</v>
      </c>
      <c r="FB215" s="122">
        <v>92.119699999999995</v>
      </c>
      <c r="FC215" s="122">
        <v>92.119699999999995</v>
      </c>
      <c r="FD215" s="122">
        <v>92.119699999999995</v>
      </c>
      <c r="FE215" s="122">
        <v>92.119699999999995</v>
      </c>
      <c r="FF215" s="122">
        <v>92.119699999999995</v>
      </c>
      <c r="FG215" s="122">
        <v>92.343999999999994</v>
      </c>
      <c r="FH215" s="122">
        <v>92.326599999999999</v>
      </c>
      <c r="FI215" s="122">
        <v>92.326599999999999</v>
      </c>
      <c r="FJ215" s="122">
        <v>92.326599999999999</v>
      </c>
      <c r="FK215" s="122">
        <v>92.326599999999999</v>
      </c>
      <c r="FL215" s="122">
        <v>92.326599999999999</v>
      </c>
      <c r="FM215" s="122">
        <v>93.621300000000005</v>
      </c>
      <c r="FN215" s="122">
        <v>93.630200000000002</v>
      </c>
      <c r="FO215" s="122">
        <v>93.630200000000002</v>
      </c>
      <c r="FP215" s="122">
        <v>93.630200000000002</v>
      </c>
      <c r="FQ215" s="122">
        <v>93.630200000000002</v>
      </c>
      <c r="FR215" s="122">
        <v>93.630200000000002</v>
      </c>
      <c r="FS215" s="122">
        <v>93.733099999999993</v>
      </c>
      <c r="FT215" s="122">
        <v>93.662800000000004</v>
      </c>
      <c r="FU215" s="122">
        <v>93.662800000000004</v>
      </c>
      <c r="FV215" s="122">
        <v>93.662800000000004</v>
      </c>
      <c r="FW215" s="122">
        <v>93.662800000000004</v>
      </c>
      <c r="FX215" s="122">
        <v>93.662800000000004</v>
      </c>
      <c r="FY215" s="122">
        <v>92.7881</v>
      </c>
      <c r="FZ215" s="122">
        <v>92.772400000000005</v>
      </c>
      <c r="GA215" s="122">
        <v>92.772400000000005</v>
      </c>
      <c r="GB215" s="122">
        <v>92.772400000000005</v>
      </c>
      <c r="GC215" s="122">
        <v>92.772400000000005</v>
      </c>
      <c r="GD215" s="122">
        <v>92.772400000000005</v>
      </c>
      <c r="GE215" s="122">
        <v>96.85</v>
      </c>
      <c r="GF215" s="122">
        <v>97.175299999999993</v>
      </c>
      <c r="GG215" s="122">
        <v>97.175299999999993</v>
      </c>
      <c r="GH215" s="122">
        <v>97.175299999999993</v>
      </c>
      <c r="GI215" s="122">
        <v>97.175299999999993</v>
      </c>
      <c r="GJ215" s="122">
        <v>97.175299999999993</v>
      </c>
      <c r="GK215" s="122">
        <v>99.123999999999995</v>
      </c>
      <c r="GL215" s="122">
        <v>99.135599999999997</v>
      </c>
      <c r="GM215" s="122">
        <v>99.135599999999997</v>
      </c>
      <c r="GN215" s="122">
        <v>99.135599999999997</v>
      </c>
      <c r="GO215" s="122">
        <v>99.135599999999997</v>
      </c>
      <c r="GP215" s="122">
        <v>99.135599999999997</v>
      </c>
      <c r="GQ215" s="122">
        <v>97.542000000000002</v>
      </c>
      <c r="GR215" s="122">
        <v>97.539299999999997</v>
      </c>
      <c r="GS215" s="122">
        <v>97.539299999999997</v>
      </c>
      <c r="GT215" s="122">
        <v>97.539299999999997</v>
      </c>
      <c r="GU215" s="122">
        <v>97.539299999999997</v>
      </c>
      <c r="GV215" s="122">
        <v>97.539299999999997</v>
      </c>
      <c r="GW215" s="122">
        <v>97.391999999999996</v>
      </c>
      <c r="GX215" s="122">
        <v>97.391999999999996</v>
      </c>
      <c r="GY215" s="122">
        <v>97.391999999999996</v>
      </c>
      <c r="GZ215" s="122">
        <v>97.391999999999996</v>
      </c>
      <c r="HA215" s="122">
        <v>97.391999999999996</v>
      </c>
      <c r="HB215" s="122">
        <v>97.391999999999996</v>
      </c>
      <c r="HC215" s="122">
        <v>96.378100000000003</v>
      </c>
      <c r="HD215" s="122">
        <v>96.362099999999998</v>
      </c>
      <c r="HE215" s="122">
        <v>96.362099999999998</v>
      </c>
      <c r="HF215" s="122">
        <v>96.362099999999998</v>
      </c>
      <c r="HG215" s="122">
        <v>96.362099999999998</v>
      </c>
      <c r="HH215" s="122">
        <v>96.362099999999998</v>
      </c>
      <c r="HI215" s="122">
        <v>95.3185</v>
      </c>
      <c r="HJ215" s="122">
        <v>95.067999999999998</v>
      </c>
      <c r="HK215" s="122">
        <v>95.067999999999998</v>
      </c>
      <c r="HL215" s="122">
        <v>95.067999999999998</v>
      </c>
      <c r="HM215" s="122">
        <v>95.067999999999998</v>
      </c>
      <c r="HN215" s="122">
        <v>95.067999999999998</v>
      </c>
      <c r="HO215" s="122">
        <v>95.930800000000005</v>
      </c>
      <c r="HP215" s="122">
        <v>95.983800000000002</v>
      </c>
      <c r="HQ215" s="122">
        <v>95.983800000000002</v>
      </c>
      <c r="HR215" s="122">
        <v>95.983800000000002</v>
      </c>
      <c r="HS215" s="122">
        <v>95.983800000000002</v>
      </c>
      <c r="HT215" s="122">
        <v>95.983800000000002</v>
      </c>
      <c r="HU215" s="122">
        <v>97.667599999999993</v>
      </c>
      <c r="HV215" s="122">
        <v>97.662199999999999</v>
      </c>
      <c r="HW215" s="122">
        <v>97.662199999999999</v>
      </c>
      <c r="HX215" s="122">
        <v>97.662199999999999</v>
      </c>
      <c r="HY215" s="122">
        <v>97.662199999999999</v>
      </c>
      <c r="HZ215" s="122">
        <v>97.662199999999999</v>
      </c>
      <c r="IA215" s="122">
        <v>98.488500000000002</v>
      </c>
      <c r="IB215" s="122">
        <v>98.128500000000003</v>
      </c>
      <c r="IC215" s="122">
        <v>98.128500000000003</v>
      </c>
      <c r="ID215" s="122">
        <v>98.128500000000003</v>
      </c>
      <c r="IE215" s="122">
        <v>98.128500000000003</v>
      </c>
      <c r="IF215" s="122">
        <v>98.128500000000003</v>
      </c>
      <c r="IG215" s="122">
        <v>100.5808</v>
      </c>
      <c r="IH215" s="122">
        <v>100.3694</v>
      </c>
      <c r="II215" s="122">
        <v>100.3694</v>
      </c>
      <c r="IJ215" s="122">
        <v>100.3694</v>
      </c>
      <c r="IK215" s="122">
        <v>100.3694</v>
      </c>
      <c r="IL215" s="122">
        <v>100.3694</v>
      </c>
      <c r="IM215" s="122">
        <v>100.2231</v>
      </c>
      <c r="IN215" s="122">
        <v>100.3019</v>
      </c>
      <c r="IO215" s="122">
        <v>100.3019</v>
      </c>
      <c r="IP215" s="122">
        <v>100.3019</v>
      </c>
      <c r="IQ215" s="122">
        <v>100.3019</v>
      </c>
      <c r="IR215" s="122">
        <v>100.3019</v>
      </c>
      <c r="IS215" s="122">
        <v>102.556</v>
      </c>
      <c r="IT215" s="122">
        <v>102.6199</v>
      </c>
      <c r="IU215" s="122">
        <v>102.6199</v>
      </c>
      <c r="IV215" s="122">
        <v>102.6199</v>
      </c>
      <c r="IW215" s="122">
        <v>102.6199</v>
      </c>
      <c r="IX215" s="122">
        <v>102.6199</v>
      </c>
      <c r="IY215" s="122">
        <v>101.6931</v>
      </c>
      <c r="IZ215" s="122">
        <v>101.6931</v>
      </c>
      <c r="JA215" s="122">
        <v>101.6931</v>
      </c>
      <c r="JB215" s="122">
        <v>101.6931</v>
      </c>
      <c r="JC215" s="122">
        <v>101.6931</v>
      </c>
      <c r="JD215" s="122">
        <v>101.6931</v>
      </c>
      <c r="JE215" s="122">
        <v>101.373</v>
      </c>
      <c r="JF215" s="122">
        <v>101.373</v>
      </c>
      <c r="JG215" s="122">
        <v>101.373</v>
      </c>
      <c r="JH215" s="122">
        <v>101.373</v>
      </c>
      <c r="JI215" s="122">
        <v>101.373</v>
      </c>
      <c r="JJ215" s="122">
        <v>101.373</v>
      </c>
      <c r="JK215" s="122">
        <v>100.38809999999999</v>
      </c>
      <c r="JL215" s="122">
        <v>100.38809999999999</v>
      </c>
      <c r="JM215" s="122">
        <v>100.38809999999999</v>
      </c>
      <c r="JN215" s="122">
        <v>100.38809999999999</v>
      </c>
      <c r="JO215" s="122">
        <v>100.38809999999999</v>
      </c>
      <c r="JP215" s="122">
        <v>100.38809999999999</v>
      </c>
      <c r="JQ215" s="122">
        <v>101.2907</v>
      </c>
      <c r="JR215" s="122">
        <v>101.2907</v>
      </c>
      <c r="JS215" s="122">
        <v>101.2907</v>
      </c>
      <c r="JT215" s="122">
        <v>101.2907</v>
      </c>
      <c r="JU215" s="122">
        <v>101.2907</v>
      </c>
      <c r="JV215" s="122">
        <v>101.2907</v>
      </c>
      <c r="JW215" s="122">
        <v>100.0241</v>
      </c>
      <c r="JX215" s="122">
        <v>100</v>
      </c>
      <c r="JY215" s="122">
        <v>100</v>
      </c>
      <c r="JZ215" s="122">
        <v>100</v>
      </c>
      <c r="KA215" s="122">
        <v>100</v>
      </c>
      <c r="KB215" s="122">
        <v>100</v>
      </c>
      <c r="KC215" s="122">
        <v>100.2026</v>
      </c>
      <c r="KD215" s="118">
        <v>100.19110000000001</v>
      </c>
    </row>
    <row r="216" spans="1:290" s="8" customFormat="1" ht="11.1" customHeight="1" x14ac:dyDescent="0.2">
      <c r="A216" s="8" t="s">
        <v>2611</v>
      </c>
      <c r="B216"/>
      <c r="C216" s="141" t="s">
        <v>5222</v>
      </c>
      <c r="D216" s="60" t="s">
        <v>140</v>
      </c>
      <c r="E216" s="61"/>
      <c r="F216" s="22"/>
      <c r="G216" s="22"/>
      <c r="H216" s="22"/>
      <c r="I216" s="22" t="str">
        <f>IF(LEFT($I$1,1)="1",VLOOKUP($A216,PPI_IPI_PGA_PGAI!$A:$I,2,FALSE),IF(LEFT($I$1,1)="2",VLOOKUP($A216,PPI_IPI_PGA_PGAI!$A:$I,3,FALSE),IF(LEFT($I$1,1)="3",VLOOKUP($A216,PPI_IPI_PGA_PGAI!$A:$I,4,FALSE),VLOOKUP($A216,PPI_IPI_PGA_PGAI!$A:$I,5,FALSE))))</f>
        <v>Öfen und Brenner</v>
      </c>
      <c r="J216" s="22"/>
      <c r="K216" s="22"/>
      <c r="L216" s="22"/>
      <c r="M216" s="10">
        <v>6.1699999999999998E-2</v>
      </c>
      <c r="N216" s="122" t="s">
        <v>6431</v>
      </c>
      <c r="O216" s="122" t="s">
        <v>6431</v>
      </c>
      <c r="P216" s="122" t="s">
        <v>6431</v>
      </c>
      <c r="Q216" s="122" t="s">
        <v>6431</v>
      </c>
      <c r="R216" s="122" t="s">
        <v>6431</v>
      </c>
      <c r="S216" s="122" t="s">
        <v>6431</v>
      </c>
      <c r="T216" s="122" t="s">
        <v>6431</v>
      </c>
      <c r="U216" s="122" t="s">
        <v>6431</v>
      </c>
      <c r="V216" s="122" t="s">
        <v>6431</v>
      </c>
      <c r="W216" s="122" t="s">
        <v>6431</v>
      </c>
      <c r="X216" s="122" t="s">
        <v>6431</v>
      </c>
      <c r="Y216" s="122" t="s">
        <v>6431</v>
      </c>
      <c r="Z216" s="122" t="s">
        <v>6431</v>
      </c>
      <c r="AA216" s="122" t="s">
        <v>6431</v>
      </c>
      <c r="AB216" s="122" t="s">
        <v>6431</v>
      </c>
      <c r="AC216" s="122" t="s">
        <v>6431</v>
      </c>
      <c r="AD216" s="122" t="s">
        <v>6431</v>
      </c>
      <c r="AE216" s="122" t="s">
        <v>6431</v>
      </c>
      <c r="AF216" s="122" t="s">
        <v>6431</v>
      </c>
      <c r="AG216" s="122" t="s">
        <v>6431</v>
      </c>
      <c r="AH216" s="122" t="s">
        <v>6431</v>
      </c>
      <c r="AI216" s="122" t="s">
        <v>6431</v>
      </c>
      <c r="AJ216" s="122" t="s">
        <v>6431</v>
      </c>
      <c r="AK216" s="122" t="s">
        <v>6431</v>
      </c>
      <c r="AL216" s="122" t="s">
        <v>6431</v>
      </c>
      <c r="AM216" s="122" t="s">
        <v>6431</v>
      </c>
      <c r="AN216" s="122" t="s">
        <v>6431</v>
      </c>
      <c r="AO216" s="122" t="s">
        <v>6431</v>
      </c>
      <c r="AP216" s="122" t="s">
        <v>6431</v>
      </c>
      <c r="AQ216" s="122" t="s">
        <v>6431</v>
      </c>
      <c r="AR216" s="122" t="s">
        <v>6431</v>
      </c>
      <c r="AS216" s="122" t="s">
        <v>6431</v>
      </c>
      <c r="AT216" s="122" t="s">
        <v>6431</v>
      </c>
      <c r="AU216" s="122" t="s">
        <v>6431</v>
      </c>
      <c r="AV216" s="122" t="s">
        <v>6431</v>
      </c>
      <c r="AW216" s="122" t="s">
        <v>6431</v>
      </c>
      <c r="AX216" s="122" t="s">
        <v>6431</v>
      </c>
      <c r="AY216" s="122" t="s">
        <v>6431</v>
      </c>
      <c r="AZ216" s="122" t="s">
        <v>6431</v>
      </c>
      <c r="BA216" s="122" t="s">
        <v>6431</v>
      </c>
      <c r="BB216" s="122" t="s">
        <v>6431</v>
      </c>
      <c r="BC216" s="122" t="s">
        <v>6431</v>
      </c>
      <c r="BD216" s="122" t="s">
        <v>6431</v>
      </c>
      <c r="BE216" s="122" t="s">
        <v>6431</v>
      </c>
      <c r="BF216" s="122" t="s">
        <v>6431</v>
      </c>
      <c r="BG216" s="122" t="s">
        <v>6431</v>
      </c>
      <c r="BH216" s="122" t="s">
        <v>6431</v>
      </c>
      <c r="BI216" s="122" t="s">
        <v>6431</v>
      </c>
      <c r="BJ216" s="122" t="s">
        <v>6431</v>
      </c>
      <c r="BK216" s="122" t="s">
        <v>6431</v>
      </c>
      <c r="BL216" s="122" t="s">
        <v>6431</v>
      </c>
      <c r="BM216" s="122" t="s">
        <v>6431</v>
      </c>
      <c r="BN216" s="122" t="s">
        <v>6431</v>
      </c>
      <c r="BO216" s="122" t="s">
        <v>6431</v>
      </c>
      <c r="BP216" s="122" t="s">
        <v>6431</v>
      </c>
      <c r="BQ216" s="122" t="s">
        <v>6431</v>
      </c>
      <c r="BR216" s="122" t="s">
        <v>6431</v>
      </c>
      <c r="BS216" s="122" t="s">
        <v>6431</v>
      </c>
      <c r="BT216" s="122" t="s">
        <v>6431</v>
      </c>
      <c r="BU216" s="122" t="s">
        <v>6431</v>
      </c>
      <c r="BV216" s="122" t="s">
        <v>6431</v>
      </c>
      <c r="BW216" s="122" t="s">
        <v>6431</v>
      </c>
      <c r="BX216" s="122" t="s">
        <v>6431</v>
      </c>
      <c r="BY216" s="122" t="s">
        <v>6431</v>
      </c>
      <c r="BZ216" s="122" t="s">
        <v>6431</v>
      </c>
      <c r="CA216" s="122" t="s">
        <v>6431</v>
      </c>
      <c r="CB216" s="122" t="s">
        <v>6431</v>
      </c>
      <c r="CC216" s="122" t="s">
        <v>6431</v>
      </c>
      <c r="CD216" s="122" t="s">
        <v>6431</v>
      </c>
      <c r="CE216" s="122" t="s">
        <v>6431</v>
      </c>
      <c r="CF216" s="122" t="s">
        <v>6431</v>
      </c>
      <c r="CG216" s="122" t="s">
        <v>6431</v>
      </c>
      <c r="CH216" s="122" t="s">
        <v>6431</v>
      </c>
      <c r="CI216" s="122" t="s">
        <v>6431</v>
      </c>
      <c r="CJ216" s="122" t="s">
        <v>6431</v>
      </c>
      <c r="CK216" s="122" t="s">
        <v>6431</v>
      </c>
      <c r="CL216" s="122" t="s">
        <v>6431</v>
      </c>
      <c r="CM216" s="122" t="s">
        <v>6431</v>
      </c>
      <c r="CN216" s="122" t="s">
        <v>6431</v>
      </c>
      <c r="CO216" s="122" t="s">
        <v>6431</v>
      </c>
      <c r="CP216" s="122" t="s">
        <v>6431</v>
      </c>
      <c r="CQ216" s="122" t="s">
        <v>6431</v>
      </c>
      <c r="CR216" s="122" t="s">
        <v>6431</v>
      </c>
      <c r="CS216" s="122" t="s">
        <v>6431</v>
      </c>
      <c r="CT216" s="122" t="s">
        <v>6431</v>
      </c>
      <c r="CU216" s="122" t="s">
        <v>6431</v>
      </c>
      <c r="CV216" s="122" t="s">
        <v>6431</v>
      </c>
      <c r="CW216" s="122" t="s">
        <v>6431</v>
      </c>
      <c r="CX216" s="122" t="s">
        <v>6431</v>
      </c>
      <c r="CY216" s="122" t="s">
        <v>6431</v>
      </c>
      <c r="CZ216" s="122" t="s">
        <v>6431</v>
      </c>
      <c r="DA216" s="122">
        <v>95.698499999999996</v>
      </c>
      <c r="DB216" s="122">
        <v>95.698499999999996</v>
      </c>
      <c r="DC216" s="122">
        <v>95.698499999999996</v>
      </c>
      <c r="DD216" s="122">
        <v>95.698499999999996</v>
      </c>
      <c r="DE216" s="122">
        <v>94.571600000000004</v>
      </c>
      <c r="DF216" s="122">
        <v>94.571600000000004</v>
      </c>
      <c r="DG216" s="122">
        <v>94.571600000000004</v>
      </c>
      <c r="DH216" s="122">
        <v>94.571600000000004</v>
      </c>
      <c r="DI216" s="122">
        <v>94.571600000000004</v>
      </c>
      <c r="DJ216" s="122">
        <v>94.571600000000004</v>
      </c>
      <c r="DK216" s="122">
        <v>93.444199999999995</v>
      </c>
      <c r="DL216" s="122">
        <v>91.85</v>
      </c>
      <c r="DM216" s="122">
        <v>91.85</v>
      </c>
      <c r="DN216" s="122">
        <v>91.85</v>
      </c>
      <c r="DO216" s="122">
        <v>91.85</v>
      </c>
      <c r="DP216" s="122">
        <v>91.85</v>
      </c>
      <c r="DQ216" s="122">
        <v>92.029700000000005</v>
      </c>
      <c r="DR216" s="122">
        <v>92.012699999999995</v>
      </c>
      <c r="DS216" s="122">
        <v>92.012699999999995</v>
      </c>
      <c r="DT216" s="122">
        <v>92.012699999999995</v>
      </c>
      <c r="DU216" s="122">
        <v>92.012699999999995</v>
      </c>
      <c r="DV216" s="122">
        <v>92.012699999999995</v>
      </c>
      <c r="DW216" s="122">
        <v>91.284499999999994</v>
      </c>
      <c r="DX216" s="122">
        <v>91.284499999999994</v>
      </c>
      <c r="DY216" s="122">
        <v>91.284499999999994</v>
      </c>
      <c r="DZ216" s="122">
        <v>91.284499999999994</v>
      </c>
      <c r="EA216" s="122">
        <v>91.284499999999994</v>
      </c>
      <c r="EB216" s="122">
        <v>91.284499999999994</v>
      </c>
      <c r="EC216" s="122">
        <v>91.135900000000007</v>
      </c>
      <c r="ED216" s="122">
        <v>91.135900000000007</v>
      </c>
      <c r="EE216" s="122">
        <v>91.135900000000007</v>
      </c>
      <c r="EF216" s="122">
        <v>91.135900000000007</v>
      </c>
      <c r="EG216" s="122">
        <v>91.135900000000007</v>
      </c>
      <c r="EH216" s="122">
        <v>91.135900000000007</v>
      </c>
      <c r="EI216" s="122">
        <v>90.777799999999999</v>
      </c>
      <c r="EJ216" s="122">
        <v>90.806200000000004</v>
      </c>
      <c r="EK216" s="122">
        <v>90.806200000000004</v>
      </c>
      <c r="EL216" s="122">
        <v>90.806200000000004</v>
      </c>
      <c r="EM216" s="122">
        <v>90.806200000000004</v>
      </c>
      <c r="EN216" s="122">
        <v>90.806200000000004</v>
      </c>
      <c r="EO216" s="122">
        <v>90.290999999999997</v>
      </c>
      <c r="EP216" s="122">
        <v>90.283799999999999</v>
      </c>
      <c r="EQ216" s="122">
        <v>90.283799999999999</v>
      </c>
      <c r="ER216" s="122">
        <v>90.283799999999999</v>
      </c>
      <c r="ES216" s="122">
        <v>90.283799999999999</v>
      </c>
      <c r="ET216" s="122">
        <v>90.283799999999999</v>
      </c>
      <c r="EU216" s="122">
        <v>89.248199999999997</v>
      </c>
      <c r="EV216" s="122">
        <v>89.248199999999997</v>
      </c>
      <c r="EW216" s="122">
        <v>89.248199999999997</v>
      </c>
      <c r="EX216" s="122">
        <v>89.248199999999997</v>
      </c>
      <c r="EY216" s="122">
        <v>89.248199999999997</v>
      </c>
      <c r="EZ216" s="122">
        <v>89.248199999999997</v>
      </c>
      <c r="FA216" s="122">
        <v>85.656099999999995</v>
      </c>
      <c r="FB216" s="122">
        <v>85.344099999999997</v>
      </c>
      <c r="FC216" s="122">
        <v>85.344099999999997</v>
      </c>
      <c r="FD216" s="122">
        <v>85.344099999999997</v>
      </c>
      <c r="FE216" s="122">
        <v>85.344099999999997</v>
      </c>
      <c r="FF216" s="122">
        <v>85.344099999999997</v>
      </c>
      <c r="FG216" s="122">
        <v>82.9084</v>
      </c>
      <c r="FH216" s="122">
        <v>82.9084</v>
      </c>
      <c r="FI216" s="122">
        <v>82.9084</v>
      </c>
      <c r="FJ216" s="122">
        <v>82.9084</v>
      </c>
      <c r="FK216" s="122">
        <v>82.9084</v>
      </c>
      <c r="FL216" s="122">
        <v>82.9084</v>
      </c>
      <c r="FM216" s="122">
        <v>83.448499999999996</v>
      </c>
      <c r="FN216" s="122">
        <v>83.448499999999996</v>
      </c>
      <c r="FO216" s="122">
        <v>83.448499999999996</v>
      </c>
      <c r="FP216" s="122">
        <v>83.448499999999996</v>
      </c>
      <c r="FQ216" s="122">
        <v>83.448499999999996</v>
      </c>
      <c r="FR216" s="122">
        <v>83.448499999999996</v>
      </c>
      <c r="FS216" s="122">
        <v>83.296099999999996</v>
      </c>
      <c r="FT216" s="122">
        <v>83.296099999999996</v>
      </c>
      <c r="FU216" s="122">
        <v>83.296099999999996</v>
      </c>
      <c r="FV216" s="122">
        <v>83.296099999999996</v>
      </c>
      <c r="FW216" s="122">
        <v>83.296099999999996</v>
      </c>
      <c r="FX216" s="122">
        <v>83.296099999999996</v>
      </c>
      <c r="FY216" s="122">
        <v>82.307400000000001</v>
      </c>
      <c r="FZ216" s="122">
        <v>82.272800000000004</v>
      </c>
      <c r="GA216" s="122">
        <v>82.272800000000004</v>
      </c>
      <c r="GB216" s="122">
        <v>82.272800000000004</v>
      </c>
      <c r="GC216" s="122">
        <v>82.272800000000004</v>
      </c>
      <c r="GD216" s="122">
        <v>82.272800000000004</v>
      </c>
      <c r="GE216" s="122">
        <v>85.036799999999999</v>
      </c>
      <c r="GF216" s="122">
        <v>85.096100000000007</v>
      </c>
      <c r="GG216" s="122">
        <v>85.096100000000007</v>
      </c>
      <c r="GH216" s="122">
        <v>85.096100000000007</v>
      </c>
      <c r="GI216" s="122">
        <v>85.096100000000007</v>
      </c>
      <c r="GJ216" s="122">
        <v>85.096100000000007</v>
      </c>
      <c r="GK216" s="122">
        <v>88.071399999999997</v>
      </c>
      <c r="GL216" s="122">
        <v>88.071399999999997</v>
      </c>
      <c r="GM216" s="122">
        <v>88.071399999999997</v>
      </c>
      <c r="GN216" s="122">
        <v>88.071399999999997</v>
      </c>
      <c r="GO216" s="122">
        <v>88.071399999999997</v>
      </c>
      <c r="GP216" s="122">
        <v>88.071399999999997</v>
      </c>
      <c r="GQ216" s="122">
        <v>86.618300000000005</v>
      </c>
      <c r="GR216" s="122">
        <v>86.545199999999994</v>
      </c>
      <c r="GS216" s="122">
        <v>86.545199999999994</v>
      </c>
      <c r="GT216" s="122">
        <v>86.545199999999994</v>
      </c>
      <c r="GU216" s="122">
        <v>86.545199999999994</v>
      </c>
      <c r="GV216" s="122">
        <v>86.545199999999994</v>
      </c>
      <c r="GW216" s="122">
        <v>87.195099999999996</v>
      </c>
      <c r="GX216" s="122">
        <v>87.195099999999996</v>
      </c>
      <c r="GY216" s="122">
        <v>87.195099999999996</v>
      </c>
      <c r="GZ216" s="122">
        <v>87.195099999999996</v>
      </c>
      <c r="HA216" s="122">
        <v>87.195099999999996</v>
      </c>
      <c r="HB216" s="122">
        <v>87.195099999999996</v>
      </c>
      <c r="HC216" s="122">
        <v>87.789900000000003</v>
      </c>
      <c r="HD216" s="122">
        <v>87.789900000000003</v>
      </c>
      <c r="HE216" s="122">
        <v>87.789900000000003</v>
      </c>
      <c r="HF216" s="122">
        <v>87.789900000000003</v>
      </c>
      <c r="HG216" s="122">
        <v>87.789900000000003</v>
      </c>
      <c r="HH216" s="122">
        <v>87.789900000000003</v>
      </c>
      <c r="HI216" s="122">
        <v>86.725700000000003</v>
      </c>
      <c r="HJ216" s="122">
        <v>85.588700000000003</v>
      </c>
      <c r="HK216" s="122">
        <v>85.588700000000003</v>
      </c>
      <c r="HL216" s="122">
        <v>85.588700000000003</v>
      </c>
      <c r="HM216" s="122">
        <v>85.588700000000003</v>
      </c>
      <c r="HN216" s="122">
        <v>85.588700000000003</v>
      </c>
      <c r="HO216" s="122">
        <v>86.639200000000002</v>
      </c>
      <c r="HP216" s="122">
        <v>86.639200000000002</v>
      </c>
      <c r="HQ216" s="122">
        <v>86.639200000000002</v>
      </c>
      <c r="HR216" s="122">
        <v>86.639200000000002</v>
      </c>
      <c r="HS216" s="122">
        <v>86.639200000000002</v>
      </c>
      <c r="HT216" s="122">
        <v>86.639200000000002</v>
      </c>
      <c r="HU216" s="122">
        <v>89.426699999999997</v>
      </c>
      <c r="HV216" s="122">
        <v>89.426699999999997</v>
      </c>
      <c r="HW216" s="122">
        <v>89.426699999999997</v>
      </c>
      <c r="HX216" s="122">
        <v>89.426699999999997</v>
      </c>
      <c r="HY216" s="122">
        <v>89.426699999999997</v>
      </c>
      <c r="HZ216" s="122">
        <v>89.426699999999997</v>
      </c>
      <c r="IA216" s="122">
        <v>90.398899999999998</v>
      </c>
      <c r="IB216" s="122">
        <v>90.332499999999996</v>
      </c>
      <c r="IC216" s="122">
        <v>90.332499999999996</v>
      </c>
      <c r="ID216" s="122">
        <v>90.332499999999996</v>
      </c>
      <c r="IE216" s="122">
        <v>90.332499999999996</v>
      </c>
      <c r="IF216" s="122">
        <v>90.332499999999996</v>
      </c>
      <c r="IG216" s="122">
        <v>94.648499999999999</v>
      </c>
      <c r="IH216" s="122">
        <v>94.648499999999999</v>
      </c>
      <c r="II216" s="122">
        <v>94.648499999999999</v>
      </c>
      <c r="IJ216" s="122">
        <v>94.648499999999999</v>
      </c>
      <c r="IK216" s="122">
        <v>94.648499999999999</v>
      </c>
      <c r="IL216" s="122">
        <v>94.648499999999999</v>
      </c>
      <c r="IM216" s="122">
        <v>95.562899999999999</v>
      </c>
      <c r="IN216" s="122">
        <v>95.562899999999999</v>
      </c>
      <c r="IO216" s="122">
        <v>95.562899999999999</v>
      </c>
      <c r="IP216" s="122">
        <v>95.562899999999999</v>
      </c>
      <c r="IQ216" s="122">
        <v>95.562899999999999</v>
      </c>
      <c r="IR216" s="122">
        <v>95.562899999999999</v>
      </c>
      <c r="IS216" s="122">
        <v>101.6443</v>
      </c>
      <c r="IT216" s="122">
        <v>101.6443</v>
      </c>
      <c r="IU216" s="122">
        <v>101.6443</v>
      </c>
      <c r="IV216" s="122">
        <v>101.6443</v>
      </c>
      <c r="IW216" s="122">
        <v>101.6443</v>
      </c>
      <c r="IX216" s="122">
        <v>101.6443</v>
      </c>
      <c r="IY216" s="122">
        <v>97.736599999999996</v>
      </c>
      <c r="IZ216" s="122">
        <v>97.736599999999996</v>
      </c>
      <c r="JA216" s="122">
        <v>97.736599999999996</v>
      </c>
      <c r="JB216" s="122">
        <v>97.736599999999996</v>
      </c>
      <c r="JC216" s="122">
        <v>97.736599999999996</v>
      </c>
      <c r="JD216" s="122">
        <v>97.736599999999996</v>
      </c>
      <c r="JE216" s="122">
        <v>97.906899999999993</v>
      </c>
      <c r="JF216" s="122">
        <v>97.906899999999993</v>
      </c>
      <c r="JG216" s="122">
        <v>97.906899999999993</v>
      </c>
      <c r="JH216" s="122">
        <v>97.906899999999993</v>
      </c>
      <c r="JI216" s="122">
        <v>97.906899999999993</v>
      </c>
      <c r="JJ216" s="122">
        <v>97.906899999999993</v>
      </c>
      <c r="JK216" s="122">
        <v>98.258099999999999</v>
      </c>
      <c r="JL216" s="122">
        <v>98.258099999999999</v>
      </c>
      <c r="JM216" s="122">
        <v>98.258099999999999</v>
      </c>
      <c r="JN216" s="122">
        <v>98.258099999999999</v>
      </c>
      <c r="JO216" s="122">
        <v>98.258099999999999</v>
      </c>
      <c r="JP216" s="122">
        <v>98.258099999999999</v>
      </c>
      <c r="JQ216" s="122">
        <v>100.8719</v>
      </c>
      <c r="JR216" s="122">
        <v>100.8719</v>
      </c>
      <c r="JS216" s="122">
        <v>100.8719</v>
      </c>
      <c r="JT216" s="122">
        <v>100.8719</v>
      </c>
      <c r="JU216" s="122">
        <v>100.8719</v>
      </c>
      <c r="JV216" s="122">
        <v>100.8719</v>
      </c>
      <c r="JW216" s="122">
        <v>100</v>
      </c>
      <c r="JX216" s="122">
        <v>100</v>
      </c>
      <c r="JY216" s="122">
        <v>100</v>
      </c>
      <c r="JZ216" s="122">
        <v>100</v>
      </c>
      <c r="KA216" s="122">
        <v>100</v>
      </c>
      <c r="KB216" s="122">
        <v>100</v>
      </c>
      <c r="KC216" s="122">
        <v>98.627300000000005</v>
      </c>
      <c r="KD216" s="118">
        <v>98.627300000000005</v>
      </c>
    </row>
    <row r="217" spans="1:290" s="8" customFormat="1" ht="11.1" customHeight="1" x14ac:dyDescent="0.2">
      <c r="A217" s="8" t="s">
        <v>2612</v>
      </c>
      <c r="B217"/>
      <c r="C217" s="141" t="s">
        <v>5223</v>
      </c>
      <c r="D217" s="60" t="s">
        <v>141</v>
      </c>
      <c r="E217" s="61"/>
      <c r="F217" s="22"/>
      <c r="G217" s="22"/>
      <c r="H217" s="22"/>
      <c r="I217" s="22" t="str">
        <f>IF(LEFT($I$1,1)="1",VLOOKUP($A217,PPI_IPI_PGA_PGAI!$A:$I,2,FALSE),IF(LEFT($I$1,1)="2",VLOOKUP($A217,PPI_IPI_PGA_PGAI!$A:$I,3,FALSE),IF(LEFT($I$1,1)="3",VLOOKUP($A217,PPI_IPI_PGA_PGAI!$A:$I,4,FALSE),VLOOKUP($A217,PPI_IPI_PGA_PGAI!$A:$I,5,FALSE))))</f>
        <v>Hebezeuge und Fördermittel</v>
      </c>
      <c r="J217" s="22"/>
      <c r="K217" s="22"/>
      <c r="L217" s="22"/>
      <c r="M217" s="10">
        <v>0.68179999999999996</v>
      </c>
      <c r="N217" s="122">
        <v>91.619600000000005</v>
      </c>
      <c r="O217" s="122">
        <v>91.619600000000005</v>
      </c>
      <c r="P217" s="122">
        <v>91.619600000000005</v>
      </c>
      <c r="Q217" s="122">
        <v>91.619600000000005</v>
      </c>
      <c r="R217" s="122">
        <v>91.619600000000005</v>
      </c>
      <c r="S217" s="122">
        <v>91.963499999999996</v>
      </c>
      <c r="T217" s="122">
        <v>91.963499999999996</v>
      </c>
      <c r="U217" s="122">
        <v>91.963499999999996</v>
      </c>
      <c r="V217" s="122">
        <v>91.963499999999996</v>
      </c>
      <c r="W217" s="122">
        <v>91.963499999999996</v>
      </c>
      <c r="X217" s="122">
        <v>91.963499999999996</v>
      </c>
      <c r="Y217" s="122">
        <v>95.603999999999999</v>
      </c>
      <c r="Z217" s="122">
        <v>95.603999999999999</v>
      </c>
      <c r="AA217" s="122">
        <v>95.603999999999999</v>
      </c>
      <c r="AB217" s="122">
        <v>95.603999999999999</v>
      </c>
      <c r="AC217" s="122">
        <v>95.603999999999999</v>
      </c>
      <c r="AD217" s="122">
        <v>95.603999999999999</v>
      </c>
      <c r="AE217" s="122">
        <v>97.575000000000003</v>
      </c>
      <c r="AF217" s="122">
        <v>97.575000000000003</v>
      </c>
      <c r="AG217" s="122">
        <v>97.575000000000003</v>
      </c>
      <c r="AH217" s="122">
        <v>97.575000000000003</v>
      </c>
      <c r="AI217" s="122">
        <v>97.575000000000003</v>
      </c>
      <c r="AJ217" s="122">
        <v>97.575000000000003</v>
      </c>
      <c r="AK217" s="122">
        <v>99.491399999999999</v>
      </c>
      <c r="AL217" s="122">
        <v>99.491399999999999</v>
      </c>
      <c r="AM217" s="122">
        <v>99.491399999999999</v>
      </c>
      <c r="AN217" s="122">
        <v>99.491399999999999</v>
      </c>
      <c r="AO217" s="122">
        <v>99.491399999999999</v>
      </c>
      <c r="AP217" s="122">
        <v>99.491399999999999</v>
      </c>
      <c r="AQ217" s="122">
        <v>99.776300000000006</v>
      </c>
      <c r="AR217" s="122">
        <v>99.767799999999994</v>
      </c>
      <c r="AS217" s="122">
        <v>99.767799999999994</v>
      </c>
      <c r="AT217" s="122">
        <v>99.767799999999994</v>
      </c>
      <c r="AU217" s="122">
        <v>99.767799999999994</v>
      </c>
      <c r="AV217" s="122">
        <v>99.767799999999994</v>
      </c>
      <c r="AW217" s="122">
        <v>101.86750000000001</v>
      </c>
      <c r="AX217" s="122">
        <v>101.86750000000001</v>
      </c>
      <c r="AY217" s="122">
        <v>101.86750000000001</v>
      </c>
      <c r="AZ217" s="122">
        <v>101.86750000000001</v>
      </c>
      <c r="BA217" s="122">
        <v>101.86750000000001</v>
      </c>
      <c r="BB217" s="122">
        <v>101.86750000000001</v>
      </c>
      <c r="BC217" s="122">
        <v>102.9721</v>
      </c>
      <c r="BD217" s="122">
        <v>102.9721</v>
      </c>
      <c r="BE217" s="122">
        <v>102.9721</v>
      </c>
      <c r="BF217" s="122">
        <v>102.9721</v>
      </c>
      <c r="BG217" s="122">
        <v>102.9721</v>
      </c>
      <c r="BH217" s="122">
        <v>102.9721</v>
      </c>
      <c r="BI217" s="122">
        <v>105.5741</v>
      </c>
      <c r="BJ217" s="122">
        <v>105.5741</v>
      </c>
      <c r="BK217" s="122">
        <v>105.5741</v>
      </c>
      <c r="BL217" s="122">
        <v>105.5741</v>
      </c>
      <c r="BM217" s="122">
        <v>105.5741</v>
      </c>
      <c r="BN217" s="122">
        <v>105.5741</v>
      </c>
      <c r="BO217" s="122">
        <v>106.2808</v>
      </c>
      <c r="BP217" s="122">
        <v>106.2808</v>
      </c>
      <c r="BQ217" s="122">
        <v>106.2808</v>
      </c>
      <c r="BR217" s="122">
        <v>106.2808</v>
      </c>
      <c r="BS217" s="122">
        <v>106.2808</v>
      </c>
      <c r="BT217" s="122">
        <v>106.2808</v>
      </c>
      <c r="BU217" s="122">
        <v>108.5822</v>
      </c>
      <c r="BV217" s="122">
        <v>110.4152</v>
      </c>
      <c r="BW217" s="122">
        <v>110.4152</v>
      </c>
      <c r="BX217" s="122">
        <v>110.4152</v>
      </c>
      <c r="BY217" s="122">
        <v>110.4152</v>
      </c>
      <c r="BZ217" s="122">
        <v>110.4152</v>
      </c>
      <c r="CA217" s="122">
        <v>112.4278</v>
      </c>
      <c r="CB217" s="122">
        <v>112.4278</v>
      </c>
      <c r="CC217" s="122">
        <v>112.4278</v>
      </c>
      <c r="CD217" s="122">
        <v>112.4278</v>
      </c>
      <c r="CE217" s="122">
        <v>112.4278</v>
      </c>
      <c r="CF217" s="122">
        <v>112.4278</v>
      </c>
      <c r="CG217" s="122">
        <v>114.4851</v>
      </c>
      <c r="CH217" s="122">
        <v>114.4396</v>
      </c>
      <c r="CI217" s="122">
        <v>114.4396</v>
      </c>
      <c r="CJ217" s="122">
        <v>114.4396</v>
      </c>
      <c r="CK217" s="122">
        <v>114.4396</v>
      </c>
      <c r="CL217" s="122">
        <v>114.4396</v>
      </c>
      <c r="CM217" s="122">
        <v>114.13890000000001</v>
      </c>
      <c r="CN217" s="122">
        <v>114.13890000000001</v>
      </c>
      <c r="CO217" s="122">
        <v>114.13890000000001</v>
      </c>
      <c r="CP217" s="122">
        <v>114.13890000000001</v>
      </c>
      <c r="CQ217" s="122">
        <v>114.13890000000001</v>
      </c>
      <c r="CR217" s="122">
        <v>114.13890000000001</v>
      </c>
      <c r="CS217" s="122">
        <v>113.6949</v>
      </c>
      <c r="CT217" s="122">
        <v>113.6949</v>
      </c>
      <c r="CU217" s="122">
        <v>113.6949</v>
      </c>
      <c r="CV217" s="122">
        <v>113.6949</v>
      </c>
      <c r="CW217" s="122">
        <v>113.6949</v>
      </c>
      <c r="CX217" s="122">
        <v>113.6949</v>
      </c>
      <c r="CY217" s="122">
        <v>112.0566</v>
      </c>
      <c r="CZ217" s="122">
        <v>112.0566</v>
      </c>
      <c r="DA217" s="122">
        <v>112.0566</v>
      </c>
      <c r="DB217" s="122">
        <v>112.0566</v>
      </c>
      <c r="DC217" s="122">
        <v>112.0566</v>
      </c>
      <c r="DD217" s="122">
        <v>112.0566</v>
      </c>
      <c r="DE217" s="122">
        <v>109.6609</v>
      </c>
      <c r="DF217" s="122">
        <v>109.6609</v>
      </c>
      <c r="DG217" s="122">
        <v>109.6609</v>
      </c>
      <c r="DH217" s="122">
        <v>109.6609</v>
      </c>
      <c r="DI217" s="122">
        <v>109.6609</v>
      </c>
      <c r="DJ217" s="122">
        <v>109.6609</v>
      </c>
      <c r="DK217" s="122">
        <v>105.5432</v>
      </c>
      <c r="DL217" s="122">
        <v>105.5432</v>
      </c>
      <c r="DM217" s="122">
        <v>105.5432</v>
      </c>
      <c r="DN217" s="122">
        <v>105.5432</v>
      </c>
      <c r="DO217" s="122">
        <v>105.5432</v>
      </c>
      <c r="DP217" s="122">
        <v>105.5432</v>
      </c>
      <c r="DQ217" s="122">
        <v>105.6407</v>
      </c>
      <c r="DR217" s="122">
        <v>105.6407</v>
      </c>
      <c r="DS217" s="122">
        <v>105.6407</v>
      </c>
      <c r="DT217" s="122">
        <v>105.6407</v>
      </c>
      <c r="DU217" s="122">
        <v>105.6407</v>
      </c>
      <c r="DV217" s="122">
        <v>105.6407</v>
      </c>
      <c r="DW217" s="122">
        <v>104.7462</v>
      </c>
      <c r="DX217" s="122">
        <v>104.7462</v>
      </c>
      <c r="DY217" s="122">
        <v>104.7462</v>
      </c>
      <c r="DZ217" s="122">
        <v>104.7462</v>
      </c>
      <c r="EA217" s="122">
        <v>104.7462</v>
      </c>
      <c r="EB217" s="122">
        <v>104.7462</v>
      </c>
      <c r="EC217" s="122">
        <v>103.172</v>
      </c>
      <c r="ED217" s="122">
        <v>102.75749999999999</v>
      </c>
      <c r="EE217" s="122">
        <v>102.75749999999999</v>
      </c>
      <c r="EF217" s="122">
        <v>102.75749999999999</v>
      </c>
      <c r="EG217" s="122">
        <v>102.75749999999999</v>
      </c>
      <c r="EH217" s="122">
        <v>102.75749999999999</v>
      </c>
      <c r="EI217" s="122">
        <v>100.04770000000001</v>
      </c>
      <c r="EJ217" s="122">
        <v>100.04770000000001</v>
      </c>
      <c r="EK217" s="122">
        <v>100.04770000000001</v>
      </c>
      <c r="EL217" s="122">
        <v>100.04770000000001</v>
      </c>
      <c r="EM217" s="122">
        <v>100.04770000000001</v>
      </c>
      <c r="EN217" s="122">
        <v>100.04770000000001</v>
      </c>
      <c r="EO217" s="122">
        <v>98.851799999999997</v>
      </c>
      <c r="EP217" s="122">
        <v>98.851799999999997</v>
      </c>
      <c r="EQ217" s="122">
        <v>98.851799999999997</v>
      </c>
      <c r="ER217" s="122">
        <v>98.851799999999997</v>
      </c>
      <c r="ES217" s="122">
        <v>98.851799999999997</v>
      </c>
      <c r="ET217" s="122">
        <v>98.851799999999997</v>
      </c>
      <c r="EU217" s="122">
        <v>98.047799999999995</v>
      </c>
      <c r="EV217" s="122">
        <v>98.047799999999995</v>
      </c>
      <c r="EW217" s="122">
        <v>98.047799999999995</v>
      </c>
      <c r="EX217" s="122">
        <v>98.047799999999995</v>
      </c>
      <c r="EY217" s="122">
        <v>98.047799999999995</v>
      </c>
      <c r="EZ217" s="122">
        <v>98.047799999999995</v>
      </c>
      <c r="FA217" s="122">
        <v>89.164500000000004</v>
      </c>
      <c r="FB217" s="122">
        <v>88.952299999999994</v>
      </c>
      <c r="FC217" s="122">
        <v>88.952299999999994</v>
      </c>
      <c r="FD217" s="122">
        <v>88.952299999999994</v>
      </c>
      <c r="FE217" s="122">
        <v>88.952299999999994</v>
      </c>
      <c r="FF217" s="122">
        <v>88.952299999999994</v>
      </c>
      <c r="FG217" s="122">
        <v>87.881799999999998</v>
      </c>
      <c r="FH217" s="122">
        <v>87.881799999999998</v>
      </c>
      <c r="FI217" s="122">
        <v>87.881799999999998</v>
      </c>
      <c r="FJ217" s="122">
        <v>87.881799999999998</v>
      </c>
      <c r="FK217" s="122">
        <v>87.881799999999998</v>
      </c>
      <c r="FL217" s="122">
        <v>87.881799999999998</v>
      </c>
      <c r="FM217" s="122">
        <v>88.309899999999999</v>
      </c>
      <c r="FN217" s="122">
        <v>88.296400000000006</v>
      </c>
      <c r="FO217" s="122">
        <v>88.296400000000006</v>
      </c>
      <c r="FP217" s="122">
        <v>88.296400000000006</v>
      </c>
      <c r="FQ217" s="122">
        <v>88.296400000000006</v>
      </c>
      <c r="FR217" s="122">
        <v>88.296400000000006</v>
      </c>
      <c r="FS217" s="122">
        <v>88.065100000000001</v>
      </c>
      <c r="FT217" s="122">
        <v>88.088700000000003</v>
      </c>
      <c r="FU217" s="122">
        <v>88.088700000000003</v>
      </c>
      <c r="FV217" s="122">
        <v>88.088700000000003</v>
      </c>
      <c r="FW217" s="122">
        <v>88.088700000000003</v>
      </c>
      <c r="FX217" s="122">
        <v>88.088700000000003</v>
      </c>
      <c r="FY217" s="122">
        <v>87.198300000000003</v>
      </c>
      <c r="FZ217" s="122">
        <v>87.189400000000006</v>
      </c>
      <c r="GA217" s="122">
        <v>87.189400000000006</v>
      </c>
      <c r="GB217" s="122">
        <v>87.189400000000006</v>
      </c>
      <c r="GC217" s="122">
        <v>87.189400000000006</v>
      </c>
      <c r="GD217" s="122">
        <v>87.189400000000006</v>
      </c>
      <c r="GE217" s="122">
        <v>91.168800000000005</v>
      </c>
      <c r="GF217" s="122">
        <v>91.823800000000006</v>
      </c>
      <c r="GG217" s="122">
        <v>91.823800000000006</v>
      </c>
      <c r="GH217" s="122">
        <v>91.823800000000006</v>
      </c>
      <c r="GI217" s="122">
        <v>91.823800000000006</v>
      </c>
      <c r="GJ217" s="122">
        <v>91.823800000000006</v>
      </c>
      <c r="GK217" s="122">
        <v>94.319299999999998</v>
      </c>
      <c r="GL217" s="122">
        <v>94.319299999999998</v>
      </c>
      <c r="GM217" s="122">
        <v>94.319299999999998</v>
      </c>
      <c r="GN217" s="122">
        <v>94.319299999999998</v>
      </c>
      <c r="GO217" s="122">
        <v>94.319299999999998</v>
      </c>
      <c r="GP217" s="122">
        <v>94.319299999999998</v>
      </c>
      <c r="GQ217" s="122">
        <v>92.891300000000001</v>
      </c>
      <c r="GR217" s="122">
        <v>92.891300000000001</v>
      </c>
      <c r="GS217" s="122">
        <v>92.891300000000001</v>
      </c>
      <c r="GT217" s="122">
        <v>92.891300000000001</v>
      </c>
      <c r="GU217" s="122">
        <v>92.891300000000001</v>
      </c>
      <c r="GV217" s="122">
        <v>92.891300000000001</v>
      </c>
      <c r="GW217" s="122">
        <v>92.7256</v>
      </c>
      <c r="GX217" s="122">
        <v>92.7256</v>
      </c>
      <c r="GY217" s="122">
        <v>92.7256</v>
      </c>
      <c r="GZ217" s="122">
        <v>92.7256</v>
      </c>
      <c r="HA217" s="122">
        <v>92.7256</v>
      </c>
      <c r="HB217" s="122">
        <v>92.7256</v>
      </c>
      <c r="HC217" s="122">
        <v>92.020099999999999</v>
      </c>
      <c r="HD217" s="122">
        <v>91.9589</v>
      </c>
      <c r="HE217" s="122">
        <v>91.9589</v>
      </c>
      <c r="HF217" s="122">
        <v>91.9589</v>
      </c>
      <c r="HG217" s="122">
        <v>91.9589</v>
      </c>
      <c r="HH217" s="122">
        <v>91.9589</v>
      </c>
      <c r="HI217" s="122">
        <v>90.689400000000006</v>
      </c>
      <c r="HJ217" s="122">
        <v>90.689400000000006</v>
      </c>
      <c r="HK217" s="122">
        <v>90.689400000000006</v>
      </c>
      <c r="HL217" s="122">
        <v>90.689400000000006</v>
      </c>
      <c r="HM217" s="122">
        <v>90.689400000000006</v>
      </c>
      <c r="HN217" s="122">
        <v>90.689400000000006</v>
      </c>
      <c r="HO217" s="122">
        <v>91.823599999999999</v>
      </c>
      <c r="HP217" s="122">
        <v>91.823599999999999</v>
      </c>
      <c r="HQ217" s="122">
        <v>91.823599999999999</v>
      </c>
      <c r="HR217" s="122">
        <v>91.823599999999999</v>
      </c>
      <c r="HS217" s="122">
        <v>91.823599999999999</v>
      </c>
      <c r="HT217" s="122">
        <v>91.823599999999999</v>
      </c>
      <c r="HU217" s="122">
        <v>93.674499999999995</v>
      </c>
      <c r="HV217" s="122">
        <v>93.674499999999995</v>
      </c>
      <c r="HW217" s="122">
        <v>93.674499999999995</v>
      </c>
      <c r="HX217" s="122">
        <v>93.674499999999995</v>
      </c>
      <c r="HY217" s="122">
        <v>93.674499999999995</v>
      </c>
      <c r="HZ217" s="122">
        <v>93.674499999999995</v>
      </c>
      <c r="IA217" s="122">
        <v>94.718800000000002</v>
      </c>
      <c r="IB217" s="122">
        <v>94.718800000000002</v>
      </c>
      <c r="IC217" s="122">
        <v>94.718800000000002</v>
      </c>
      <c r="ID217" s="122">
        <v>94.718800000000002</v>
      </c>
      <c r="IE217" s="122">
        <v>94.718800000000002</v>
      </c>
      <c r="IF217" s="122">
        <v>94.718800000000002</v>
      </c>
      <c r="IG217" s="122">
        <v>97.530299999999997</v>
      </c>
      <c r="IH217" s="122">
        <v>97.530299999999997</v>
      </c>
      <c r="II217" s="122">
        <v>97.530299999999997</v>
      </c>
      <c r="IJ217" s="122">
        <v>97.530299999999997</v>
      </c>
      <c r="IK217" s="122">
        <v>97.530299999999997</v>
      </c>
      <c r="IL217" s="122">
        <v>97.530299999999997</v>
      </c>
      <c r="IM217" s="122">
        <v>97.641099999999994</v>
      </c>
      <c r="IN217" s="122">
        <v>97.641099999999994</v>
      </c>
      <c r="IO217" s="122">
        <v>97.641099999999994</v>
      </c>
      <c r="IP217" s="122">
        <v>97.641099999999994</v>
      </c>
      <c r="IQ217" s="122">
        <v>97.641099999999994</v>
      </c>
      <c r="IR217" s="122">
        <v>97.641099999999994</v>
      </c>
      <c r="IS217" s="122">
        <v>100.9372</v>
      </c>
      <c r="IT217" s="122">
        <v>100.9372</v>
      </c>
      <c r="IU217" s="122">
        <v>100.9372</v>
      </c>
      <c r="IV217" s="122">
        <v>100.9372</v>
      </c>
      <c r="IW217" s="122">
        <v>100.9372</v>
      </c>
      <c r="IX217" s="122">
        <v>100.9372</v>
      </c>
      <c r="IY217" s="122">
        <v>100.7743</v>
      </c>
      <c r="IZ217" s="122">
        <v>100.7743</v>
      </c>
      <c r="JA217" s="122">
        <v>100.7743</v>
      </c>
      <c r="JB217" s="122">
        <v>100.7743</v>
      </c>
      <c r="JC217" s="122">
        <v>100.7743</v>
      </c>
      <c r="JD217" s="122">
        <v>100.7743</v>
      </c>
      <c r="JE217" s="122">
        <v>101.077</v>
      </c>
      <c r="JF217" s="122">
        <v>101.077</v>
      </c>
      <c r="JG217" s="122">
        <v>101.077</v>
      </c>
      <c r="JH217" s="122">
        <v>101.077</v>
      </c>
      <c r="JI217" s="122">
        <v>101.077</v>
      </c>
      <c r="JJ217" s="122">
        <v>101.077</v>
      </c>
      <c r="JK217" s="122">
        <v>99.691699999999997</v>
      </c>
      <c r="JL217" s="122">
        <v>99.691699999999997</v>
      </c>
      <c r="JM217" s="122">
        <v>99.691699999999997</v>
      </c>
      <c r="JN217" s="122">
        <v>99.691699999999997</v>
      </c>
      <c r="JO217" s="122">
        <v>99.691699999999997</v>
      </c>
      <c r="JP217" s="122">
        <v>99.691699999999997</v>
      </c>
      <c r="JQ217" s="122">
        <v>101.496</v>
      </c>
      <c r="JR217" s="122">
        <v>101.496</v>
      </c>
      <c r="JS217" s="122">
        <v>101.496</v>
      </c>
      <c r="JT217" s="122">
        <v>101.496</v>
      </c>
      <c r="JU217" s="122">
        <v>101.496</v>
      </c>
      <c r="JV217" s="122">
        <v>101.496</v>
      </c>
      <c r="JW217" s="122">
        <v>100.07510000000001</v>
      </c>
      <c r="JX217" s="122">
        <v>100</v>
      </c>
      <c r="JY217" s="122">
        <v>100</v>
      </c>
      <c r="JZ217" s="122">
        <v>100</v>
      </c>
      <c r="KA217" s="122">
        <v>100</v>
      </c>
      <c r="KB217" s="122">
        <v>100</v>
      </c>
      <c r="KC217" s="122">
        <v>101.2239</v>
      </c>
      <c r="KD217" s="118">
        <v>101.2055</v>
      </c>
    </row>
    <row r="218" spans="1:290" s="8" customFormat="1" ht="11.1" customHeight="1" x14ac:dyDescent="0.2">
      <c r="A218" s="8" t="s">
        <v>2613</v>
      </c>
      <c r="B218"/>
      <c r="C218" s="141" t="s">
        <v>5224</v>
      </c>
      <c r="D218" s="60" t="s">
        <v>142</v>
      </c>
      <c r="E218" s="61"/>
      <c r="F218" s="22"/>
      <c r="G218" s="22"/>
      <c r="H218" s="22"/>
      <c r="I218" s="22" t="str">
        <f>IF(LEFT($I$1,1)="1",VLOOKUP($A218,PPI_IPI_PGA_PGAI!$A:$I,2,FALSE),IF(LEFT($I$1,1)="2",VLOOKUP($A218,PPI_IPI_PGA_PGAI!$A:$I,3,FALSE),IF(LEFT($I$1,1)="3",VLOOKUP($A218,PPI_IPI_PGA_PGAI!$A:$I,4,FALSE),VLOOKUP($A218,PPI_IPI_PGA_PGAI!$A:$I,5,FALSE))))</f>
        <v>Büromaschinen (ohne Datenverarbeitungs- und periphere Geräte)</v>
      </c>
      <c r="J218" s="22"/>
      <c r="K218" s="22"/>
      <c r="L218" s="22"/>
      <c r="M218" s="10">
        <v>0.24379999999999999</v>
      </c>
      <c r="N218" s="122">
        <v>139.40770000000001</v>
      </c>
      <c r="O218" s="122">
        <v>135.98050000000001</v>
      </c>
      <c r="P218" s="122">
        <v>135.98050000000001</v>
      </c>
      <c r="Q218" s="122">
        <v>135.98050000000001</v>
      </c>
      <c r="R218" s="122">
        <v>135.98050000000001</v>
      </c>
      <c r="S218" s="122">
        <v>135.98050000000001</v>
      </c>
      <c r="T218" s="122">
        <v>136.19040000000001</v>
      </c>
      <c r="U218" s="122">
        <v>136.19040000000001</v>
      </c>
      <c r="V218" s="122">
        <v>136.19040000000001</v>
      </c>
      <c r="W218" s="122">
        <v>136.19040000000001</v>
      </c>
      <c r="X218" s="122">
        <v>136.19040000000001</v>
      </c>
      <c r="Y218" s="122">
        <v>136.19040000000001</v>
      </c>
      <c r="Z218" s="122">
        <v>136.19040000000001</v>
      </c>
      <c r="AA218" s="122">
        <v>132.59129999999999</v>
      </c>
      <c r="AB218" s="122">
        <v>132.59129999999999</v>
      </c>
      <c r="AC218" s="122">
        <v>132.59129999999999</v>
      </c>
      <c r="AD218" s="122">
        <v>132.59129999999999</v>
      </c>
      <c r="AE218" s="122">
        <v>132.59129999999999</v>
      </c>
      <c r="AF218" s="122">
        <v>131.07749999999999</v>
      </c>
      <c r="AG218" s="122">
        <v>131.07749999999999</v>
      </c>
      <c r="AH218" s="122">
        <v>131.07749999999999</v>
      </c>
      <c r="AI218" s="122">
        <v>131.07749999999999</v>
      </c>
      <c r="AJ218" s="122">
        <v>131.07749999999999</v>
      </c>
      <c r="AK218" s="122">
        <v>131.07749999999999</v>
      </c>
      <c r="AL218" s="122">
        <v>131.07749999999999</v>
      </c>
      <c r="AM218" s="122">
        <v>128.45089999999999</v>
      </c>
      <c r="AN218" s="122">
        <v>128.45089999999999</v>
      </c>
      <c r="AO218" s="122">
        <v>128.45089999999999</v>
      </c>
      <c r="AP218" s="122">
        <v>128.45089999999999</v>
      </c>
      <c r="AQ218" s="122">
        <v>128.45089999999999</v>
      </c>
      <c r="AR218" s="122">
        <v>128.8186</v>
      </c>
      <c r="AS218" s="122">
        <v>128.8186</v>
      </c>
      <c r="AT218" s="122">
        <v>128.8186</v>
      </c>
      <c r="AU218" s="122">
        <v>128.8186</v>
      </c>
      <c r="AV218" s="122">
        <v>128.8186</v>
      </c>
      <c r="AW218" s="122">
        <v>128.8186</v>
      </c>
      <c r="AX218" s="122">
        <v>128.8186</v>
      </c>
      <c r="AY218" s="122">
        <v>125.5427</v>
      </c>
      <c r="AZ218" s="122">
        <v>125.5427</v>
      </c>
      <c r="BA218" s="122">
        <v>125.5427</v>
      </c>
      <c r="BB218" s="122">
        <v>125.5427</v>
      </c>
      <c r="BC218" s="122">
        <v>125.5427</v>
      </c>
      <c r="BD218" s="122">
        <v>126.00530000000001</v>
      </c>
      <c r="BE218" s="122">
        <v>126.00530000000001</v>
      </c>
      <c r="BF218" s="122">
        <v>126.00530000000001</v>
      </c>
      <c r="BG218" s="122">
        <v>126.00530000000001</v>
      </c>
      <c r="BH218" s="122">
        <v>126.00530000000001</v>
      </c>
      <c r="BI218" s="122">
        <v>126.00530000000001</v>
      </c>
      <c r="BJ218" s="122">
        <v>126.00530000000001</v>
      </c>
      <c r="BK218" s="122">
        <v>125.54519999999999</v>
      </c>
      <c r="BL218" s="122">
        <v>125.54519999999999</v>
      </c>
      <c r="BM218" s="122">
        <v>125.54519999999999</v>
      </c>
      <c r="BN218" s="122">
        <v>125.54519999999999</v>
      </c>
      <c r="BO218" s="122">
        <v>125.54519999999999</v>
      </c>
      <c r="BP218" s="122">
        <v>126.4616</v>
      </c>
      <c r="BQ218" s="122">
        <v>126.4616</v>
      </c>
      <c r="BR218" s="122">
        <v>126.4616</v>
      </c>
      <c r="BS218" s="122">
        <v>126.4616</v>
      </c>
      <c r="BT218" s="122">
        <v>126.4616</v>
      </c>
      <c r="BU218" s="122">
        <v>126.4616</v>
      </c>
      <c r="BV218" s="122">
        <v>126.4616</v>
      </c>
      <c r="BW218" s="122">
        <v>123.03360000000001</v>
      </c>
      <c r="BX218" s="122">
        <v>123.03360000000001</v>
      </c>
      <c r="BY218" s="122">
        <v>123.03360000000001</v>
      </c>
      <c r="BZ218" s="122">
        <v>123.03360000000001</v>
      </c>
      <c r="CA218" s="122">
        <v>123.03360000000001</v>
      </c>
      <c r="CB218" s="122">
        <v>120.2169</v>
      </c>
      <c r="CC218" s="122">
        <v>120.2169</v>
      </c>
      <c r="CD218" s="122">
        <v>120.2169</v>
      </c>
      <c r="CE218" s="122">
        <v>120.2169</v>
      </c>
      <c r="CF218" s="122">
        <v>120.2169</v>
      </c>
      <c r="CG218" s="122">
        <v>120.2169</v>
      </c>
      <c r="CH218" s="122">
        <v>120.2169</v>
      </c>
      <c r="CI218" s="122">
        <v>122.3176</v>
      </c>
      <c r="CJ218" s="122">
        <v>122.3176</v>
      </c>
      <c r="CK218" s="122">
        <v>122.3176</v>
      </c>
      <c r="CL218" s="122">
        <v>122.3176</v>
      </c>
      <c r="CM218" s="122">
        <v>122.3176</v>
      </c>
      <c r="CN218" s="122">
        <v>119.5814</v>
      </c>
      <c r="CO218" s="122">
        <v>119.5814</v>
      </c>
      <c r="CP218" s="122">
        <v>119.5814</v>
      </c>
      <c r="CQ218" s="122">
        <v>119.5814</v>
      </c>
      <c r="CR218" s="122">
        <v>119.5814</v>
      </c>
      <c r="CS218" s="122">
        <v>119.5814</v>
      </c>
      <c r="CT218" s="122">
        <v>119.5814</v>
      </c>
      <c r="CU218" s="122">
        <v>116.3592</v>
      </c>
      <c r="CV218" s="122">
        <v>116.3592</v>
      </c>
      <c r="CW218" s="122">
        <v>116.3592</v>
      </c>
      <c r="CX218" s="122">
        <v>116.3592</v>
      </c>
      <c r="CY218" s="122">
        <v>116.3592</v>
      </c>
      <c r="CZ218" s="122">
        <v>116.44329999999999</v>
      </c>
      <c r="DA218" s="122">
        <v>116.44329999999999</v>
      </c>
      <c r="DB218" s="122">
        <v>116.44329999999999</v>
      </c>
      <c r="DC218" s="122">
        <v>116.44329999999999</v>
      </c>
      <c r="DD218" s="122">
        <v>116.44329999999999</v>
      </c>
      <c r="DE218" s="122">
        <v>114.8755</v>
      </c>
      <c r="DF218" s="122">
        <v>114.8755</v>
      </c>
      <c r="DG218" s="122">
        <v>114.8755</v>
      </c>
      <c r="DH218" s="122">
        <v>114.8755</v>
      </c>
      <c r="DI218" s="122">
        <v>114.8755</v>
      </c>
      <c r="DJ218" s="122">
        <v>114.8755</v>
      </c>
      <c r="DK218" s="122">
        <v>111.20869999999999</v>
      </c>
      <c r="DL218" s="122">
        <v>110.6232</v>
      </c>
      <c r="DM218" s="122">
        <v>110.6232</v>
      </c>
      <c r="DN218" s="122">
        <v>110.6232</v>
      </c>
      <c r="DO218" s="122">
        <v>110.6232</v>
      </c>
      <c r="DP218" s="122">
        <v>110.6232</v>
      </c>
      <c r="DQ218" s="122">
        <v>113.1031</v>
      </c>
      <c r="DR218" s="122">
        <v>113.1031</v>
      </c>
      <c r="DS218" s="122">
        <v>113.1031</v>
      </c>
      <c r="DT218" s="122">
        <v>113.1031</v>
      </c>
      <c r="DU218" s="122">
        <v>113.1031</v>
      </c>
      <c r="DV218" s="122">
        <v>113.1031</v>
      </c>
      <c r="DW218" s="122">
        <v>112.6155</v>
      </c>
      <c r="DX218" s="122">
        <v>112.6155</v>
      </c>
      <c r="DY218" s="122">
        <v>112.6155</v>
      </c>
      <c r="DZ218" s="122">
        <v>112.6155</v>
      </c>
      <c r="EA218" s="122">
        <v>112.6155</v>
      </c>
      <c r="EB218" s="122">
        <v>112.6155</v>
      </c>
      <c r="EC218" s="122">
        <v>111.1969</v>
      </c>
      <c r="ED218" s="122">
        <v>111.1969</v>
      </c>
      <c r="EE218" s="122">
        <v>111.1969</v>
      </c>
      <c r="EF218" s="122">
        <v>111.1969</v>
      </c>
      <c r="EG218" s="122">
        <v>111.1969</v>
      </c>
      <c r="EH218" s="122">
        <v>111.1969</v>
      </c>
      <c r="EI218" s="122">
        <v>111.6268</v>
      </c>
      <c r="EJ218" s="122">
        <v>111.6268</v>
      </c>
      <c r="EK218" s="122">
        <v>111.6268</v>
      </c>
      <c r="EL218" s="122">
        <v>111.6268</v>
      </c>
      <c r="EM218" s="122">
        <v>111.6268</v>
      </c>
      <c r="EN218" s="122">
        <v>111.6268</v>
      </c>
      <c r="EO218" s="122">
        <v>107.3677</v>
      </c>
      <c r="EP218" s="122">
        <v>107.3677</v>
      </c>
      <c r="EQ218" s="122">
        <v>107.3677</v>
      </c>
      <c r="ER218" s="122">
        <v>107.3677</v>
      </c>
      <c r="ES218" s="122">
        <v>107.3677</v>
      </c>
      <c r="ET218" s="122">
        <v>107.3677</v>
      </c>
      <c r="EU218" s="122">
        <v>106.9145</v>
      </c>
      <c r="EV218" s="122">
        <v>106.9145</v>
      </c>
      <c r="EW218" s="122">
        <v>106.9145</v>
      </c>
      <c r="EX218" s="122">
        <v>106.9145</v>
      </c>
      <c r="EY218" s="122">
        <v>106.9145</v>
      </c>
      <c r="EZ218" s="122">
        <v>106.9145</v>
      </c>
      <c r="FA218" s="122">
        <v>101.9883</v>
      </c>
      <c r="FB218" s="122">
        <v>101.95359999999999</v>
      </c>
      <c r="FC218" s="122">
        <v>101.95359999999999</v>
      </c>
      <c r="FD218" s="122">
        <v>101.95359999999999</v>
      </c>
      <c r="FE218" s="122">
        <v>101.95359999999999</v>
      </c>
      <c r="FF218" s="122">
        <v>101.95359999999999</v>
      </c>
      <c r="FG218" s="122">
        <v>101.7499</v>
      </c>
      <c r="FH218" s="122">
        <v>101.7499</v>
      </c>
      <c r="FI218" s="122">
        <v>101.7499</v>
      </c>
      <c r="FJ218" s="122">
        <v>101.7499</v>
      </c>
      <c r="FK218" s="122">
        <v>101.7499</v>
      </c>
      <c r="FL218" s="122">
        <v>101.7499</v>
      </c>
      <c r="FM218" s="122">
        <v>102.0506</v>
      </c>
      <c r="FN218" s="122">
        <v>102.0506</v>
      </c>
      <c r="FO218" s="122">
        <v>102.0506</v>
      </c>
      <c r="FP218" s="122">
        <v>102.0506</v>
      </c>
      <c r="FQ218" s="122">
        <v>102.0506</v>
      </c>
      <c r="FR218" s="122">
        <v>102.0506</v>
      </c>
      <c r="FS218" s="122">
        <v>104.47</v>
      </c>
      <c r="FT218" s="122">
        <v>104.47</v>
      </c>
      <c r="FU218" s="122">
        <v>104.47</v>
      </c>
      <c r="FV218" s="122">
        <v>104.47</v>
      </c>
      <c r="FW218" s="122">
        <v>104.47</v>
      </c>
      <c r="FX218" s="122">
        <v>104.47</v>
      </c>
      <c r="FY218" s="122">
        <v>102.9654</v>
      </c>
      <c r="FZ218" s="122">
        <v>102.9654</v>
      </c>
      <c r="GA218" s="122">
        <v>102.9654</v>
      </c>
      <c r="GB218" s="122">
        <v>102.9654</v>
      </c>
      <c r="GC218" s="122">
        <v>102.9654</v>
      </c>
      <c r="GD218" s="122">
        <v>102.9654</v>
      </c>
      <c r="GE218" s="122">
        <v>107.07550000000001</v>
      </c>
      <c r="GF218" s="122">
        <v>108.19710000000001</v>
      </c>
      <c r="GG218" s="122">
        <v>108.19710000000001</v>
      </c>
      <c r="GH218" s="122">
        <v>108.19710000000001</v>
      </c>
      <c r="GI218" s="122">
        <v>108.19710000000001</v>
      </c>
      <c r="GJ218" s="122">
        <v>108.19710000000001</v>
      </c>
      <c r="GK218" s="122">
        <v>111.1703</v>
      </c>
      <c r="GL218" s="122">
        <v>110.9678</v>
      </c>
      <c r="GM218" s="122">
        <v>110.9678</v>
      </c>
      <c r="GN218" s="122">
        <v>110.9678</v>
      </c>
      <c r="GO218" s="122">
        <v>110.9678</v>
      </c>
      <c r="GP218" s="122">
        <v>110.9678</v>
      </c>
      <c r="GQ218" s="122">
        <v>109.09910000000001</v>
      </c>
      <c r="GR218" s="122">
        <v>109.09910000000001</v>
      </c>
      <c r="GS218" s="122">
        <v>109.09910000000001</v>
      </c>
      <c r="GT218" s="122">
        <v>109.09910000000001</v>
      </c>
      <c r="GU218" s="122">
        <v>109.09910000000001</v>
      </c>
      <c r="GV218" s="122">
        <v>109.09910000000001</v>
      </c>
      <c r="GW218" s="122">
        <v>107.45140000000001</v>
      </c>
      <c r="GX218" s="122">
        <v>107.45140000000001</v>
      </c>
      <c r="GY218" s="122">
        <v>107.45140000000001</v>
      </c>
      <c r="GZ218" s="122">
        <v>107.45140000000001</v>
      </c>
      <c r="HA218" s="122">
        <v>107.45140000000001</v>
      </c>
      <c r="HB218" s="122">
        <v>107.45140000000001</v>
      </c>
      <c r="HC218" s="122">
        <v>105.88939999999999</v>
      </c>
      <c r="HD218" s="122">
        <v>105.88939999999999</v>
      </c>
      <c r="HE218" s="122">
        <v>105.88939999999999</v>
      </c>
      <c r="HF218" s="122">
        <v>105.88939999999999</v>
      </c>
      <c r="HG218" s="122">
        <v>105.88939999999999</v>
      </c>
      <c r="HH218" s="122">
        <v>105.88939999999999</v>
      </c>
      <c r="HI218" s="122">
        <v>103.8617</v>
      </c>
      <c r="HJ218" s="122">
        <v>103.8617</v>
      </c>
      <c r="HK218" s="122">
        <v>103.8617</v>
      </c>
      <c r="HL218" s="122">
        <v>103.8617</v>
      </c>
      <c r="HM218" s="122">
        <v>103.8617</v>
      </c>
      <c r="HN218" s="122">
        <v>103.8617</v>
      </c>
      <c r="HO218" s="122">
        <v>105.8665</v>
      </c>
      <c r="HP218" s="122">
        <v>105.8665</v>
      </c>
      <c r="HQ218" s="122">
        <v>105.8665</v>
      </c>
      <c r="HR218" s="122">
        <v>105.8665</v>
      </c>
      <c r="HS218" s="122">
        <v>105.8665</v>
      </c>
      <c r="HT218" s="122">
        <v>105.8665</v>
      </c>
      <c r="HU218" s="122">
        <v>107.4996</v>
      </c>
      <c r="HV218" s="122">
        <v>107.4513</v>
      </c>
      <c r="HW218" s="122">
        <v>107.4513</v>
      </c>
      <c r="HX218" s="122">
        <v>107.4513</v>
      </c>
      <c r="HY218" s="122">
        <v>107.4513</v>
      </c>
      <c r="HZ218" s="122">
        <v>107.4513</v>
      </c>
      <c r="IA218" s="122">
        <v>108.68170000000001</v>
      </c>
      <c r="IB218" s="122">
        <v>108.401</v>
      </c>
      <c r="IC218" s="122">
        <v>108.401</v>
      </c>
      <c r="ID218" s="122">
        <v>108.401</v>
      </c>
      <c r="IE218" s="122">
        <v>108.401</v>
      </c>
      <c r="IF218" s="122">
        <v>108.401</v>
      </c>
      <c r="IG218" s="122">
        <v>106.7253</v>
      </c>
      <c r="IH218" s="122">
        <v>106.7253</v>
      </c>
      <c r="II218" s="122">
        <v>106.7253</v>
      </c>
      <c r="IJ218" s="122">
        <v>106.7253</v>
      </c>
      <c r="IK218" s="122">
        <v>106.7253</v>
      </c>
      <c r="IL218" s="122">
        <v>106.7253</v>
      </c>
      <c r="IM218" s="122">
        <v>104.5591</v>
      </c>
      <c r="IN218" s="122">
        <v>104.5591</v>
      </c>
      <c r="IO218" s="122">
        <v>104.5591</v>
      </c>
      <c r="IP218" s="122">
        <v>104.5591</v>
      </c>
      <c r="IQ218" s="122">
        <v>104.5591</v>
      </c>
      <c r="IR218" s="122">
        <v>104.5591</v>
      </c>
      <c r="IS218" s="122">
        <v>107.2343</v>
      </c>
      <c r="IT218" s="122">
        <v>107.2343</v>
      </c>
      <c r="IU218" s="122">
        <v>107.2343</v>
      </c>
      <c r="IV218" s="122">
        <v>107.2343</v>
      </c>
      <c r="IW218" s="122">
        <v>107.2343</v>
      </c>
      <c r="IX218" s="122">
        <v>107.2343</v>
      </c>
      <c r="IY218" s="122">
        <v>104.4966</v>
      </c>
      <c r="IZ218" s="122">
        <v>104.4966</v>
      </c>
      <c r="JA218" s="122">
        <v>104.4966</v>
      </c>
      <c r="JB218" s="122">
        <v>104.4966</v>
      </c>
      <c r="JC218" s="122">
        <v>104.4966</v>
      </c>
      <c r="JD218" s="122">
        <v>104.4966</v>
      </c>
      <c r="JE218" s="122">
        <v>105.1349</v>
      </c>
      <c r="JF218" s="122">
        <v>105.1349</v>
      </c>
      <c r="JG218" s="122">
        <v>105.1349</v>
      </c>
      <c r="JH218" s="122">
        <v>105.1349</v>
      </c>
      <c r="JI218" s="122">
        <v>105.1349</v>
      </c>
      <c r="JJ218" s="122">
        <v>105.1349</v>
      </c>
      <c r="JK218" s="122">
        <v>102.4498</v>
      </c>
      <c r="JL218" s="122">
        <v>102.4498</v>
      </c>
      <c r="JM218" s="122">
        <v>102.4498</v>
      </c>
      <c r="JN218" s="122">
        <v>102.4498</v>
      </c>
      <c r="JO218" s="122">
        <v>102.4498</v>
      </c>
      <c r="JP218" s="122">
        <v>102.4498</v>
      </c>
      <c r="JQ218" s="122">
        <v>102.4182</v>
      </c>
      <c r="JR218" s="122">
        <v>102.4182</v>
      </c>
      <c r="JS218" s="122">
        <v>102.4182</v>
      </c>
      <c r="JT218" s="122">
        <v>102.4182</v>
      </c>
      <c r="JU218" s="122">
        <v>102.4182</v>
      </c>
      <c r="JV218" s="122">
        <v>102.4182</v>
      </c>
      <c r="JW218" s="122">
        <v>100</v>
      </c>
      <c r="JX218" s="122">
        <v>100</v>
      </c>
      <c r="JY218" s="122">
        <v>100</v>
      </c>
      <c r="JZ218" s="122">
        <v>100</v>
      </c>
      <c r="KA218" s="122">
        <v>100</v>
      </c>
      <c r="KB218" s="122">
        <v>100</v>
      </c>
      <c r="KC218" s="122">
        <v>96.657300000000006</v>
      </c>
      <c r="KD218" s="118">
        <v>96.657300000000006</v>
      </c>
    </row>
    <row r="219" spans="1:290" s="8" customFormat="1" ht="11.1" customHeight="1" x14ac:dyDescent="0.2">
      <c r="A219" s="8" t="s">
        <v>2615</v>
      </c>
      <c r="B219"/>
      <c r="C219" s="141" t="s">
        <v>5225</v>
      </c>
      <c r="D219" s="60" t="s">
        <v>143</v>
      </c>
      <c r="E219" s="61"/>
      <c r="F219" s="22"/>
      <c r="G219" s="22"/>
      <c r="H219" s="22"/>
      <c r="I219" s="22" t="str">
        <f>IF(LEFT($I$1,1)="1",VLOOKUP($A219,PPI_IPI_PGA_PGAI!$A:$I,2,FALSE),IF(LEFT($I$1,1)="2",VLOOKUP($A219,PPI_IPI_PGA_PGAI!$A:$I,3,FALSE),IF(LEFT($I$1,1)="3",VLOOKUP($A219,PPI_IPI_PGA_PGAI!$A:$I,4,FALSE),VLOOKUP($A219,PPI_IPI_PGA_PGAI!$A:$I,5,FALSE))))</f>
        <v>Kälte- und lufttechnische Erzeugnisse, nicht für den Haushalt</v>
      </c>
      <c r="J219" s="22"/>
      <c r="K219" s="22"/>
      <c r="L219" s="22"/>
      <c r="M219" s="10">
        <v>0.70909999999999995</v>
      </c>
      <c r="N219" s="122" t="s">
        <v>6431</v>
      </c>
      <c r="O219" s="122" t="s">
        <v>6431</v>
      </c>
      <c r="P219" s="122" t="s">
        <v>6431</v>
      </c>
      <c r="Q219" s="122" t="s">
        <v>6431</v>
      </c>
      <c r="R219" s="122" t="s">
        <v>6431</v>
      </c>
      <c r="S219" s="122" t="s">
        <v>6431</v>
      </c>
      <c r="T219" s="122" t="s">
        <v>6431</v>
      </c>
      <c r="U219" s="122" t="s">
        <v>6431</v>
      </c>
      <c r="V219" s="122" t="s">
        <v>6431</v>
      </c>
      <c r="W219" s="122" t="s">
        <v>6431</v>
      </c>
      <c r="X219" s="122" t="s">
        <v>6431</v>
      </c>
      <c r="Y219" s="122" t="s">
        <v>6431</v>
      </c>
      <c r="Z219" s="122" t="s">
        <v>6431</v>
      </c>
      <c r="AA219" s="122" t="s">
        <v>6431</v>
      </c>
      <c r="AB219" s="122" t="s">
        <v>6431</v>
      </c>
      <c r="AC219" s="122" t="s">
        <v>6431</v>
      </c>
      <c r="AD219" s="122" t="s">
        <v>6431</v>
      </c>
      <c r="AE219" s="122" t="s">
        <v>6431</v>
      </c>
      <c r="AF219" s="122" t="s">
        <v>6431</v>
      </c>
      <c r="AG219" s="122" t="s">
        <v>6431</v>
      </c>
      <c r="AH219" s="122" t="s">
        <v>6431</v>
      </c>
      <c r="AI219" s="122" t="s">
        <v>6431</v>
      </c>
      <c r="AJ219" s="122" t="s">
        <v>6431</v>
      </c>
      <c r="AK219" s="122" t="s">
        <v>6431</v>
      </c>
      <c r="AL219" s="122" t="s">
        <v>6431</v>
      </c>
      <c r="AM219" s="122" t="s">
        <v>6431</v>
      </c>
      <c r="AN219" s="122" t="s">
        <v>6431</v>
      </c>
      <c r="AO219" s="122" t="s">
        <v>6431</v>
      </c>
      <c r="AP219" s="122" t="s">
        <v>6431</v>
      </c>
      <c r="AQ219" s="122" t="s">
        <v>6431</v>
      </c>
      <c r="AR219" s="122" t="s">
        <v>6431</v>
      </c>
      <c r="AS219" s="122" t="s">
        <v>6431</v>
      </c>
      <c r="AT219" s="122" t="s">
        <v>6431</v>
      </c>
      <c r="AU219" s="122" t="s">
        <v>6431</v>
      </c>
      <c r="AV219" s="122" t="s">
        <v>6431</v>
      </c>
      <c r="AW219" s="122" t="s">
        <v>6431</v>
      </c>
      <c r="AX219" s="122" t="s">
        <v>6431</v>
      </c>
      <c r="AY219" s="122" t="s">
        <v>6431</v>
      </c>
      <c r="AZ219" s="122" t="s">
        <v>6431</v>
      </c>
      <c r="BA219" s="122" t="s">
        <v>6431</v>
      </c>
      <c r="BB219" s="122" t="s">
        <v>6431</v>
      </c>
      <c r="BC219" s="122" t="s">
        <v>6431</v>
      </c>
      <c r="BD219" s="122" t="s">
        <v>6431</v>
      </c>
      <c r="BE219" s="122" t="s">
        <v>6431</v>
      </c>
      <c r="BF219" s="122" t="s">
        <v>6431</v>
      </c>
      <c r="BG219" s="122" t="s">
        <v>6431</v>
      </c>
      <c r="BH219" s="122" t="s">
        <v>6431</v>
      </c>
      <c r="BI219" s="122" t="s">
        <v>6431</v>
      </c>
      <c r="BJ219" s="122" t="s">
        <v>6431</v>
      </c>
      <c r="BK219" s="122" t="s">
        <v>6431</v>
      </c>
      <c r="BL219" s="122" t="s">
        <v>6431</v>
      </c>
      <c r="BM219" s="122" t="s">
        <v>6431</v>
      </c>
      <c r="BN219" s="122" t="s">
        <v>6431</v>
      </c>
      <c r="BO219" s="122" t="s">
        <v>6431</v>
      </c>
      <c r="BP219" s="122" t="s">
        <v>6431</v>
      </c>
      <c r="BQ219" s="122" t="s">
        <v>6431</v>
      </c>
      <c r="BR219" s="122" t="s">
        <v>6431</v>
      </c>
      <c r="BS219" s="122" t="s">
        <v>6431</v>
      </c>
      <c r="BT219" s="122" t="s">
        <v>6431</v>
      </c>
      <c r="BU219" s="122" t="s">
        <v>6431</v>
      </c>
      <c r="BV219" s="122" t="s">
        <v>6431</v>
      </c>
      <c r="BW219" s="122" t="s">
        <v>6431</v>
      </c>
      <c r="BX219" s="122" t="s">
        <v>6431</v>
      </c>
      <c r="BY219" s="122" t="s">
        <v>6431</v>
      </c>
      <c r="BZ219" s="122" t="s">
        <v>6431</v>
      </c>
      <c r="CA219" s="122" t="s">
        <v>6431</v>
      </c>
      <c r="CB219" s="122" t="s">
        <v>6431</v>
      </c>
      <c r="CC219" s="122" t="s">
        <v>6431</v>
      </c>
      <c r="CD219" s="122" t="s">
        <v>6431</v>
      </c>
      <c r="CE219" s="122" t="s">
        <v>6431</v>
      </c>
      <c r="CF219" s="122" t="s">
        <v>6431</v>
      </c>
      <c r="CG219" s="122" t="s">
        <v>6431</v>
      </c>
      <c r="CH219" s="122" t="s">
        <v>6431</v>
      </c>
      <c r="CI219" s="122" t="s">
        <v>6431</v>
      </c>
      <c r="CJ219" s="122" t="s">
        <v>6431</v>
      </c>
      <c r="CK219" s="122" t="s">
        <v>6431</v>
      </c>
      <c r="CL219" s="122" t="s">
        <v>6431</v>
      </c>
      <c r="CM219" s="122" t="s">
        <v>6431</v>
      </c>
      <c r="CN219" s="122" t="s">
        <v>6431</v>
      </c>
      <c r="CO219" s="122" t="s">
        <v>6431</v>
      </c>
      <c r="CP219" s="122" t="s">
        <v>6431</v>
      </c>
      <c r="CQ219" s="122" t="s">
        <v>6431</v>
      </c>
      <c r="CR219" s="122" t="s">
        <v>6431</v>
      </c>
      <c r="CS219" s="122" t="s">
        <v>6431</v>
      </c>
      <c r="CT219" s="122" t="s">
        <v>6431</v>
      </c>
      <c r="CU219" s="122" t="s">
        <v>6431</v>
      </c>
      <c r="CV219" s="122" t="s">
        <v>6431</v>
      </c>
      <c r="CW219" s="122" t="s">
        <v>6431</v>
      </c>
      <c r="CX219" s="122" t="s">
        <v>6431</v>
      </c>
      <c r="CY219" s="122" t="s">
        <v>6431</v>
      </c>
      <c r="CZ219" s="122" t="s">
        <v>6431</v>
      </c>
      <c r="DA219" s="122">
        <v>107.6454</v>
      </c>
      <c r="DB219" s="122">
        <v>107.6454</v>
      </c>
      <c r="DC219" s="122">
        <v>107.6454</v>
      </c>
      <c r="DD219" s="122">
        <v>107.6454</v>
      </c>
      <c r="DE219" s="122">
        <v>104.9868</v>
      </c>
      <c r="DF219" s="122">
        <v>104.9868</v>
      </c>
      <c r="DG219" s="122">
        <v>104.9868</v>
      </c>
      <c r="DH219" s="122">
        <v>104.9868</v>
      </c>
      <c r="DI219" s="122">
        <v>104.9868</v>
      </c>
      <c r="DJ219" s="122">
        <v>104.9868</v>
      </c>
      <c r="DK219" s="122">
        <v>104.2758</v>
      </c>
      <c r="DL219" s="122">
        <v>102.3674</v>
      </c>
      <c r="DM219" s="122">
        <v>102.3674</v>
      </c>
      <c r="DN219" s="122">
        <v>102.3674</v>
      </c>
      <c r="DO219" s="122">
        <v>102.3674</v>
      </c>
      <c r="DP219" s="122">
        <v>102.3674</v>
      </c>
      <c r="DQ219" s="122">
        <v>101.8867</v>
      </c>
      <c r="DR219" s="122">
        <v>101.88330000000001</v>
      </c>
      <c r="DS219" s="122">
        <v>101.88330000000001</v>
      </c>
      <c r="DT219" s="122">
        <v>101.88330000000001</v>
      </c>
      <c r="DU219" s="122">
        <v>101.88330000000001</v>
      </c>
      <c r="DV219" s="122">
        <v>101.88330000000001</v>
      </c>
      <c r="DW219" s="122">
        <v>101.8558</v>
      </c>
      <c r="DX219" s="122">
        <v>101.8558</v>
      </c>
      <c r="DY219" s="122">
        <v>101.8558</v>
      </c>
      <c r="DZ219" s="122">
        <v>101.8558</v>
      </c>
      <c r="EA219" s="122">
        <v>101.8558</v>
      </c>
      <c r="EB219" s="122">
        <v>101.8558</v>
      </c>
      <c r="EC219" s="122">
        <v>101.53489999999999</v>
      </c>
      <c r="ED219" s="122">
        <v>101.59480000000001</v>
      </c>
      <c r="EE219" s="122">
        <v>101.59480000000001</v>
      </c>
      <c r="EF219" s="122">
        <v>101.59480000000001</v>
      </c>
      <c r="EG219" s="122">
        <v>101.59480000000001</v>
      </c>
      <c r="EH219" s="122">
        <v>101.59480000000001</v>
      </c>
      <c r="EI219" s="122">
        <v>101.5442</v>
      </c>
      <c r="EJ219" s="122">
        <v>101.5442</v>
      </c>
      <c r="EK219" s="122">
        <v>101.5442</v>
      </c>
      <c r="EL219" s="122">
        <v>101.5442</v>
      </c>
      <c r="EM219" s="122">
        <v>101.5442</v>
      </c>
      <c r="EN219" s="122">
        <v>101.5442</v>
      </c>
      <c r="EO219" s="122">
        <v>101.69329999999999</v>
      </c>
      <c r="EP219" s="122">
        <v>101.70529999999999</v>
      </c>
      <c r="EQ219" s="122">
        <v>101.70529999999999</v>
      </c>
      <c r="ER219" s="122">
        <v>101.70529999999999</v>
      </c>
      <c r="ES219" s="122">
        <v>101.70529999999999</v>
      </c>
      <c r="ET219" s="122">
        <v>101.70529999999999</v>
      </c>
      <c r="EU219" s="122">
        <v>101.35850000000001</v>
      </c>
      <c r="EV219" s="122">
        <v>101.35850000000001</v>
      </c>
      <c r="EW219" s="122">
        <v>101.35850000000001</v>
      </c>
      <c r="EX219" s="122">
        <v>101.35850000000001</v>
      </c>
      <c r="EY219" s="122">
        <v>101.35850000000001</v>
      </c>
      <c r="EZ219" s="122">
        <v>101.35850000000001</v>
      </c>
      <c r="FA219" s="122">
        <v>96.134</v>
      </c>
      <c r="FB219" s="122">
        <v>94.768900000000002</v>
      </c>
      <c r="FC219" s="122">
        <v>94.768900000000002</v>
      </c>
      <c r="FD219" s="122">
        <v>94.768900000000002</v>
      </c>
      <c r="FE219" s="122">
        <v>94.768900000000002</v>
      </c>
      <c r="FF219" s="122">
        <v>94.768900000000002</v>
      </c>
      <c r="FG219" s="122">
        <v>92.502799999999993</v>
      </c>
      <c r="FH219" s="122">
        <v>92.159599999999998</v>
      </c>
      <c r="FI219" s="122">
        <v>92.159599999999998</v>
      </c>
      <c r="FJ219" s="122">
        <v>92.159599999999998</v>
      </c>
      <c r="FK219" s="122">
        <v>92.159599999999998</v>
      </c>
      <c r="FL219" s="122">
        <v>92.159599999999998</v>
      </c>
      <c r="FM219" s="122">
        <v>91.195999999999998</v>
      </c>
      <c r="FN219" s="122">
        <v>91.255399999999995</v>
      </c>
      <c r="FO219" s="122">
        <v>91.255399999999995</v>
      </c>
      <c r="FP219" s="122">
        <v>91.255399999999995</v>
      </c>
      <c r="FQ219" s="122">
        <v>91.255399999999995</v>
      </c>
      <c r="FR219" s="122">
        <v>91.255399999999995</v>
      </c>
      <c r="FS219" s="122">
        <v>92.094899999999996</v>
      </c>
      <c r="FT219" s="122">
        <v>91.894199999999998</v>
      </c>
      <c r="FU219" s="122">
        <v>91.894199999999998</v>
      </c>
      <c r="FV219" s="122">
        <v>91.894199999999998</v>
      </c>
      <c r="FW219" s="122">
        <v>91.894199999999998</v>
      </c>
      <c r="FX219" s="122">
        <v>91.894199999999998</v>
      </c>
      <c r="FY219" s="122">
        <v>90.8917</v>
      </c>
      <c r="FZ219" s="122">
        <v>90.834800000000001</v>
      </c>
      <c r="GA219" s="122">
        <v>90.834800000000001</v>
      </c>
      <c r="GB219" s="122">
        <v>90.834800000000001</v>
      </c>
      <c r="GC219" s="122">
        <v>90.834800000000001</v>
      </c>
      <c r="GD219" s="122">
        <v>90.834800000000001</v>
      </c>
      <c r="GE219" s="122">
        <v>94.806799999999996</v>
      </c>
      <c r="GF219" s="122">
        <v>94.806799999999996</v>
      </c>
      <c r="GG219" s="122">
        <v>94.806799999999996</v>
      </c>
      <c r="GH219" s="122">
        <v>94.806799999999996</v>
      </c>
      <c r="GI219" s="122">
        <v>94.806799999999996</v>
      </c>
      <c r="GJ219" s="122">
        <v>94.806799999999996</v>
      </c>
      <c r="GK219" s="122">
        <v>97.375399999999999</v>
      </c>
      <c r="GL219" s="122">
        <v>97.561000000000007</v>
      </c>
      <c r="GM219" s="122">
        <v>97.561000000000007</v>
      </c>
      <c r="GN219" s="122">
        <v>97.561000000000007</v>
      </c>
      <c r="GO219" s="122">
        <v>97.561000000000007</v>
      </c>
      <c r="GP219" s="122">
        <v>97.561000000000007</v>
      </c>
      <c r="GQ219" s="122">
        <v>95.913799999999995</v>
      </c>
      <c r="GR219" s="122">
        <v>95.913799999999995</v>
      </c>
      <c r="GS219" s="122">
        <v>95.913799999999995</v>
      </c>
      <c r="GT219" s="122">
        <v>95.913799999999995</v>
      </c>
      <c r="GU219" s="122">
        <v>95.913799999999995</v>
      </c>
      <c r="GV219" s="122">
        <v>95.913799999999995</v>
      </c>
      <c r="GW219" s="122">
        <v>95.6935</v>
      </c>
      <c r="GX219" s="122">
        <v>95.6935</v>
      </c>
      <c r="GY219" s="122">
        <v>95.6935</v>
      </c>
      <c r="GZ219" s="122">
        <v>95.6935</v>
      </c>
      <c r="HA219" s="122">
        <v>95.6935</v>
      </c>
      <c r="HB219" s="122">
        <v>95.6935</v>
      </c>
      <c r="HC219" s="122">
        <v>94.854500000000002</v>
      </c>
      <c r="HD219" s="122">
        <v>94.854500000000002</v>
      </c>
      <c r="HE219" s="122">
        <v>94.854500000000002</v>
      </c>
      <c r="HF219" s="122">
        <v>94.854500000000002</v>
      </c>
      <c r="HG219" s="122">
        <v>94.854500000000002</v>
      </c>
      <c r="HH219" s="122">
        <v>94.854500000000002</v>
      </c>
      <c r="HI219" s="122">
        <v>94.153199999999998</v>
      </c>
      <c r="HJ219" s="122">
        <v>93.625699999999995</v>
      </c>
      <c r="HK219" s="122">
        <v>93.625699999999995</v>
      </c>
      <c r="HL219" s="122">
        <v>93.625699999999995</v>
      </c>
      <c r="HM219" s="122">
        <v>93.625699999999995</v>
      </c>
      <c r="HN219" s="122">
        <v>93.625699999999995</v>
      </c>
      <c r="HO219" s="122">
        <v>93.745000000000005</v>
      </c>
      <c r="HP219" s="122">
        <v>93.745000000000005</v>
      </c>
      <c r="HQ219" s="122">
        <v>93.745000000000005</v>
      </c>
      <c r="HR219" s="122">
        <v>93.745000000000005</v>
      </c>
      <c r="HS219" s="122">
        <v>93.745000000000005</v>
      </c>
      <c r="HT219" s="122">
        <v>93.745000000000005</v>
      </c>
      <c r="HU219" s="122">
        <v>96.787800000000004</v>
      </c>
      <c r="HV219" s="122">
        <v>96.787800000000004</v>
      </c>
      <c r="HW219" s="122">
        <v>96.787800000000004</v>
      </c>
      <c r="HX219" s="122">
        <v>96.787800000000004</v>
      </c>
      <c r="HY219" s="122">
        <v>96.787800000000004</v>
      </c>
      <c r="HZ219" s="122">
        <v>96.787800000000004</v>
      </c>
      <c r="IA219" s="122">
        <v>97.848600000000005</v>
      </c>
      <c r="IB219" s="122">
        <v>97.848600000000005</v>
      </c>
      <c r="IC219" s="122">
        <v>97.848600000000005</v>
      </c>
      <c r="ID219" s="122">
        <v>97.848600000000005</v>
      </c>
      <c r="IE219" s="122">
        <v>97.848600000000005</v>
      </c>
      <c r="IF219" s="122">
        <v>97.848600000000005</v>
      </c>
      <c r="IG219" s="122">
        <v>100.726</v>
      </c>
      <c r="IH219" s="122">
        <v>100.726</v>
      </c>
      <c r="II219" s="122">
        <v>100.726</v>
      </c>
      <c r="IJ219" s="122">
        <v>100.726</v>
      </c>
      <c r="IK219" s="122">
        <v>100.726</v>
      </c>
      <c r="IL219" s="122">
        <v>100.726</v>
      </c>
      <c r="IM219" s="122">
        <v>99.857900000000001</v>
      </c>
      <c r="IN219" s="122">
        <v>100.2724</v>
      </c>
      <c r="IO219" s="122">
        <v>100.2724</v>
      </c>
      <c r="IP219" s="122">
        <v>100.2724</v>
      </c>
      <c r="IQ219" s="122">
        <v>100.2724</v>
      </c>
      <c r="IR219" s="122">
        <v>100.2724</v>
      </c>
      <c r="IS219" s="122">
        <v>103.5262</v>
      </c>
      <c r="IT219" s="122">
        <v>103.5262</v>
      </c>
      <c r="IU219" s="122">
        <v>103.5262</v>
      </c>
      <c r="IV219" s="122">
        <v>103.5262</v>
      </c>
      <c r="IW219" s="122">
        <v>103.5262</v>
      </c>
      <c r="IX219" s="122">
        <v>103.5262</v>
      </c>
      <c r="IY219" s="122">
        <v>102.3612</v>
      </c>
      <c r="IZ219" s="122">
        <v>102.3612</v>
      </c>
      <c r="JA219" s="122">
        <v>102.3612</v>
      </c>
      <c r="JB219" s="122">
        <v>102.3612</v>
      </c>
      <c r="JC219" s="122">
        <v>102.3612</v>
      </c>
      <c r="JD219" s="122">
        <v>102.3612</v>
      </c>
      <c r="JE219" s="122">
        <v>100.82989999999999</v>
      </c>
      <c r="JF219" s="122">
        <v>100.82989999999999</v>
      </c>
      <c r="JG219" s="122">
        <v>100.82989999999999</v>
      </c>
      <c r="JH219" s="122">
        <v>100.82989999999999</v>
      </c>
      <c r="JI219" s="122">
        <v>100.82989999999999</v>
      </c>
      <c r="JJ219" s="122">
        <v>100.82989999999999</v>
      </c>
      <c r="JK219" s="122">
        <v>97.731999999999999</v>
      </c>
      <c r="JL219" s="122">
        <v>97.731999999999999</v>
      </c>
      <c r="JM219" s="122">
        <v>97.731999999999999</v>
      </c>
      <c r="JN219" s="122">
        <v>97.731999999999999</v>
      </c>
      <c r="JO219" s="122">
        <v>97.731999999999999</v>
      </c>
      <c r="JP219" s="122">
        <v>97.731999999999999</v>
      </c>
      <c r="JQ219" s="122">
        <v>101.72280000000001</v>
      </c>
      <c r="JR219" s="122">
        <v>101.72280000000001</v>
      </c>
      <c r="JS219" s="122">
        <v>101.72280000000001</v>
      </c>
      <c r="JT219" s="122">
        <v>101.72280000000001</v>
      </c>
      <c r="JU219" s="122">
        <v>101.72280000000001</v>
      </c>
      <c r="JV219" s="122">
        <v>101.72280000000001</v>
      </c>
      <c r="JW219" s="122">
        <v>100.0234</v>
      </c>
      <c r="JX219" s="122">
        <v>100</v>
      </c>
      <c r="JY219" s="122">
        <v>100</v>
      </c>
      <c r="JZ219" s="122">
        <v>100</v>
      </c>
      <c r="KA219" s="122">
        <v>100</v>
      </c>
      <c r="KB219" s="122">
        <v>100</v>
      </c>
      <c r="KC219" s="122">
        <v>99.6798</v>
      </c>
      <c r="KD219" s="118">
        <v>99.653099999999995</v>
      </c>
    </row>
    <row r="220" spans="1:290" s="8" customFormat="1" ht="11.1" customHeight="1" x14ac:dyDescent="0.2">
      <c r="A220" s="8" t="s">
        <v>2616</v>
      </c>
      <c r="B220"/>
      <c r="C220" s="141" t="s">
        <v>5226</v>
      </c>
      <c r="D220" s="60" t="s">
        <v>144</v>
      </c>
      <c r="E220" s="61"/>
      <c r="F220" s="22"/>
      <c r="G220" s="22"/>
      <c r="H220" s="22"/>
      <c r="I220" s="22" t="str">
        <f>IF(LEFT($I$1,1)="1",VLOOKUP($A220,PPI_IPI_PGA_PGAI!$A:$I,2,FALSE),IF(LEFT($I$1,1)="2",VLOOKUP($A220,PPI_IPI_PGA_PGAI!$A:$I,3,FALSE),IF(LEFT($I$1,1)="3",VLOOKUP($A220,PPI_IPI_PGA_PGAI!$A:$I,4,FALSE),VLOOKUP($A220,PPI_IPI_PGA_PGAI!$A:$I,5,FALSE))))</f>
        <v>Sonstige nicht wirtschaftszweigspezifische Maschinen</v>
      </c>
      <c r="J220" s="22"/>
      <c r="K220" s="22"/>
      <c r="L220" s="22"/>
      <c r="M220" s="10">
        <v>0.93310000000000004</v>
      </c>
      <c r="N220" s="122">
        <v>106.452</v>
      </c>
      <c r="O220" s="122">
        <v>106.452</v>
      </c>
      <c r="P220" s="122">
        <v>106.452</v>
      </c>
      <c r="Q220" s="122">
        <v>106.452</v>
      </c>
      <c r="R220" s="122">
        <v>106.452</v>
      </c>
      <c r="S220" s="122">
        <v>107.99290000000001</v>
      </c>
      <c r="T220" s="122">
        <v>107.99290000000001</v>
      </c>
      <c r="U220" s="122">
        <v>107.99290000000001</v>
      </c>
      <c r="V220" s="122">
        <v>107.99290000000001</v>
      </c>
      <c r="W220" s="122">
        <v>107.99290000000001</v>
      </c>
      <c r="X220" s="122">
        <v>107.99290000000001</v>
      </c>
      <c r="Y220" s="122">
        <v>107.21420000000001</v>
      </c>
      <c r="Z220" s="122">
        <v>107.21420000000001</v>
      </c>
      <c r="AA220" s="122">
        <v>107.21420000000001</v>
      </c>
      <c r="AB220" s="122">
        <v>107.21420000000001</v>
      </c>
      <c r="AC220" s="122">
        <v>107.21420000000001</v>
      </c>
      <c r="AD220" s="122">
        <v>107.21420000000001</v>
      </c>
      <c r="AE220" s="122">
        <v>106.5458</v>
      </c>
      <c r="AF220" s="122">
        <v>106.5458</v>
      </c>
      <c r="AG220" s="122">
        <v>106.5458</v>
      </c>
      <c r="AH220" s="122">
        <v>106.5458</v>
      </c>
      <c r="AI220" s="122">
        <v>106.5458</v>
      </c>
      <c r="AJ220" s="122">
        <v>106.5458</v>
      </c>
      <c r="AK220" s="122">
        <v>105.7838</v>
      </c>
      <c r="AL220" s="122">
        <v>105.7838</v>
      </c>
      <c r="AM220" s="122">
        <v>105.7838</v>
      </c>
      <c r="AN220" s="122">
        <v>105.7838</v>
      </c>
      <c r="AO220" s="122">
        <v>105.7838</v>
      </c>
      <c r="AP220" s="122">
        <v>105.7838</v>
      </c>
      <c r="AQ220" s="122">
        <v>105.7676</v>
      </c>
      <c r="AR220" s="122">
        <v>105.7676</v>
      </c>
      <c r="AS220" s="122">
        <v>105.7676</v>
      </c>
      <c r="AT220" s="122">
        <v>105.7676</v>
      </c>
      <c r="AU220" s="122">
        <v>105.7676</v>
      </c>
      <c r="AV220" s="122">
        <v>105.7676</v>
      </c>
      <c r="AW220" s="122">
        <v>109.56180000000001</v>
      </c>
      <c r="AX220" s="122">
        <v>109.56180000000001</v>
      </c>
      <c r="AY220" s="122">
        <v>109.56180000000001</v>
      </c>
      <c r="AZ220" s="122">
        <v>109.56180000000001</v>
      </c>
      <c r="BA220" s="122">
        <v>109.56180000000001</v>
      </c>
      <c r="BB220" s="122">
        <v>109.56180000000001</v>
      </c>
      <c r="BC220" s="122">
        <v>108.8951</v>
      </c>
      <c r="BD220" s="122">
        <v>108.6165</v>
      </c>
      <c r="BE220" s="122">
        <v>108.6165</v>
      </c>
      <c r="BF220" s="122">
        <v>108.6165</v>
      </c>
      <c r="BG220" s="122">
        <v>108.6165</v>
      </c>
      <c r="BH220" s="122">
        <v>108.6165</v>
      </c>
      <c r="BI220" s="122">
        <v>111.4091</v>
      </c>
      <c r="BJ220" s="122">
        <v>111.4091</v>
      </c>
      <c r="BK220" s="122">
        <v>111.4091</v>
      </c>
      <c r="BL220" s="122">
        <v>111.4091</v>
      </c>
      <c r="BM220" s="122">
        <v>111.4091</v>
      </c>
      <c r="BN220" s="122">
        <v>111.4091</v>
      </c>
      <c r="BO220" s="122">
        <v>112.2025</v>
      </c>
      <c r="BP220" s="122">
        <v>112.2025</v>
      </c>
      <c r="BQ220" s="122">
        <v>112.2025</v>
      </c>
      <c r="BR220" s="122">
        <v>112.2025</v>
      </c>
      <c r="BS220" s="122">
        <v>112.2025</v>
      </c>
      <c r="BT220" s="122">
        <v>112.2025</v>
      </c>
      <c r="BU220" s="122">
        <v>114.3569</v>
      </c>
      <c r="BV220" s="122">
        <v>114.3569</v>
      </c>
      <c r="BW220" s="122">
        <v>114.3569</v>
      </c>
      <c r="BX220" s="122">
        <v>114.3569</v>
      </c>
      <c r="BY220" s="122">
        <v>114.3569</v>
      </c>
      <c r="BZ220" s="122">
        <v>114.3569</v>
      </c>
      <c r="CA220" s="122">
        <v>115.37</v>
      </c>
      <c r="CB220" s="122">
        <v>115.37</v>
      </c>
      <c r="CC220" s="122">
        <v>115.37</v>
      </c>
      <c r="CD220" s="122">
        <v>115.37</v>
      </c>
      <c r="CE220" s="122">
        <v>115.37</v>
      </c>
      <c r="CF220" s="122">
        <v>115.37</v>
      </c>
      <c r="CG220" s="122">
        <v>113.0885</v>
      </c>
      <c r="CH220" s="122">
        <v>113.176</v>
      </c>
      <c r="CI220" s="122">
        <v>113.176</v>
      </c>
      <c r="CJ220" s="122">
        <v>113.176</v>
      </c>
      <c r="CK220" s="122">
        <v>113.176</v>
      </c>
      <c r="CL220" s="122">
        <v>113.176</v>
      </c>
      <c r="CM220" s="122">
        <v>113.36369999999999</v>
      </c>
      <c r="CN220" s="122">
        <v>113.36369999999999</v>
      </c>
      <c r="CO220" s="122">
        <v>113.36369999999999</v>
      </c>
      <c r="CP220" s="122">
        <v>113.36369999999999</v>
      </c>
      <c r="CQ220" s="122">
        <v>113.36369999999999</v>
      </c>
      <c r="CR220" s="122">
        <v>113.36369999999999</v>
      </c>
      <c r="CS220" s="122">
        <v>113.51949999999999</v>
      </c>
      <c r="CT220" s="122">
        <v>113.51949999999999</v>
      </c>
      <c r="CU220" s="122">
        <v>113.51949999999999</v>
      </c>
      <c r="CV220" s="122">
        <v>113.51949999999999</v>
      </c>
      <c r="CW220" s="122">
        <v>113.51949999999999</v>
      </c>
      <c r="CX220" s="122">
        <v>113.51949999999999</v>
      </c>
      <c r="CY220" s="122">
        <v>108.83499999999999</v>
      </c>
      <c r="CZ220" s="122">
        <v>109.5565</v>
      </c>
      <c r="DA220" s="122">
        <v>109.5565</v>
      </c>
      <c r="DB220" s="122">
        <v>109.5565</v>
      </c>
      <c r="DC220" s="122">
        <v>109.5565</v>
      </c>
      <c r="DD220" s="122">
        <v>109.5565</v>
      </c>
      <c r="DE220" s="122">
        <v>111.10720000000001</v>
      </c>
      <c r="DF220" s="122">
        <v>111.10720000000001</v>
      </c>
      <c r="DG220" s="122">
        <v>111.10720000000001</v>
      </c>
      <c r="DH220" s="122">
        <v>111.10720000000001</v>
      </c>
      <c r="DI220" s="122">
        <v>111.10720000000001</v>
      </c>
      <c r="DJ220" s="122">
        <v>111.10720000000001</v>
      </c>
      <c r="DK220" s="122">
        <v>105.44540000000001</v>
      </c>
      <c r="DL220" s="122">
        <v>104.5868</v>
      </c>
      <c r="DM220" s="122">
        <v>104.5868</v>
      </c>
      <c r="DN220" s="122">
        <v>104.5868</v>
      </c>
      <c r="DO220" s="122">
        <v>104.5868</v>
      </c>
      <c r="DP220" s="122">
        <v>104.5868</v>
      </c>
      <c r="DQ220" s="122">
        <v>104.0013</v>
      </c>
      <c r="DR220" s="122">
        <v>103.8468</v>
      </c>
      <c r="DS220" s="122">
        <v>103.8468</v>
      </c>
      <c r="DT220" s="122">
        <v>103.8468</v>
      </c>
      <c r="DU220" s="122">
        <v>103.8468</v>
      </c>
      <c r="DV220" s="122">
        <v>103.8468</v>
      </c>
      <c r="DW220" s="122">
        <v>104.2508</v>
      </c>
      <c r="DX220" s="122">
        <v>104.2508</v>
      </c>
      <c r="DY220" s="122">
        <v>104.2508</v>
      </c>
      <c r="DZ220" s="122">
        <v>104.2508</v>
      </c>
      <c r="EA220" s="122">
        <v>104.2508</v>
      </c>
      <c r="EB220" s="122">
        <v>104.2508</v>
      </c>
      <c r="EC220" s="122">
        <v>106.5899</v>
      </c>
      <c r="ED220" s="122">
        <v>107.2247</v>
      </c>
      <c r="EE220" s="122">
        <v>107.2247</v>
      </c>
      <c r="EF220" s="122">
        <v>107.2247</v>
      </c>
      <c r="EG220" s="122">
        <v>107.2247</v>
      </c>
      <c r="EH220" s="122">
        <v>107.2247</v>
      </c>
      <c r="EI220" s="122">
        <v>107.6221</v>
      </c>
      <c r="EJ220" s="122">
        <v>107.6221</v>
      </c>
      <c r="EK220" s="122">
        <v>107.6221</v>
      </c>
      <c r="EL220" s="122">
        <v>107.6221</v>
      </c>
      <c r="EM220" s="122">
        <v>107.6221</v>
      </c>
      <c r="EN220" s="122">
        <v>107.6221</v>
      </c>
      <c r="EO220" s="122">
        <v>105.1495</v>
      </c>
      <c r="EP220" s="122">
        <v>105.1495</v>
      </c>
      <c r="EQ220" s="122">
        <v>105.1495</v>
      </c>
      <c r="ER220" s="122">
        <v>105.1495</v>
      </c>
      <c r="ES220" s="122">
        <v>105.1495</v>
      </c>
      <c r="ET220" s="122">
        <v>105.1495</v>
      </c>
      <c r="EU220" s="122">
        <v>103.2127</v>
      </c>
      <c r="EV220" s="122">
        <v>103.2127</v>
      </c>
      <c r="EW220" s="122">
        <v>103.2127</v>
      </c>
      <c r="EX220" s="122">
        <v>103.2127</v>
      </c>
      <c r="EY220" s="122">
        <v>103.2127</v>
      </c>
      <c r="EZ220" s="122">
        <v>103.2127</v>
      </c>
      <c r="FA220" s="122">
        <v>92.270600000000002</v>
      </c>
      <c r="FB220" s="122">
        <v>91.0488</v>
      </c>
      <c r="FC220" s="122">
        <v>91.0488</v>
      </c>
      <c r="FD220" s="122">
        <v>91.0488</v>
      </c>
      <c r="FE220" s="122">
        <v>91.0488</v>
      </c>
      <c r="FF220" s="122">
        <v>91.0488</v>
      </c>
      <c r="FG220" s="122">
        <v>94.169300000000007</v>
      </c>
      <c r="FH220" s="122">
        <v>94.337000000000003</v>
      </c>
      <c r="FI220" s="122">
        <v>94.337000000000003</v>
      </c>
      <c r="FJ220" s="122">
        <v>94.337000000000003</v>
      </c>
      <c r="FK220" s="122">
        <v>94.337000000000003</v>
      </c>
      <c r="FL220" s="122">
        <v>94.337000000000003</v>
      </c>
      <c r="FM220" s="122">
        <v>97.961399999999998</v>
      </c>
      <c r="FN220" s="122">
        <v>97.961399999999998</v>
      </c>
      <c r="FO220" s="122">
        <v>97.961399999999998</v>
      </c>
      <c r="FP220" s="122">
        <v>97.961399999999998</v>
      </c>
      <c r="FQ220" s="122">
        <v>97.961399999999998</v>
      </c>
      <c r="FR220" s="122">
        <v>97.961399999999998</v>
      </c>
      <c r="FS220" s="122">
        <v>97.750100000000003</v>
      </c>
      <c r="FT220" s="122">
        <v>97.631699999999995</v>
      </c>
      <c r="FU220" s="122">
        <v>97.631699999999995</v>
      </c>
      <c r="FV220" s="122">
        <v>97.631699999999995</v>
      </c>
      <c r="FW220" s="122">
        <v>97.631699999999995</v>
      </c>
      <c r="FX220" s="122">
        <v>97.631699999999995</v>
      </c>
      <c r="FY220" s="122">
        <v>96.257900000000006</v>
      </c>
      <c r="FZ220" s="122">
        <v>96.257900000000006</v>
      </c>
      <c r="GA220" s="122">
        <v>96.257900000000006</v>
      </c>
      <c r="GB220" s="122">
        <v>96.257900000000006</v>
      </c>
      <c r="GC220" s="122">
        <v>96.257900000000006</v>
      </c>
      <c r="GD220" s="122">
        <v>96.257900000000006</v>
      </c>
      <c r="GE220" s="122">
        <v>101.0081</v>
      </c>
      <c r="GF220" s="122">
        <v>101.0081</v>
      </c>
      <c r="GG220" s="122">
        <v>101.0081</v>
      </c>
      <c r="GH220" s="122">
        <v>101.0081</v>
      </c>
      <c r="GI220" s="122">
        <v>101.0081</v>
      </c>
      <c r="GJ220" s="122">
        <v>101.0081</v>
      </c>
      <c r="GK220" s="122">
        <v>101.4438</v>
      </c>
      <c r="GL220" s="122">
        <v>101.4438</v>
      </c>
      <c r="GM220" s="122">
        <v>101.4438</v>
      </c>
      <c r="GN220" s="122">
        <v>101.4438</v>
      </c>
      <c r="GO220" s="122">
        <v>101.4438</v>
      </c>
      <c r="GP220" s="122">
        <v>101.4438</v>
      </c>
      <c r="GQ220" s="122">
        <v>99.605000000000004</v>
      </c>
      <c r="GR220" s="122">
        <v>99.605000000000004</v>
      </c>
      <c r="GS220" s="122">
        <v>99.605000000000004</v>
      </c>
      <c r="GT220" s="122">
        <v>99.605000000000004</v>
      </c>
      <c r="GU220" s="122">
        <v>99.605000000000004</v>
      </c>
      <c r="GV220" s="122">
        <v>99.605000000000004</v>
      </c>
      <c r="GW220" s="122">
        <v>99.573800000000006</v>
      </c>
      <c r="GX220" s="122">
        <v>99.573800000000006</v>
      </c>
      <c r="GY220" s="122">
        <v>99.573800000000006</v>
      </c>
      <c r="GZ220" s="122">
        <v>99.573800000000006</v>
      </c>
      <c r="HA220" s="122">
        <v>99.573800000000006</v>
      </c>
      <c r="HB220" s="122">
        <v>99.573800000000006</v>
      </c>
      <c r="HC220" s="122">
        <v>98.089399999999998</v>
      </c>
      <c r="HD220" s="122">
        <v>98.089399999999998</v>
      </c>
      <c r="HE220" s="122">
        <v>98.089399999999998</v>
      </c>
      <c r="HF220" s="122">
        <v>98.089399999999998</v>
      </c>
      <c r="HG220" s="122">
        <v>98.089399999999998</v>
      </c>
      <c r="HH220" s="122">
        <v>98.089399999999998</v>
      </c>
      <c r="HI220" s="122">
        <v>97.220399999999998</v>
      </c>
      <c r="HJ220" s="122">
        <v>97.030299999999997</v>
      </c>
      <c r="HK220" s="122">
        <v>97.030299999999997</v>
      </c>
      <c r="HL220" s="122">
        <v>97.030299999999997</v>
      </c>
      <c r="HM220" s="122">
        <v>97.030299999999997</v>
      </c>
      <c r="HN220" s="122">
        <v>97.030299999999997</v>
      </c>
      <c r="HO220" s="122">
        <v>97.831500000000005</v>
      </c>
      <c r="HP220" s="122">
        <v>97.831500000000005</v>
      </c>
      <c r="HQ220" s="122">
        <v>97.831500000000005</v>
      </c>
      <c r="HR220" s="122">
        <v>97.831500000000005</v>
      </c>
      <c r="HS220" s="122">
        <v>97.831500000000005</v>
      </c>
      <c r="HT220" s="122">
        <v>97.831500000000005</v>
      </c>
      <c r="HU220" s="122">
        <v>98.484999999999999</v>
      </c>
      <c r="HV220" s="122">
        <v>98.484999999999999</v>
      </c>
      <c r="HW220" s="122">
        <v>98.484999999999999</v>
      </c>
      <c r="HX220" s="122">
        <v>98.484999999999999</v>
      </c>
      <c r="HY220" s="122">
        <v>98.484999999999999</v>
      </c>
      <c r="HZ220" s="122">
        <v>98.484999999999999</v>
      </c>
      <c r="IA220" s="122">
        <v>98.719399999999993</v>
      </c>
      <c r="IB220" s="122">
        <v>97.735399999999998</v>
      </c>
      <c r="IC220" s="122">
        <v>97.735399999999998</v>
      </c>
      <c r="ID220" s="122">
        <v>97.735399999999998</v>
      </c>
      <c r="IE220" s="122">
        <v>97.735399999999998</v>
      </c>
      <c r="IF220" s="122">
        <v>97.735399999999998</v>
      </c>
      <c r="IG220" s="122">
        <v>101.04</v>
      </c>
      <c r="IH220" s="122">
        <v>100.4033</v>
      </c>
      <c r="II220" s="122">
        <v>100.4033</v>
      </c>
      <c r="IJ220" s="122">
        <v>100.4033</v>
      </c>
      <c r="IK220" s="122">
        <v>100.4033</v>
      </c>
      <c r="IL220" s="122">
        <v>100.4033</v>
      </c>
      <c r="IM220" s="122">
        <v>101.22369999999999</v>
      </c>
      <c r="IN220" s="122">
        <v>101.188</v>
      </c>
      <c r="IO220" s="122">
        <v>101.188</v>
      </c>
      <c r="IP220" s="122">
        <v>101.188</v>
      </c>
      <c r="IQ220" s="122">
        <v>101.188</v>
      </c>
      <c r="IR220" s="122">
        <v>101.188</v>
      </c>
      <c r="IS220" s="122">
        <v>101.63079999999999</v>
      </c>
      <c r="IT220" s="122">
        <v>101.8232</v>
      </c>
      <c r="IU220" s="122">
        <v>101.8232</v>
      </c>
      <c r="IV220" s="122">
        <v>101.8232</v>
      </c>
      <c r="IW220" s="122">
        <v>101.8232</v>
      </c>
      <c r="IX220" s="122">
        <v>101.8232</v>
      </c>
      <c r="IY220" s="122">
        <v>101.2199</v>
      </c>
      <c r="IZ220" s="122">
        <v>101.2199</v>
      </c>
      <c r="JA220" s="122">
        <v>101.2199</v>
      </c>
      <c r="JB220" s="122">
        <v>101.2199</v>
      </c>
      <c r="JC220" s="122">
        <v>101.2199</v>
      </c>
      <c r="JD220" s="122">
        <v>101.2199</v>
      </c>
      <c r="JE220" s="122">
        <v>99.851299999999995</v>
      </c>
      <c r="JF220" s="122">
        <v>99.851299999999995</v>
      </c>
      <c r="JG220" s="122">
        <v>99.851299999999995</v>
      </c>
      <c r="JH220" s="122">
        <v>99.851299999999995</v>
      </c>
      <c r="JI220" s="122">
        <v>99.851299999999995</v>
      </c>
      <c r="JJ220" s="122">
        <v>99.851299999999995</v>
      </c>
      <c r="JK220" s="122">
        <v>100.7636</v>
      </c>
      <c r="JL220" s="122">
        <v>100.7636</v>
      </c>
      <c r="JM220" s="122">
        <v>100.7636</v>
      </c>
      <c r="JN220" s="122">
        <v>100.7636</v>
      </c>
      <c r="JO220" s="122">
        <v>100.7636</v>
      </c>
      <c r="JP220" s="122">
        <v>100.7636</v>
      </c>
      <c r="JQ220" s="122">
        <v>100.8657</v>
      </c>
      <c r="JR220" s="122">
        <v>100.8657</v>
      </c>
      <c r="JS220" s="122">
        <v>100.8657</v>
      </c>
      <c r="JT220" s="122">
        <v>100.8657</v>
      </c>
      <c r="JU220" s="122">
        <v>100.8657</v>
      </c>
      <c r="JV220" s="122">
        <v>100.8657</v>
      </c>
      <c r="JW220" s="122">
        <v>100</v>
      </c>
      <c r="JX220" s="122">
        <v>100</v>
      </c>
      <c r="JY220" s="122">
        <v>100</v>
      </c>
      <c r="JZ220" s="122">
        <v>100</v>
      </c>
      <c r="KA220" s="122">
        <v>100</v>
      </c>
      <c r="KB220" s="122">
        <v>100</v>
      </c>
      <c r="KC220" s="122">
        <v>101.0791</v>
      </c>
      <c r="KD220" s="118">
        <v>101.0791</v>
      </c>
    </row>
    <row r="221" spans="1:290" s="8" customFormat="1" ht="11.1" customHeight="1" x14ac:dyDescent="0.2">
      <c r="A221" s="8" t="s">
        <v>2617</v>
      </c>
      <c r="B221"/>
      <c r="C221" s="141" t="s">
        <v>5227</v>
      </c>
      <c r="D221" s="60" t="s">
        <v>145</v>
      </c>
      <c r="E221" s="61"/>
      <c r="F221" s="22"/>
      <c r="G221" s="22"/>
      <c r="H221" s="22" t="str">
        <f>IF(LEFT($I$1,1)="1",VLOOKUP($A221,PPI_IPI_PGA_PGAI!$A:$I,2,FALSE),IF(LEFT($I$1,1)="2",VLOOKUP($A221,PPI_IPI_PGA_PGAI!$A:$I,3,FALSE),IF(LEFT($I$1,1)="3",VLOOKUP($A221,PPI_IPI_PGA_PGAI!$A:$I,4,FALSE),VLOOKUP($A221,PPI_IPI_PGA_PGAI!$A:$I,5,FALSE))))</f>
        <v>Land- und forstwirtschaftliche Maschinen</v>
      </c>
      <c r="I221" s="22"/>
      <c r="J221" s="22"/>
      <c r="K221" s="22"/>
      <c r="L221" s="22"/>
      <c r="M221" s="10">
        <v>0.3528</v>
      </c>
      <c r="N221" s="122">
        <v>74.078699999999998</v>
      </c>
      <c r="O221" s="122">
        <v>74.078699999999998</v>
      </c>
      <c r="P221" s="122">
        <v>74.078699999999998</v>
      </c>
      <c r="Q221" s="122">
        <v>74.078699999999998</v>
      </c>
      <c r="R221" s="122">
        <v>74.078699999999998</v>
      </c>
      <c r="S221" s="122">
        <v>74.989099999999993</v>
      </c>
      <c r="T221" s="122">
        <v>74.989099999999993</v>
      </c>
      <c r="U221" s="122">
        <v>74.989099999999993</v>
      </c>
      <c r="V221" s="122">
        <v>74.989099999999993</v>
      </c>
      <c r="W221" s="122">
        <v>74.989099999999993</v>
      </c>
      <c r="X221" s="122">
        <v>74.989099999999993</v>
      </c>
      <c r="Y221" s="122">
        <v>77.938500000000005</v>
      </c>
      <c r="Z221" s="122">
        <v>77.938500000000005</v>
      </c>
      <c r="AA221" s="122">
        <v>77.938500000000005</v>
      </c>
      <c r="AB221" s="122">
        <v>77.938500000000005</v>
      </c>
      <c r="AC221" s="122">
        <v>77.938500000000005</v>
      </c>
      <c r="AD221" s="122">
        <v>77.938500000000005</v>
      </c>
      <c r="AE221" s="122">
        <v>78.350399999999993</v>
      </c>
      <c r="AF221" s="122">
        <v>78.350399999999993</v>
      </c>
      <c r="AG221" s="122">
        <v>78.350399999999993</v>
      </c>
      <c r="AH221" s="122">
        <v>78.350399999999993</v>
      </c>
      <c r="AI221" s="122">
        <v>78.350399999999993</v>
      </c>
      <c r="AJ221" s="122">
        <v>78.350399999999993</v>
      </c>
      <c r="AK221" s="122">
        <v>80.191199999999995</v>
      </c>
      <c r="AL221" s="122">
        <v>80.191199999999995</v>
      </c>
      <c r="AM221" s="122">
        <v>80.191199999999995</v>
      </c>
      <c r="AN221" s="122">
        <v>80.191199999999995</v>
      </c>
      <c r="AO221" s="122">
        <v>80.191199999999995</v>
      </c>
      <c r="AP221" s="122">
        <v>80.191199999999995</v>
      </c>
      <c r="AQ221" s="122">
        <v>80.696899999999999</v>
      </c>
      <c r="AR221" s="122">
        <v>80.696899999999999</v>
      </c>
      <c r="AS221" s="122">
        <v>80.696899999999999</v>
      </c>
      <c r="AT221" s="122">
        <v>80.696899999999999</v>
      </c>
      <c r="AU221" s="122">
        <v>80.696899999999999</v>
      </c>
      <c r="AV221" s="122">
        <v>80.696899999999999</v>
      </c>
      <c r="AW221" s="122">
        <v>81.962699999999998</v>
      </c>
      <c r="AX221" s="122">
        <v>81.962699999999998</v>
      </c>
      <c r="AY221" s="122">
        <v>81.962699999999998</v>
      </c>
      <c r="AZ221" s="122">
        <v>81.962699999999998</v>
      </c>
      <c r="BA221" s="122">
        <v>81.962699999999998</v>
      </c>
      <c r="BB221" s="122">
        <v>81.962699999999998</v>
      </c>
      <c r="BC221" s="122">
        <v>83.927700000000002</v>
      </c>
      <c r="BD221" s="122">
        <v>83.927700000000002</v>
      </c>
      <c r="BE221" s="122">
        <v>83.927700000000002</v>
      </c>
      <c r="BF221" s="122">
        <v>83.927700000000002</v>
      </c>
      <c r="BG221" s="122">
        <v>83.927700000000002</v>
      </c>
      <c r="BH221" s="122">
        <v>83.927700000000002</v>
      </c>
      <c r="BI221" s="122">
        <v>86.612700000000004</v>
      </c>
      <c r="BJ221" s="122">
        <v>86.612700000000004</v>
      </c>
      <c r="BK221" s="122">
        <v>86.612700000000004</v>
      </c>
      <c r="BL221" s="122">
        <v>86.612700000000004</v>
      </c>
      <c r="BM221" s="122">
        <v>86.612700000000004</v>
      </c>
      <c r="BN221" s="122">
        <v>86.612700000000004</v>
      </c>
      <c r="BO221" s="122">
        <v>89.239900000000006</v>
      </c>
      <c r="BP221" s="122">
        <v>89.239900000000006</v>
      </c>
      <c r="BQ221" s="122">
        <v>89.239900000000006</v>
      </c>
      <c r="BR221" s="122">
        <v>89.239900000000006</v>
      </c>
      <c r="BS221" s="122">
        <v>89.239900000000006</v>
      </c>
      <c r="BT221" s="122">
        <v>89.239900000000006</v>
      </c>
      <c r="BU221" s="122">
        <v>91.899199999999993</v>
      </c>
      <c r="BV221" s="122">
        <v>91.899199999999993</v>
      </c>
      <c r="BW221" s="122">
        <v>91.899199999999993</v>
      </c>
      <c r="BX221" s="122">
        <v>91.899199999999993</v>
      </c>
      <c r="BY221" s="122">
        <v>91.899199999999993</v>
      </c>
      <c r="BZ221" s="122">
        <v>91.899199999999993</v>
      </c>
      <c r="CA221" s="122">
        <v>94.127499999999998</v>
      </c>
      <c r="CB221" s="122">
        <v>94.127499999999998</v>
      </c>
      <c r="CC221" s="122">
        <v>94.127499999999998</v>
      </c>
      <c r="CD221" s="122">
        <v>94.127499999999998</v>
      </c>
      <c r="CE221" s="122">
        <v>94.127499999999998</v>
      </c>
      <c r="CF221" s="122">
        <v>94.127499999999998</v>
      </c>
      <c r="CG221" s="122">
        <v>97.0852</v>
      </c>
      <c r="CH221" s="122">
        <v>97.0852</v>
      </c>
      <c r="CI221" s="122">
        <v>97.0852</v>
      </c>
      <c r="CJ221" s="122">
        <v>97.0852</v>
      </c>
      <c r="CK221" s="122">
        <v>97.0852</v>
      </c>
      <c r="CL221" s="122">
        <v>97.0852</v>
      </c>
      <c r="CM221" s="122">
        <v>95.114999999999995</v>
      </c>
      <c r="CN221" s="122">
        <v>95.114999999999995</v>
      </c>
      <c r="CO221" s="122">
        <v>95.114999999999995</v>
      </c>
      <c r="CP221" s="122">
        <v>95.114999999999995</v>
      </c>
      <c r="CQ221" s="122">
        <v>95.114999999999995</v>
      </c>
      <c r="CR221" s="122">
        <v>95.114999999999995</v>
      </c>
      <c r="CS221" s="122">
        <v>95.886200000000002</v>
      </c>
      <c r="CT221" s="122">
        <v>95.886200000000002</v>
      </c>
      <c r="CU221" s="122">
        <v>95.886200000000002</v>
      </c>
      <c r="CV221" s="122">
        <v>95.886200000000002</v>
      </c>
      <c r="CW221" s="122">
        <v>95.886200000000002</v>
      </c>
      <c r="CX221" s="122">
        <v>95.886200000000002</v>
      </c>
      <c r="CY221" s="122">
        <v>91.813900000000004</v>
      </c>
      <c r="CZ221" s="122">
        <v>91.813900000000004</v>
      </c>
      <c r="DA221" s="122">
        <v>91.813900000000004</v>
      </c>
      <c r="DB221" s="122">
        <v>91.813900000000004</v>
      </c>
      <c r="DC221" s="122">
        <v>91.813900000000004</v>
      </c>
      <c r="DD221" s="122">
        <v>91.813900000000004</v>
      </c>
      <c r="DE221" s="122">
        <v>93.596100000000007</v>
      </c>
      <c r="DF221" s="122">
        <v>93.596100000000007</v>
      </c>
      <c r="DG221" s="122">
        <v>93.596100000000007</v>
      </c>
      <c r="DH221" s="122">
        <v>93.596100000000007</v>
      </c>
      <c r="DI221" s="122">
        <v>93.596100000000007</v>
      </c>
      <c r="DJ221" s="122">
        <v>93.596100000000007</v>
      </c>
      <c r="DK221" s="122">
        <v>89.534999999999997</v>
      </c>
      <c r="DL221" s="122">
        <v>89.058400000000006</v>
      </c>
      <c r="DM221" s="122">
        <v>89.058400000000006</v>
      </c>
      <c r="DN221" s="122">
        <v>89.058400000000006</v>
      </c>
      <c r="DO221" s="122">
        <v>89.058400000000006</v>
      </c>
      <c r="DP221" s="122">
        <v>89.058400000000006</v>
      </c>
      <c r="DQ221" s="122">
        <v>91.233900000000006</v>
      </c>
      <c r="DR221" s="122">
        <v>91.233900000000006</v>
      </c>
      <c r="DS221" s="122">
        <v>91.233900000000006</v>
      </c>
      <c r="DT221" s="122">
        <v>91.233900000000006</v>
      </c>
      <c r="DU221" s="122">
        <v>91.233900000000006</v>
      </c>
      <c r="DV221" s="122">
        <v>91.233900000000006</v>
      </c>
      <c r="DW221" s="122">
        <v>90.922799999999995</v>
      </c>
      <c r="DX221" s="122">
        <v>90.922799999999995</v>
      </c>
      <c r="DY221" s="122">
        <v>90.922799999999995</v>
      </c>
      <c r="DZ221" s="122">
        <v>90.922799999999995</v>
      </c>
      <c r="EA221" s="122">
        <v>90.922799999999995</v>
      </c>
      <c r="EB221" s="122">
        <v>90.922799999999995</v>
      </c>
      <c r="EC221" s="122">
        <v>92.070899999999995</v>
      </c>
      <c r="ED221" s="122">
        <v>92.070899999999995</v>
      </c>
      <c r="EE221" s="122">
        <v>92.070899999999995</v>
      </c>
      <c r="EF221" s="122">
        <v>92.070899999999995</v>
      </c>
      <c r="EG221" s="122">
        <v>92.070899999999995</v>
      </c>
      <c r="EH221" s="122">
        <v>92.070899999999995</v>
      </c>
      <c r="EI221" s="122">
        <v>89.828400000000002</v>
      </c>
      <c r="EJ221" s="122">
        <v>89.828400000000002</v>
      </c>
      <c r="EK221" s="122">
        <v>89.828400000000002</v>
      </c>
      <c r="EL221" s="122">
        <v>89.828400000000002</v>
      </c>
      <c r="EM221" s="122">
        <v>89.828400000000002</v>
      </c>
      <c r="EN221" s="122">
        <v>89.828400000000002</v>
      </c>
      <c r="EO221" s="122">
        <v>92.3215</v>
      </c>
      <c r="EP221" s="122">
        <v>92.3215</v>
      </c>
      <c r="EQ221" s="122">
        <v>92.3215</v>
      </c>
      <c r="ER221" s="122">
        <v>92.3215</v>
      </c>
      <c r="ES221" s="122">
        <v>92.3215</v>
      </c>
      <c r="ET221" s="122">
        <v>92.3215</v>
      </c>
      <c r="EU221" s="122">
        <v>91.464200000000005</v>
      </c>
      <c r="EV221" s="122">
        <v>91.464200000000005</v>
      </c>
      <c r="EW221" s="122">
        <v>91.464200000000005</v>
      </c>
      <c r="EX221" s="122">
        <v>91.464200000000005</v>
      </c>
      <c r="EY221" s="122">
        <v>91.464200000000005</v>
      </c>
      <c r="EZ221" s="122">
        <v>91.464200000000005</v>
      </c>
      <c r="FA221" s="122">
        <v>84.812200000000004</v>
      </c>
      <c r="FB221" s="122">
        <v>84.812200000000004</v>
      </c>
      <c r="FC221" s="122">
        <v>84.812200000000004</v>
      </c>
      <c r="FD221" s="122">
        <v>84.812200000000004</v>
      </c>
      <c r="FE221" s="122">
        <v>84.812200000000004</v>
      </c>
      <c r="FF221" s="122">
        <v>84.812200000000004</v>
      </c>
      <c r="FG221" s="122">
        <v>85.496300000000005</v>
      </c>
      <c r="FH221" s="122">
        <v>85.3125</v>
      </c>
      <c r="FI221" s="122">
        <v>85.3125</v>
      </c>
      <c r="FJ221" s="122">
        <v>85.3125</v>
      </c>
      <c r="FK221" s="122">
        <v>85.3125</v>
      </c>
      <c r="FL221" s="122">
        <v>85.3125</v>
      </c>
      <c r="FM221" s="122">
        <v>82.658199999999994</v>
      </c>
      <c r="FN221" s="122">
        <v>82.658199999999994</v>
      </c>
      <c r="FO221" s="122">
        <v>82.658199999999994</v>
      </c>
      <c r="FP221" s="122">
        <v>82.658199999999994</v>
      </c>
      <c r="FQ221" s="122">
        <v>82.658199999999994</v>
      </c>
      <c r="FR221" s="122">
        <v>82.658199999999994</v>
      </c>
      <c r="FS221" s="122">
        <v>82.619200000000006</v>
      </c>
      <c r="FT221" s="122">
        <v>82.619200000000006</v>
      </c>
      <c r="FU221" s="122">
        <v>82.619200000000006</v>
      </c>
      <c r="FV221" s="122">
        <v>82.619200000000006</v>
      </c>
      <c r="FW221" s="122">
        <v>82.619200000000006</v>
      </c>
      <c r="FX221" s="122">
        <v>82.619200000000006</v>
      </c>
      <c r="FY221" s="122">
        <v>82.896100000000004</v>
      </c>
      <c r="FZ221" s="122">
        <v>82.896100000000004</v>
      </c>
      <c r="GA221" s="122">
        <v>82.896100000000004</v>
      </c>
      <c r="GB221" s="122">
        <v>82.896100000000004</v>
      </c>
      <c r="GC221" s="122">
        <v>82.896100000000004</v>
      </c>
      <c r="GD221" s="122">
        <v>82.896100000000004</v>
      </c>
      <c r="GE221" s="122">
        <v>84.603300000000004</v>
      </c>
      <c r="GF221" s="122">
        <v>85.526300000000006</v>
      </c>
      <c r="GG221" s="122">
        <v>85.526300000000006</v>
      </c>
      <c r="GH221" s="122">
        <v>85.526300000000006</v>
      </c>
      <c r="GI221" s="122">
        <v>85.526300000000006</v>
      </c>
      <c r="GJ221" s="122">
        <v>85.526300000000006</v>
      </c>
      <c r="GK221" s="122">
        <v>88.799599999999998</v>
      </c>
      <c r="GL221" s="122">
        <v>89.435699999999997</v>
      </c>
      <c r="GM221" s="122">
        <v>89.435699999999997</v>
      </c>
      <c r="GN221" s="122">
        <v>89.435699999999997</v>
      </c>
      <c r="GO221" s="122">
        <v>89.435699999999997</v>
      </c>
      <c r="GP221" s="122">
        <v>89.435699999999997</v>
      </c>
      <c r="GQ221" s="122">
        <v>88.636300000000006</v>
      </c>
      <c r="GR221" s="122">
        <v>88.820999999999998</v>
      </c>
      <c r="GS221" s="122">
        <v>88.820999999999998</v>
      </c>
      <c r="GT221" s="122">
        <v>88.820999999999998</v>
      </c>
      <c r="GU221" s="122">
        <v>88.820999999999998</v>
      </c>
      <c r="GV221" s="122">
        <v>88.820999999999998</v>
      </c>
      <c r="GW221" s="122">
        <v>89.690700000000007</v>
      </c>
      <c r="GX221" s="122">
        <v>89.690700000000007</v>
      </c>
      <c r="GY221" s="122">
        <v>89.690700000000007</v>
      </c>
      <c r="GZ221" s="122">
        <v>89.690700000000007</v>
      </c>
      <c r="HA221" s="122">
        <v>89.690700000000007</v>
      </c>
      <c r="HB221" s="122">
        <v>89.690700000000007</v>
      </c>
      <c r="HC221" s="122">
        <v>88.995800000000003</v>
      </c>
      <c r="HD221" s="122">
        <v>88.995800000000003</v>
      </c>
      <c r="HE221" s="122">
        <v>88.995800000000003</v>
      </c>
      <c r="HF221" s="122">
        <v>88.995800000000003</v>
      </c>
      <c r="HG221" s="122">
        <v>88.995800000000003</v>
      </c>
      <c r="HH221" s="122">
        <v>88.995800000000003</v>
      </c>
      <c r="HI221" s="122">
        <v>89.081000000000003</v>
      </c>
      <c r="HJ221" s="122">
        <v>89.081000000000003</v>
      </c>
      <c r="HK221" s="122">
        <v>89.081000000000003</v>
      </c>
      <c r="HL221" s="122">
        <v>89.081000000000003</v>
      </c>
      <c r="HM221" s="122">
        <v>89.081000000000003</v>
      </c>
      <c r="HN221" s="122">
        <v>89.081000000000003</v>
      </c>
      <c r="HO221" s="122">
        <v>90.667699999999996</v>
      </c>
      <c r="HP221" s="122">
        <v>90.667699999999996</v>
      </c>
      <c r="HQ221" s="122">
        <v>90.667699999999996</v>
      </c>
      <c r="HR221" s="122">
        <v>90.667699999999996</v>
      </c>
      <c r="HS221" s="122">
        <v>90.667699999999996</v>
      </c>
      <c r="HT221" s="122">
        <v>90.667699999999996</v>
      </c>
      <c r="HU221" s="122">
        <v>93.576499999999996</v>
      </c>
      <c r="HV221" s="122">
        <v>93.576499999999996</v>
      </c>
      <c r="HW221" s="122">
        <v>93.576499999999996</v>
      </c>
      <c r="HX221" s="122">
        <v>93.576499999999996</v>
      </c>
      <c r="HY221" s="122">
        <v>93.576499999999996</v>
      </c>
      <c r="HZ221" s="122">
        <v>93.576499999999996</v>
      </c>
      <c r="IA221" s="122">
        <v>94.505700000000004</v>
      </c>
      <c r="IB221" s="122">
        <v>94.505700000000004</v>
      </c>
      <c r="IC221" s="122">
        <v>94.505700000000004</v>
      </c>
      <c r="ID221" s="122">
        <v>94.505700000000004</v>
      </c>
      <c r="IE221" s="122">
        <v>94.505700000000004</v>
      </c>
      <c r="IF221" s="122">
        <v>94.505700000000004</v>
      </c>
      <c r="IG221" s="122">
        <v>98.094499999999996</v>
      </c>
      <c r="IH221" s="122">
        <v>98.094499999999996</v>
      </c>
      <c r="II221" s="122">
        <v>98.094499999999996</v>
      </c>
      <c r="IJ221" s="122">
        <v>98.094499999999996</v>
      </c>
      <c r="IK221" s="122">
        <v>98.094499999999996</v>
      </c>
      <c r="IL221" s="122">
        <v>98.094499999999996</v>
      </c>
      <c r="IM221" s="122">
        <v>100.2295</v>
      </c>
      <c r="IN221" s="122">
        <v>100.2295</v>
      </c>
      <c r="IO221" s="122">
        <v>100.2295</v>
      </c>
      <c r="IP221" s="122">
        <v>100.2295</v>
      </c>
      <c r="IQ221" s="122">
        <v>100.2295</v>
      </c>
      <c r="IR221" s="122">
        <v>100.2295</v>
      </c>
      <c r="IS221" s="122">
        <v>100.5282</v>
      </c>
      <c r="IT221" s="122">
        <v>100.5282</v>
      </c>
      <c r="IU221" s="122">
        <v>100.5282</v>
      </c>
      <c r="IV221" s="122">
        <v>100.5282</v>
      </c>
      <c r="IW221" s="122">
        <v>100.5282</v>
      </c>
      <c r="IX221" s="122">
        <v>100.5282</v>
      </c>
      <c r="IY221" s="122">
        <v>99.905299999999997</v>
      </c>
      <c r="IZ221" s="122">
        <v>99.905299999999997</v>
      </c>
      <c r="JA221" s="122">
        <v>99.905299999999997</v>
      </c>
      <c r="JB221" s="122">
        <v>99.905299999999997</v>
      </c>
      <c r="JC221" s="122">
        <v>99.905299999999997</v>
      </c>
      <c r="JD221" s="122">
        <v>99.905299999999997</v>
      </c>
      <c r="JE221" s="122">
        <v>100.1444</v>
      </c>
      <c r="JF221" s="122">
        <v>100.1444</v>
      </c>
      <c r="JG221" s="122">
        <v>100.1444</v>
      </c>
      <c r="JH221" s="122">
        <v>100.1444</v>
      </c>
      <c r="JI221" s="122">
        <v>100.1444</v>
      </c>
      <c r="JJ221" s="122">
        <v>100.1444</v>
      </c>
      <c r="JK221" s="122">
        <v>99.211299999999994</v>
      </c>
      <c r="JL221" s="122">
        <v>99.211299999999994</v>
      </c>
      <c r="JM221" s="122">
        <v>99.211299999999994</v>
      </c>
      <c r="JN221" s="122">
        <v>99.211299999999994</v>
      </c>
      <c r="JO221" s="122">
        <v>99.211299999999994</v>
      </c>
      <c r="JP221" s="122">
        <v>99.211299999999994</v>
      </c>
      <c r="JQ221" s="122">
        <v>100.1367</v>
      </c>
      <c r="JR221" s="122">
        <v>100.1367</v>
      </c>
      <c r="JS221" s="122">
        <v>100.1367</v>
      </c>
      <c r="JT221" s="122">
        <v>100.1367</v>
      </c>
      <c r="JU221" s="122">
        <v>100.1367</v>
      </c>
      <c r="JV221" s="122">
        <v>100.1367</v>
      </c>
      <c r="JW221" s="122">
        <v>100</v>
      </c>
      <c r="JX221" s="122">
        <v>100</v>
      </c>
      <c r="JY221" s="122">
        <v>100</v>
      </c>
      <c r="JZ221" s="122">
        <v>100</v>
      </c>
      <c r="KA221" s="122">
        <v>100</v>
      </c>
      <c r="KB221" s="122">
        <v>100</v>
      </c>
      <c r="KC221" s="122">
        <v>101.7384</v>
      </c>
      <c r="KD221" s="118">
        <v>101.7384</v>
      </c>
    </row>
    <row r="222" spans="1:290" s="8" customFormat="1" ht="11.1" customHeight="1" x14ac:dyDescent="0.2">
      <c r="A222" s="8" t="s">
        <v>2626</v>
      </c>
      <c r="B222"/>
      <c r="C222" s="141" t="s">
        <v>5228</v>
      </c>
      <c r="D222" s="60" t="s">
        <v>146</v>
      </c>
      <c r="E222" s="61"/>
      <c r="F222" s="22"/>
      <c r="G222" s="22"/>
      <c r="H222" s="22" t="str">
        <f>IF(LEFT($I$1,1)="1",VLOOKUP($A222,PPI_IPI_PGA_PGAI!$A:$I,2,FALSE),IF(LEFT($I$1,1)="2",VLOOKUP($A222,PPI_IPI_PGA_PGAI!$A:$I,3,FALSE),IF(LEFT($I$1,1)="3",VLOOKUP($A222,PPI_IPI_PGA_PGAI!$A:$I,4,FALSE),VLOOKUP($A222,PPI_IPI_PGA_PGAI!$A:$I,5,FALSE))))</f>
        <v>Werkzeugmaschinen</v>
      </c>
      <c r="I222" s="22"/>
      <c r="J222" s="22"/>
      <c r="K222" s="22"/>
      <c r="L222" s="22"/>
      <c r="M222" s="10">
        <v>0.64349999999999996</v>
      </c>
      <c r="N222" s="122">
        <v>99.969499999999996</v>
      </c>
      <c r="O222" s="122">
        <v>99.969499999999996</v>
      </c>
      <c r="P222" s="122">
        <v>99.969499999999996</v>
      </c>
      <c r="Q222" s="122">
        <v>99.969499999999996</v>
      </c>
      <c r="R222" s="122">
        <v>99.969499999999996</v>
      </c>
      <c r="S222" s="122">
        <v>98.664500000000004</v>
      </c>
      <c r="T222" s="122">
        <v>98.664500000000004</v>
      </c>
      <c r="U222" s="122">
        <v>98.664500000000004</v>
      </c>
      <c r="V222" s="122">
        <v>98.664500000000004</v>
      </c>
      <c r="W222" s="122">
        <v>98.664500000000004</v>
      </c>
      <c r="X222" s="122">
        <v>98.664500000000004</v>
      </c>
      <c r="Y222" s="122">
        <v>98.603099999999998</v>
      </c>
      <c r="Z222" s="122">
        <v>98.603099999999998</v>
      </c>
      <c r="AA222" s="122">
        <v>98.603099999999998</v>
      </c>
      <c r="AB222" s="122">
        <v>98.603099999999998</v>
      </c>
      <c r="AC222" s="122">
        <v>98.603099999999998</v>
      </c>
      <c r="AD222" s="122">
        <v>98.603099999999998</v>
      </c>
      <c r="AE222" s="122">
        <v>99.316599999999994</v>
      </c>
      <c r="AF222" s="122">
        <v>99.316599999999994</v>
      </c>
      <c r="AG222" s="122">
        <v>99.316599999999994</v>
      </c>
      <c r="AH222" s="122">
        <v>99.316599999999994</v>
      </c>
      <c r="AI222" s="122">
        <v>99.316599999999994</v>
      </c>
      <c r="AJ222" s="122">
        <v>99.316599999999994</v>
      </c>
      <c r="AK222" s="122">
        <v>100.952</v>
      </c>
      <c r="AL222" s="122">
        <v>100.952</v>
      </c>
      <c r="AM222" s="122">
        <v>100.952</v>
      </c>
      <c r="AN222" s="122">
        <v>100.952</v>
      </c>
      <c r="AO222" s="122">
        <v>100.952</v>
      </c>
      <c r="AP222" s="122">
        <v>100.952</v>
      </c>
      <c r="AQ222" s="122">
        <v>101.099</v>
      </c>
      <c r="AR222" s="122">
        <v>101.8257</v>
      </c>
      <c r="AS222" s="122">
        <v>101.8257</v>
      </c>
      <c r="AT222" s="122">
        <v>101.8257</v>
      </c>
      <c r="AU222" s="122">
        <v>101.8257</v>
      </c>
      <c r="AV222" s="122">
        <v>101.8257</v>
      </c>
      <c r="AW222" s="122">
        <v>102.5745</v>
      </c>
      <c r="AX222" s="122">
        <v>102.5745</v>
      </c>
      <c r="AY222" s="122">
        <v>102.5745</v>
      </c>
      <c r="AZ222" s="122">
        <v>102.5745</v>
      </c>
      <c r="BA222" s="122">
        <v>102.5745</v>
      </c>
      <c r="BB222" s="122">
        <v>102.5745</v>
      </c>
      <c r="BC222" s="122">
        <v>104.2932</v>
      </c>
      <c r="BD222" s="122">
        <v>104.2932</v>
      </c>
      <c r="BE222" s="122">
        <v>104.2932</v>
      </c>
      <c r="BF222" s="122">
        <v>104.2932</v>
      </c>
      <c r="BG222" s="122">
        <v>104.2932</v>
      </c>
      <c r="BH222" s="122">
        <v>104.2932</v>
      </c>
      <c r="BI222" s="122">
        <v>105.4481</v>
      </c>
      <c r="BJ222" s="122">
        <v>105.4481</v>
      </c>
      <c r="BK222" s="122">
        <v>105.4481</v>
      </c>
      <c r="BL222" s="122">
        <v>105.4481</v>
      </c>
      <c r="BM222" s="122">
        <v>105.4481</v>
      </c>
      <c r="BN222" s="122">
        <v>105.4481</v>
      </c>
      <c r="BO222" s="122">
        <v>106.2889</v>
      </c>
      <c r="BP222" s="122">
        <v>106.2889</v>
      </c>
      <c r="BQ222" s="122">
        <v>106.2889</v>
      </c>
      <c r="BR222" s="122">
        <v>106.2889</v>
      </c>
      <c r="BS222" s="122">
        <v>106.2889</v>
      </c>
      <c r="BT222" s="122">
        <v>106.2889</v>
      </c>
      <c r="BU222" s="122">
        <v>108.68129999999999</v>
      </c>
      <c r="BV222" s="122">
        <v>108.68129999999999</v>
      </c>
      <c r="BW222" s="122">
        <v>108.68129999999999</v>
      </c>
      <c r="BX222" s="122">
        <v>108.68129999999999</v>
      </c>
      <c r="BY222" s="122">
        <v>108.68129999999999</v>
      </c>
      <c r="BZ222" s="122">
        <v>108.68129999999999</v>
      </c>
      <c r="CA222" s="122">
        <v>109.071</v>
      </c>
      <c r="CB222" s="122">
        <v>109.071</v>
      </c>
      <c r="CC222" s="122">
        <v>109.071</v>
      </c>
      <c r="CD222" s="122">
        <v>109.071</v>
      </c>
      <c r="CE222" s="122">
        <v>109.071</v>
      </c>
      <c r="CF222" s="122">
        <v>109.071</v>
      </c>
      <c r="CG222" s="122">
        <v>108.3673</v>
      </c>
      <c r="CH222" s="122">
        <v>108.3673</v>
      </c>
      <c r="CI222" s="122">
        <v>108.3673</v>
      </c>
      <c r="CJ222" s="122">
        <v>108.3673</v>
      </c>
      <c r="CK222" s="122">
        <v>108.3673</v>
      </c>
      <c r="CL222" s="122">
        <v>108.3673</v>
      </c>
      <c r="CM222" s="122">
        <v>108.3673</v>
      </c>
      <c r="CN222" s="122">
        <v>108.3673</v>
      </c>
      <c r="CO222" s="122">
        <v>108.3673</v>
      </c>
      <c r="CP222" s="122">
        <v>108.3673</v>
      </c>
      <c r="CQ222" s="122">
        <v>108.3673</v>
      </c>
      <c r="CR222" s="122">
        <v>108.3673</v>
      </c>
      <c r="CS222" s="122">
        <v>108.7822</v>
      </c>
      <c r="CT222" s="122">
        <v>108.7822</v>
      </c>
      <c r="CU222" s="122">
        <v>108.7822</v>
      </c>
      <c r="CV222" s="122">
        <v>108.7822</v>
      </c>
      <c r="CW222" s="122">
        <v>108.7822</v>
      </c>
      <c r="CX222" s="122">
        <v>108.7822</v>
      </c>
      <c r="CY222" s="122">
        <v>108.58410000000001</v>
      </c>
      <c r="CZ222" s="122">
        <v>108.58410000000001</v>
      </c>
      <c r="DA222" s="122">
        <v>108.58410000000001</v>
      </c>
      <c r="DB222" s="122">
        <v>108.58410000000001</v>
      </c>
      <c r="DC222" s="122">
        <v>108.58410000000001</v>
      </c>
      <c r="DD222" s="122">
        <v>108.58410000000001</v>
      </c>
      <c r="DE222" s="122">
        <v>108.7488</v>
      </c>
      <c r="DF222" s="122">
        <v>108.7488</v>
      </c>
      <c r="DG222" s="122">
        <v>108.7488</v>
      </c>
      <c r="DH222" s="122">
        <v>108.7488</v>
      </c>
      <c r="DI222" s="122">
        <v>108.7488</v>
      </c>
      <c r="DJ222" s="122">
        <v>108.7488</v>
      </c>
      <c r="DK222" s="122">
        <v>104.6837</v>
      </c>
      <c r="DL222" s="122">
        <v>103.3027</v>
      </c>
      <c r="DM222" s="122">
        <v>103.3027</v>
      </c>
      <c r="DN222" s="122">
        <v>103.3027</v>
      </c>
      <c r="DO222" s="122">
        <v>103.3027</v>
      </c>
      <c r="DP222" s="122">
        <v>103.3027</v>
      </c>
      <c r="DQ222" s="122">
        <v>102.6267</v>
      </c>
      <c r="DR222" s="122">
        <v>102.57899999999999</v>
      </c>
      <c r="DS222" s="122">
        <v>102.57899999999999</v>
      </c>
      <c r="DT222" s="122">
        <v>102.57899999999999</v>
      </c>
      <c r="DU222" s="122">
        <v>102.57899999999999</v>
      </c>
      <c r="DV222" s="122">
        <v>102.57899999999999</v>
      </c>
      <c r="DW222" s="122">
        <v>104.2743</v>
      </c>
      <c r="DX222" s="122">
        <v>105.75230000000001</v>
      </c>
      <c r="DY222" s="122">
        <v>105.75230000000001</v>
      </c>
      <c r="DZ222" s="122">
        <v>105.75230000000001</v>
      </c>
      <c r="EA222" s="122">
        <v>105.75230000000001</v>
      </c>
      <c r="EB222" s="122">
        <v>105.75230000000001</v>
      </c>
      <c r="EC222" s="122">
        <v>108.6743</v>
      </c>
      <c r="ED222" s="122">
        <v>108.6743</v>
      </c>
      <c r="EE222" s="122">
        <v>108.6743</v>
      </c>
      <c r="EF222" s="122">
        <v>108.6743</v>
      </c>
      <c r="EG222" s="122">
        <v>108.6743</v>
      </c>
      <c r="EH222" s="122">
        <v>108.6743</v>
      </c>
      <c r="EI222" s="122">
        <v>105.48990000000001</v>
      </c>
      <c r="EJ222" s="122">
        <v>105.48990000000001</v>
      </c>
      <c r="EK222" s="122">
        <v>105.48990000000001</v>
      </c>
      <c r="EL222" s="122">
        <v>105.48990000000001</v>
      </c>
      <c r="EM222" s="122">
        <v>105.48990000000001</v>
      </c>
      <c r="EN222" s="122">
        <v>105.48990000000001</v>
      </c>
      <c r="EO222" s="122">
        <v>105.905</v>
      </c>
      <c r="EP222" s="122">
        <v>105.905</v>
      </c>
      <c r="EQ222" s="122">
        <v>105.905</v>
      </c>
      <c r="ER222" s="122">
        <v>105.905</v>
      </c>
      <c r="ES222" s="122">
        <v>105.905</v>
      </c>
      <c r="ET222" s="122">
        <v>105.905</v>
      </c>
      <c r="EU222" s="122">
        <v>105.47709999999999</v>
      </c>
      <c r="EV222" s="122">
        <v>105.47709999999999</v>
      </c>
      <c r="EW222" s="122">
        <v>105.47709999999999</v>
      </c>
      <c r="EX222" s="122">
        <v>105.47709999999999</v>
      </c>
      <c r="EY222" s="122">
        <v>105.47709999999999</v>
      </c>
      <c r="EZ222" s="122">
        <v>105.47709999999999</v>
      </c>
      <c r="FA222" s="122">
        <v>98.395499999999998</v>
      </c>
      <c r="FB222" s="122">
        <v>98.395499999999998</v>
      </c>
      <c r="FC222" s="122">
        <v>98.395499999999998</v>
      </c>
      <c r="FD222" s="122">
        <v>98.395499999999998</v>
      </c>
      <c r="FE222" s="122">
        <v>98.395499999999998</v>
      </c>
      <c r="FF222" s="122">
        <v>98.395499999999998</v>
      </c>
      <c r="FG222" s="122">
        <v>99.870800000000003</v>
      </c>
      <c r="FH222" s="122">
        <v>99.870800000000003</v>
      </c>
      <c r="FI222" s="122">
        <v>99.870800000000003</v>
      </c>
      <c r="FJ222" s="122">
        <v>99.870800000000003</v>
      </c>
      <c r="FK222" s="122">
        <v>99.870800000000003</v>
      </c>
      <c r="FL222" s="122">
        <v>99.870800000000003</v>
      </c>
      <c r="FM222" s="122">
        <v>100.10080000000001</v>
      </c>
      <c r="FN222" s="122">
        <v>100.10080000000001</v>
      </c>
      <c r="FO222" s="122">
        <v>100.10080000000001</v>
      </c>
      <c r="FP222" s="122">
        <v>100.10080000000001</v>
      </c>
      <c r="FQ222" s="122">
        <v>100.10080000000001</v>
      </c>
      <c r="FR222" s="122">
        <v>100.10080000000001</v>
      </c>
      <c r="FS222" s="122">
        <v>100.1468</v>
      </c>
      <c r="FT222" s="122">
        <v>100.11539999999999</v>
      </c>
      <c r="FU222" s="122">
        <v>100.11539999999999</v>
      </c>
      <c r="FV222" s="122">
        <v>100.11539999999999</v>
      </c>
      <c r="FW222" s="122">
        <v>100.11539999999999</v>
      </c>
      <c r="FX222" s="122">
        <v>100.11539999999999</v>
      </c>
      <c r="FY222" s="122">
        <v>98.5227</v>
      </c>
      <c r="FZ222" s="122">
        <v>98.5227</v>
      </c>
      <c r="GA222" s="122">
        <v>98.5227</v>
      </c>
      <c r="GB222" s="122">
        <v>98.5227</v>
      </c>
      <c r="GC222" s="122">
        <v>98.5227</v>
      </c>
      <c r="GD222" s="122">
        <v>98.5227</v>
      </c>
      <c r="GE222" s="122">
        <v>103.8952</v>
      </c>
      <c r="GF222" s="122">
        <v>103.8952</v>
      </c>
      <c r="GG222" s="122">
        <v>103.8952</v>
      </c>
      <c r="GH222" s="122">
        <v>103.8952</v>
      </c>
      <c r="GI222" s="122">
        <v>103.8952</v>
      </c>
      <c r="GJ222" s="122">
        <v>103.8952</v>
      </c>
      <c r="GK222" s="122">
        <v>106.3762</v>
      </c>
      <c r="GL222" s="122">
        <v>106.3762</v>
      </c>
      <c r="GM222" s="122">
        <v>106.3762</v>
      </c>
      <c r="GN222" s="122">
        <v>106.3762</v>
      </c>
      <c r="GO222" s="122">
        <v>106.3762</v>
      </c>
      <c r="GP222" s="122">
        <v>106.3762</v>
      </c>
      <c r="GQ222" s="122">
        <v>106.8869</v>
      </c>
      <c r="GR222" s="122">
        <v>106.8869</v>
      </c>
      <c r="GS222" s="122">
        <v>106.8869</v>
      </c>
      <c r="GT222" s="122">
        <v>106.8869</v>
      </c>
      <c r="GU222" s="122">
        <v>106.8869</v>
      </c>
      <c r="GV222" s="122">
        <v>106.8869</v>
      </c>
      <c r="GW222" s="122">
        <v>107.9205</v>
      </c>
      <c r="GX222" s="122">
        <v>107.9205</v>
      </c>
      <c r="GY222" s="122">
        <v>107.9205</v>
      </c>
      <c r="GZ222" s="122">
        <v>107.9205</v>
      </c>
      <c r="HA222" s="122">
        <v>107.9205</v>
      </c>
      <c r="HB222" s="122">
        <v>107.9205</v>
      </c>
      <c r="HC222" s="122">
        <v>103.56950000000001</v>
      </c>
      <c r="HD222" s="122">
        <v>103.56950000000001</v>
      </c>
      <c r="HE222" s="122">
        <v>103.56950000000001</v>
      </c>
      <c r="HF222" s="122">
        <v>103.56950000000001</v>
      </c>
      <c r="HG222" s="122">
        <v>103.56950000000001</v>
      </c>
      <c r="HH222" s="122">
        <v>103.56950000000001</v>
      </c>
      <c r="HI222" s="122">
        <v>102.2411</v>
      </c>
      <c r="HJ222" s="122">
        <v>101.7127</v>
      </c>
      <c r="HK222" s="122">
        <v>101.7127</v>
      </c>
      <c r="HL222" s="122">
        <v>101.7127</v>
      </c>
      <c r="HM222" s="122">
        <v>101.7127</v>
      </c>
      <c r="HN222" s="122">
        <v>101.7127</v>
      </c>
      <c r="HO222" s="122">
        <v>102.1735</v>
      </c>
      <c r="HP222" s="122">
        <v>102.1735</v>
      </c>
      <c r="HQ222" s="122">
        <v>102.1735</v>
      </c>
      <c r="HR222" s="122">
        <v>102.1735</v>
      </c>
      <c r="HS222" s="122">
        <v>102.1735</v>
      </c>
      <c r="HT222" s="122">
        <v>102.1735</v>
      </c>
      <c r="HU222" s="122">
        <v>105.35599999999999</v>
      </c>
      <c r="HV222" s="122">
        <v>105.35599999999999</v>
      </c>
      <c r="HW222" s="122">
        <v>105.35599999999999</v>
      </c>
      <c r="HX222" s="122">
        <v>105.35599999999999</v>
      </c>
      <c r="HY222" s="122">
        <v>105.35599999999999</v>
      </c>
      <c r="HZ222" s="122">
        <v>105.35599999999999</v>
      </c>
      <c r="IA222" s="122">
        <v>105.83629999999999</v>
      </c>
      <c r="IB222" s="122">
        <v>105.83629999999999</v>
      </c>
      <c r="IC222" s="122">
        <v>105.83629999999999</v>
      </c>
      <c r="ID222" s="122">
        <v>105.83629999999999</v>
      </c>
      <c r="IE222" s="122">
        <v>105.83629999999999</v>
      </c>
      <c r="IF222" s="122">
        <v>105.83629999999999</v>
      </c>
      <c r="IG222" s="122">
        <v>104.2794</v>
      </c>
      <c r="IH222" s="122">
        <v>104.2794</v>
      </c>
      <c r="II222" s="122">
        <v>104.2794</v>
      </c>
      <c r="IJ222" s="122">
        <v>104.2794</v>
      </c>
      <c r="IK222" s="122">
        <v>104.2794</v>
      </c>
      <c r="IL222" s="122">
        <v>104.2794</v>
      </c>
      <c r="IM222" s="122">
        <v>101.52200000000001</v>
      </c>
      <c r="IN222" s="122">
        <v>101.52200000000001</v>
      </c>
      <c r="IO222" s="122">
        <v>101.52200000000001</v>
      </c>
      <c r="IP222" s="122">
        <v>101.52200000000001</v>
      </c>
      <c r="IQ222" s="122">
        <v>101.52200000000001</v>
      </c>
      <c r="IR222" s="122">
        <v>101.52200000000001</v>
      </c>
      <c r="IS222" s="122">
        <v>103.6709</v>
      </c>
      <c r="IT222" s="122">
        <v>103.6709</v>
      </c>
      <c r="IU222" s="122">
        <v>103.6709</v>
      </c>
      <c r="IV222" s="122">
        <v>103.6709</v>
      </c>
      <c r="IW222" s="122">
        <v>103.6709</v>
      </c>
      <c r="IX222" s="122">
        <v>103.6709</v>
      </c>
      <c r="IY222" s="122">
        <v>102.25700000000001</v>
      </c>
      <c r="IZ222" s="122">
        <v>102.25700000000001</v>
      </c>
      <c r="JA222" s="122">
        <v>102.25700000000001</v>
      </c>
      <c r="JB222" s="122">
        <v>102.25700000000001</v>
      </c>
      <c r="JC222" s="122">
        <v>102.25700000000001</v>
      </c>
      <c r="JD222" s="122">
        <v>102.25700000000001</v>
      </c>
      <c r="JE222" s="122">
        <v>103.88549999999999</v>
      </c>
      <c r="JF222" s="122">
        <v>103.88549999999999</v>
      </c>
      <c r="JG222" s="122">
        <v>103.88549999999999</v>
      </c>
      <c r="JH222" s="122">
        <v>103.88549999999999</v>
      </c>
      <c r="JI222" s="122">
        <v>103.88549999999999</v>
      </c>
      <c r="JJ222" s="122">
        <v>103.88549999999999</v>
      </c>
      <c r="JK222" s="122">
        <v>100.6002</v>
      </c>
      <c r="JL222" s="122">
        <v>100.6002</v>
      </c>
      <c r="JM222" s="122">
        <v>100.6002</v>
      </c>
      <c r="JN222" s="122">
        <v>100.6002</v>
      </c>
      <c r="JO222" s="122">
        <v>100.6002</v>
      </c>
      <c r="JP222" s="122">
        <v>100.6002</v>
      </c>
      <c r="JQ222" s="122">
        <v>102.2017</v>
      </c>
      <c r="JR222" s="122">
        <v>102.2017</v>
      </c>
      <c r="JS222" s="122">
        <v>102.2017</v>
      </c>
      <c r="JT222" s="122">
        <v>102.2017</v>
      </c>
      <c r="JU222" s="122">
        <v>102.2017</v>
      </c>
      <c r="JV222" s="122">
        <v>102.2017</v>
      </c>
      <c r="JW222" s="122">
        <v>100.8788</v>
      </c>
      <c r="JX222" s="122">
        <v>100</v>
      </c>
      <c r="JY222" s="122">
        <v>100</v>
      </c>
      <c r="JZ222" s="122">
        <v>100</v>
      </c>
      <c r="KA222" s="122">
        <v>100</v>
      </c>
      <c r="KB222" s="122">
        <v>100</v>
      </c>
      <c r="KC222" s="122">
        <v>98.639899999999997</v>
      </c>
      <c r="KD222" s="118">
        <v>95.879499999999993</v>
      </c>
    </row>
    <row r="223" spans="1:290" s="8" customFormat="1" ht="11.1" customHeight="1" x14ac:dyDescent="0.2">
      <c r="A223" s="8" t="s">
        <v>2627</v>
      </c>
      <c r="B223"/>
      <c r="C223" s="141" t="s">
        <v>5229</v>
      </c>
      <c r="D223" s="60" t="s">
        <v>147</v>
      </c>
      <c r="E223" s="61"/>
      <c r="F223" s="22"/>
      <c r="G223" s="22"/>
      <c r="H223" s="22" t="str">
        <f>IF(LEFT($I$1,1)="1",VLOOKUP($A223,PPI_IPI_PGA_PGAI!$A:$I,2,FALSE),IF(LEFT($I$1,1)="2",VLOOKUP($A223,PPI_IPI_PGA_PGAI!$A:$I,3,FALSE),IF(LEFT($I$1,1)="3",VLOOKUP($A223,PPI_IPI_PGA_PGAI!$A:$I,4,FALSE),VLOOKUP($A223,PPI_IPI_PGA_PGAI!$A:$I,5,FALSE))))</f>
        <v>Maschinen für sonstige bestimmte Wirtschaftszweige</v>
      </c>
      <c r="I223" s="22"/>
      <c r="J223" s="22"/>
      <c r="K223" s="22"/>
      <c r="L223" s="22"/>
      <c r="M223" s="10">
        <v>1.5603</v>
      </c>
      <c r="N223" s="122">
        <v>99.442300000000003</v>
      </c>
      <c r="O223" s="122">
        <v>99.442300000000003</v>
      </c>
      <c r="P223" s="122">
        <v>99.442300000000003</v>
      </c>
      <c r="Q223" s="122">
        <v>99.442300000000003</v>
      </c>
      <c r="R223" s="122">
        <v>99.442300000000003</v>
      </c>
      <c r="S223" s="122">
        <v>97.965100000000007</v>
      </c>
      <c r="T223" s="122">
        <v>97.965100000000007</v>
      </c>
      <c r="U223" s="122">
        <v>97.965100000000007</v>
      </c>
      <c r="V223" s="122">
        <v>97.965100000000007</v>
      </c>
      <c r="W223" s="122">
        <v>97.965100000000007</v>
      </c>
      <c r="X223" s="122">
        <v>97.965100000000007</v>
      </c>
      <c r="Y223" s="122">
        <v>97.672700000000006</v>
      </c>
      <c r="Z223" s="122">
        <v>97.672700000000006</v>
      </c>
      <c r="AA223" s="122">
        <v>97.672700000000006</v>
      </c>
      <c r="AB223" s="122">
        <v>97.672700000000006</v>
      </c>
      <c r="AC223" s="122">
        <v>97.672700000000006</v>
      </c>
      <c r="AD223" s="122">
        <v>97.672700000000006</v>
      </c>
      <c r="AE223" s="122">
        <v>98.146699999999996</v>
      </c>
      <c r="AF223" s="122">
        <v>98.146699999999996</v>
      </c>
      <c r="AG223" s="122">
        <v>98.146699999999996</v>
      </c>
      <c r="AH223" s="122">
        <v>98.146699999999996</v>
      </c>
      <c r="AI223" s="122">
        <v>98.146699999999996</v>
      </c>
      <c r="AJ223" s="122">
        <v>98.146699999999996</v>
      </c>
      <c r="AK223" s="122">
        <v>98.5518</v>
      </c>
      <c r="AL223" s="122">
        <v>98.5518</v>
      </c>
      <c r="AM223" s="122">
        <v>98.5518</v>
      </c>
      <c r="AN223" s="122">
        <v>98.5518</v>
      </c>
      <c r="AO223" s="122">
        <v>98.5518</v>
      </c>
      <c r="AP223" s="122">
        <v>98.5518</v>
      </c>
      <c r="AQ223" s="122">
        <v>98.914599999999993</v>
      </c>
      <c r="AR223" s="122">
        <v>98.914599999999993</v>
      </c>
      <c r="AS223" s="122">
        <v>98.914599999999993</v>
      </c>
      <c r="AT223" s="122">
        <v>98.914599999999993</v>
      </c>
      <c r="AU223" s="122">
        <v>98.914599999999993</v>
      </c>
      <c r="AV223" s="122">
        <v>98.914599999999993</v>
      </c>
      <c r="AW223" s="122">
        <v>99.812899999999999</v>
      </c>
      <c r="AX223" s="122">
        <v>99.797399999999996</v>
      </c>
      <c r="AY223" s="122">
        <v>99.797399999999996</v>
      </c>
      <c r="AZ223" s="122">
        <v>99.797399999999996</v>
      </c>
      <c r="BA223" s="122">
        <v>99.797399999999996</v>
      </c>
      <c r="BB223" s="122">
        <v>99.797399999999996</v>
      </c>
      <c r="BC223" s="122">
        <v>99.972999999999999</v>
      </c>
      <c r="BD223" s="122">
        <v>99.992599999999996</v>
      </c>
      <c r="BE223" s="122">
        <v>99.992599999999996</v>
      </c>
      <c r="BF223" s="122">
        <v>99.992599999999996</v>
      </c>
      <c r="BG223" s="122">
        <v>99.992599999999996</v>
      </c>
      <c r="BH223" s="122">
        <v>99.992599999999996</v>
      </c>
      <c r="BI223" s="122">
        <v>101.0658</v>
      </c>
      <c r="BJ223" s="122">
        <v>101.10469999999999</v>
      </c>
      <c r="BK223" s="122">
        <v>101.10469999999999</v>
      </c>
      <c r="BL223" s="122">
        <v>101.10469999999999</v>
      </c>
      <c r="BM223" s="122">
        <v>101.1046</v>
      </c>
      <c r="BN223" s="122">
        <v>101.1046</v>
      </c>
      <c r="BO223" s="122">
        <v>101.7106</v>
      </c>
      <c r="BP223" s="122">
        <v>101.7106</v>
      </c>
      <c r="BQ223" s="122">
        <v>101.7106</v>
      </c>
      <c r="BR223" s="122">
        <v>101.7106</v>
      </c>
      <c r="BS223" s="122">
        <v>101.7106</v>
      </c>
      <c r="BT223" s="122">
        <v>101.7106</v>
      </c>
      <c r="BU223" s="122">
        <v>103.137</v>
      </c>
      <c r="BV223" s="122">
        <v>103.137</v>
      </c>
      <c r="BW223" s="122">
        <v>103.137</v>
      </c>
      <c r="BX223" s="122">
        <v>103.137</v>
      </c>
      <c r="BY223" s="122">
        <v>103.137</v>
      </c>
      <c r="BZ223" s="122">
        <v>103.137</v>
      </c>
      <c r="CA223" s="122">
        <v>105.7261</v>
      </c>
      <c r="CB223" s="122">
        <v>106.2927</v>
      </c>
      <c r="CC223" s="122">
        <v>106.2927</v>
      </c>
      <c r="CD223" s="122">
        <v>106.2927</v>
      </c>
      <c r="CE223" s="122">
        <v>106.2927</v>
      </c>
      <c r="CF223" s="122">
        <v>106.2927</v>
      </c>
      <c r="CG223" s="122">
        <v>104.57599999999999</v>
      </c>
      <c r="CH223" s="122">
        <v>104.4325</v>
      </c>
      <c r="CI223" s="122">
        <v>104.4325</v>
      </c>
      <c r="CJ223" s="122">
        <v>104.4325</v>
      </c>
      <c r="CK223" s="122">
        <v>104.4325</v>
      </c>
      <c r="CL223" s="122">
        <v>104.4325</v>
      </c>
      <c r="CM223" s="122">
        <v>103.3344</v>
      </c>
      <c r="CN223" s="122">
        <v>103.3095</v>
      </c>
      <c r="CO223" s="122">
        <v>103.3095</v>
      </c>
      <c r="CP223" s="122">
        <v>103.3095</v>
      </c>
      <c r="CQ223" s="122">
        <v>103.3095</v>
      </c>
      <c r="CR223" s="122">
        <v>103.3095</v>
      </c>
      <c r="CS223" s="122">
        <v>104.09569999999999</v>
      </c>
      <c r="CT223" s="122">
        <v>104.09569999999999</v>
      </c>
      <c r="CU223" s="122">
        <v>104.09569999999999</v>
      </c>
      <c r="CV223" s="122">
        <v>104.09569999999999</v>
      </c>
      <c r="CW223" s="122">
        <v>104.09569999999999</v>
      </c>
      <c r="CX223" s="122">
        <v>104.09569999999999</v>
      </c>
      <c r="CY223" s="122">
        <v>101.9937</v>
      </c>
      <c r="CZ223" s="122">
        <v>101.9937</v>
      </c>
      <c r="DA223" s="122">
        <v>101.9937</v>
      </c>
      <c r="DB223" s="122">
        <v>101.9937</v>
      </c>
      <c r="DC223" s="122">
        <v>101.9937</v>
      </c>
      <c r="DD223" s="122">
        <v>101.9937</v>
      </c>
      <c r="DE223" s="122">
        <v>101.64400000000001</v>
      </c>
      <c r="DF223" s="122">
        <v>101.64400000000001</v>
      </c>
      <c r="DG223" s="122">
        <v>101.64400000000001</v>
      </c>
      <c r="DH223" s="122">
        <v>101.64400000000001</v>
      </c>
      <c r="DI223" s="122">
        <v>101.64400000000001</v>
      </c>
      <c r="DJ223" s="122">
        <v>101.64400000000001</v>
      </c>
      <c r="DK223" s="122">
        <v>99.377300000000005</v>
      </c>
      <c r="DL223" s="122">
        <v>99.336799999999997</v>
      </c>
      <c r="DM223" s="122">
        <v>99.336799999999997</v>
      </c>
      <c r="DN223" s="122">
        <v>99.336799999999997</v>
      </c>
      <c r="DO223" s="122">
        <v>99.336799999999997</v>
      </c>
      <c r="DP223" s="122">
        <v>99.336799999999997</v>
      </c>
      <c r="DQ223" s="122">
        <v>97.219399999999993</v>
      </c>
      <c r="DR223" s="122">
        <v>97.217799999999997</v>
      </c>
      <c r="DS223" s="122">
        <v>97.217799999999997</v>
      </c>
      <c r="DT223" s="122">
        <v>97.217799999999997</v>
      </c>
      <c r="DU223" s="122">
        <v>97.217799999999997</v>
      </c>
      <c r="DV223" s="122">
        <v>97.217799999999997</v>
      </c>
      <c r="DW223" s="122">
        <v>96.288600000000002</v>
      </c>
      <c r="DX223" s="122">
        <v>96.300299999999993</v>
      </c>
      <c r="DY223" s="122">
        <v>96.300299999999993</v>
      </c>
      <c r="DZ223" s="122">
        <v>96.300299999999993</v>
      </c>
      <c r="EA223" s="122">
        <v>96.300299999999993</v>
      </c>
      <c r="EB223" s="122">
        <v>96.300299999999993</v>
      </c>
      <c r="EC223" s="122">
        <v>96.333399999999997</v>
      </c>
      <c r="ED223" s="122">
        <v>96.408699999999996</v>
      </c>
      <c r="EE223" s="122">
        <v>96.408699999999996</v>
      </c>
      <c r="EF223" s="122">
        <v>96.408699999999996</v>
      </c>
      <c r="EG223" s="122">
        <v>96.408699999999996</v>
      </c>
      <c r="EH223" s="122">
        <v>96.408699999999996</v>
      </c>
      <c r="EI223" s="122">
        <v>96.110900000000001</v>
      </c>
      <c r="EJ223" s="122">
        <v>96.1006</v>
      </c>
      <c r="EK223" s="122">
        <v>96.1006</v>
      </c>
      <c r="EL223" s="122">
        <v>96.1006</v>
      </c>
      <c r="EM223" s="122">
        <v>96.1006</v>
      </c>
      <c r="EN223" s="122">
        <v>96.1006</v>
      </c>
      <c r="EO223" s="122">
        <v>96.963499999999996</v>
      </c>
      <c r="EP223" s="122">
        <v>96.979299999999995</v>
      </c>
      <c r="EQ223" s="122">
        <v>96.979299999999995</v>
      </c>
      <c r="ER223" s="122">
        <v>96.979299999999995</v>
      </c>
      <c r="ES223" s="122">
        <v>96.979299999999995</v>
      </c>
      <c r="ET223" s="122">
        <v>96.979299999999995</v>
      </c>
      <c r="EU223" s="122">
        <v>96.865700000000004</v>
      </c>
      <c r="EV223" s="122">
        <v>96.865700000000004</v>
      </c>
      <c r="EW223" s="122">
        <v>96.865700000000004</v>
      </c>
      <c r="EX223" s="122">
        <v>96.865700000000004</v>
      </c>
      <c r="EY223" s="122">
        <v>96.865700000000004</v>
      </c>
      <c r="EZ223" s="122">
        <v>96.865700000000004</v>
      </c>
      <c r="FA223" s="122">
        <v>90.764200000000002</v>
      </c>
      <c r="FB223" s="122">
        <v>90.090599999999995</v>
      </c>
      <c r="FC223" s="122">
        <v>90.090599999999995</v>
      </c>
      <c r="FD223" s="122">
        <v>90.090599999999995</v>
      </c>
      <c r="FE223" s="122">
        <v>90.090599999999995</v>
      </c>
      <c r="FF223" s="122">
        <v>90.090599999999995</v>
      </c>
      <c r="FG223" s="122">
        <v>91.453699999999998</v>
      </c>
      <c r="FH223" s="122">
        <v>91.653800000000004</v>
      </c>
      <c r="FI223" s="122">
        <v>91.653800000000004</v>
      </c>
      <c r="FJ223" s="122">
        <v>91.653800000000004</v>
      </c>
      <c r="FK223" s="122">
        <v>91.653800000000004</v>
      </c>
      <c r="FL223" s="122">
        <v>91.653800000000004</v>
      </c>
      <c r="FM223" s="122">
        <v>91.321899999999999</v>
      </c>
      <c r="FN223" s="122">
        <v>91.482900000000001</v>
      </c>
      <c r="FO223" s="122">
        <v>91.482900000000001</v>
      </c>
      <c r="FP223" s="122">
        <v>91.482900000000001</v>
      </c>
      <c r="FQ223" s="122">
        <v>91.482900000000001</v>
      </c>
      <c r="FR223" s="122">
        <v>91.482900000000001</v>
      </c>
      <c r="FS223" s="122">
        <v>91.815899999999999</v>
      </c>
      <c r="FT223" s="122">
        <v>91.665000000000006</v>
      </c>
      <c r="FU223" s="122">
        <v>91.665000000000006</v>
      </c>
      <c r="FV223" s="122">
        <v>91.665000000000006</v>
      </c>
      <c r="FW223" s="122">
        <v>91.665000000000006</v>
      </c>
      <c r="FX223" s="122">
        <v>91.665000000000006</v>
      </c>
      <c r="FY223" s="122">
        <v>91.096400000000003</v>
      </c>
      <c r="FZ223" s="122">
        <v>91.134699999999995</v>
      </c>
      <c r="GA223" s="122">
        <v>91.134699999999995</v>
      </c>
      <c r="GB223" s="122">
        <v>91.134699999999995</v>
      </c>
      <c r="GC223" s="122">
        <v>91.134699999999995</v>
      </c>
      <c r="GD223" s="122">
        <v>91.134699999999995</v>
      </c>
      <c r="GE223" s="122">
        <v>94.184700000000007</v>
      </c>
      <c r="GF223" s="122">
        <v>95.849800000000002</v>
      </c>
      <c r="GG223" s="122">
        <v>95.849800000000002</v>
      </c>
      <c r="GH223" s="122">
        <v>95.849800000000002</v>
      </c>
      <c r="GI223" s="122">
        <v>95.849800000000002</v>
      </c>
      <c r="GJ223" s="122">
        <v>95.849800000000002</v>
      </c>
      <c r="GK223" s="122">
        <v>97.684600000000003</v>
      </c>
      <c r="GL223" s="122">
        <v>97.684600000000003</v>
      </c>
      <c r="GM223" s="122">
        <v>97.684600000000003</v>
      </c>
      <c r="GN223" s="122">
        <v>97.684600000000003</v>
      </c>
      <c r="GO223" s="122">
        <v>97.684600000000003</v>
      </c>
      <c r="GP223" s="122">
        <v>97.684600000000003</v>
      </c>
      <c r="GQ223" s="122">
        <v>97.336500000000001</v>
      </c>
      <c r="GR223" s="122">
        <v>97.336500000000001</v>
      </c>
      <c r="GS223" s="122">
        <v>97.336500000000001</v>
      </c>
      <c r="GT223" s="122">
        <v>97.336500000000001</v>
      </c>
      <c r="GU223" s="122">
        <v>97.336500000000001</v>
      </c>
      <c r="GV223" s="122">
        <v>97.336500000000001</v>
      </c>
      <c r="GW223" s="122">
        <v>97.36</v>
      </c>
      <c r="GX223" s="122">
        <v>97.36</v>
      </c>
      <c r="GY223" s="122">
        <v>97.36</v>
      </c>
      <c r="GZ223" s="122">
        <v>97.36</v>
      </c>
      <c r="HA223" s="122">
        <v>97.36</v>
      </c>
      <c r="HB223" s="122">
        <v>97.36</v>
      </c>
      <c r="HC223" s="122">
        <v>96.808099999999996</v>
      </c>
      <c r="HD223" s="122">
        <v>96.808099999999996</v>
      </c>
      <c r="HE223" s="122">
        <v>96.808099999999996</v>
      </c>
      <c r="HF223" s="122">
        <v>96.808099999999996</v>
      </c>
      <c r="HG223" s="122">
        <v>96.808099999999996</v>
      </c>
      <c r="HH223" s="122">
        <v>96.808099999999996</v>
      </c>
      <c r="HI223" s="122">
        <v>96.180800000000005</v>
      </c>
      <c r="HJ223" s="122">
        <v>95.232299999999995</v>
      </c>
      <c r="HK223" s="122">
        <v>95.232299999999995</v>
      </c>
      <c r="HL223" s="122">
        <v>95.232299999999995</v>
      </c>
      <c r="HM223" s="122">
        <v>95.232299999999995</v>
      </c>
      <c r="HN223" s="122">
        <v>95.232299999999995</v>
      </c>
      <c r="HO223" s="122">
        <v>96.028400000000005</v>
      </c>
      <c r="HP223" s="122">
        <v>96.075699999999998</v>
      </c>
      <c r="HQ223" s="122">
        <v>96.075699999999998</v>
      </c>
      <c r="HR223" s="122">
        <v>96.075699999999998</v>
      </c>
      <c r="HS223" s="122">
        <v>96.075699999999998</v>
      </c>
      <c r="HT223" s="122">
        <v>96.075699999999998</v>
      </c>
      <c r="HU223" s="122">
        <v>98.093000000000004</v>
      </c>
      <c r="HV223" s="122">
        <v>98.898200000000003</v>
      </c>
      <c r="HW223" s="122">
        <v>98.898200000000003</v>
      </c>
      <c r="HX223" s="122">
        <v>98.898200000000003</v>
      </c>
      <c r="HY223" s="122">
        <v>98.898200000000003</v>
      </c>
      <c r="HZ223" s="122">
        <v>98.898200000000003</v>
      </c>
      <c r="IA223" s="122">
        <v>98.909300000000002</v>
      </c>
      <c r="IB223" s="122">
        <v>98.909300000000002</v>
      </c>
      <c r="IC223" s="122">
        <v>98.909300000000002</v>
      </c>
      <c r="ID223" s="122">
        <v>98.909300000000002</v>
      </c>
      <c r="IE223" s="122">
        <v>98.909300000000002</v>
      </c>
      <c r="IF223" s="122">
        <v>98.909300000000002</v>
      </c>
      <c r="IG223" s="122">
        <v>100.8113</v>
      </c>
      <c r="IH223" s="122">
        <v>100.8113</v>
      </c>
      <c r="II223" s="122">
        <v>100.8113</v>
      </c>
      <c r="IJ223" s="122">
        <v>100.8113</v>
      </c>
      <c r="IK223" s="122">
        <v>100.8113</v>
      </c>
      <c r="IL223" s="122">
        <v>100.8113</v>
      </c>
      <c r="IM223" s="122">
        <v>98.390299999999996</v>
      </c>
      <c r="IN223" s="122">
        <v>98.390299999999996</v>
      </c>
      <c r="IO223" s="122">
        <v>98.390299999999996</v>
      </c>
      <c r="IP223" s="122">
        <v>98.390299999999996</v>
      </c>
      <c r="IQ223" s="122">
        <v>98.390299999999996</v>
      </c>
      <c r="IR223" s="122">
        <v>98.390299999999996</v>
      </c>
      <c r="IS223" s="122">
        <v>104.2308</v>
      </c>
      <c r="IT223" s="122">
        <v>104.2308</v>
      </c>
      <c r="IU223" s="122">
        <v>104.2308</v>
      </c>
      <c r="IV223" s="122">
        <v>104.2308</v>
      </c>
      <c r="IW223" s="122">
        <v>104.2308</v>
      </c>
      <c r="IX223" s="122">
        <v>104.2308</v>
      </c>
      <c r="IY223" s="122">
        <v>103.2484</v>
      </c>
      <c r="IZ223" s="122">
        <v>103.2484</v>
      </c>
      <c r="JA223" s="122">
        <v>103.2484</v>
      </c>
      <c r="JB223" s="122">
        <v>103.2484</v>
      </c>
      <c r="JC223" s="122">
        <v>103.2484</v>
      </c>
      <c r="JD223" s="122">
        <v>103.2484</v>
      </c>
      <c r="JE223" s="122">
        <v>102.0898</v>
      </c>
      <c r="JF223" s="122">
        <v>102.0898</v>
      </c>
      <c r="JG223" s="122">
        <v>102.0898</v>
      </c>
      <c r="JH223" s="122">
        <v>102.0898</v>
      </c>
      <c r="JI223" s="122">
        <v>102.0898</v>
      </c>
      <c r="JJ223" s="122">
        <v>102.0898</v>
      </c>
      <c r="JK223" s="122">
        <v>99.787700000000001</v>
      </c>
      <c r="JL223" s="122">
        <v>100.03749999999999</v>
      </c>
      <c r="JM223" s="122">
        <v>100.03749999999999</v>
      </c>
      <c r="JN223" s="122">
        <v>100.03749999999999</v>
      </c>
      <c r="JO223" s="122">
        <v>100.03749999999999</v>
      </c>
      <c r="JP223" s="122">
        <v>100.03749999999999</v>
      </c>
      <c r="JQ223" s="122">
        <v>101.5909</v>
      </c>
      <c r="JR223" s="122">
        <v>101.5909</v>
      </c>
      <c r="JS223" s="122">
        <v>101.5909</v>
      </c>
      <c r="JT223" s="122">
        <v>101.5909</v>
      </c>
      <c r="JU223" s="122">
        <v>101.5909</v>
      </c>
      <c r="JV223" s="122">
        <v>101.5909</v>
      </c>
      <c r="JW223" s="122">
        <v>100</v>
      </c>
      <c r="JX223" s="122">
        <v>100</v>
      </c>
      <c r="JY223" s="122">
        <v>100</v>
      </c>
      <c r="JZ223" s="122">
        <v>100</v>
      </c>
      <c r="KA223" s="122">
        <v>100</v>
      </c>
      <c r="KB223" s="122">
        <v>100</v>
      </c>
      <c r="KC223" s="122">
        <v>99.495199999999997</v>
      </c>
      <c r="KD223" s="118">
        <v>99.496499999999997</v>
      </c>
    </row>
    <row r="224" spans="1:290" s="8" customFormat="1" ht="11.1" customHeight="1" x14ac:dyDescent="0.2">
      <c r="A224" s="8" t="s">
        <v>2628</v>
      </c>
      <c r="B224"/>
      <c r="C224" s="141" t="s">
        <v>5230</v>
      </c>
      <c r="D224" s="60" t="s">
        <v>148</v>
      </c>
      <c r="E224" s="61"/>
      <c r="F224" s="22"/>
      <c r="G224" s="22"/>
      <c r="H224" s="22"/>
      <c r="I224" s="22" t="str">
        <f>IF(LEFT($I$1,1)="1",VLOOKUP($A224,PPI_IPI_PGA_PGAI!$A:$I,2,FALSE),IF(LEFT($I$1,1)="2",VLOOKUP($A224,PPI_IPI_PGA_PGAI!$A:$I,3,FALSE),IF(LEFT($I$1,1)="3",VLOOKUP($A224,PPI_IPI_PGA_PGAI!$A:$I,4,FALSE),VLOOKUP($A224,PPI_IPI_PGA_PGAI!$A:$I,5,FALSE))))</f>
        <v>Baumaschinen</v>
      </c>
      <c r="J224" s="22"/>
      <c r="K224" s="22"/>
      <c r="L224" s="22"/>
      <c r="M224" s="10">
        <v>0.432</v>
      </c>
      <c r="N224" s="122">
        <v>90.751499999999993</v>
      </c>
      <c r="O224" s="122">
        <v>90.751499999999993</v>
      </c>
      <c r="P224" s="122">
        <v>90.751499999999993</v>
      </c>
      <c r="Q224" s="122">
        <v>90.751499999999993</v>
      </c>
      <c r="R224" s="122">
        <v>90.751499999999993</v>
      </c>
      <c r="S224" s="122">
        <v>90.740399999999994</v>
      </c>
      <c r="T224" s="122">
        <v>90.740399999999994</v>
      </c>
      <c r="U224" s="122">
        <v>90.740399999999994</v>
      </c>
      <c r="V224" s="122">
        <v>90.740399999999994</v>
      </c>
      <c r="W224" s="122">
        <v>90.740399999999994</v>
      </c>
      <c r="X224" s="122">
        <v>90.740399999999994</v>
      </c>
      <c r="Y224" s="122">
        <v>92.6357</v>
      </c>
      <c r="Z224" s="122">
        <v>92.6357</v>
      </c>
      <c r="AA224" s="122">
        <v>92.6357</v>
      </c>
      <c r="AB224" s="122">
        <v>92.6357</v>
      </c>
      <c r="AC224" s="122">
        <v>92.6357</v>
      </c>
      <c r="AD224" s="122">
        <v>92.6357</v>
      </c>
      <c r="AE224" s="122">
        <v>92.867900000000006</v>
      </c>
      <c r="AF224" s="122">
        <v>92.867900000000006</v>
      </c>
      <c r="AG224" s="122">
        <v>92.867900000000006</v>
      </c>
      <c r="AH224" s="122">
        <v>92.867900000000006</v>
      </c>
      <c r="AI224" s="122">
        <v>92.867900000000006</v>
      </c>
      <c r="AJ224" s="122">
        <v>92.867900000000006</v>
      </c>
      <c r="AK224" s="122">
        <v>95.5197</v>
      </c>
      <c r="AL224" s="122">
        <v>95.5197</v>
      </c>
      <c r="AM224" s="122">
        <v>95.5197</v>
      </c>
      <c r="AN224" s="122">
        <v>95.5197</v>
      </c>
      <c r="AO224" s="122">
        <v>95.5197</v>
      </c>
      <c r="AP224" s="122">
        <v>95.5197</v>
      </c>
      <c r="AQ224" s="122">
        <v>94.542900000000003</v>
      </c>
      <c r="AR224" s="122">
        <v>94.542900000000003</v>
      </c>
      <c r="AS224" s="122">
        <v>94.542900000000003</v>
      </c>
      <c r="AT224" s="122">
        <v>94.542900000000003</v>
      </c>
      <c r="AU224" s="122">
        <v>94.542900000000003</v>
      </c>
      <c r="AV224" s="122">
        <v>94.542900000000003</v>
      </c>
      <c r="AW224" s="122">
        <v>94.697800000000001</v>
      </c>
      <c r="AX224" s="122">
        <v>94.697800000000001</v>
      </c>
      <c r="AY224" s="122">
        <v>94.697800000000001</v>
      </c>
      <c r="AZ224" s="122">
        <v>94.697800000000001</v>
      </c>
      <c r="BA224" s="122">
        <v>94.697800000000001</v>
      </c>
      <c r="BB224" s="122">
        <v>94.697800000000001</v>
      </c>
      <c r="BC224" s="122">
        <v>94.874099999999999</v>
      </c>
      <c r="BD224" s="122">
        <v>94.874099999999999</v>
      </c>
      <c r="BE224" s="122">
        <v>94.874099999999999</v>
      </c>
      <c r="BF224" s="122">
        <v>94.874099999999999</v>
      </c>
      <c r="BG224" s="122">
        <v>94.874099999999999</v>
      </c>
      <c r="BH224" s="122">
        <v>94.874099999999999</v>
      </c>
      <c r="BI224" s="122">
        <v>96.7333</v>
      </c>
      <c r="BJ224" s="122">
        <v>96.887299999999996</v>
      </c>
      <c r="BK224" s="122">
        <v>96.887299999999996</v>
      </c>
      <c r="BL224" s="122">
        <v>96.887299999999996</v>
      </c>
      <c r="BM224" s="122">
        <v>96.887299999999996</v>
      </c>
      <c r="BN224" s="122">
        <v>96.887299999999996</v>
      </c>
      <c r="BO224" s="122">
        <v>99.494900000000001</v>
      </c>
      <c r="BP224" s="122">
        <v>99.494900000000001</v>
      </c>
      <c r="BQ224" s="122">
        <v>99.494900000000001</v>
      </c>
      <c r="BR224" s="122">
        <v>99.494900000000001</v>
      </c>
      <c r="BS224" s="122">
        <v>99.494900000000001</v>
      </c>
      <c r="BT224" s="122">
        <v>99.494900000000001</v>
      </c>
      <c r="BU224" s="122">
        <v>101.7486</v>
      </c>
      <c r="BV224" s="122">
        <v>101.7486</v>
      </c>
      <c r="BW224" s="122">
        <v>101.7486</v>
      </c>
      <c r="BX224" s="122">
        <v>101.7486</v>
      </c>
      <c r="BY224" s="122">
        <v>101.7486</v>
      </c>
      <c r="BZ224" s="122">
        <v>101.7486</v>
      </c>
      <c r="CA224" s="122">
        <v>103.56489999999999</v>
      </c>
      <c r="CB224" s="122">
        <v>103.56489999999999</v>
      </c>
      <c r="CC224" s="122">
        <v>103.56489999999999</v>
      </c>
      <c r="CD224" s="122">
        <v>103.56489999999999</v>
      </c>
      <c r="CE224" s="122">
        <v>103.56489999999999</v>
      </c>
      <c r="CF224" s="122">
        <v>103.56489999999999</v>
      </c>
      <c r="CG224" s="122">
        <v>103.7024</v>
      </c>
      <c r="CH224" s="122">
        <v>103.7024</v>
      </c>
      <c r="CI224" s="122">
        <v>103.7024</v>
      </c>
      <c r="CJ224" s="122">
        <v>103.7024</v>
      </c>
      <c r="CK224" s="122">
        <v>103.7024</v>
      </c>
      <c r="CL224" s="122">
        <v>103.7024</v>
      </c>
      <c r="CM224" s="122">
        <v>103.1023</v>
      </c>
      <c r="CN224" s="122">
        <v>103.1023</v>
      </c>
      <c r="CO224" s="122">
        <v>103.1023</v>
      </c>
      <c r="CP224" s="122">
        <v>103.1023</v>
      </c>
      <c r="CQ224" s="122">
        <v>103.1023</v>
      </c>
      <c r="CR224" s="122">
        <v>103.1023</v>
      </c>
      <c r="CS224" s="122">
        <v>101.67910000000001</v>
      </c>
      <c r="CT224" s="122">
        <v>101.67910000000001</v>
      </c>
      <c r="CU224" s="122">
        <v>101.67910000000001</v>
      </c>
      <c r="CV224" s="122">
        <v>101.67910000000001</v>
      </c>
      <c r="CW224" s="122">
        <v>101.67910000000001</v>
      </c>
      <c r="CX224" s="122">
        <v>101.67910000000001</v>
      </c>
      <c r="CY224" s="122">
        <v>98.377799999999993</v>
      </c>
      <c r="CZ224" s="122">
        <v>98.377799999999993</v>
      </c>
      <c r="DA224" s="122">
        <v>98.377799999999993</v>
      </c>
      <c r="DB224" s="122">
        <v>98.377799999999993</v>
      </c>
      <c r="DC224" s="122">
        <v>98.377799999999993</v>
      </c>
      <c r="DD224" s="122">
        <v>98.377799999999993</v>
      </c>
      <c r="DE224" s="122">
        <v>98.076899999999995</v>
      </c>
      <c r="DF224" s="122">
        <v>98.076899999999995</v>
      </c>
      <c r="DG224" s="122">
        <v>98.076899999999995</v>
      </c>
      <c r="DH224" s="122">
        <v>98.076899999999995</v>
      </c>
      <c r="DI224" s="122">
        <v>98.076899999999995</v>
      </c>
      <c r="DJ224" s="122">
        <v>98.076899999999995</v>
      </c>
      <c r="DK224" s="122">
        <v>96.718800000000002</v>
      </c>
      <c r="DL224" s="122">
        <v>96.718800000000002</v>
      </c>
      <c r="DM224" s="122">
        <v>96.718800000000002</v>
      </c>
      <c r="DN224" s="122">
        <v>96.718800000000002</v>
      </c>
      <c r="DO224" s="122">
        <v>96.718800000000002</v>
      </c>
      <c r="DP224" s="122">
        <v>96.718800000000002</v>
      </c>
      <c r="DQ224" s="122">
        <v>92.322299999999998</v>
      </c>
      <c r="DR224" s="122">
        <v>92.316500000000005</v>
      </c>
      <c r="DS224" s="122">
        <v>92.316500000000005</v>
      </c>
      <c r="DT224" s="122">
        <v>92.316500000000005</v>
      </c>
      <c r="DU224" s="122">
        <v>92.316500000000005</v>
      </c>
      <c r="DV224" s="122">
        <v>92.316500000000005</v>
      </c>
      <c r="DW224" s="122">
        <v>92.346800000000002</v>
      </c>
      <c r="DX224" s="122">
        <v>92.346800000000002</v>
      </c>
      <c r="DY224" s="122">
        <v>92.346800000000002</v>
      </c>
      <c r="DZ224" s="122">
        <v>92.346800000000002</v>
      </c>
      <c r="EA224" s="122">
        <v>92.346800000000002</v>
      </c>
      <c r="EB224" s="122">
        <v>92.346800000000002</v>
      </c>
      <c r="EC224" s="122">
        <v>92.4345</v>
      </c>
      <c r="ED224" s="122">
        <v>92.726600000000005</v>
      </c>
      <c r="EE224" s="122">
        <v>92.726600000000005</v>
      </c>
      <c r="EF224" s="122">
        <v>92.726600000000005</v>
      </c>
      <c r="EG224" s="122">
        <v>92.726600000000005</v>
      </c>
      <c r="EH224" s="122">
        <v>92.726600000000005</v>
      </c>
      <c r="EI224" s="122">
        <v>92.827399999999997</v>
      </c>
      <c r="EJ224" s="122">
        <v>92.827399999999997</v>
      </c>
      <c r="EK224" s="122">
        <v>92.827399999999997</v>
      </c>
      <c r="EL224" s="122">
        <v>92.827399999999997</v>
      </c>
      <c r="EM224" s="122">
        <v>92.827399999999997</v>
      </c>
      <c r="EN224" s="122">
        <v>92.827399999999997</v>
      </c>
      <c r="EO224" s="122">
        <v>93.911500000000004</v>
      </c>
      <c r="EP224" s="122">
        <v>93.972499999999997</v>
      </c>
      <c r="EQ224" s="122">
        <v>93.972499999999997</v>
      </c>
      <c r="ER224" s="122">
        <v>93.972499999999997</v>
      </c>
      <c r="ES224" s="122">
        <v>93.972499999999997</v>
      </c>
      <c r="ET224" s="122">
        <v>93.972499999999997</v>
      </c>
      <c r="EU224" s="122">
        <v>93.909599999999998</v>
      </c>
      <c r="EV224" s="122">
        <v>93.909599999999998</v>
      </c>
      <c r="EW224" s="122">
        <v>93.909599999999998</v>
      </c>
      <c r="EX224" s="122">
        <v>93.909599999999998</v>
      </c>
      <c r="EY224" s="122">
        <v>93.909599999999998</v>
      </c>
      <c r="EZ224" s="122">
        <v>93.909599999999998</v>
      </c>
      <c r="FA224" s="122">
        <v>87.111599999999996</v>
      </c>
      <c r="FB224" s="122">
        <v>86.989900000000006</v>
      </c>
      <c r="FC224" s="122">
        <v>86.989900000000006</v>
      </c>
      <c r="FD224" s="122">
        <v>86.989900000000006</v>
      </c>
      <c r="FE224" s="122">
        <v>86.989900000000006</v>
      </c>
      <c r="FF224" s="122">
        <v>86.989900000000006</v>
      </c>
      <c r="FG224" s="122">
        <v>84.222899999999996</v>
      </c>
      <c r="FH224" s="122">
        <v>84.271900000000002</v>
      </c>
      <c r="FI224" s="122">
        <v>84.271900000000002</v>
      </c>
      <c r="FJ224" s="122">
        <v>84.271900000000002</v>
      </c>
      <c r="FK224" s="122">
        <v>84.271900000000002</v>
      </c>
      <c r="FL224" s="122">
        <v>84.271900000000002</v>
      </c>
      <c r="FM224" s="122">
        <v>83.3673</v>
      </c>
      <c r="FN224" s="122">
        <v>83.381500000000003</v>
      </c>
      <c r="FO224" s="122">
        <v>83.381500000000003</v>
      </c>
      <c r="FP224" s="122">
        <v>83.381500000000003</v>
      </c>
      <c r="FQ224" s="122">
        <v>83.381500000000003</v>
      </c>
      <c r="FR224" s="122">
        <v>83.381500000000003</v>
      </c>
      <c r="FS224" s="122">
        <v>83.152199999999993</v>
      </c>
      <c r="FT224" s="122">
        <v>83.164599999999993</v>
      </c>
      <c r="FU224" s="122">
        <v>83.164599999999993</v>
      </c>
      <c r="FV224" s="122">
        <v>83.164599999999993</v>
      </c>
      <c r="FW224" s="122">
        <v>83.164599999999993</v>
      </c>
      <c r="FX224" s="122">
        <v>83.164599999999993</v>
      </c>
      <c r="FY224" s="122">
        <v>83.124700000000004</v>
      </c>
      <c r="FZ224" s="122">
        <v>83.117999999999995</v>
      </c>
      <c r="GA224" s="122">
        <v>83.117999999999995</v>
      </c>
      <c r="GB224" s="122">
        <v>83.117999999999995</v>
      </c>
      <c r="GC224" s="122">
        <v>83.117999999999995</v>
      </c>
      <c r="GD224" s="122">
        <v>83.117999999999995</v>
      </c>
      <c r="GE224" s="122">
        <v>87.079300000000003</v>
      </c>
      <c r="GF224" s="122">
        <v>87.079300000000003</v>
      </c>
      <c r="GG224" s="122">
        <v>87.079300000000003</v>
      </c>
      <c r="GH224" s="122">
        <v>87.079300000000003</v>
      </c>
      <c r="GI224" s="122">
        <v>87.079300000000003</v>
      </c>
      <c r="GJ224" s="122">
        <v>87.079300000000003</v>
      </c>
      <c r="GK224" s="122">
        <v>89.020300000000006</v>
      </c>
      <c r="GL224" s="122">
        <v>89.020300000000006</v>
      </c>
      <c r="GM224" s="122">
        <v>89.020300000000006</v>
      </c>
      <c r="GN224" s="122">
        <v>89.020300000000006</v>
      </c>
      <c r="GO224" s="122">
        <v>89.020300000000006</v>
      </c>
      <c r="GP224" s="122">
        <v>89.020300000000006</v>
      </c>
      <c r="GQ224" s="122">
        <v>88.516900000000007</v>
      </c>
      <c r="GR224" s="122">
        <v>88.516900000000007</v>
      </c>
      <c r="GS224" s="122">
        <v>88.516900000000007</v>
      </c>
      <c r="GT224" s="122">
        <v>88.516900000000007</v>
      </c>
      <c r="GU224" s="122">
        <v>88.516900000000007</v>
      </c>
      <c r="GV224" s="122">
        <v>88.516900000000007</v>
      </c>
      <c r="GW224" s="122">
        <v>88.844200000000001</v>
      </c>
      <c r="GX224" s="122">
        <v>88.844200000000001</v>
      </c>
      <c r="GY224" s="122">
        <v>88.844200000000001</v>
      </c>
      <c r="GZ224" s="122">
        <v>88.844200000000001</v>
      </c>
      <c r="HA224" s="122">
        <v>88.844200000000001</v>
      </c>
      <c r="HB224" s="122">
        <v>88.844200000000001</v>
      </c>
      <c r="HC224" s="122">
        <v>89.041600000000003</v>
      </c>
      <c r="HD224" s="122">
        <v>89.041600000000003</v>
      </c>
      <c r="HE224" s="122">
        <v>89.041600000000003</v>
      </c>
      <c r="HF224" s="122">
        <v>89.041600000000003</v>
      </c>
      <c r="HG224" s="122">
        <v>89.041600000000003</v>
      </c>
      <c r="HH224" s="122">
        <v>89.041600000000003</v>
      </c>
      <c r="HI224" s="122">
        <v>88.300399999999996</v>
      </c>
      <c r="HJ224" s="122">
        <v>88.300399999999996</v>
      </c>
      <c r="HK224" s="122">
        <v>88.300399999999996</v>
      </c>
      <c r="HL224" s="122">
        <v>88.300399999999996</v>
      </c>
      <c r="HM224" s="122">
        <v>88.300399999999996</v>
      </c>
      <c r="HN224" s="122">
        <v>88.300399999999996</v>
      </c>
      <c r="HO224" s="122">
        <v>88.926299999999998</v>
      </c>
      <c r="HP224" s="122">
        <v>88.926299999999998</v>
      </c>
      <c r="HQ224" s="122">
        <v>88.926299999999998</v>
      </c>
      <c r="HR224" s="122">
        <v>88.926299999999998</v>
      </c>
      <c r="HS224" s="122">
        <v>88.926299999999998</v>
      </c>
      <c r="HT224" s="122">
        <v>88.926299999999998</v>
      </c>
      <c r="HU224" s="122">
        <v>90.507900000000006</v>
      </c>
      <c r="HV224" s="122">
        <v>93.298900000000003</v>
      </c>
      <c r="HW224" s="122">
        <v>93.298900000000003</v>
      </c>
      <c r="HX224" s="122">
        <v>93.298900000000003</v>
      </c>
      <c r="HY224" s="122">
        <v>93.298900000000003</v>
      </c>
      <c r="HZ224" s="122">
        <v>93.298900000000003</v>
      </c>
      <c r="IA224" s="122">
        <v>94.191999999999993</v>
      </c>
      <c r="IB224" s="122">
        <v>94.191999999999993</v>
      </c>
      <c r="IC224" s="122">
        <v>94.191999999999993</v>
      </c>
      <c r="ID224" s="122">
        <v>94.191999999999993</v>
      </c>
      <c r="IE224" s="122">
        <v>94.191999999999993</v>
      </c>
      <c r="IF224" s="122">
        <v>94.191999999999993</v>
      </c>
      <c r="IG224" s="122">
        <v>98.844800000000006</v>
      </c>
      <c r="IH224" s="122">
        <v>98.844800000000006</v>
      </c>
      <c r="II224" s="122">
        <v>98.844800000000006</v>
      </c>
      <c r="IJ224" s="122">
        <v>98.844800000000006</v>
      </c>
      <c r="IK224" s="122">
        <v>98.844800000000006</v>
      </c>
      <c r="IL224" s="122">
        <v>98.844800000000006</v>
      </c>
      <c r="IM224" s="122">
        <v>98.406400000000005</v>
      </c>
      <c r="IN224" s="122">
        <v>98.406400000000005</v>
      </c>
      <c r="IO224" s="122">
        <v>98.406400000000005</v>
      </c>
      <c r="IP224" s="122">
        <v>98.406400000000005</v>
      </c>
      <c r="IQ224" s="122">
        <v>98.406400000000005</v>
      </c>
      <c r="IR224" s="122">
        <v>98.406400000000005</v>
      </c>
      <c r="IS224" s="122">
        <v>104.4465</v>
      </c>
      <c r="IT224" s="122">
        <v>104.4465</v>
      </c>
      <c r="IU224" s="122">
        <v>104.4465</v>
      </c>
      <c r="IV224" s="122">
        <v>104.4465</v>
      </c>
      <c r="IW224" s="122">
        <v>104.4465</v>
      </c>
      <c r="IX224" s="122">
        <v>104.4465</v>
      </c>
      <c r="IY224" s="122">
        <v>105.43899999999999</v>
      </c>
      <c r="IZ224" s="122">
        <v>105.43899999999999</v>
      </c>
      <c r="JA224" s="122">
        <v>105.43899999999999</v>
      </c>
      <c r="JB224" s="122">
        <v>105.43899999999999</v>
      </c>
      <c r="JC224" s="122">
        <v>105.43899999999999</v>
      </c>
      <c r="JD224" s="122">
        <v>105.43899999999999</v>
      </c>
      <c r="JE224" s="122">
        <v>103.5371</v>
      </c>
      <c r="JF224" s="122">
        <v>103.5371</v>
      </c>
      <c r="JG224" s="122">
        <v>103.5371</v>
      </c>
      <c r="JH224" s="122">
        <v>103.5371</v>
      </c>
      <c r="JI224" s="122">
        <v>103.5371</v>
      </c>
      <c r="JJ224" s="122">
        <v>103.5371</v>
      </c>
      <c r="JK224" s="122">
        <v>100.6974</v>
      </c>
      <c r="JL224" s="122">
        <v>100.6974</v>
      </c>
      <c r="JM224" s="122">
        <v>100.6974</v>
      </c>
      <c r="JN224" s="122">
        <v>100.6974</v>
      </c>
      <c r="JO224" s="122">
        <v>100.6974</v>
      </c>
      <c r="JP224" s="122">
        <v>100.6974</v>
      </c>
      <c r="JQ224" s="122">
        <v>101.2042</v>
      </c>
      <c r="JR224" s="122">
        <v>101.2042</v>
      </c>
      <c r="JS224" s="122">
        <v>101.2042</v>
      </c>
      <c r="JT224" s="122">
        <v>101.2042</v>
      </c>
      <c r="JU224" s="122">
        <v>101.2042</v>
      </c>
      <c r="JV224" s="122">
        <v>101.2042</v>
      </c>
      <c r="JW224" s="122">
        <v>100</v>
      </c>
      <c r="JX224" s="122">
        <v>100</v>
      </c>
      <c r="JY224" s="122">
        <v>100</v>
      </c>
      <c r="JZ224" s="122">
        <v>100</v>
      </c>
      <c r="KA224" s="122">
        <v>100</v>
      </c>
      <c r="KB224" s="122">
        <v>100</v>
      </c>
      <c r="KC224" s="122">
        <v>99.130200000000002</v>
      </c>
      <c r="KD224" s="118">
        <v>99.130200000000002</v>
      </c>
    </row>
    <row r="225" spans="1:290" s="8" customFormat="1" ht="11.1" customHeight="1" x14ac:dyDescent="0.2">
      <c r="A225" s="8" t="s">
        <v>2629</v>
      </c>
      <c r="B225"/>
      <c r="C225" s="141" t="s">
        <v>5603</v>
      </c>
      <c r="D225" s="60" t="s">
        <v>5613</v>
      </c>
      <c r="E225" s="61"/>
      <c r="F225" s="22"/>
      <c r="G225" s="22"/>
      <c r="H225" s="22"/>
      <c r="I225" s="22" t="str">
        <f>IF(LEFT($I$1,1)="1",VLOOKUP($A225,PPI_IPI_PGA_PGAI!$A:$I,2,FALSE),IF(LEFT($I$1,1)="2",VLOOKUP($A225,PPI_IPI_PGA_PGAI!$A:$I,3,FALSE),IF(LEFT($I$1,1)="3",VLOOKUP($A225,PPI_IPI_PGA_PGAI!$A:$I,4,FALSE),VLOOKUP($A225,PPI_IPI_PGA_PGAI!$A:$I,5,FALSE))))</f>
        <v>Maschinen für die Nahrungs- und Genussmittelerzeugung</v>
      </c>
      <c r="J225" s="22"/>
      <c r="K225" s="22"/>
      <c r="L225" s="22"/>
      <c r="M225" s="10">
        <v>0.18709999999999999</v>
      </c>
      <c r="N225" s="122" t="s">
        <v>6431</v>
      </c>
      <c r="O225" s="122" t="s">
        <v>6431</v>
      </c>
      <c r="P225" s="122" t="s">
        <v>6431</v>
      </c>
      <c r="Q225" s="122" t="s">
        <v>6431</v>
      </c>
      <c r="R225" s="122" t="s">
        <v>6431</v>
      </c>
      <c r="S225" s="122" t="s">
        <v>6431</v>
      </c>
      <c r="T225" s="122" t="s">
        <v>6431</v>
      </c>
      <c r="U225" s="122" t="s">
        <v>6431</v>
      </c>
      <c r="V225" s="122" t="s">
        <v>6431</v>
      </c>
      <c r="W225" s="122" t="s">
        <v>6431</v>
      </c>
      <c r="X225" s="122" t="s">
        <v>6431</v>
      </c>
      <c r="Y225" s="122" t="s">
        <v>6431</v>
      </c>
      <c r="Z225" s="122" t="s">
        <v>6431</v>
      </c>
      <c r="AA225" s="122" t="s">
        <v>6431</v>
      </c>
      <c r="AB225" s="122" t="s">
        <v>6431</v>
      </c>
      <c r="AC225" s="122" t="s">
        <v>6431</v>
      </c>
      <c r="AD225" s="122" t="s">
        <v>6431</v>
      </c>
      <c r="AE225" s="122" t="s">
        <v>6431</v>
      </c>
      <c r="AF225" s="122" t="s">
        <v>6431</v>
      </c>
      <c r="AG225" s="122" t="s">
        <v>6431</v>
      </c>
      <c r="AH225" s="122" t="s">
        <v>6431</v>
      </c>
      <c r="AI225" s="122" t="s">
        <v>6431</v>
      </c>
      <c r="AJ225" s="122" t="s">
        <v>6431</v>
      </c>
      <c r="AK225" s="122" t="s">
        <v>6431</v>
      </c>
      <c r="AL225" s="122" t="s">
        <v>6431</v>
      </c>
      <c r="AM225" s="122" t="s">
        <v>6431</v>
      </c>
      <c r="AN225" s="122" t="s">
        <v>6431</v>
      </c>
      <c r="AO225" s="122" t="s">
        <v>6431</v>
      </c>
      <c r="AP225" s="122" t="s">
        <v>6431</v>
      </c>
      <c r="AQ225" s="122" t="s">
        <v>6431</v>
      </c>
      <c r="AR225" s="122" t="s">
        <v>6431</v>
      </c>
      <c r="AS225" s="122" t="s">
        <v>6431</v>
      </c>
      <c r="AT225" s="122" t="s">
        <v>6431</v>
      </c>
      <c r="AU225" s="122" t="s">
        <v>6431</v>
      </c>
      <c r="AV225" s="122" t="s">
        <v>6431</v>
      </c>
      <c r="AW225" s="122" t="s">
        <v>6431</v>
      </c>
      <c r="AX225" s="122" t="s">
        <v>6431</v>
      </c>
      <c r="AY225" s="122" t="s">
        <v>6431</v>
      </c>
      <c r="AZ225" s="122" t="s">
        <v>6431</v>
      </c>
      <c r="BA225" s="122" t="s">
        <v>6431</v>
      </c>
      <c r="BB225" s="122" t="s">
        <v>6431</v>
      </c>
      <c r="BC225" s="122" t="s">
        <v>6431</v>
      </c>
      <c r="BD225" s="122" t="s">
        <v>6431</v>
      </c>
      <c r="BE225" s="122" t="s">
        <v>6431</v>
      </c>
      <c r="BF225" s="122" t="s">
        <v>6431</v>
      </c>
      <c r="BG225" s="122" t="s">
        <v>6431</v>
      </c>
      <c r="BH225" s="122" t="s">
        <v>6431</v>
      </c>
      <c r="BI225" s="122" t="s">
        <v>6431</v>
      </c>
      <c r="BJ225" s="122" t="s">
        <v>6431</v>
      </c>
      <c r="BK225" s="122" t="s">
        <v>6431</v>
      </c>
      <c r="BL225" s="122" t="s">
        <v>6431</v>
      </c>
      <c r="BM225" s="122" t="s">
        <v>6431</v>
      </c>
      <c r="BN225" s="122" t="s">
        <v>6431</v>
      </c>
      <c r="BO225" s="122" t="s">
        <v>6431</v>
      </c>
      <c r="BP225" s="122" t="s">
        <v>6431</v>
      </c>
      <c r="BQ225" s="122" t="s">
        <v>6431</v>
      </c>
      <c r="BR225" s="122" t="s">
        <v>6431</v>
      </c>
      <c r="BS225" s="122" t="s">
        <v>6431</v>
      </c>
      <c r="BT225" s="122" t="s">
        <v>6431</v>
      </c>
      <c r="BU225" s="122" t="s">
        <v>6431</v>
      </c>
      <c r="BV225" s="122" t="s">
        <v>6431</v>
      </c>
      <c r="BW225" s="122" t="s">
        <v>6431</v>
      </c>
      <c r="BX225" s="122" t="s">
        <v>6431</v>
      </c>
      <c r="BY225" s="122" t="s">
        <v>6431</v>
      </c>
      <c r="BZ225" s="122" t="s">
        <v>6431</v>
      </c>
      <c r="CA225" s="122" t="s">
        <v>6431</v>
      </c>
      <c r="CB225" s="122" t="s">
        <v>6431</v>
      </c>
      <c r="CC225" s="122" t="s">
        <v>6431</v>
      </c>
      <c r="CD225" s="122" t="s">
        <v>6431</v>
      </c>
      <c r="CE225" s="122" t="s">
        <v>6431</v>
      </c>
      <c r="CF225" s="122" t="s">
        <v>6431</v>
      </c>
      <c r="CG225" s="122" t="s">
        <v>6431</v>
      </c>
      <c r="CH225" s="122" t="s">
        <v>6431</v>
      </c>
      <c r="CI225" s="122" t="s">
        <v>6431</v>
      </c>
      <c r="CJ225" s="122" t="s">
        <v>6431</v>
      </c>
      <c r="CK225" s="122" t="s">
        <v>6431</v>
      </c>
      <c r="CL225" s="122" t="s">
        <v>6431</v>
      </c>
      <c r="CM225" s="122" t="s">
        <v>6431</v>
      </c>
      <c r="CN225" s="122" t="s">
        <v>6431</v>
      </c>
      <c r="CO225" s="122" t="s">
        <v>6431</v>
      </c>
      <c r="CP225" s="122" t="s">
        <v>6431</v>
      </c>
      <c r="CQ225" s="122" t="s">
        <v>6431</v>
      </c>
      <c r="CR225" s="122" t="s">
        <v>6431</v>
      </c>
      <c r="CS225" s="122" t="s">
        <v>6431</v>
      </c>
      <c r="CT225" s="122" t="s">
        <v>6431</v>
      </c>
      <c r="CU225" s="122" t="s">
        <v>6431</v>
      </c>
      <c r="CV225" s="122" t="s">
        <v>6431</v>
      </c>
      <c r="CW225" s="122" t="s">
        <v>6431</v>
      </c>
      <c r="CX225" s="122" t="s">
        <v>6431</v>
      </c>
      <c r="CY225" s="122" t="s">
        <v>6431</v>
      </c>
      <c r="CZ225" s="122" t="s">
        <v>6431</v>
      </c>
      <c r="DA225" s="122" t="s">
        <v>6431</v>
      </c>
      <c r="DB225" s="122" t="s">
        <v>6431</v>
      </c>
      <c r="DC225" s="122" t="s">
        <v>6431</v>
      </c>
      <c r="DD225" s="122" t="s">
        <v>6431</v>
      </c>
      <c r="DE225" s="122" t="s">
        <v>6431</v>
      </c>
      <c r="DF225" s="122" t="s">
        <v>6431</v>
      </c>
      <c r="DG225" s="122" t="s">
        <v>6431</v>
      </c>
      <c r="DH225" s="122" t="s">
        <v>6431</v>
      </c>
      <c r="DI225" s="122" t="s">
        <v>6431</v>
      </c>
      <c r="DJ225" s="122" t="s">
        <v>6431</v>
      </c>
      <c r="DK225" s="122" t="s">
        <v>6431</v>
      </c>
      <c r="DL225" s="122" t="s">
        <v>6431</v>
      </c>
      <c r="DM225" s="122" t="s">
        <v>6431</v>
      </c>
      <c r="DN225" s="122" t="s">
        <v>6431</v>
      </c>
      <c r="DO225" s="122" t="s">
        <v>6431</v>
      </c>
      <c r="DP225" s="122" t="s">
        <v>6431</v>
      </c>
      <c r="DQ225" s="122" t="s">
        <v>6431</v>
      </c>
      <c r="DR225" s="122" t="s">
        <v>6431</v>
      </c>
      <c r="DS225" s="122" t="s">
        <v>6431</v>
      </c>
      <c r="DT225" s="122" t="s">
        <v>6431</v>
      </c>
      <c r="DU225" s="122" t="s">
        <v>6431</v>
      </c>
      <c r="DV225" s="122" t="s">
        <v>6431</v>
      </c>
      <c r="DW225" s="122" t="s">
        <v>6431</v>
      </c>
      <c r="DX225" s="122" t="s">
        <v>6431</v>
      </c>
      <c r="DY225" s="122" t="s">
        <v>6431</v>
      </c>
      <c r="DZ225" s="122" t="s">
        <v>6431</v>
      </c>
      <c r="EA225" s="122" t="s">
        <v>6431</v>
      </c>
      <c r="EB225" s="122" t="s">
        <v>6431</v>
      </c>
      <c r="EC225" s="122" t="s">
        <v>6431</v>
      </c>
      <c r="ED225" s="122" t="s">
        <v>6431</v>
      </c>
      <c r="EE225" s="122" t="s">
        <v>6431</v>
      </c>
      <c r="EF225" s="122" t="s">
        <v>6431</v>
      </c>
      <c r="EG225" s="122" t="s">
        <v>6431</v>
      </c>
      <c r="EH225" s="122" t="s">
        <v>6431</v>
      </c>
      <c r="EI225" s="122" t="s">
        <v>6431</v>
      </c>
      <c r="EJ225" s="122" t="s">
        <v>6431</v>
      </c>
      <c r="EK225" s="122" t="s">
        <v>6431</v>
      </c>
      <c r="EL225" s="122" t="s">
        <v>6431</v>
      </c>
      <c r="EM225" s="122" t="s">
        <v>6431</v>
      </c>
      <c r="EN225" s="122" t="s">
        <v>6431</v>
      </c>
      <c r="EO225" s="122" t="s">
        <v>6431</v>
      </c>
      <c r="EP225" s="122" t="s">
        <v>6431</v>
      </c>
      <c r="EQ225" s="122" t="s">
        <v>6431</v>
      </c>
      <c r="ER225" s="122" t="s">
        <v>6431</v>
      </c>
      <c r="ES225" s="122" t="s">
        <v>6431</v>
      </c>
      <c r="ET225" s="122" t="s">
        <v>6431</v>
      </c>
      <c r="EU225" s="122" t="s">
        <v>6431</v>
      </c>
      <c r="EV225" s="122" t="s">
        <v>6431</v>
      </c>
      <c r="EW225" s="122" t="s">
        <v>6431</v>
      </c>
      <c r="EX225" s="122" t="s">
        <v>6431</v>
      </c>
      <c r="EY225" s="122" t="s">
        <v>6431</v>
      </c>
      <c r="EZ225" s="122" t="s">
        <v>6431</v>
      </c>
      <c r="FA225" s="122" t="s">
        <v>6431</v>
      </c>
      <c r="FB225" s="122" t="s">
        <v>6431</v>
      </c>
      <c r="FC225" s="122" t="s">
        <v>6431</v>
      </c>
      <c r="FD225" s="122" t="s">
        <v>6431</v>
      </c>
      <c r="FE225" s="122" t="s">
        <v>6431</v>
      </c>
      <c r="FF225" s="122" t="s">
        <v>6431</v>
      </c>
      <c r="FG225" s="122" t="s">
        <v>6431</v>
      </c>
      <c r="FH225" s="122" t="s">
        <v>6431</v>
      </c>
      <c r="FI225" s="122" t="s">
        <v>6431</v>
      </c>
      <c r="FJ225" s="122" t="s">
        <v>6431</v>
      </c>
      <c r="FK225" s="122" t="s">
        <v>6431</v>
      </c>
      <c r="FL225" s="122" t="s">
        <v>6431</v>
      </c>
      <c r="FM225" s="122" t="s">
        <v>6431</v>
      </c>
      <c r="FN225" s="122" t="s">
        <v>6431</v>
      </c>
      <c r="FO225" s="122" t="s">
        <v>6431</v>
      </c>
      <c r="FP225" s="122" t="s">
        <v>6431</v>
      </c>
      <c r="FQ225" s="122" t="s">
        <v>6431</v>
      </c>
      <c r="FR225" s="122" t="s">
        <v>6431</v>
      </c>
      <c r="FS225" s="122" t="s">
        <v>6431</v>
      </c>
      <c r="FT225" s="122" t="s">
        <v>6431</v>
      </c>
      <c r="FU225" s="122" t="s">
        <v>6431</v>
      </c>
      <c r="FV225" s="122" t="s">
        <v>6431</v>
      </c>
      <c r="FW225" s="122" t="s">
        <v>6431</v>
      </c>
      <c r="FX225" s="122" t="s">
        <v>6431</v>
      </c>
      <c r="FY225" s="122" t="s">
        <v>6431</v>
      </c>
      <c r="FZ225" s="122" t="s">
        <v>6431</v>
      </c>
      <c r="GA225" s="122" t="s">
        <v>6431</v>
      </c>
      <c r="GB225" s="122" t="s">
        <v>6431</v>
      </c>
      <c r="GC225" s="122" t="s">
        <v>6431</v>
      </c>
      <c r="GD225" s="122" t="s">
        <v>6431</v>
      </c>
      <c r="GE225" s="122" t="s">
        <v>6431</v>
      </c>
      <c r="GF225" s="122" t="s">
        <v>6431</v>
      </c>
      <c r="GG225" s="122" t="s">
        <v>6431</v>
      </c>
      <c r="GH225" s="122" t="s">
        <v>6431</v>
      </c>
      <c r="GI225" s="122" t="s">
        <v>6431</v>
      </c>
      <c r="GJ225" s="122" t="s">
        <v>6431</v>
      </c>
      <c r="GK225" s="122" t="s">
        <v>6431</v>
      </c>
      <c r="GL225" s="122" t="s">
        <v>6431</v>
      </c>
      <c r="GM225" s="122" t="s">
        <v>6431</v>
      </c>
      <c r="GN225" s="122" t="s">
        <v>6431</v>
      </c>
      <c r="GO225" s="122" t="s">
        <v>6431</v>
      </c>
      <c r="GP225" s="122" t="s">
        <v>6431</v>
      </c>
      <c r="GQ225" s="122" t="s">
        <v>6431</v>
      </c>
      <c r="GR225" s="122" t="s">
        <v>6431</v>
      </c>
      <c r="GS225" s="122" t="s">
        <v>6431</v>
      </c>
      <c r="GT225" s="122" t="s">
        <v>6431</v>
      </c>
      <c r="GU225" s="122" t="s">
        <v>6431</v>
      </c>
      <c r="GV225" s="122" t="s">
        <v>6431</v>
      </c>
      <c r="GW225" s="122" t="s">
        <v>6431</v>
      </c>
      <c r="GX225" s="122" t="s">
        <v>6431</v>
      </c>
      <c r="GY225" s="122" t="s">
        <v>6431</v>
      </c>
      <c r="GZ225" s="122" t="s">
        <v>6431</v>
      </c>
      <c r="HA225" s="122" t="s">
        <v>6431</v>
      </c>
      <c r="HB225" s="122" t="s">
        <v>6431</v>
      </c>
      <c r="HC225" s="122" t="s">
        <v>6431</v>
      </c>
      <c r="HD225" s="122" t="s">
        <v>6431</v>
      </c>
      <c r="HE225" s="122" t="s">
        <v>6431</v>
      </c>
      <c r="HF225" s="122" t="s">
        <v>6431</v>
      </c>
      <c r="HG225" s="122" t="s">
        <v>6431</v>
      </c>
      <c r="HH225" s="122" t="s">
        <v>6431</v>
      </c>
      <c r="HI225" s="122" t="s">
        <v>6431</v>
      </c>
      <c r="HJ225" s="122" t="s">
        <v>6431</v>
      </c>
      <c r="HK225" s="122" t="s">
        <v>6431</v>
      </c>
      <c r="HL225" s="122" t="s">
        <v>6431</v>
      </c>
      <c r="HM225" s="122" t="s">
        <v>6431</v>
      </c>
      <c r="HN225" s="122" t="s">
        <v>6431</v>
      </c>
      <c r="HO225" s="122" t="s">
        <v>6431</v>
      </c>
      <c r="HP225" s="122" t="s">
        <v>6431</v>
      </c>
      <c r="HQ225" s="122" t="s">
        <v>6431</v>
      </c>
      <c r="HR225" s="122" t="s">
        <v>6431</v>
      </c>
      <c r="HS225" s="122" t="s">
        <v>6431</v>
      </c>
      <c r="HT225" s="122" t="s">
        <v>6431</v>
      </c>
      <c r="HU225" s="122" t="s">
        <v>6431</v>
      </c>
      <c r="HV225" s="122" t="s">
        <v>6431</v>
      </c>
      <c r="HW225" s="122" t="s">
        <v>6431</v>
      </c>
      <c r="HX225" s="122" t="s">
        <v>6431</v>
      </c>
      <c r="HY225" s="122" t="s">
        <v>6431</v>
      </c>
      <c r="HZ225" s="122" t="s">
        <v>6431</v>
      </c>
      <c r="IA225" s="122" t="s">
        <v>6431</v>
      </c>
      <c r="IB225" s="122" t="s">
        <v>6431</v>
      </c>
      <c r="IC225" s="122" t="s">
        <v>6431</v>
      </c>
      <c r="ID225" s="122" t="s">
        <v>6431</v>
      </c>
      <c r="IE225" s="122" t="s">
        <v>6431</v>
      </c>
      <c r="IF225" s="122" t="s">
        <v>6431</v>
      </c>
      <c r="IG225" s="122" t="s">
        <v>6431</v>
      </c>
      <c r="IH225" s="122" t="s">
        <v>6431</v>
      </c>
      <c r="II225" s="122" t="s">
        <v>6431</v>
      </c>
      <c r="IJ225" s="122" t="s">
        <v>6431</v>
      </c>
      <c r="IK225" s="122" t="s">
        <v>6431</v>
      </c>
      <c r="IL225" s="122" t="s">
        <v>6431</v>
      </c>
      <c r="IM225" s="122" t="s">
        <v>6431</v>
      </c>
      <c r="IN225" s="122" t="s">
        <v>6431</v>
      </c>
      <c r="IO225" s="122" t="s">
        <v>6431</v>
      </c>
      <c r="IP225" s="122" t="s">
        <v>6431</v>
      </c>
      <c r="IQ225" s="122" t="s">
        <v>6431</v>
      </c>
      <c r="IR225" s="122" t="s">
        <v>6431</v>
      </c>
      <c r="IS225" s="122" t="s">
        <v>6431</v>
      </c>
      <c r="IT225" s="122" t="s">
        <v>6431</v>
      </c>
      <c r="IU225" s="122" t="s">
        <v>6431</v>
      </c>
      <c r="IV225" s="122" t="s">
        <v>6431</v>
      </c>
      <c r="IW225" s="122" t="s">
        <v>6431</v>
      </c>
      <c r="IX225" s="122" t="s">
        <v>6431</v>
      </c>
      <c r="IY225" s="122" t="s">
        <v>6431</v>
      </c>
      <c r="IZ225" s="122" t="s">
        <v>6431</v>
      </c>
      <c r="JA225" s="122" t="s">
        <v>6431</v>
      </c>
      <c r="JB225" s="122" t="s">
        <v>6431</v>
      </c>
      <c r="JC225" s="122" t="s">
        <v>6431</v>
      </c>
      <c r="JD225" s="122" t="s">
        <v>6431</v>
      </c>
      <c r="JE225" s="122" t="s">
        <v>6431</v>
      </c>
      <c r="JF225" s="122" t="s">
        <v>6431</v>
      </c>
      <c r="JG225" s="122" t="s">
        <v>6431</v>
      </c>
      <c r="JH225" s="122" t="s">
        <v>6431</v>
      </c>
      <c r="JI225" s="122" t="s">
        <v>6431</v>
      </c>
      <c r="JJ225" s="122" t="s">
        <v>6431</v>
      </c>
      <c r="JK225" s="122" t="s">
        <v>6431</v>
      </c>
      <c r="JL225" s="122" t="s">
        <v>6431</v>
      </c>
      <c r="JM225" s="122" t="s">
        <v>6431</v>
      </c>
      <c r="JN225" s="122" t="s">
        <v>6431</v>
      </c>
      <c r="JO225" s="122" t="s">
        <v>6431</v>
      </c>
      <c r="JP225" s="122" t="s">
        <v>6431</v>
      </c>
      <c r="JQ225" s="122" t="s">
        <v>6431</v>
      </c>
      <c r="JR225" s="122" t="s">
        <v>6431</v>
      </c>
      <c r="JS225" s="122" t="s">
        <v>6431</v>
      </c>
      <c r="JT225" s="122" t="s">
        <v>6431</v>
      </c>
      <c r="JU225" s="122" t="s">
        <v>6431</v>
      </c>
      <c r="JV225" s="122" t="s">
        <v>6431</v>
      </c>
      <c r="JW225" s="122" t="s">
        <v>6431</v>
      </c>
      <c r="JX225" s="122" t="s">
        <v>6431</v>
      </c>
      <c r="JY225" s="122">
        <v>100</v>
      </c>
      <c r="JZ225" s="122">
        <v>100</v>
      </c>
      <c r="KA225" s="122">
        <v>100</v>
      </c>
      <c r="KB225" s="122">
        <v>100</v>
      </c>
      <c r="KC225" s="122">
        <v>98.36</v>
      </c>
      <c r="KD225" s="118">
        <v>98.36</v>
      </c>
    </row>
    <row r="226" spans="1:290" s="8" customFormat="1" ht="11.1" customHeight="1" x14ac:dyDescent="0.2">
      <c r="A226" s="8" t="s">
        <v>2630</v>
      </c>
      <c r="B226"/>
      <c r="C226" s="141" t="s">
        <v>5604</v>
      </c>
      <c r="D226" s="60" t="s">
        <v>5614</v>
      </c>
      <c r="E226" s="61"/>
      <c r="F226" s="22"/>
      <c r="G226" s="22"/>
      <c r="H226" s="22"/>
      <c r="I226" s="22" t="str">
        <f>IF(LEFT($I$1,1)="1",VLOOKUP($A226,PPI_IPI_PGA_PGAI!$A:$I,2,FALSE),IF(LEFT($I$1,1)="2",VLOOKUP($A226,PPI_IPI_PGA_PGAI!$A:$I,3,FALSE),IF(LEFT($I$1,1)="3",VLOOKUP($A226,PPI_IPI_PGA_PGAI!$A:$I,4,FALSE),VLOOKUP($A226,PPI_IPI_PGA_PGAI!$A:$I,5,FALSE))))</f>
        <v>Maschinen für die Textil- und Bekleidungsherstellung</v>
      </c>
      <c r="J226" s="22"/>
      <c r="K226" s="22"/>
      <c r="L226" s="22"/>
      <c r="M226" s="10">
        <v>8.5699999999999998E-2</v>
      </c>
      <c r="N226" s="122" t="s">
        <v>6431</v>
      </c>
      <c r="O226" s="122" t="s">
        <v>6431</v>
      </c>
      <c r="P226" s="122" t="s">
        <v>6431</v>
      </c>
      <c r="Q226" s="122" t="s">
        <v>6431</v>
      </c>
      <c r="R226" s="122" t="s">
        <v>6431</v>
      </c>
      <c r="S226" s="122" t="s">
        <v>6431</v>
      </c>
      <c r="T226" s="122" t="s">
        <v>6431</v>
      </c>
      <c r="U226" s="122" t="s">
        <v>6431</v>
      </c>
      <c r="V226" s="122" t="s">
        <v>6431</v>
      </c>
      <c r="W226" s="122" t="s">
        <v>6431</v>
      </c>
      <c r="X226" s="122" t="s">
        <v>6431</v>
      </c>
      <c r="Y226" s="122" t="s">
        <v>6431</v>
      </c>
      <c r="Z226" s="122" t="s">
        <v>6431</v>
      </c>
      <c r="AA226" s="122" t="s">
        <v>6431</v>
      </c>
      <c r="AB226" s="122" t="s">
        <v>6431</v>
      </c>
      <c r="AC226" s="122" t="s">
        <v>6431</v>
      </c>
      <c r="AD226" s="122" t="s">
        <v>6431</v>
      </c>
      <c r="AE226" s="122" t="s">
        <v>6431</v>
      </c>
      <c r="AF226" s="122" t="s">
        <v>6431</v>
      </c>
      <c r="AG226" s="122" t="s">
        <v>6431</v>
      </c>
      <c r="AH226" s="122" t="s">
        <v>6431</v>
      </c>
      <c r="AI226" s="122" t="s">
        <v>6431</v>
      </c>
      <c r="AJ226" s="122" t="s">
        <v>6431</v>
      </c>
      <c r="AK226" s="122" t="s">
        <v>6431</v>
      </c>
      <c r="AL226" s="122" t="s">
        <v>6431</v>
      </c>
      <c r="AM226" s="122" t="s">
        <v>6431</v>
      </c>
      <c r="AN226" s="122" t="s">
        <v>6431</v>
      </c>
      <c r="AO226" s="122" t="s">
        <v>6431</v>
      </c>
      <c r="AP226" s="122" t="s">
        <v>6431</v>
      </c>
      <c r="AQ226" s="122" t="s">
        <v>6431</v>
      </c>
      <c r="AR226" s="122" t="s">
        <v>6431</v>
      </c>
      <c r="AS226" s="122" t="s">
        <v>6431</v>
      </c>
      <c r="AT226" s="122" t="s">
        <v>6431</v>
      </c>
      <c r="AU226" s="122" t="s">
        <v>6431</v>
      </c>
      <c r="AV226" s="122" t="s">
        <v>6431</v>
      </c>
      <c r="AW226" s="122" t="s">
        <v>6431</v>
      </c>
      <c r="AX226" s="122" t="s">
        <v>6431</v>
      </c>
      <c r="AY226" s="122" t="s">
        <v>6431</v>
      </c>
      <c r="AZ226" s="122" t="s">
        <v>6431</v>
      </c>
      <c r="BA226" s="122" t="s">
        <v>6431</v>
      </c>
      <c r="BB226" s="122" t="s">
        <v>6431</v>
      </c>
      <c r="BC226" s="122" t="s">
        <v>6431</v>
      </c>
      <c r="BD226" s="122" t="s">
        <v>6431</v>
      </c>
      <c r="BE226" s="122" t="s">
        <v>6431</v>
      </c>
      <c r="BF226" s="122" t="s">
        <v>6431</v>
      </c>
      <c r="BG226" s="122" t="s">
        <v>6431</v>
      </c>
      <c r="BH226" s="122" t="s">
        <v>6431</v>
      </c>
      <c r="BI226" s="122" t="s">
        <v>6431</v>
      </c>
      <c r="BJ226" s="122" t="s">
        <v>6431</v>
      </c>
      <c r="BK226" s="122" t="s">
        <v>6431</v>
      </c>
      <c r="BL226" s="122" t="s">
        <v>6431</v>
      </c>
      <c r="BM226" s="122" t="s">
        <v>6431</v>
      </c>
      <c r="BN226" s="122" t="s">
        <v>6431</v>
      </c>
      <c r="BO226" s="122" t="s">
        <v>6431</v>
      </c>
      <c r="BP226" s="122" t="s">
        <v>6431</v>
      </c>
      <c r="BQ226" s="122" t="s">
        <v>6431</v>
      </c>
      <c r="BR226" s="122" t="s">
        <v>6431</v>
      </c>
      <c r="BS226" s="122" t="s">
        <v>6431</v>
      </c>
      <c r="BT226" s="122" t="s">
        <v>6431</v>
      </c>
      <c r="BU226" s="122" t="s">
        <v>6431</v>
      </c>
      <c r="BV226" s="122" t="s">
        <v>6431</v>
      </c>
      <c r="BW226" s="122" t="s">
        <v>6431</v>
      </c>
      <c r="BX226" s="122" t="s">
        <v>6431</v>
      </c>
      <c r="BY226" s="122" t="s">
        <v>6431</v>
      </c>
      <c r="BZ226" s="122" t="s">
        <v>6431</v>
      </c>
      <c r="CA226" s="122" t="s">
        <v>6431</v>
      </c>
      <c r="CB226" s="122" t="s">
        <v>6431</v>
      </c>
      <c r="CC226" s="122" t="s">
        <v>6431</v>
      </c>
      <c r="CD226" s="122" t="s">
        <v>6431</v>
      </c>
      <c r="CE226" s="122" t="s">
        <v>6431</v>
      </c>
      <c r="CF226" s="122" t="s">
        <v>6431</v>
      </c>
      <c r="CG226" s="122" t="s">
        <v>6431</v>
      </c>
      <c r="CH226" s="122" t="s">
        <v>6431</v>
      </c>
      <c r="CI226" s="122" t="s">
        <v>6431</v>
      </c>
      <c r="CJ226" s="122" t="s">
        <v>6431</v>
      </c>
      <c r="CK226" s="122" t="s">
        <v>6431</v>
      </c>
      <c r="CL226" s="122" t="s">
        <v>6431</v>
      </c>
      <c r="CM226" s="122" t="s">
        <v>6431</v>
      </c>
      <c r="CN226" s="122" t="s">
        <v>6431</v>
      </c>
      <c r="CO226" s="122" t="s">
        <v>6431</v>
      </c>
      <c r="CP226" s="122" t="s">
        <v>6431</v>
      </c>
      <c r="CQ226" s="122" t="s">
        <v>6431</v>
      </c>
      <c r="CR226" s="122" t="s">
        <v>6431</v>
      </c>
      <c r="CS226" s="122" t="s">
        <v>6431</v>
      </c>
      <c r="CT226" s="122" t="s">
        <v>6431</v>
      </c>
      <c r="CU226" s="122" t="s">
        <v>6431</v>
      </c>
      <c r="CV226" s="122" t="s">
        <v>6431</v>
      </c>
      <c r="CW226" s="122" t="s">
        <v>6431</v>
      </c>
      <c r="CX226" s="122" t="s">
        <v>6431</v>
      </c>
      <c r="CY226" s="122" t="s">
        <v>6431</v>
      </c>
      <c r="CZ226" s="122" t="s">
        <v>6431</v>
      </c>
      <c r="DA226" s="122" t="s">
        <v>6431</v>
      </c>
      <c r="DB226" s="122" t="s">
        <v>6431</v>
      </c>
      <c r="DC226" s="122" t="s">
        <v>6431</v>
      </c>
      <c r="DD226" s="122" t="s">
        <v>6431</v>
      </c>
      <c r="DE226" s="122" t="s">
        <v>6431</v>
      </c>
      <c r="DF226" s="122" t="s">
        <v>6431</v>
      </c>
      <c r="DG226" s="122" t="s">
        <v>6431</v>
      </c>
      <c r="DH226" s="122" t="s">
        <v>6431</v>
      </c>
      <c r="DI226" s="122" t="s">
        <v>6431</v>
      </c>
      <c r="DJ226" s="122" t="s">
        <v>6431</v>
      </c>
      <c r="DK226" s="122" t="s">
        <v>6431</v>
      </c>
      <c r="DL226" s="122" t="s">
        <v>6431</v>
      </c>
      <c r="DM226" s="122" t="s">
        <v>6431</v>
      </c>
      <c r="DN226" s="122" t="s">
        <v>6431</v>
      </c>
      <c r="DO226" s="122" t="s">
        <v>6431</v>
      </c>
      <c r="DP226" s="122" t="s">
        <v>6431</v>
      </c>
      <c r="DQ226" s="122" t="s">
        <v>6431</v>
      </c>
      <c r="DR226" s="122" t="s">
        <v>6431</v>
      </c>
      <c r="DS226" s="122" t="s">
        <v>6431</v>
      </c>
      <c r="DT226" s="122" t="s">
        <v>6431</v>
      </c>
      <c r="DU226" s="122" t="s">
        <v>6431</v>
      </c>
      <c r="DV226" s="122" t="s">
        <v>6431</v>
      </c>
      <c r="DW226" s="122" t="s">
        <v>6431</v>
      </c>
      <c r="DX226" s="122" t="s">
        <v>6431</v>
      </c>
      <c r="DY226" s="122" t="s">
        <v>6431</v>
      </c>
      <c r="DZ226" s="122" t="s">
        <v>6431</v>
      </c>
      <c r="EA226" s="122" t="s">
        <v>6431</v>
      </c>
      <c r="EB226" s="122" t="s">
        <v>6431</v>
      </c>
      <c r="EC226" s="122" t="s">
        <v>6431</v>
      </c>
      <c r="ED226" s="122" t="s">
        <v>6431</v>
      </c>
      <c r="EE226" s="122" t="s">
        <v>6431</v>
      </c>
      <c r="EF226" s="122" t="s">
        <v>6431</v>
      </c>
      <c r="EG226" s="122" t="s">
        <v>6431</v>
      </c>
      <c r="EH226" s="122" t="s">
        <v>6431</v>
      </c>
      <c r="EI226" s="122" t="s">
        <v>6431</v>
      </c>
      <c r="EJ226" s="122" t="s">
        <v>6431</v>
      </c>
      <c r="EK226" s="122" t="s">
        <v>6431</v>
      </c>
      <c r="EL226" s="122" t="s">
        <v>6431</v>
      </c>
      <c r="EM226" s="122" t="s">
        <v>6431</v>
      </c>
      <c r="EN226" s="122" t="s">
        <v>6431</v>
      </c>
      <c r="EO226" s="122" t="s">
        <v>6431</v>
      </c>
      <c r="EP226" s="122" t="s">
        <v>6431</v>
      </c>
      <c r="EQ226" s="122" t="s">
        <v>6431</v>
      </c>
      <c r="ER226" s="122" t="s">
        <v>6431</v>
      </c>
      <c r="ES226" s="122" t="s">
        <v>6431</v>
      </c>
      <c r="ET226" s="122" t="s">
        <v>6431</v>
      </c>
      <c r="EU226" s="122" t="s">
        <v>6431</v>
      </c>
      <c r="EV226" s="122" t="s">
        <v>6431</v>
      </c>
      <c r="EW226" s="122" t="s">
        <v>6431</v>
      </c>
      <c r="EX226" s="122" t="s">
        <v>6431</v>
      </c>
      <c r="EY226" s="122" t="s">
        <v>6431</v>
      </c>
      <c r="EZ226" s="122" t="s">
        <v>6431</v>
      </c>
      <c r="FA226" s="122" t="s">
        <v>6431</v>
      </c>
      <c r="FB226" s="122" t="s">
        <v>6431</v>
      </c>
      <c r="FC226" s="122" t="s">
        <v>6431</v>
      </c>
      <c r="FD226" s="122" t="s">
        <v>6431</v>
      </c>
      <c r="FE226" s="122" t="s">
        <v>6431</v>
      </c>
      <c r="FF226" s="122" t="s">
        <v>6431</v>
      </c>
      <c r="FG226" s="122" t="s">
        <v>6431</v>
      </c>
      <c r="FH226" s="122" t="s">
        <v>6431</v>
      </c>
      <c r="FI226" s="122" t="s">
        <v>6431</v>
      </c>
      <c r="FJ226" s="122" t="s">
        <v>6431</v>
      </c>
      <c r="FK226" s="122" t="s">
        <v>6431</v>
      </c>
      <c r="FL226" s="122" t="s">
        <v>6431</v>
      </c>
      <c r="FM226" s="122" t="s">
        <v>6431</v>
      </c>
      <c r="FN226" s="122" t="s">
        <v>6431</v>
      </c>
      <c r="FO226" s="122" t="s">
        <v>6431</v>
      </c>
      <c r="FP226" s="122" t="s">
        <v>6431</v>
      </c>
      <c r="FQ226" s="122" t="s">
        <v>6431</v>
      </c>
      <c r="FR226" s="122" t="s">
        <v>6431</v>
      </c>
      <c r="FS226" s="122" t="s">
        <v>6431</v>
      </c>
      <c r="FT226" s="122" t="s">
        <v>6431</v>
      </c>
      <c r="FU226" s="122" t="s">
        <v>6431</v>
      </c>
      <c r="FV226" s="122" t="s">
        <v>6431</v>
      </c>
      <c r="FW226" s="122" t="s">
        <v>6431</v>
      </c>
      <c r="FX226" s="122" t="s">
        <v>6431</v>
      </c>
      <c r="FY226" s="122" t="s">
        <v>6431</v>
      </c>
      <c r="FZ226" s="122" t="s">
        <v>6431</v>
      </c>
      <c r="GA226" s="122" t="s">
        <v>6431</v>
      </c>
      <c r="GB226" s="122" t="s">
        <v>6431</v>
      </c>
      <c r="GC226" s="122" t="s">
        <v>6431</v>
      </c>
      <c r="GD226" s="122" t="s">
        <v>6431</v>
      </c>
      <c r="GE226" s="122" t="s">
        <v>6431</v>
      </c>
      <c r="GF226" s="122" t="s">
        <v>6431</v>
      </c>
      <c r="GG226" s="122" t="s">
        <v>6431</v>
      </c>
      <c r="GH226" s="122" t="s">
        <v>6431</v>
      </c>
      <c r="GI226" s="122" t="s">
        <v>6431</v>
      </c>
      <c r="GJ226" s="122" t="s">
        <v>6431</v>
      </c>
      <c r="GK226" s="122" t="s">
        <v>6431</v>
      </c>
      <c r="GL226" s="122" t="s">
        <v>6431</v>
      </c>
      <c r="GM226" s="122" t="s">
        <v>6431</v>
      </c>
      <c r="GN226" s="122" t="s">
        <v>6431</v>
      </c>
      <c r="GO226" s="122" t="s">
        <v>6431</v>
      </c>
      <c r="GP226" s="122" t="s">
        <v>6431</v>
      </c>
      <c r="GQ226" s="122" t="s">
        <v>6431</v>
      </c>
      <c r="GR226" s="122" t="s">
        <v>6431</v>
      </c>
      <c r="GS226" s="122" t="s">
        <v>6431</v>
      </c>
      <c r="GT226" s="122" t="s">
        <v>6431</v>
      </c>
      <c r="GU226" s="122" t="s">
        <v>6431</v>
      </c>
      <c r="GV226" s="122" t="s">
        <v>6431</v>
      </c>
      <c r="GW226" s="122" t="s">
        <v>6431</v>
      </c>
      <c r="GX226" s="122" t="s">
        <v>6431</v>
      </c>
      <c r="GY226" s="122" t="s">
        <v>6431</v>
      </c>
      <c r="GZ226" s="122" t="s">
        <v>6431</v>
      </c>
      <c r="HA226" s="122" t="s">
        <v>6431</v>
      </c>
      <c r="HB226" s="122" t="s">
        <v>6431</v>
      </c>
      <c r="HC226" s="122" t="s">
        <v>6431</v>
      </c>
      <c r="HD226" s="122" t="s">
        <v>6431</v>
      </c>
      <c r="HE226" s="122" t="s">
        <v>6431</v>
      </c>
      <c r="HF226" s="122" t="s">
        <v>6431</v>
      </c>
      <c r="HG226" s="122" t="s">
        <v>6431</v>
      </c>
      <c r="HH226" s="122" t="s">
        <v>6431</v>
      </c>
      <c r="HI226" s="122" t="s">
        <v>6431</v>
      </c>
      <c r="HJ226" s="122" t="s">
        <v>6431</v>
      </c>
      <c r="HK226" s="122" t="s">
        <v>6431</v>
      </c>
      <c r="HL226" s="122" t="s">
        <v>6431</v>
      </c>
      <c r="HM226" s="122" t="s">
        <v>6431</v>
      </c>
      <c r="HN226" s="122" t="s">
        <v>6431</v>
      </c>
      <c r="HO226" s="122" t="s">
        <v>6431</v>
      </c>
      <c r="HP226" s="122" t="s">
        <v>6431</v>
      </c>
      <c r="HQ226" s="122" t="s">
        <v>6431</v>
      </c>
      <c r="HR226" s="122" t="s">
        <v>6431</v>
      </c>
      <c r="HS226" s="122" t="s">
        <v>6431</v>
      </c>
      <c r="HT226" s="122" t="s">
        <v>6431</v>
      </c>
      <c r="HU226" s="122" t="s">
        <v>6431</v>
      </c>
      <c r="HV226" s="122" t="s">
        <v>6431</v>
      </c>
      <c r="HW226" s="122" t="s">
        <v>6431</v>
      </c>
      <c r="HX226" s="122" t="s">
        <v>6431</v>
      </c>
      <c r="HY226" s="122" t="s">
        <v>6431</v>
      </c>
      <c r="HZ226" s="122" t="s">
        <v>6431</v>
      </c>
      <c r="IA226" s="122" t="s">
        <v>6431</v>
      </c>
      <c r="IB226" s="122" t="s">
        <v>6431</v>
      </c>
      <c r="IC226" s="122" t="s">
        <v>6431</v>
      </c>
      <c r="ID226" s="122" t="s">
        <v>6431</v>
      </c>
      <c r="IE226" s="122" t="s">
        <v>6431</v>
      </c>
      <c r="IF226" s="122" t="s">
        <v>6431</v>
      </c>
      <c r="IG226" s="122" t="s">
        <v>6431</v>
      </c>
      <c r="IH226" s="122" t="s">
        <v>6431</v>
      </c>
      <c r="II226" s="122" t="s">
        <v>6431</v>
      </c>
      <c r="IJ226" s="122" t="s">
        <v>6431</v>
      </c>
      <c r="IK226" s="122" t="s">
        <v>6431</v>
      </c>
      <c r="IL226" s="122" t="s">
        <v>6431</v>
      </c>
      <c r="IM226" s="122" t="s">
        <v>6431</v>
      </c>
      <c r="IN226" s="122" t="s">
        <v>6431</v>
      </c>
      <c r="IO226" s="122" t="s">
        <v>6431</v>
      </c>
      <c r="IP226" s="122" t="s">
        <v>6431</v>
      </c>
      <c r="IQ226" s="122" t="s">
        <v>6431</v>
      </c>
      <c r="IR226" s="122" t="s">
        <v>6431</v>
      </c>
      <c r="IS226" s="122" t="s">
        <v>6431</v>
      </c>
      <c r="IT226" s="122" t="s">
        <v>6431</v>
      </c>
      <c r="IU226" s="122" t="s">
        <v>6431</v>
      </c>
      <c r="IV226" s="122" t="s">
        <v>6431</v>
      </c>
      <c r="IW226" s="122" t="s">
        <v>6431</v>
      </c>
      <c r="IX226" s="122" t="s">
        <v>6431</v>
      </c>
      <c r="IY226" s="122" t="s">
        <v>6431</v>
      </c>
      <c r="IZ226" s="122" t="s">
        <v>6431</v>
      </c>
      <c r="JA226" s="122" t="s">
        <v>6431</v>
      </c>
      <c r="JB226" s="122" t="s">
        <v>6431</v>
      </c>
      <c r="JC226" s="122" t="s">
        <v>6431</v>
      </c>
      <c r="JD226" s="122" t="s">
        <v>6431</v>
      </c>
      <c r="JE226" s="122" t="s">
        <v>6431</v>
      </c>
      <c r="JF226" s="122" t="s">
        <v>6431</v>
      </c>
      <c r="JG226" s="122" t="s">
        <v>6431</v>
      </c>
      <c r="JH226" s="122" t="s">
        <v>6431</v>
      </c>
      <c r="JI226" s="122" t="s">
        <v>6431</v>
      </c>
      <c r="JJ226" s="122" t="s">
        <v>6431</v>
      </c>
      <c r="JK226" s="122" t="s">
        <v>6431</v>
      </c>
      <c r="JL226" s="122" t="s">
        <v>6431</v>
      </c>
      <c r="JM226" s="122" t="s">
        <v>6431</v>
      </c>
      <c r="JN226" s="122" t="s">
        <v>6431</v>
      </c>
      <c r="JO226" s="122" t="s">
        <v>6431</v>
      </c>
      <c r="JP226" s="122" t="s">
        <v>6431</v>
      </c>
      <c r="JQ226" s="122" t="s">
        <v>6431</v>
      </c>
      <c r="JR226" s="122" t="s">
        <v>6431</v>
      </c>
      <c r="JS226" s="122" t="s">
        <v>6431</v>
      </c>
      <c r="JT226" s="122" t="s">
        <v>6431</v>
      </c>
      <c r="JU226" s="122" t="s">
        <v>6431</v>
      </c>
      <c r="JV226" s="122" t="s">
        <v>6431</v>
      </c>
      <c r="JW226" s="122" t="s">
        <v>6431</v>
      </c>
      <c r="JX226" s="122" t="s">
        <v>6431</v>
      </c>
      <c r="JY226" s="122">
        <v>100</v>
      </c>
      <c r="JZ226" s="122">
        <v>100</v>
      </c>
      <c r="KA226" s="122">
        <v>100</v>
      </c>
      <c r="KB226" s="122">
        <v>100</v>
      </c>
      <c r="KC226" s="122">
        <v>100.37779999999999</v>
      </c>
      <c r="KD226" s="118">
        <v>100.40089999999999</v>
      </c>
    </row>
    <row r="227" spans="1:290" s="8" customFormat="1" ht="11.1" customHeight="1" x14ac:dyDescent="0.2">
      <c r="A227" s="8" t="s">
        <v>2631</v>
      </c>
      <c r="B227"/>
      <c r="C227" s="141" t="s">
        <v>5605</v>
      </c>
      <c r="D227" s="60" t="s">
        <v>5615</v>
      </c>
      <c r="E227" s="61"/>
      <c r="F227" s="22"/>
      <c r="G227" s="22"/>
      <c r="H227" s="22"/>
      <c r="I227" s="22" t="str">
        <f>IF(LEFT($I$1,1)="1",VLOOKUP($A227,PPI_IPI_PGA_PGAI!$A:$I,2,FALSE),IF(LEFT($I$1,1)="2",VLOOKUP($A227,PPI_IPI_PGA_PGAI!$A:$I,3,FALSE),IF(LEFT($I$1,1)="3",VLOOKUP($A227,PPI_IPI_PGA_PGAI!$A:$I,4,FALSE),VLOOKUP($A227,PPI_IPI_PGA_PGAI!$A:$I,5,FALSE))))</f>
        <v>Maschinen für die Verarbeitung von Kunststoffen und Kautschuk</v>
      </c>
      <c r="J227" s="22"/>
      <c r="K227" s="22"/>
      <c r="L227" s="22"/>
      <c r="M227" s="10">
        <v>0.1244</v>
      </c>
      <c r="N227" s="122" t="s">
        <v>6431</v>
      </c>
      <c r="O227" s="122" t="s">
        <v>6431</v>
      </c>
      <c r="P227" s="122" t="s">
        <v>6431</v>
      </c>
      <c r="Q227" s="122" t="s">
        <v>6431</v>
      </c>
      <c r="R227" s="122" t="s">
        <v>6431</v>
      </c>
      <c r="S227" s="122" t="s">
        <v>6431</v>
      </c>
      <c r="T227" s="122" t="s">
        <v>6431</v>
      </c>
      <c r="U227" s="122" t="s">
        <v>6431</v>
      </c>
      <c r="V227" s="122" t="s">
        <v>6431</v>
      </c>
      <c r="W227" s="122" t="s">
        <v>6431</v>
      </c>
      <c r="X227" s="122" t="s">
        <v>6431</v>
      </c>
      <c r="Y227" s="122" t="s">
        <v>6431</v>
      </c>
      <c r="Z227" s="122" t="s">
        <v>6431</v>
      </c>
      <c r="AA227" s="122" t="s">
        <v>6431</v>
      </c>
      <c r="AB227" s="122" t="s">
        <v>6431</v>
      </c>
      <c r="AC227" s="122" t="s">
        <v>6431</v>
      </c>
      <c r="AD227" s="122" t="s">
        <v>6431</v>
      </c>
      <c r="AE227" s="122" t="s">
        <v>6431</v>
      </c>
      <c r="AF227" s="122" t="s">
        <v>6431</v>
      </c>
      <c r="AG227" s="122" t="s">
        <v>6431</v>
      </c>
      <c r="AH227" s="122" t="s">
        <v>6431</v>
      </c>
      <c r="AI227" s="122" t="s">
        <v>6431</v>
      </c>
      <c r="AJ227" s="122" t="s">
        <v>6431</v>
      </c>
      <c r="AK227" s="122" t="s">
        <v>6431</v>
      </c>
      <c r="AL227" s="122" t="s">
        <v>6431</v>
      </c>
      <c r="AM227" s="122" t="s">
        <v>6431</v>
      </c>
      <c r="AN227" s="122" t="s">
        <v>6431</v>
      </c>
      <c r="AO227" s="122" t="s">
        <v>6431</v>
      </c>
      <c r="AP227" s="122" t="s">
        <v>6431</v>
      </c>
      <c r="AQ227" s="122" t="s">
        <v>6431</v>
      </c>
      <c r="AR227" s="122" t="s">
        <v>6431</v>
      </c>
      <c r="AS227" s="122" t="s">
        <v>6431</v>
      </c>
      <c r="AT227" s="122" t="s">
        <v>6431</v>
      </c>
      <c r="AU227" s="122" t="s">
        <v>6431</v>
      </c>
      <c r="AV227" s="122" t="s">
        <v>6431</v>
      </c>
      <c r="AW227" s="122" t="s">
        <v>6431</v>
      </c>
      <c r="AX227" s="122" t="s">
        <v>6431</v>
      </c>
      <c r="AY227" s="122" t="s">
        <v>6431</v>
      </c>
      <c r="AZ227" s="122" t="s">
        <v>6431</v>
      </c>
      <c r="BA227" s="122" t="s">
        <v>6431</v>
      </c>
      <c r="BB227" s="122" t="s">
        <v>6431</v>
      </c>
      <c r="BC227" s="122" t="s">
        <v>6431</v>
      </c>
      <c r="BD227" s="122" t="s">
        <v>6431</v>
      </c>
      <c r="BE227" s="122" t="s">
        <v>6431</v>
      </c>
      <c r="BF227" s="122" t="s">
        <v>6431</v>
      </c>
      <c r="BG227" s="122" t="s">
        <v>6431</v>
      </c>
      <c r="BH227" s="122" t="s">
        <v>6431</v>
      </c>
      <c r="BI227" s="122" t="s">
        <v>6431</v>
      </c>
      <c r="BJ227" s="122" t="s">
        <v>6431</v>
      </c>
      <c r="BK227" s="122" t="s">
        <v>6431</v>
      </c>
      <c r="BL227" s="122" t="s">
        <v>6431</v>
      </c>
      <c r="BM227" s="122" t="s">
        <v>6431</v>
      </c>
      <c r="BN227" s="122" t="s">
        <v>6431</v>
      </c>
      <c r="BO227" s="122" t="s">
        <v>6431</v>
      </c>
      <c r="BP227" s="122" t="s">
        <v>6431</v>
      </c>
      <c r="BQ227" s="122" t="s">
        <v>6431</v>
      </c>
      <c r="BR227" s="122" t="s">
        <v>6431</v>
      </c>
      <c r="BS227" s="122" t="s">
        <v>6431</v>
      </c>
      <c r="BT227" s="122" t="s">
        <v>6431</v>
      </c>
      <c r="BU227" s="122" t="s">
        <v>6431</v>
      </c>
      <c r="BV227" s="122" t="s">
        <v>6431</v>
      </c>
      <c r="BW227" s="122" t="s">
        <v>6431</v>
      </c>
      <c r="BX227" s="122" t="s">
        <v>6431</v>
      </c>
      <c r="BY227" s="122" t="s">
        <v>6431</v>
      </c>
      <c r="BZ227" s="122" t="s">
        <v>6431</v>
      </c>
      <c r="CA227" s="122" t="s">
        <v>6431</v>
      </c>
      <c r="CB227" s="122" t="s">
        <v>6431</v>
      </c>
      <c r="CC227" s="122" t="s">
        <v>6431</v>
      </c>
      <c r="CD227" s="122" t="s">
        <v>6431</v>
      </c>
      <c r="CE227" s="122" t="s">
        <v>6431</v>
      </c>
      <c r="CF227" s="122" t="s">
        <v>6431</v>
      </c>
      <c r="CG227" s="122" t="s">
        <v>6431</v>
      </c>
      <c r="CH227" s="122" t="s">
        <v>6431</v>
      </c>
      <c r="CI227" s="122" t="s">
        <v>6431</v>
      </c>
      <c r="CJ227" s="122" t="s">
        <v>6431</v>
      </c>
      <c r="CK227" s="122" t="s">
        <v>6431</v>
      </c>
      <c r="CL227" s="122" t="s">
        <v>6431</v>
      </c>
      <c r="CM227" s="122" t="s">
        <v>6431</v>
      </c>
      <c r="CN227" s="122" t="s">
        <v>6431</v>
      </c>
      <c r="CO227" s="122" t="s">
        <v>6431</v>
      </c>
      <c r="CP227" s="122" t="s">
        <v>6431</v>
      </c>
      <c r="CQ227" s="122" t="s">
        <v>6431</v>
      </c>
      <c r="CR227" s="122" t="s">
        <v>6431</v>
      </c>
      <c r="CS227" s="122" t="s">
        <v>6431</v>
      </c>
      <c r="CT227" s="122" t="s">
        <v>6431</v>
      </c>
      <c r="CU227" s="122" t="s">
        <v>6431</v>
      </c>
      <c r="CV227" s="122" t="s">
        <v>6431</v>
      </c>
      <c r="CW227" s="122" t="s">
        <v>6431</v>
      </c>
      <c r="CX227" s="122" t="s">
        <v>6431</v>
      </c>
      <c r="CY227" s="122" t="s">
        <v>6431</v>
      </c>
      <c r="CZ227" s="122" t="s">
        <v>6431</v>
      </c>
      <c r="DA227" s="122" t="s">
        <v>6431</v>
      </c>
      <c r="DB227" s="122" t="s">
        <v>6431</v>
      </c>
      <c r="DC227" s="122" t="s">
        <v>6431</v>
      </c>
      <c r="DD227" s="122" t="s">
        <v>6431</v>
      </c>
      <c r="DE227" s="122" t="s">
        <v>6431</v>
      </c>
      <c r="DF227" s="122" t="s">
        <v>6431</v>
      </c>
      <c r="DG227" s="122" t="s">
        <v>6431</v>
      </c>
      <c r="DH227" s="122" t="s">
        <v>6431</v>
      </c>
      <c r="DI227" s="122" t="s">
        <v>6431</v>
      </c>
      <c r="DJ227" s="122" t="s">
        <v>6431</v>
      </c>
      <c r="DK227" s="122" t="s">
        <v>6431</v>
      </c>
      <c r="DL227" s="122" t="s">
        <v>6431</v>
      </c>
      <c r="DM227" s="122" t="s">
        <v>6431</v>
      </c>
      <c r="DN227" s="122" t="s">
        <v>6431</v>
      </c>
      <c r="DO227" s="122" t="s">
        <v>6431</v>
      </c>
      <c r="DP227" s="122" t="s">
        <v>6431</v>
      </c>
      <c r="DQ227" s="122" t="s">
        <v>6431</v>
      </c>
      <c r="DR227" s="122" t="s">
        <v>6431</v>
      </c>
      <c r="DS227" s="122" t="s">
        <v>6431</v>
      </c>
      <c r="DT227" s="122" t="s">
        <v>6431</v>
      </c>
      <c r="DU227" s="122" t="s">
        <v>6431</v>
      </c>
      <c r="DV227" s="122" t="s">
        <v>6431</v>
      </c>
      <c r="DW227" s="122" t="s">
        <v>6431</v>
      </c>
      <c r="DX227" s="122" t="s">
        <v>6431</v>
      </c>
      <c r="DY227" s="122" t="s">
        <v>6431</v>
      </c>
      <c r="DZ227" s="122" t="s">
        <v>6431</v>
      </c>
      <c r="EA227" s="122" t="s">
        <v>6431</v>
      </c>
      <c r="EB227" s="122" t="s">
        <v>6431</v>
      </c>
      <c r="EC227" s="122" t="s">
        <v>6431</v>
      </c>
      <c r="ED227" s="122" t="s">
        <v>6431</v>
      </c>
      <c r="EE227" s="122" t="s">
        <v>6431</v>
      </c>
      <c r="EF227" s="122" t="s">
        <v>6431</v>
      </c>
      <c r="EG227" s="122" t="s">
        <v>6431</v>
      </c>
      <c r="EH227" s="122" t="s">
        <v>6431</v>
      </c>
      <c r="EI227" s="122" t="s">
        <v>6431</v>
      </c>
      <c r="EJ227" s="122" t="s">
        <v>6431</v>
      </c>
      <c r="EK227" s="122" t="s">
        <v>6431</v>
      </c>
      <c r="EL227" s="122" t="s">
        <v>6431</v>
      </c>
      <c r="EM227" s="122" t="s">
        <v>6431</v>
      </c>
      <c r="EN227" s="122" t="s">
        <v>6431</v>
      </c>
      <c r="EO227" s="122" t="s">
        <v>6431</v>
      </c>
      <c r="EP227" s="122" t="s">
        <v>6431</v>
      </c>
      <c r="EQ227" s="122" t="s">
        <v>6431</v>
      </c>
      <c r="ER227" s="122" t="s">
        <v>6431</v>
      </c>
      <c r="ES227" s="122" t="s">
        <v>6431</v>
      </c>
      <c r="ET227" s="122" t="s">
        <v>6431</v>
      </c>
      <c r="EU227" s="122" t="s">
        <v>6431</v>
      </c>
      <c r="EV227" s="122" t="s">
        <v>6431</v>
      </c>
      <c r="EW227" s="122" t="s">
        <v>6431</v>
      </c>
      <c r="EX227" s="122" t="s">
        <v>6431</v>
      </c>
      <c r="EY227" s="122" t="s">
        <v>6431</v>
      </c>
      <c r="EZ227" s="122" t="s">
        <v>6431</v>
      </c>
      <c r="FA227" s="122" t="s">
        <v>6431</v>
      </c>
      <c r="FB227" s="122" t="s">
        <v>6431</v>
      </c>
      <c r="FC227" s="122" t="s">
        <v>6431</v>
      </c>
      <c r="FD227" s="122" t="s">
        <v>6431</v>
      </c>
      <c r="FE227" s="122" t="s">
        <v>6431</v>
      </c>
      <c r="FF227" s="122" t="s">
        <v>6431</v>
      </c>
      <c r="FG227" s="122" t="s">
        <v>6431</v>
      </c>
      <c r="FH227" s="122" t="s">
        <v>6431</v>
      </c>
      <c r="FI227" s="122" t="s">
        <v>6431</v>
      </c>
      <c r="FJ227" s="122" t="s">
        <v>6431</v>
      </c>
      <c r="FK227" s="122" t="s">
        <v>6431</v>
      </c>
      <c r="FL227" s="122" t="s">
        <v>6431</v>
      </c>
      <c r="FM227" s="122" t="s">
        <v>6431</v>
      </c>
      <c r="FN227" s="122" t="s">
        <v>6431</v>
      </c>
      <c r="FO227" s="122" t="s">
        <v>6431</v>
      </c>
      <c r="FP227" s="122" t="s">
        <v>6431</v>
      </c>
      <c r="FQ227" s="122" t="s">
        <v>6431</v>
      </c>
      <c r="FR227" s="122" t="s">
        <v>6431</v>
      </c>
      <c r="FS227" s="122" t="s">
        <v>6431</v>
      </c>
      <c r="FT227" s="122" t="s">
        <v>6431</v>
      </c>
      <c r="FU227" s="122" t="s">
        <v>6431</v>
      </c>
      <c r="FV227" s="122" t="s">
        <v>6431</v>
      </c>
      <c r="FW227" s="122" t="s">
        <v>6431</v>
      </c>
      <c r="FX227" s="122" t="s">
        <v>6431</v>
      </c>
      <c r="FY227" s="122" t="s">
        <v>6431</v>
      </c>
      <c r="FZ227" s="122" t="s">
        <v>6431</v>
      </c>
      <c r="GA227" s="122" t="s">
        <v>6431</v>
      </c>
      <c r="GB227" s="122" t="s">
        <v>6431</v>
      </c>
      <c r="GC227" s="122" t="s">
        <v>6431</v>
      </c>
      <c r="GD227" s="122" t="s">
        <v>6431</v>
      </c>
      <c r="GE227" s="122" t="s">
        <v>6431</v>
      </c>
      <c r="GF227" s="122" t="s">
        <v>6431</v>
      </c>
      <c r="GG227" s="122" t="s">
        <v>6431</v>
      </c>
      <c r="GH227" s="122" t="s">
        <v>6431</v>
      </c>
      <c r="GI227" s="122" t="s">
        <v>6431</v>
      </c>
      <c r="GJ227" s="122" t="s">
        <v>6431</v>
      </c>
      <c r="GK227" s="122" t="s">
        <v>6431</v>
      </c>
      <c r="GL227" s="122" t="s">
        <v>6431</v>
      </c>
      <c r="GM227" s="122" t="s">
        <v>6431</v>
      </c>
      <c r="GN227" s="122" t="s">
        <v>6431</v>
      </c>
      <c r="GO227" s="122" t="s">
        <v>6431</v>
      </c>
      <c r="GP227" s="122" t="s">
        <v>6431</v>
      </c>
      <c r="GQ227" s="122" t="s">
        <v>6431</v>
      </c>
      <c r="GR227" s="122" t="s">
        <v>6431</v>
      </c>
      <c r="GS227" s="122" t="s">
        <v>6431</v>
      </c>
      <c r="GT227" s="122" t="s">
        <v>6431</v>
      </c>
      <c r="GU227" s="122" t="s">
        <v>6431</v>
      </c>
      <c r="GV227" s="122" t="s">
        <v>6431</v>
      </c>
      <c r="GW227" s="122" t="s">
        <v>6431</v>
      </c>
      <c r="GX227" s="122" t="s">
        <v>6431</v>
      </c>
      <c r="GY227" s="122" t="s">
        <v>6431</v>
      </c>
      <c r="GZ227" s="122" t="s">
        <v>6431</v>
      </c>
      <c r="HA227" s="122" t="s">
        <v>6431</v>
      </c>
      <c r="HB227" s="122" t="s">
        <v>6431</v>
      </c>
      <c r="HC227" s="122" t="s">
        <v>6431</v>
      </c>
      <c r="HD227" s="122" t="s">
        <v>6431</v>
      </c>
      <c r="HE227" s="122" t="s">
        <v>6431</v>
      </c>
      <c r="HF227" s="122" t="s">
        <v>6431</v>
      </c>
      <c r="HG227" s="122" t="s">
        <v>6431</v>
      </c>
      <c r="HH227" s="122" t="s">
        <v>6431</v>
      </c>
      <c r="HI227" s="122" t="s">
        <v>6431</v>
      </c>
      <c r="HJ227" s="122" t="s">
        <v>6431</v>
      </c>
      <c r="HK227" s="122" t="s">
        <v>6431</v>
      </c>
      <c r="HL227" s="122" t="s">
        <v>6431</v>
      </c>
      <c r="HM227" s="122" t="s">
        <v>6431</v>
      </c>
      <c r="HN227" s="122" t="s">
        <v>6431</v>
      </c>
      <c r="HO227" s="122" t="s">
        <v>6431</v>
      </c>
      <c r="HP227" s="122" t="s">
        <v>6431</v>
      </c>
      <c r="HQ227" s="122" t="s">
        <v>6431</v>
      </c>
      <c r="HR227" s="122" t="s">
        <v>6431</v>
      </c>
      <c r="HS227" s="122" t="s">
        <v>6431</v>
      </c>
      <c r="HT227" s="122" t="s">
        <v>6431</v>
      </c>
      <c r="HU227" s="122" t="s">
        <v>6431</v>
      </c>
      <c r="HV227" s="122" t="s">
        <v>6431</v>
      </c>
      <c r="HW227" s="122" t="s">
        <v>6431</v>
      </c>
      <c r="HX227" s="122" t="s">
        <v>6431</v>
      </c>
      <c r="HY227" s="122" t="s">
        <v>6431</v>
      </c>
      <c r="HZ227" s="122" t="s">
        <v>6431</v>
      </c>
      <c r="IA227" s="122" t="s">
        <v>6431</v>
      </c>
      <c r="IB227" s="122" t="s">
        <v>6431</v>
      </c>
      <c r="IC227" s="122" t="s">
        <v>6431</v>
      </c>
      <c r="ID227" s="122" t="s">
        <v>6431</v>
      </c>
      <c r="IE227" s="122" t="s">
        <v>6431</v>
      </c>
      <c r="IF227" s="122" t="s">
        <v>6431</v>
      </c>
      <c r="IG227" s="122" t="s">
        <v>6431</v>
      </c>
      <c r="IH227" s="122" t="s">
        <v>6431</v>
      </c>
      <c r="II227" s="122" t="s">
        <v>6431</v>
      </c>
      <c r="IJ227" s="122" t="s">
        <v>6431</v>
      </c>
      <c r="IK227" s="122" t="s">
        <v>6431</v>
      </c>
      <c r="IL227" s="122" t="s">
        <v>6431</v>
      </c>
      <c r="IM227" s="122" t="s">
        <v>6431</v>
      </c>
      <c r="IN227" s="122" t="s">
        <v>6431</v>
      </c>
      <c r="IO227" s="122" t="s">
        <v>6431</v>
      </c>
      <c r="IP227" s="122" t="s">
        <v>6431</v>
      </c>
      <c r="IQ227" s="122" t="s">
        <v>6431</v>
      </c>
      <c r="IR227" s="122" t="s">
        <v>6431</v>
      </c>
      <c r="IS227" s="122" t="s">
        <v>6431</v>
      </c>
      <c r="IT227" s="122" t="s">
        <v>6431</v>
      </c>
      <c r="IU227" s="122" t="s">
        <v>6431</v>
      </c>
      <c r="IV227" s="122" t="s">
        <v>6431</v>
      </c>
      <c r="IW227" s="122" t="s">
        <v>6431</v>
      </c>
      <c r="IX227" s="122" t="s">
        <v>6431</v>
      </c>
      <c r="IY227" s="122" t="s">
        <v>6431</v>
      </c>
      <c r="IZ227" s="122" t="s">
        <v>6431</v>
      </c>
      <c r="JA227" s="122" t="s">
        <v>6431</v>
      </c>
      <c r="JB227" s="122" t="s">
        <v>6431</v>
      </c>
      <c r="JC227" s="122" t="s">
        <v>6431</v>
      </c>
      <c r="JD227" s="122" t="s">
        <v>6431</v>
      </c>
      <c r="JE227" s="122" t="s">
        <v>6431</v>
      </c>
      <c r="JF227" s="122" t="s">
        <v>6431</v>
      </c>
      <c r="JG227" s="122" t="s">
        <v>6431</v>
      </c>
      <c r="JH227" s="122" t="s">
        <v>6431</v>
      </c>
      <c r="JI227" s="122" t="s">
        <v>6431</v>
      </c>
      <c r="JJ227" s="122" t="s">
        <v>6431</v>
      </c>
      <c r="JK227" s="122" t="s">
        <v>6431</v>
      </c>
      <c r="JL227" s="122" t="s">
        <v>6431</v>
      </c>
      <c r="JM227" s="122" t="s">
        <v>6431</v>
      </c>
      <c r="JN227" s="122" t="s">
        <v>6431</v>
      </c>
      <c r="JO227" s="122" t="s">
        <v>6431</v>
      </c>
      <c r="JP227" s="122" t="s">
        <v>6431</v>
      </c>
      <c r="JQ227" s="122" t="s">
        <v>6431</v>
      </c>
      <c r="JR227" s="122" t="s">
        <v>6431</v>
      </c>
      <c r="JS227" s="122" t="s">
        <v>6431</v>
      </c>
      <c r="JT227" s="122" t="s">
        <v>6431</v>
      </c>
      <c r="JU227" s="122" t="s">
        <v>6431</v>
      </c>
      <c r="JV227" s="122" t="s">
        <v>6431</v>
      </c>
      <c r="JW227" s="122" t="s">
        <v>6431</v>
      </c>
      <c r="JX227" s="122" t="s">
        <v>6431</v>
      </c>
      <c r="JY227" s="122">
        <v>100</v>
      </c>
      <c r="JZ227" s="122">
        <v>100</v>
      </c>
      <c r="KA227" s="122">
        <v>100</v>
      </c>
      <c r="KB227" s="122">
        <v>100</v>
      </c>
      <c r="KC227" s="122">
        <v>100.0819</v>
      </c>
      <c r="KD227" s="118">
        <v>100.0819</v>
      </c>
    </row>
    <row r="228" spans="1:290" s="8" customFormat="1" ht="11.1" customHeight="1" x14ac:dyDescent="0.2">
      <c r="A228" s="8" t="s">
        <v>2632</v>
      </c>
      <c r="B228"/>
      <c r="C228" s="141" t="s">
        <v>5231</v>
      </c>
      <c r="D228" s="60" t="s">
        <v>149</v>
      </c>
      <c r="E228" s="61"/>
      <c r="F228" s="22"/>
      <c r="G228" s="22"/>
      <c r="H228" s="22"/>
      <c r="I228" s="22" t="str">
        <f>IF(LEFT($I$1,1)="1",VLOOKUP($A228,PPI_IPI_PGA_PGAI!$A:$I,2,FALSE),IF(LEFT($I$1,1)="2",VLOOKUP($A228,PPI_IPI_PGA_PGAI!$A:$I,3,FALSE),IF(LEFT($I$1,1)="3",VLOOKUP($A228,PPI_IPI_PGA_PGAI!$A:$I,4,FALSE),VLOOKUP($A228,PPI_IPI_PGA_PGAI!$A:$I,5,FALSE))))</f>
        <v>Maschinen für sonstige bestimmte Wirtschaftszweige</v>
      </c>
      <c r="J228" s="22"/>
      <c r="K228" s="22"/>
      <c r="L228" s="22"/>
      <c r="M228" s="10">
        <v>0.73109999999999997</v>
      </c>
      <c r="N228" s="122">
        <v>99.817099999999996</v>
      </c>
      <c r="O228" s="122">
        <v>99.817099999999996</v>
      </c>
      <c r="P228" s="122">
        <v>99.817099999999996</v>
      </c>
      <c r="Q228" s="122">
        <v>99.817099999999996</v>
      </c>
      <c r="R228" s="122">
        <v>99.817099999999996</v>
      </c>
      <c r="S228" s="122">
        <v>97.938500000000005</v>
      </c>
      <c r="T228" s="122">
        <v>97.938500000000005</v>
      </c>
      <c r="U228" s="122">
        <v>97.938500000000005</v>
      </c>
      <c r="V228" s="122">
        <v>97.938500000000005</v>
      </c>
      <c r="W228" s="122">
        <v>97.938500000000005</v>
      </c>
      <c r="X228" s="122">
        <v>97.938500000000005</v>
      </c>
      <c r="Y228" s="122">
        <v>97.0047</v>
      </c>
      <c r="Z228" s="122">
        <v>97.0047</v>
      </c>
      <c r="AA228" s="122">
        <v>97.0047</v>
      </c>
      <c r="AB228" s="122">
        <v>97.0047</v>
      </c>
      <c r="AC228" s="122">
        <v>97.0047</v>
      </c>
      <c r="AD228" s="122">
        <v>97.0047</v>
      </c>
      <c r="AE228" s="122">
        <v>97.5398</v>
      </c>
      <c r="AF228" s="122">
        <v>97.5398</v>
      </c>
      <c r="AG228" s="122">
        <v>97.5398</v>
      </c>
      <c r="AH228" s="122">
        <v>97.5398</v>
      </c>
      <c r="AI228" s="122">
        <v>97.5398</v>
      </c>
      <c r="AJ228" s="122">
        <v>97.5398</v>
      </c>
      <c r="AK228" s="122">
        <v>97.270600000000002</v>
      </c>
      <c r="AL228" s="122">
        <v>97.270600000000002</v>
      </c>
      <c r="AM228" s="122">
        <v>97.270600000000002</v>
      </c>
      <c r="AN228" s="122">
        <v>97.270600000000002</v>
      </c>
      <c r="AO228" s="122">
        <v>97.270600000000002</v>
      </c>
      <c r="AP228" s="122">
        <v>97.270600000000002</v>
      </c>
      <c r="AQ228" s="122">
        <v>98.022300000000001</v>
      </c>
      <c r="AR228" s="122">
        <v>98.022300000000001</v>
      </c>
      <c r="AS228" s="122">
        <v>98.022300000000001</v>
      </c>
      <c r="AT228" s="122">
        <v>98.022300000000001</v>
      </c>
      <c r="AU228" s="122">
        <v>98.022300000000001</v>
      </c>
      <c r="AV228" s="122">
        <v>98.022300000000001</v>
      </c>
      <c r="AW228" s="122">
        <v>99.120699999999999</v>
      </c>
      <c r="AX228" s="122">
        <v>99.100999999999999</v>
      </c>
      <c r="AY228" s="122">
        <v>99.100999999999999</v>
      </c>
      <c r="AZ228" s="122">
        <v>99.100999999999999</v>
      </c>
      <c r="BA228" s="122">
        <v>99.100999999999999</v>
      </c>
      <c r="BB228" s="122">
        <v>99.100999999999999</v>
      </c>
      <c r="BC228" s="122">
        <v>99.272499999999994</v>
      </c>
      <c r="BD228" s="122">
        <v>99.297499999999999</v>
      </c>
      <c r="BE228" s="122">
        <v>99.297499999999999</v>
      </c>
      <c r="BF228" s="122">
        <v>99.297499999999999</v>
      </c>
      <c r="BG228" s="122">
        <v>99.297499999999999</v>
      </c>
      <c r="BH228" s="122">
        <v>99.297499999999999</v>
      </c>
      <c r="BI228" s="122">
        <v>100.1144</v>
      </c>
      <c r="BJ228" s="122">
        <v>100.11799999999999</v>
      </c>
      <c r="BK228" s="122">
        <v>100.11799999999999</v>
      </c>
      <c r="BL228" s="122">
        <v>100.11799999999999</v>
      </c>
      <c r="BM228" s="122">
        <v>100.11799999999999</v>
      </c>
      <c r="BN228" s="122">
        <v>100.11799999999999</v>
      </c>
      <c r="BO228" s="122">
        <v>100.11790000000001</v>
      </c>
      <c r="BP228" s="122">
        <v>100.11790000000001</v>
      </c>
      <c r="BQ228" s="122">
        <v>100.11790000000001</v>
      </c>
      <c r="BR228" s="122">
        <v>100.11790000000001</v>
      </c>
      <c r="BS228" s="122">
        <v>100.11790000000001</v>
      </c>
      <c r="BT228" s="122">
        <v>100.11790000000001</v>
      </c>
      <c r="BU228" s="122">
        <v>101.2679</v>
      </c>
      <c r="BV228" s="122">
        <v>101.2679</v>
      </c>
      <c r="BW228" s="122">
        <v>101.2679</v>
      </c>
      <c r="BX228" s="122">
        <v>101.2679</v>
      </c>
      <c r="BY228" s="122">
        <v>101.2679</v>
      </c>
      <c r="BZ228" s="122">
        <v>101.2679</v>
      </c>
      <c r="CA228" s="122">
        <v>104.0286</v>
      </c>
      <c r="CB228" s="122">
        <v>104.75</v>
      </c>
      <c r="CC228" s="122">
        <v>104.75</v>
      </c>
      <c r="CD228" s="122">
        <v>104.75</v>
      </c>
      <c r="CE228" s="122">
        <v>104.75</v>
      </c>
      <c r="CF228" s="122">
        <v>104.75</v>
      </c>
      <c r="CG228" s="122">
        <v>102.5226</v>
      </c>
      <c r="CH228" s="122">
        <v>102.33969999999999</v>
      </c>
      <c r="CI228" s="122">
        <v>102.33969999999999</v>
      </c>
      <c r="CJ228" s="122">
        <v>102.33969999999999</v>
      </c>
      <c r="CK228" s="122">
        <v>102.33969999999999</v>
      </c>
      <c r="CL228" s="122">
        <v>102.33969999999999</v>
      </c>
      <c r="CM228" s="122">
        <v>101.11839999999999</v>
      </c>
      <c r="CN228" s="122">
        <v>101.0866</v>
      </c>
      <c r="CO228" s="122">
        <v>101.0866</v>
      </c>
      <c r="CP228" s="122">
        <v>101.0866</v>
      </c>
      <c r="CQ228" s="122">
        <v>101.0866</v>
      </c>
      <c r="CR228" s="122">
        <v>101.0866</v>
      </c>
      <c r="CS228" s="122">
        <v>102.50960000000001</v>
      </c>
      <c r="CT228" s="122">
        <v>102.50960000000001</v>
      </c>
      <c r="CU228" s="122">
        <v>102.50960000000001</v>
      </c>
      <c r="CV228" s="122">
        <v>102.50960000000001</v>
      </c>
      <c r="CW228" s="122">
        <v>102.50960000000001</v>
      </c>
      <c r="CX228" s="122">
        <v>102.50960000000001</v>
      </c>
      <c r="CY228" s="122">
        <v>100.8094</v>
      </c>
      <c r="CZ228" s="122">
        <v>100.8094</v>
      </c>
      <c r="DA228" s="122">
        <v>100.8094</v>
      </c>
      <c r="DB228" s="122">
        <v>100.8094</v>
      </c>
      <c r="DC228" s="122">
        <v>100.8094</v>
      </c>
      <c r="DD228" s="122">
        <v>100.8094</v>
      </c>
      <c r="DE228" s="122">
        <v>100.4515</v>
      </c>
      <c r="DF228" s="122">
        <v>100.4515</v>
      </c>
      <c r="DG228" s="122">
        <v>100.4515</v>
      </c>
      <c r="DH228" s="122">
        <v>100.4515</v>
      </c>
      <c r="DI228" s="122">
        <v>100.4515</v>
      </c>
      <c r="DJ228" s="122">
        <v>100.4515</v>
      </c>
      <c r="DK228" s="122">
        <v>97.930099999999996</v>
      </c>
      <c r="DL228" s="122">
        <v>97.876800000000003</v>
      </c>
      <c r="DM228" s="122">
        <v>97.876800000000003</v>
      </c>
      <c r="DN228" s="122">
        <v>97.876800000000003</v>
      </c>
      <c r="DO228" s="122">
        <v>97.876800000000003</v>
      </c>
      <c r="DP228" s="122">
        <v>97.876800000000003</v>
      </c>
      <c r="DQ228" s="122">
        <v>96.582400000000007</v>
      </c>
      <c r="DR228" s="122">
        <v>96.582400000000007</v>
      </c>
      <c r="DS228" s="122">
        <v>96.582400000000007</v>
      </c>
      <c r="DT228" s="122">
        <v>96.582400000000007</v>
      </c>
      <c r="DU228" s="122">
        <v>96.582400000000007</v>
      </c>
      <c r="DV228" s="122">
        <v>96.582400000000007</v>
      </c>
      <c r="DW228" s="122">
        <v>95.349699999999999</v>
      </c>
      <c r="DX228" s="122">
        <v>95.365300000000005</v>
      </c>
      <c r="DY228" s="122">
        <v>95.365300000000005</v>
      </c>
      <c r="DZ228" s="122">
        <v>95.365300000000005</v>
      </c>
      <c r="EA228" s="122">
        <v>95.365300000000005</v>
      </c>
      <c r="EB228" s="122">
        <v>95.365300000000005</v>
      </c>
      <c r="EC228" s="122">
        <v>95.378900000000002</v>
      </c>
      <c r="ED228" s="122">
        <v>95.378900000000002</v>
      </c>
      <c r="EE228" s="122">
        <v>95.378900000000002</v>
      </c>
      <c r="EF228" s="122">
        <v>95.378900000000002</v>
      </c>
      <c r="EG228" s="122">
        <v>95.378900000000002</v>
      </c>
      <c r="EH228" s="122">
        <v>95.378900000000002</v>
      </c>
      <c r="EI228" s="122">
        <v>94.9529</v>
      </c>
      <c r="EJ228" s="122">
        <v>94.939400000000006</v>
      </c>
      <c r="EK228" s="122">
        <v>94.939400000000006</v>
      </c>
      <c r="EL228" s="122">
        <v>94.939400000000006</v>
      </c>
      <c r="EM228" s="122">
        <v>94.939400000000006</v>
      </c>
      <c r="EN228" s="122">
        <v>94.939400000000006</v>
      </c>
      <c r="EO228" s="122">
        <v>95.706900000000005</v>
      </c>
      <c r="EP228" s="122">
        <v>95.706900000000005</v>
      </c>
      <c r="EQ228" s="122">
        <v>95.706900000000005</v>
      </c>
      <c r="ER228" s="122">
        <v>95.706900000000005</v>
      </c>
      <c r="ES228" s="122">
        <v>95.706900000000005</v>
      </c>
      <c r="ET228" s="122">
        <v>95.706900000000005</v>
      </c>
      <c r="EU228" s="122">
        <v>95.578800000000001</v>
      </c>
      <c r="EV228" s="122">
        <v>95.578800000000001</v>
      </c>
      <c r="EW228" s="122">
        <v>95.578800000000001</v>
      </c>
      <c r="EX228" s="122">
        <v>95.578800000000001</v>
      </c>
      <c r="EY228" s="122">
        <v>95.578800000000001</v>
      </c>
      <c r="EZ228" s="122">
        <v>95.578800000000001</v>
      </c>
      <c r="FA228" s="122">
        <v>89.857900000000001</v>
      </c>
      <c r="FB228" s="122">
        <v>89.013000000000005</v>
      </c>
      <c r="FC228" s="122">
        <v>89.013000000000005</v>
      </c>
      <c r="FD228" s="122">
        <v>89.013000000000005</v>
      </c>
      <c r="FE228" s="122">
        <v>89.013000000000005</v>
      </c>
      <c r="FF228" s="122">
        <v>89.013000000000005</v>
      </c>
      <c r="FG228" s="122">
        <v>91.744799999999998</v>
      </c>
      <c r="FH228" s="122">
        <v>91.991500000000002</v>
      </c>
      <c r="FI228" s="122">
        <v>91.991500000000002</v>
      </c>
      <c r="FJ228" s="122">
        <v>91.991500000000002</v>
      </c>
      <c r="FK228" s="122">
        <v>91.991500000000002</v>
      </c>
      <c r="FL228" s="122">
        <v>91.991500000000002</v>
      </c>
      <c r="FM228" s="122">
        <v>92.189800000000005</v>
      </c>
      <c r="FN228" s="122">
        <v>92.567999999999998</v>
      </c>
      <c r="FO228" s="122">
        <v>92.567999999999998</v>
      </c>
      <c r="FP228" s="122">
        <v>92.567999999999998</v>
      </c>
      <c r="FQ228" s="122">
        <v>92.567999999999998</v>
      </c>
      <c r="FR228" s="122">
        <v>92.567999999999998</v>
      </c>
      <c r="FS228" s="122">
        <v>92.941699999999997</v>
      </c>
      <c r="FT228" s="122">
        <v>92.568799999999996</v>
      </c>
      <c r="FU228" s="122">
        <v>92.568799999999996</v>
      </c>
      <c r="FV228" s="122">
        <v>92.568799999999996</v>
      </c>
      <c r="FW228" s="122">
        <v>92.568799999999996</v>
      </c>
      <c r="FX228" s="122">
        <v>92.568799999999996</v>
      </c>
      <c r="FY228" s="122">
        <v>92.928700000000006</v>
      </c>
      <c r="FZ228" s="122">
        <v>93.025899999999993</v>
      </c>
      <c r="GA228" s="122">
        <v>93.025899999999993</v>
      </c>
      <c r="GB228" s="122">
        <v>93.025899999999993</v>
      </c>
      <c r="GC228" s="122">
        <v>93.025899999999993</v>
      </c>
      <c r="GD228" s="122">
        <v>93.025899999999993</v>
      </c>
      <c r="GE228" s="122">
        <v>94.694900000000004</v>
      </c>
      <c r="GF228" s="122">
        <v>98.710700000000003</v>
      </c>
      <c r="GG228" s="122">
        <v>98.710700000000003</v>
      </c>
      <c r="GH228" s="122">
        <v>98.710700000000003</v>
      </c>
      <c r="GI228" s="122">
        <v>98.710700000000003</v>
      </c>
      <c r="GJ228" s="122">
        <v>98.710700000000003</v>
      </c>
      <c r="GK228" s="122">
        <v>100.3929</v>
      </c>
      <c r="GL228" s="122">
        <v>100.3929</v>
      </c>
      <c r="GM228" s="122">
        <v>100.3929</v>
      </c>
      <c r="GN228" s="122">
        <v>100.3929</v>
      </c>
      <c r="GO228" s="122">
        <v>100.3929</v>
      </c>
      <c r="GP228" s="122">
        <v>100.3929</v>
      </c>
      <c r="GQ228" s="122">
        <v>100.0749</v>
      </c>
      <c r="GR228" s="122">
        <v>100.0749</v>
      </c>
      <c r="GS228" s="122">
        <v>100.0749</v>
      </c>
      <c r="GT228" s="122">
        <v>100.0749</v>
      </c>
      <c r="GU228" s="122">
        <v>100.0749</v>
      </c>
      <c r="GV228" s="122">
        <v>100.0749</v>
      </c>
      <c r="GW228" s="122">
        <v>100.0758</v>
      </c>
      <c r="GX228" s="122">
        <v>100.0758</v>
      </c>
      <c r="GY228" s="122">
        <v>100.0758</v>
      </c>
      <c r="GZ228" s="122">
        <v>100.0758</v>
      </c>
      <c r="HA228" s="122">
        <v>100.0758</v>
      </c>
      <c r="HB228" s="122">
        <v>100.0758</v>
      </c>
      <c r="HC228" s="122">
        <v>98.908000000000001</v>
      </c>
      <c r="HD228" s="122">
        <v>98.908000000000001</v>
      </c>
      <c r="HE228" s="122">
        <v>98.908000000000001</v>
      </c>
      <c r="HF228" s="122">
        <v>98.908000000000001</v>
      </c>
      <c r="HG228" s="122">
        <v>98.908000000000001</v>
      </c>
      <c r="HH228" s="122">
        <v>98.908000000000001</v>
      </c>
      <c r="HI228" s="122">
        <v>98.825699999999998</v>
      </c>
      <c r="HJ228" s="122">
        <v>96.538499999999999</v>
      </c>
      <c r="HK228" s="122">
        <v>96.538499999999999</v>
      </c>
      <c r="HL228" s="122">
        <v>96.538499999999999</v>
      </c>
      <c r="HM228" s="122">
        <v>96.538499999999999</v>
      </c>
      <c r="HN228" s="122">
        <v>96.538499999999999</v>
      </c>
      <c r="HO228" s="122">
        <v>97.166399999999996</v>
      </c>
      <c r="HP228" s="122">
        <v>97.2804</v>
      </c>
      <c r="HQ228" s="122">
        <v>97.2804</v>
      </c>
      <c r="HR228" s="122">
        <v>97.2804</v>
      </c>
      <c r="HS228" s="122">
        <v>97.2804</v>
      </c>
      <c r="HT228" s="122">
        <v>97.2804</v>
      </c>
      <c r="HU228" s="122">
        <v>99.889799999999994</v>
      </c>
      <c r="HV228" s="122">
        <v>99.889799999999994</v>
      </c>
      <c r="HW228" s="122">
        <v>99.889799999999994</v>
      </c>
      <c r="HX228" s="122">
        <v>99.889799999999994</v>
      </c>
      <c r="HY228" s="122">
        <v>99.889799999999994</v>
      </c>
      <c r="HZ228" s="122">
        <v>99.889799999999994</v>
      </c>
      <c r="IA228" s="122">
        <v>99.004499999999993</v>
      </c>
      <c r="IB228" s="122">
        <v>99.004499999999993</v>
      </c>
      <c r="IC228" s="122">
        <v>99.004499999999993</v>
      </c>
      <c r="ID228" s="122">
        <v>99.004499999999993</v>
      </c>
      <c r="IE228" s="122">
        <v>99.004499999999993</v>
      </c>
      <c r="IF228" s="122">
        <v>99.004499999999993</v>
      </c>
      <c r="IG228" s="122">
        <v>99.176299999999998</v>
      </c>
      <c r="IH228" s="122">
        <v>99.176299999999998</v>
      </c>
      <c r="II228" s="122">
        <v>99.176299999999998</v>
      </c>
      <c r="IJ228" s="122">
        <v>99.176299999999998</v>
      </c>
      <c r="IK228" s="122">
        <v>99.176299999999998</v>
      </c>
      <c r="IL228" s="122">
        <v>99.176299999999998</v>
      </c>
      <c r="IM228" s="122">
        <v>95.240300000000005</v>
      </c>
      <c r="IN228" s="122">
        <v>95.240300000000005</v>
      </c>
      <c r="IO228" s="122">
        <v>95.240300000000005</v>
      </c>
      <c r="IP228" s="122">
        <v>95.240300000000005</v>
      </c>
      <c r="IQ228" s="122">
        <v>95.240300000000005</v>
      </c>
      <c r="IR228" s="122">
        <v>95.240300000000005</v>
      </c>
      <c r="IS228" s="122">
        <v>100.4254</v>
      </c>
      <c r="IT228" s="122">
        <v>100.4254</v>
      </c>
      <c r="IU228" s="122">
        <v>100.4254</v>
      </c>
      <c r="IV228" s="122">
        <v>100.4254</v>
      </c>
      <c r="IW228" s="122">
        <v>100.4254</v>
      </c>
      <c r="IX228" s="122">
        <v>100.4254</v>
      </c>
      <c r="IY228" s="122">
        <v>100.79600000000001</v>
      </c>
      <c r="IZ228" s="122">
        <v>100.79600000000001</v>
      </c>
      <c r="JA228" s="122">
        <v>100.79600000000001</v>
      </c>
      <c r="JB228" s="122">
        <v>100.79600000000001</v>
      </c>
      <c r="JC228" s="122">
        <v>100.79600000000001</v>
      </c>
      <c r="JD228" s="122">
        <v>100.79600000000001</v>
      </c>
      <c r="JE228" s="122">
        <v>99.653800000000004</v>
      </c>
      <c r="JF228" s="122">
        <v>99.653800000000004</v>
      </c>
      <c r="JG228" s="122">
        <v>99.653800000000004</v>
      </c>
      <c r="JH228" s="122">
        <v>99.653800000000004</v>
      </c>
      <c r="JI228" s="122">
        <v>99.653800000000004</v>
      </c>
      <c r="JJ228" s="122">
        <v>99.653800000000004</v>
      </c>
      <c r="JK228" s="122">
        <v>98.266900000000007</v>
      </c>
      <c r="JL228" s="122">
        <v>98.876800000000003</v>
      </c>
      <c r="JM228" s="122">
        <v>98.876800000000003</v>
      </c>
      <c r="JN228" s="122">
        <v>98.876800000000003</v>
      </c>
      <c r="JO228" s="122">
        <v>98.876800000000003</v>
      </c>
      <c r="JP228" s="122">
        <v>98.876800000000003</v>
      </c>
      <c r="JQ228" s="122">
        <v>101.5878</v>
      </c>
      <c r="JR228" s="122">
        <v>101.5878</v>
      </c>
      <c r="JS228" s="122">
        <v>101.5878</v>
      </c>
      <c r="JT228" s="122">
        <v>101.5878</v>
      </c>
      <c r="JU228" s="122">
        <v>101.5878</v>
      </c>
      <c r="JV228" s="122">
        <v>101.5878</v>
      </c>
      <c r="JW228" s="122">
        <v>100</v>
      </c>
      <c r="JX228" s="122">
        <v>100</v>
      </c>
      <c r="JY228" s="122">
        <v>100</v>
      </c>
      <c r="JZ228" s="122">
        <v>100</v>
      </c>
      <c r="KA228" s="122">
        <v>100</v>
      </c>
      <c r="KB228" s="122">
        <v>100</v>
      </c>
      <c r="KC228" s="122">
        <v>99.798199999999994</v>
      </c>
      <c r="KD228" s="118">
        <v>99.798199999999994</v>
      </c>
    </row>
    <row r="229" spans="1:290" s="8" customFormat="1" ht="11.1" customHeight="1" x14ac:dyDescent="0.2">
      <c r="A229" s="8" t="s">
        <v>2633</v>
      </c>
      <c r="B229"/>
      <c r="C229" s="141" t="s">
        <v>5232</v>
      </c>
      <c r="D229" s="60" t="s">
        <v>150</v>
      </c>
      <c r="E229" s="61"/>
      <c r="F229" s="22"/>
      <c r="G229" s="22" t="str">
        <f>IF(LEFT($I$1,1)="1",VLOOKUP($A229,PPI_IPI_PGA_PGAI!$A:$I,2,FALSE),IF(LEFT($I$1,1)="2",VLOOKUP($A229,PPI_IPI_PGA_PGAI!$A:$I,3,FALSE),IF(LEFT($I$1,1)="3",VLOOKUP($A229,PPI_IPI_PGA_PGAI!$A:$I,4,FALSE),VLOOKUP($A229,PPI_IPI_PGA_PGAI!$A:$I,5,FALSE))))</f>
        <v>Automobile und Automobilteile</v>
      </c>
      <c r="H229" s="22"/>
      <c r="I229" s="22"/>
      <c r="J229" s="22"/>
      <c r="K229" s="22"/>
      <c r="L229" s="22"/>
      <c r="M229" s="10">
        <v>7.2487000000000004</v>
      </c>
      <c r="N229" s="122">
        <v>110.3451</v>
      </c>
      <c r="O229" s="122">
        <v>110.3451</v>
      </c>
      <c r="P229" s="122">
        <v>109.58110000000001</v>
      </c>
      <c r="Q229" s="122">
        <v>109.58110000000001</v>
      </c>
      <c r="R229" s="122">
        <v>109.58110000000001</v>
      </c>
      <c r="S229" s="122">
        <v>109.5569</v>
      </c>
      <c r="T229" s="122">
        <v>109.5569</v>
      </c>
      <c r="U229" s="122">
        <v>109.5569</v>
      </c>
      <c r="V229" s="122">
        <v>109.5917</v>
      </c>
      <c r="W229" s="122">
        <v>109.5917</v>
      </c>
      <c r="X229" s="122">
        <v>109.5917</v>
      </c>
      <c r="Y229" s="122">
        <v>110.083</v>
      </c>
      <c r="Z229" s="122">
        <v>110.083</v>
      </c>
      <c r="AA229" s="122">
        <v>110.083</v>
      </c>
      <c r="AB229" s="122">
        <v>109.7359</v>
      </c>
      <c r="AC229" s="122">
        <v>109.7359</v>
      </c>
      <c r="AD229" s="122">
        <v>109.7359</v>
      </c>
      <c r="AE229" s="122">
        <v>110.10429999999999</v>
      </c>
      <c r="AF229" s="122">
        <v>110.10429999999999</v>
      </c>
      <c r="AG229" s="122">
        <v>110.10429999999999</v>
      </c>
      <c r="AH229" s="122">
        <v>111.1336</v>
      </c>
      <c r="AI229" s="122">
        <v>111.1336</v>
      </c>
      <c r="AJ229" s="122">
        <v>111.1336</v>
      </c>
      <c r="AK229" s="122">
        <v>111.12350000000001</v>
      </c>
      <c r="AL229" s="122">
        <v>111.12350000000001</v>
      </c>
      <c r="AM229" s="122">
        <v>111.12350000000001</v>
      </c>
      <c r="AN229" s="122">
        <v>111.3763</v>
      </c>
      <c r="AO229" s="122">
        <v>111.3763</v>
      </c>
      <c r="AP229" s="122">
        <v>111.3763</v>
      </c>
      <c r="AQ229" s="122">
        <v>111.44070000000001</v>
      </c>
      <c r="AR229" s="122">
        <v>111.44070000000001</v>
      </c>
      <c r="AS229" s="122">
        <v>111.44070000000001</v>
      </c>
      <c r="AT229" s="122">
        <v>111.8717</v>
      </c>
      <c r="AU229" s="122">
        <v>111.8717</v>
      </c>
      <c r="AV229" s="122">
        <v>111.8717</v>
      </c>
      <c r="AW229" s="122">
        <v>111.9564</v>
      </c>
      <c r="AX229" s="122">
        <v>111.9564</v>
      </c>
      <c r="AY229" s="122">
        <v>111.9564</v>
      </c>
      <c r="AZ229" s="122">
        <v>112.0919</v>
      </c>
      <c r="BA229" s="122">
        <v>112.0919</v>
      </c>
      <c r="BB229" s="122">
        <v>112.0919</v>
      </c>
      <c r="BC229" s="122">
        <v>112.1495</v>
      </c>
      <c r="BD229" s="122">
        <v>112.1495</v>
      </c>
      <c r="BE229" s="122">
        <v>112.1495</v>
      </c>
      <c r="BF229" s="122">
        <v>112.07729999999999</v>
      </c>
      <c r="BG229" s="122">
        <v>112.07729999999999</v>
      </c>
      <c r="BH229" s="122">
        <v>112.07729999999999</v>
      </c>
      <c r="BI229" s="122">
        <v>111.79349999999999</v>
      </c>
      <c r="BJ229" s="122">
        <v>111.79349999999999</v>
      </c>
      <c r="BK229" s="122">
        <v>111.79349999999999</v>
      </c>
      <c r="BL229" s="122">
        <v>112.9718</v>
      </c>
      <c r="BM229" s="122">
        <v>112.9718</v>
      </c>
      <c r="BN229" s="122">
        <v>112.9718</v>
      </c>
      <c r="BO229" s="122">
        <v>112.9671</v>
      </c>
      <c r="BP229" s="122">
        <v>112.9671</v>
      </c>
      <c r="BQ229" s="122">
        <v>112.9671</v>
      </c>
      <c r="BR229" s="122">
        <v>112.7392</v>
      </c>
      <c r="BS229" s="122">
        <v>112.7392</v>
      </c>
      <c r="BT229" s="122">
        <v>112.7392</v>
      </c>
      <c r="BU229" s="122">
        <v>113.09820000000001</v>
      </c>
      <c r="BV229" s="122">
        <v>113.09820000000001</v>
      </c>
      <c r="BW229" s="122">
        <v>113.09820000000001</v>
      </c>
      <c r="BX229" s="122">
        <v>113.16419999999999</v>
      </c>
      <c r="BY229" s="122">
        <v>113.16419999999999</v>
      </c>
      <c r="BZ229" s="122">
        <v>113.16419999999999</v>
      </c>
      <c r="CA229" s="122">
        <v>114.4388</v>
      </c>
      <c r="CB229" s="122">
        <v>114.4388</v>
      </c>
      <c r="CC229" s="122">
        <v>114.4388</v>
      </c>
      <c r="CD229" s="122">
        <v>114.8038</v>
      </c>
      <c r="CE229" s="122">
        <v>114.8038</v>
      </c>
      <c r="CF229" s="122">
        <v>114.8038</v>
      </c>
      <c r="CG229" s="122">
        <v>113.8699</v>
      </c>
      <c r="CH229" s="122">
        <v>113.8699</v>
      </c>
      <c r="CI229" s="122">
        <v>113.8699</v>
      </c>
      <c r="CJ229" s="122">
        <v>113.36020000000001</v>
      </c>
      <c r="CK229" s="122">
        <v>113.36020000000001</v>
      </c>
      <c r="CL229" s="122">
        <v>113.36020000000001</v>
      </c>
      <c r="CM229" s="122">
        <v>113.5868</v>
      </c>
      <c r="CN229" s="122">
        <v>113.5868</v>
      </c>
      <c r="CO229" s="122">
        <v>113.5868</v>
      </c>
      <c r="CP229" s="122">
        <v>112.4465</v>
      </c>
      <c r="CQ229" s="122">
        <v>112.4465</v>
      </c>
      <c r="CR229" s="122">
        <v>112.4465</v>
      </c>
      <c r="CS229" s="122">
        <v>112.8751</v>
      </c>
      <c r="CT229" s="122">
        <v>112.8751</v>
      </c>
      <c r="CU229" s="122">
        <v>112.8751</v>
      </c>
      <c r="CV229" s="122">
        <v>112.4739</v>
      </c>
      <c r="CW229" s="122">
        <v>112.4739</v>
      </c>
      <c r="CX229" s="122">
        <v>112.4739</v>
      </c>
      <c r="CY229" s="122">
        <v>112.2118</v>
      </c>
      <c r="CZ229" s="122">
        <v>112.2118</v>
      </c>
      <c r="DA229" s="122">
        <v>112.2118</v>
      </c>
      <c r="DB229" s="122">
        <v>111.9528</v>
      </c>
      <c r="DC229" s="122">
        <v>111.9528</v>
      </c>
      <c r="DD229" s="122">
        <v>111.9528</v>
      </c>
      <c r="DE229" s="122">
        <v>112.5401</v>
      </c>
      <c r="DF229" s="122">
        <v>112.5401</v>
      </c>
      <c r="DG229" s="122">
        <v>112.5401</v>
      </c>
      <c r="DH229" s="122">
        <v>111.55070000000001</v>
      </c>
      <c r="DI229" s="122">
        <v>111.55070000000001</v>
      </c>
      <c r="DJ229" s="122">
        <v>111.55070000000001</v>
      </c>
      <c r="DK229" s="122">
        <v>107.9667</v>
      </c>
      <c r="DL229" s="122">
        <v>107.9667</v>
      </c>
      <c r="DM229" s="122">
        <v>107.9667</v>
      </c>
      <c r="DN229" s="122">
        <v>108.55459999999999</v>
      </c>
      <c r="DO229" s="122">
        <v>108.55459999999999</v>
      </c>
      <c r="DP229" s="122">
        <v>108.55459999999999</v>
      </c>
      <c r="DQ229" s="122">
        <v>106.93429999999999</v>
      </c>
      <c r="DR229" s="122">
        <v>106.93429999999999</v>
      </c>
      <c r="DS229" s="122">
        <v>106.93429999999999</v>
      </c>
      <c r="DT229" s="122">
        <v>106.4345</v>
      </c>
      <c r="DU229" s="122">
        <v>106.4345</v>
      </c>
      <c r="DV229" s="122">
        <v>106.4345</v>
      </c>
      <c r="DW229" s="122">
        <v>105.175</v>
      </c>
      <c r="DX229" s="122">
        <v>105.175</v>
      </c>
      <c r="DY229" s="122">
        <v>105.175</v>
      </c>
      <c r="DZ229" s="122">
        <v>104.0596</v>
      </c>
      <c r="EA229" s="122">
        <v>104.0596</v>
      </c>
      <c r="EB229" s="122">
        <v>104.0596</v>
      </c>
      <c r="EC229" s="122">
        <v>102.6263</v>
      </c>
      <c r="ED229" s="122">
        <v>102.6263</v>
      </c>
      <c r="EE229" s="122">
        <v>102.6263</v>
      </c>
      <c r="EF229" s="122">
        <v>102.66370000000001</v>
      </c>
      <c r="EG229" s="122">
        <v>102.66370000000001</v>
      </c>
      <c r="EH229" s="122">
        <v>102.66370000000001</v>
      </c>
      <c r="EI229" s="122">
        <v>101.5064</v>
      </c>
      <c r="EJ229" s="122">
        <v>101.5064</v>
      </c>
      <c r="EK229" s="122">
        <v>101.5064</v>
      </c>
      <c r="EL229" s="122">
        <v>101.4676</v>
      </c>
      <c r="EM229" s="122">
        <v>101.4676</v>
      </c>
      <c r="EN229" s="122">
        <v>101.4676</v>
      </c>
      <c r="EO229" s="122">
        <v>101.5697</v>
      </c>
      <c r="EP229" s="122">
        <v>101.5697</v>
      </c>
      <c r="EQ229" s="122">
        <v>101.5697</v>
      </c>
      <c r="ER229" s="122">
        <v>101.44589999999999</v>
      </c>
      <c r="ES229" s="122">
        <v>101.44589999999999</v>
      </c>
      <c r="ET229" s="122">
        <v>101.44589999999999</v>
      </c>
      <c r="EU229" s="122">
        <v>101.1831</v>
      </c>
      <c r="EV229" s="122">
        <v>101.1831</v>
      </c>
      <c r="EW229" s="122">
        <v>101.1831</v>
      </c>
      <c r="EX229" s="122">
        <v>99.865200000000002</v>
      </c>
      <c r="EY229" s="122">
        <v>99.865200000000002</v>
      </c>
      <c r="EZ229" s="122">
        <v>99.865200000000002</v>
      </c>
      <c r="FA229" s="122">
        <v>94.937200000000004</v>
      </c>
      <c r="FB229" s="122">
        <v>94.937200000000004</v>
      </c>
      <c r="FC229" s="122">
        <v>94.937200000000004</v>
      </c>
      <c r="FD229" s="122">
        <v>95.013300000000001</v>
      </c>
      <c r="FE229" s="122">
        <v>95.013300000000001</v>
      </c>
      <c r="FF229" s="122">
        <v>95.013300000000001</v>
      </c>
      <c r="FG229" s="122">
        <v>93.783100000000005</v>
      </c>
      <c r="FH229" s="122">
        <v>93.783100000000005</v>
      </c>
      <c r="FI229" s="122">
        <v>93.783100000000005</v>
      </c>
      <c r="FJ229" s="122">
        <v>93.783100000000005</v>
      </c>
      <c r="FK229" s="122">
        <v>93.783100000000005</v>
      </c>
      <c r="FL229" s="122">
        <v>93.097700000000003</v>
      </c>
      <c r="FM229" s="122">
        <v>93.097700000000003</v>
      </c>
      <c r="FN229" s="122">
        <v>93.097700000000003</v>
      </c>
      <c r="FO229" s="122">
        <v>93.834100000000007</v>
      </c>
      <c r="FP229" s="122">
        <v>93.834100000000007</v>
      </c>
      <c r="FQ229" s="122">
        <v>93.834100000000007</v>
      </c>
      <c r="FR229" s="122">
        <v>94.350200000000001</v>
      </c>
      <c r="FS229" s="122">
        <v>94.350200000000001</v>
      </c>
      <c r="FT229" s="122">
        <v>94.350200000000001</v>
      </c>
      <c r="FU229" s="122">
        <v>94.063100000000006</v>
      </c>
      <c r="FV229" s="122">
        <v>94.063100000000006</v>
      </c>
      <c r="FW229" s="122">
        <v>94.063100000000006</v>
      </c>
      <c r="FX229" s="122">
        <v>94.216899999999995</v>
      </c>
      <c r="FY229" s="122">
        <v>94.216899999999995</v>
      </c>
      <c r="FZ229" s="122">
        <v>94.216899999999995</v>
      </c>
      <c r="GA229" s="122">
        <v>96.181200000000004</v>
      </c>
      <c r="GB229" s="122">
        <v>96.181200000000004</v>
      </c>
      <c r="GC229" s="122">
        <v>96.181200000000004</v>
      </c>
      <c r="GD229" s="122">
        <v>96.639899999999997</v>
      </c>
      <c r="GE229" s="122">
        <v>96.639899999999997</v>
      </c>
      <c r="GF229" s="122">
        <v>96.639899999999997</v>
      </c>
      <c r="GG229" s="122">
        <v>96.961799999999997</v>
      </c>
      <c r="GH229" s="122">
        <v>96.961799999999997</v>
      </c>
      <c r="GI229" s="122">
        <v>96.961799999999997</v>
      </c>
      <c r="GJ229" s="122">
        <v>96.121899999999997</v>
      </c>
      <c r="GK229" s="122">
        <v>96.121899999999997</v>
      </c>
      <c r="GL229" s="122">
        <v>96.121899999999997</v>
      </c>
      <c r="GM229" s="122">
        <v>96.592299999999994</v>
      </c>
      <c r="GN229" s="122">
        <v>96.592299999999994</v>
      </c>
      <c r="GO229" s="122">
        <v>96.592299999999994</v>
      </c>
      <c r="GP229" s="122">
        <v>96.183199999999999</v>
      </c>
      <c r="GQ229" s="122">
        <v>96.183199999999999</v>
      </c>
      <c r="GR229" s="122">
        <v>96.183199999999999</v>
      </c>
      <c r="GS229" s="122">
        <v>95.933000000000007</v>
      </c>
      <c r="GT229" s="122">
        <v>95.933000000000007</v>
      </c>
      <c r="GU229" s="122">
        <v>95.933000000000007</v>
      </c>
      <c r="GV229" s="122">
        <v>95.9315</v>
      </c>
      <c r="GW229" s="122">
        <v>95.9315</v>
      </c>
      <c r="GX229" s="122">
        <v>95.9315</v>
      </c>
      <c r="GY229" s="122">
        <v>96.477999999999994</v>
      </c>
      <c r="GZ229" s="122">
        <v>96.477999999999994</v>
      </c>
      <c r="HA229" s="122">
        <v>96.477999999999994</v>
      </c>
      <c r="HB229" s="122">
        <v>96.226600000000005</v>
      </c>
      <c r="HC229" s="122">
        <v>96.226600000000005</v>
      </c>
      <c r="HD229" s="122">
        <v>96.226600000000005</v>
      </c>
      <c r="HE229" s="122">
        <v>96.032600000000002</v>
      </c>
      <c r="HF229" s="122">
        <v>96.032600000000002</v>
      </c>
      <c r="HG229" s="122">
        <v>96.032600000000002</v>
      </c>
      <c r="HH229" s="122">
        <v>95.841499999999996</v>
      </c>
      <c r="HI229" s="122">
        <v>95.841499999999996</v>
      </c>
      <c r="HJ229" s="122">
        <v>95.841499999999996</v>
      </c>
      <c r="HK229" s="122">
        <v>96.096000000000004</v>
      </c>
      <c r="HL229" s="122">
        <v>96.096000000000004</v>
      </c>
      <c r="HM229" s="122">
        <v>96.096000000000004</v>
      </c>
      <c r="HN229" s="122">
        <v>95.965400000000002</v>
      </c>
      <c r="HO229" s="122">
        <v>95.965400000000002</v>
      </c>
      <c r="HP229" s="122">
        <v>95.965400000000002</v>
      </c>
      <c r="HQ229" s="122">
        <v>96.470299999999995</v>
      </c>
      <c r="HR229" s="122">
        <v>96.470299999999995</v>
      </c>
      <c r="HS229" s="122">
        <v>96.470299999999995</v>
      </c>
      <c r="HT229" s="122">
        <v>96.863399999999999</v>
      </c>
      <c r="HU229" s="122">
        <v>96.863399999999999</v>
      </c>
      <c r="HV229" s="122">
        <v>96.863399999999999</v>
      </c>
      <c r="HW229" s="122">
        <v>97.301400000000001</v>
      </c>
      <c r="HX229" s="122">
        <v>97.301400000000001</v>
      </c>
      <c r="HY229" s="122">
        <v>97.301400000000001</v>
      </c>
      <c r="HZ229" s="122">
        <v>98.159199999999998</v>
      </c>
      <c r="IA229" s="122">
        <v>98.159199999999998</v>
      </c>
      <c r="IB229" s="122">
        <v>98.159199999999998</v>
      </c>
      <c r="IC229" s="122">
        <v>98.397199999999998</v>
      </c>
      <c r="ID229" s="122">
        <v>98.397199999999998</v>
      </c>
      <c r="IE229" s="122">
        <v>98.397199999999998</v>
      </c>
      <c r="IF229" s="122">
        <v>99.243200000000002</v>
      </c>
      <c r="IG229" s="122">
        <v>99.243200000000002</v>
      </c>
      <c r="IH229" s="122">
        <v>99.243200000000002</v>
      </c>
      <c r="II229" s="122">
        <v>101.1842</v>
      </c>
      <c r="IJ229" s="122">
        <v>101.1842</v>
      </c>
      <c r="IK229" s="122">
        <v>101.1842</v>
      </c>
      <c r="IL229" s="122">
        <v>101.8266</v>
      </c>
      <c r="IM229" s="122">
        <v>101.8266</v>
      </c>
      <c r="IN229" s="122">
        <v>101.8266</v>
      </c>
      <c r="IO229" s="122">
        <v>102.907</v>
      </c>
      <c r="IP229" s="122">
        <v>102.907</v>
      </c>
      <c r="IQ229" s="122">
        <v>102.907</v>
      </c>
      <c r="IR229" s="122">
        <v>104.4311</v>
      </c>
      <c r="IS229" s="122">
        <v>104.4311</v>
      </c>
      <c r="IT229" s="122">
        <v>104.4311</v>
      </c>
      <c r="IU229" s="122">
        <v>104.8672</v>
      </c>
      <c r="IV229" s="122">
        <v>104.8672</v>
      </c>
      <c r="IW229" s="122">
        <v>104.8672</v>
      </c>
      <c r="IX229" s="122">
        <v>103.82380000000001</v>
      </c>
      <c r="IY229" s="122">
        <v>103.82380000000001</v>
      </c>
      <c r="IZ229" s="122">
        <v>103.82380000000001</v>
      </c>
      <c r="JA229" s="122">
        <v>103.46129999999999</v>
      </c>
      <c r="JB229" s="122">
        <v>103.46129999999999</v>
      </c>
      <c r="JC229" s="122">
        <v>103.46129999999999</v>
      </c>
      <c r="JD229" s="122">
        <v>103.71599999999999</v>
      </c>
      <c r="JE229" s="122">
        <v>103.71599999999999</v>
      </c>
      <c r="JF229" s="122">
        <v>103.71599999999999</v>
      </c>
      <c r="JG229" s="122">
        <v>102.8823</v>
      </c>
      <c r="JH229" s="122">
        <v>102.8823</v>
      </c>
      <c r="JI229" s="122">
        <v>102.8823</v>
      </c>
      <c r="JJ229" s="122">
        <v>102.163</v>
      </c>
      <c r="JK229" s="122">
        <v>102.163</v>
      </c>
      <c r="JL229" s="122">
        <v>102.163</v>
      </c>
      <c r="JM229" s="122">
        <v>101.9545</v>
      </c>
      <c r="JN229" s="122">
        <v>101.9545</v>
      </c>
      <c r="JO229" s="122">
        <v>101.9545</v>
      </c>
      <c r="JP229" s="122">
        <v>101.5308</v>
      </c>
      <c r="JQ229" s="122">
        <v>101.5308</v>
      </c>
      <c r="JR229" s="122">
        <v>101.5308</v>
      </c>
      <c r="JS229" s="122">
        <v>101.54349999999999</v>
      </c>
      <c r="JT229" s="122">
        <v>101.54349999999999</v>
      </c>
      <c r="JU229" s="122">
        <v>101.54349999999999</v>
      </c>
      <c r="JV229" s="122">
        <v>100.593</v>
      </c>
      <c r="JW229" s="122">
        <v>100.593</v>
      </c>
      <c r="JX229" s="122">
        <v>100.593</v>
      </c>
      <c r="JY229" s="122">
        <v>100</v>
      </c>
      <c r="JZ229" s="122">
        <v>100</v>
      </c>
      <c r="KA229" s="122">
        <v>100</v>
      </c>
      <c r="KB229" s="122">
        <v>99.819100000000006</v>
      </c>
      <c r="KC229" s="122">
        <v>99.819100000000006</v>
      </c>
      <c r="KD229" s="118">
        <v>99.819100000000006</v>
      </c>
    </row>
    <row r="230" spans="1:290" s="8" customFormat="1" ht="11.1" customHeight="1" x14ac:dyDescent="0.2">
      <c r="A230" s="8" t="s">
        <v>4667</v>
      </c>
      <c r="B230"/>
      <c r="C230" s="141" t="s">
        <v>5233</v>
      </c>
      <c r="D230" s="60" t="s">
        <v>5024</v>
      </c>
      <c r="E230" s="61"/>
      <c r="F230" s="22"/>
      <c r="G230" s="22"/>
      <c r="H230" s="22" t="str">
        <f>IF(LEFT($I$1,1)="1",VLOOKUP($A230,PPI_IPI_PGA_PGAI!$A:$I,2,FALSE),IF(LEFT($I$1,1)="2",VLOOKUP($A230,PPI_IPI_PGA_PGAI!$A:$I,3,FALSE),IF(LEFT($I$1,1)="3",VLOOKUP($A230,PPI_IPI_PGA_PGAI!$A:$I,4,FALSE),VLOOKUP($A230,PPI_IPI_PGA_PGAI!$A:$I,5,FALSE))))</f>
        <v>Automobile und Automobilmotoren</v>
      </c>
      <c r="J230" s="22"/>
      <c r="K230" s="22"/>
      <c r="L230" s="22"/>
      <c r="M230" s="10">
        <v>6.3574000000000002</v>
      </c>
      <c r="N230" s="122">
        <v>108.50749999999999</v>
      </c>
      <c r="O230" s="122">
        <v>108.50749999999999</v>
      </c>
      <c r="P230" s="122">
        <v>107.75620000000001</v>
      </c>
      <c r="Q230" s="122">
        <v>107.75620000000001</v>
      </c>
      <c r="R230" s="122">
        <v>107.75620000000001</v>
      </c>
      <c r="S230" s="122">
        <v>107.7324</v>
      </c>
      <c r="T230" s="122">
        <v>107.7324</v>
      </c>
      <c r="U230" s="122">
        <v>107.7324</v>
      </c>
      <c r="V230" s="122">
        <v>107.76649999999999</v>
      </c>
      <c r="W230" s="122">
        <v>107.76649999999999</v>
      </c>
      <c r="X230" s="122">
        <v>107.76649999999999</v>
      </c>
      <c r="Y230" s="122">
        <v>108.2497</v>
      </c>
      <c r="Z230" s="122">
        <v>108.2497</v>
      </c>
      <c r="AA230" s="122">
        <v>108.2497</v>
      </c>
      <c r="AB230" s="122">
        <v>107.9084</v>
      </c>
      <c r="AC230" s="122">
        <v>107.9084</v>
      </c>
      <c r="AD230" s="122">
        <v>107.9084</v>
      </c>
      <c r="AE230" s="122">
        <v>108.27070000000001</v>
      </c>
      <c r="AF230" s="122">
        <v>108.27070000000001</v>
      </c>
      <c r="AG230" s="122">
        <v>108.27070000000001</v>
      </c>
      <c r="AH230" s="122">
        <v>109.28279999999999</v>
      </c>
      <c r="AI230" s="122">
        <v>109.28279999999999</v>
      </c>
      <c r="AJ230" s="122">
        <v>109.28279999999999</v>
      </c>
      <c r="AK230" s="122">
        <v>109.27290000000001</v>
      </c>
      <c r="AL230" s="122">
        <v>109.27290000000001</v>
      </c>
      <c r="AM230" s="122">
        <v>109.27290000000001</v>
      </c>
      <c r="AN230" s="122">
        <v>109.5215</v>
      </c>
      <c r="AO230" s="122">
        <v>109.5215</v>
      </c>
      <c r="AP230" s="122">
        <v>109.5215</v>
      </c>
      <c r="AQ230" s="122">
        <v>109.5849</v>
      </c>
      <c r="AR230" s="122">
        <v>109.5849</v>
      </c>
      <c r="AS230" s="122">
        <v>109.5849</v>
      </c>
      <c r="AT230" s="122">
        <v>110.00879999999999</v>
      </c>
      <c r="AU230" s="122">
        <v>110.00879999999999</v>
      </c>
      <c r="AV230" s="122">
        <v>110.00879999999999</v>
      </c>
      <c r="AW230" s="122">
        <v>110.092</v>
      </c>
      <c r="AX230" s="122">
        <v>110.092</v>
      </c>
      <c r="AY230" s="122">
        <v>110.092</v>
      </c>
      <c r="AZ230" s="122">
        <v>110.2252</v>
      </c>
      <c r="BA230" s="122">
        <v>110.2252</v>
      </c>
      <c r="BB230" s="122">
        <v>110.2252</v>
      </c>
      <c r="BC230" s="122">
        <v>110.2818</v>
      </c>
      <c r="BD230" s="122">
        <v>110.2818</v>
      </c>
      <c r="BE230" s="122">
        <v>110.2818</v>
      </c>
      <c r="BF230" s="122">
        <v>110.21080000000001</v>
      </c>
      <c r="BG230" s="122">
        <v>110.21080000000001</v>
      </c>
      <c r="BH230" s="122">
        <v>110.21080000000001</v>
      </c>
      <c r="BI230" s="122">
        <v>109.9316</v>
      </c>
      <c r="BJ230" s="122">
        <v>109.9316</v>
      </c>
      <c r="BK230" s="122">
        <v>109.9316</v>
      </c>
      <c r="BL230" s="122">
        <v>111.0904</v>
      </c>
      <c r="BM230" s="122">
        <v>111.0904</v>
      </c>
      <c r="BN230" s="122">
        <v>111.0904</v>
      </c>
      <c r="BO230" s="122">
        <v>111.0857</v>
      </c>
      <c r="BP230" s="122">
        <v>111.0857</v>
      </c>
      <c r="BQ230" s="122">
        <v>111.0857</v>
      </c>
      <c r="BR230" s="122">
        <v>110.8616</v>
      </c>
      <c r="BS230" s="122">
        <v>110.8616</v>
      </c>
      <c r="BT230" s="122">
        <v>110.8616</v>
      </c>
      <c r="BU230" s="122">
        <v>111.2148</v>
      </c>
      <c r="BV230" s="122">
        <v>111.2148</v>
      </c>
      <c r="BW230" s="122">
        <v>111.2148</v>
      </c>
      <c r="BX230" s="122">
        <v>111.2795</v>
      </c>
      <c r="BY230" s="122">
        <v>111.2795</v>
      </c>
      <c r="BZ230" s="122">
        <v>111.2795</v>
      </c>
      <c r="CA230" s="122">
        <v>112.533</v>
      </c>
      <c r="CB230" s="122">
        <v>112.533</v>
      </c>
      <c r="CC230" s="122">
        <v>112.533</v>
      </c>
      <c r="CD230" s="122">
        <v>112.89190000000001</v>
      </c>
      <c r="CE230" s="122">
        <v>112.89190000000001</v>
      </c>
      <c r="CF230" s="122">
        <v>112.89190000000001</v>
      </c>
      <c r="CG230" s="122">
        <v>111.9736</v>
      </c>
      <c r="CH230" s="122">
        <v>111.9736</v>
      </c>
      <c r="CI230" s="122">
        <v>111.9736</v>
      </c>
      <c r="CJ230" s="122">
        <v>111.47239999999999</v>
      </c>
      <c r="CK230" s="122">
        <v>111.47239999999999</v>
      </c>
      <c r="CL230" s="122">
        <v>111.47239999999999</v>
      </c>
      <c r="CM230" s="122">
        <v>111.6951</v>
      </c>
      <c r="CN230" s="122">
        <v>111.6951</v>
      </c>
      <c r="CO230" s="122">
        <v>111.6951</v>
      </c>
      <c r="CP230" s="122">
        <v>110.57380000000001</v>
      </c>
      <c r="CQ230" s="122">
        <v>110.57380000000001</v>
      </c>
      <c r="CR230" s="122">
        <v>110.57380000000001</v>
      </c>
      <c r="CS230" s="122">
        <v>110.9954</v>
      </c>
      <c r="CT230" s="122">
        <v>110.9954</v>
      </c>
      <c r="CU230" s="122">
        <v>110.9954</v>
      </c>
      <c r="CV230" s="122">
        <v>110.60080000000001</v>
      </c>
      <c r="CW230" s="122">
        <v>110.60080000000001</v>
      </c>
      <c r="CX230" s="122">
        <v>110.60080000000001</v>
      </c>
      <c r="CY230" s="122">
        <v>110.34310000000001</v>
      </c>
      <c r="CZ230" s="122">
        <v>110.34310000000001</v>
      </c>
      <c r="DA230" s="122">
        <v>110.34310000000001</v>
      </c>
      <c r="DB230" s="122">
        <v>110.05929999999999</v>
      </c>
      <c r="DC230" s="122">
        <v>110.05929999999999</v>
      </c>
      <c r="DD230" s="122">
        <v>110.05929999999999</v>
      </c>
      <c r="DE230" s="122">
        <v>110.66589999999999</v>
      </c>
      <c r="DF230" s="122">
        <v>110.66589999999999</v>
      </c>
      <c r="DG230" s="122">
        <v>110.66589999999999</v>
      </c>
      <c r="DH230" s="122">
        <v>109.693</v>
      </c>
      <c r="DI230" s="122">
        <v>109.693</v>
      </c>
      <c r="DJ230" s="122">
        <v>109.693</v>
      </c>
      <c r="DK230" s="122">
        <v>106.1687</v>
      </c>
      <c r="DL230" s="122">
        <v>106.1687</v>
      </c>
      <c r="DM230" s="122">
        <v>106.1687</v>
      </c>
      <c r="DN230" s="122">
        <v>106.7467</v>
      </c>
      <c r="DO230" s="122">
        <v>106.7467</v>
      </c>
      <c r="DP230" s="122">
        <v>106.7467</v>
      </c>
      <c r="DQ230" s="122">
        <v>105.1534</v>
      </c>
      <c r="DR230" s="122">
        <v>105.1534</v>
      </c>
      <c r="DS230" s="122">
        <v>105.1534</v>
      </c>
      <c r="DT230" s="122">
        <v>104.66200000000001</v>
      </c>
      <c r="DU230" s="122">
        <v>104.66200000000001</v>
      </c>
      <c r="DV230" s="122">
        <v>104.66200000000001</v>
      </c>
      <c r="DW230" s="122">
        <v>103.4234</v>
      </c>
      <c r="DX230" s="122">
        <v>103.4234</v>
      </c>
      <c r="DY230" s="122">
        <v>103.4234</v>
      </c>
      <c r="DZ230" s="122">
        <v>102.3266</v>
      </c>
      <c r="EA230" s="122">
        <v>102.3266</v>
      </c>
      <c r="EB230" s="122">
        <v>102.3266</v>
      </c>
      <c r="EC230" s="122">
        <v>100.91719999999999</v>
      </c>
      <c r="ED230" s="122">
        <v>100.91719999999999</v>
      </c>
      <c r="EE230" s="122">
        <v>100.91719999999999</v>
      </c>
      <c r="EF230" s="122">
        <v>100.9541</v>
      </c>
      <c r="EG230" s="122">
        <v>100.9541</v>
      </c>
      <c r="EH230" s="122">
        <v>100.9541</v>
      </c>
      <c r="EI230" s="122">
        <v>99.815899999999999</v>
      </c>
      <c r="EJ230" s="122">
        <v>99.815899999999999</v>
      </c>
      <c r="EK230" s="122">
        <v>99.815899999999999</v>
      </c>
      <c r="EL230" s="122">
        <v>99.777799999999999</v>
      </c>
      <c r="EM230" s="122">
        <v>99.777799999999999</v>
      </c>
      <c r="EN230" s="122">
        <v>99.777799999999999</v>
      </c>
      <c r="EO230" s="122">
        <v>99.878200000000007</v>
      </c>
      <c r="EP230" s="122">
        <v>99.878200000000007</v>
      </c>
      <c r="EQ230" s="122">
        <v>99.878200000000007</v>
      </c>
      <c r="ER230" s="122">
        <v>99.756399999999999</v>
      </c>
      <c r="ES230" s="122">
        <v>99.756399999999999</v>
      </c>
      <c r="ET230" s="122">
        <v>99.756399999999999</v>
      </c>
      <c r="EU230" s="122">
        <v>99.553700000000006</v>
      </c>
      <c r="EV230" s="122">
        <v>99.553700000000006</v>
      </c>
      <c r="EW230" s="122">
        <v>99.553700000000006</v>
      </c>
      <c r="EX230" s="122">
        <v>98.113900000000001</v>
      </c>
      <c r="EY230" s="122">
        <v>98.113900000000001</v>
      </c>
      <c r="EZ230" s="122">
        <v>98.113900000000001</v>
      </c>
      <c r="FA230" s="122">
        <v>94.728899999999996</v>
      </c>
      <c r="FB230" s="122">
        <v>94.728899999999996</v>
      </c>
      <c r="FC230" s="122">
        <v>94.728899999999996</v>
      </c>
      <c r="FD230" s="122">
        <v>94.812299999999993</v>
      </c>
      <c r="FE230" s="122">
        <v>94.812299999999993</v>
      </c>
      <c r="FF230" s="122">
        <v>94.812299999999993</v>
      </c>
      <c r="FG230" s="122">
        <v>93.383399999999995</v>
      </c>
      <c r="FH230" s="122">
        <v>93.383399999999995</v>
      </c>
      <c r="FI230" s="122">
        <v>93.383399999999995</v>
      </c>
      <c r="FJ230" s="122">
        <v>93.383399999999995</v>
      </c>
      <c r="FK230" s="122">
        <v>93.383399999999995</v>
      </c>
      <c r="FL230" s="122">
        <v>92.540899999999993</v>
      </c>
      <c r="FM230" s="122">
        <v>92.540899999999993</v>
      </c>
      <c r="FN230" s="122">
        <v>92.540899999999993</v>
      </c>
      <c r="FO230" s="122">
        <v>93.079800000000006</v>
      </c>
      <c r="FP230" s="122">
        <v>93.079800000000006</v>
      </c>
      <c r="FQ230" s="122">
        <v>93.079800000000006</v>
      </c>
      <c r="FR230" s="122">
        <v>93.8339</v>
      </c>
      <c r="FS230" s="122">
        <v>93.8339</v>
      </c>
      <c r="FT230" s="122">
        <v>93.8339</v>
      </c>
      <c r="FU230" s="122">
        <v>93.720100000000002</v>
      </c>
      <c r="FV230" s="122">
        <v>93.720100000000002</v>
      </c>
      <c r="FW230" s="122">
        <v>93.720100000000002</v>
      </c>
      <c r="FX230" s="122">
        <v>94.029499999999999</v>
      </c>
      <c r="FY230" s="122">
        <v>94.029499999999999</v>
      </c>
      <c r="FZ230" s="122">
        <v>94.029499999999999</v>
      </c>
      <c r="GA230" s="122">
        <v>95.959199999999996</v>
      </c>
      <c r="GB230" s="122">
        <v>95.959199999999996</v>
      </c>
      <c r="GC230" s="122">
        <v>95.959199999999996</v>
      </c>
      <c r="GD230" s="122">
        <v>95.976600000000005</v>
      </c>
      <c r="GE230" s="122">
        <v>95.976600000000005</v>
      </c>
      <c r="GF230" s="122">
        <v>95.976600000000005</v>
      </c>
      <c r="GG230" s="122">
        <v>96.0886</v>
      </c>
      <c r="GH230" s="122">
        <v>96.0886</v>
      </c>
      <c r="GI230" s="122">
        <v>96.0886</v>
      </c>
      <c r="GJ230" s="122">
        <v>95.231899999999996</v>
      </c>
      <c r="GK230" s="122">
        <v>95.231899999999996</v>
      </c>
      <c r="GL230" s="122">
        <v>95.231899999999996</v>
      </c>
      <c r="GM230" s="122">
        <v>95.771799999999999</v>
      </c>
      <c r="GN230" s="122">
        <v>95.771799999999999</v>
      </c>
      <c r="GO230" s="122">
        <v>95.771799999999999</v>
      </c>
      <c r="GP230" s="122">
        <v>95.490700000000004</v>
      </c>
      <c r="GQ230" s="122">
        <v>95.490700000000004</v>
      </c>
      <c r="GR230" s="122">
        <v>95.490700000000004</v>
      </c>
      <c r="GS230" s="122">
        <v>95.141300000000001</v>
      </c>
      <c r="GT230" s="122">
        <v>95.141300000000001</v>
      </c>
      <c r="GU230" s="122">
        <v>95.141300000000001</v>
      </c>
      <c r="GV230" s="122">
        <v>95.052999999999997</v>
      </c>
      <c r="GW230" s="122">
        <v>95.052999999999997</v>
      </c>
      <c r="GX230" s="122">
        <v>95.052999999999997</v>
      </c>
      <c r="GY230" s="122">
        <v>95.870699999999999</v>
      </c>
      <c r="GZ230" s="122">
        <v>95.870699999999999</v>
      </c>
      <c r="HA230" s="122">
        <v>95.870699999999999</v>
      </c>
      <c r="HB230" s="122">
        <v>95.7744</v>
      </c>
      <c r="HC230" s="122">
        <v>95.7744</v>
      </c>
      <c r="HD230" s="122">
        <v>95.7744</v>
      </c>
      <c r="HE230" s="122">
        <v>95.520799999999994</v>
      </c>
      <c r="HF230" s="122">
        <v>95.520799999999994</v>
      </c>
      <c r="HG230" s="122">
        <v>95.520799999999994</v>
      </c>
      <c r="HH230" s="122">
        <v>95.696100000000001</v>
      </c>
      <c r="HI230" s="122">
        <v>95.696100000000001</v>
      </c>
      <c r="HJ230" s="122">
        <v>95.696100000000001</v>
      </c>
      <c r="HK230" s="122">
        <v>96.000299999999996</v>
      </c>
      <c r="HL230" s="122">
        <v>96.000299999999996</v>
      </c>
      <c r="HM230" s="122">
        <v>96.000299999999996</v>
      </c>
      <c r="HN230" s="122">
        <v>95.734899999999996</v>
      </c>
      <c r="HO230" s="122">
        <v>95.734899999999996</v>
      </c>
      <c r="HP230" s="122">
        <v>95.734899999999996</v>
      </c>
      <c r="HQ230" s="122">
        <v>96.264799999999994</v>
      </c>
      <c r="HR230" s="122">
        <v>96.264799999999994</v>
      </c>
      <c r="HS230" s="122">
        <v>96.264799999999994</v>
      </c>
      <c r="HT230" s="122">
        <v>96.462000000000003</v>
      </c>
      <c r="HU230" s="122">
        <v>96.462000000000003</v>
      </c>
      <c r="HV230" s="122">
        <v>96.462000000000003</v>
      </c>
      <c r="HW230" s="122">
        <v>96.857100000000003</v>
      </c>
      <c r="HX230" s="122">
        <v>96.857100000000003</v>
      </c>
      <c r="HY230" s="122">
        <v>96.857100000000003</v>
      </c>
      <c r="HZ230" s="122">
        <v>97.447199999999995</v>
      </c>
      <c r="IA230" s="122">
        <v>97.447199999999995</v>
      </c>
      <c r="IB230" s="122">
        <v>97.447199999999995</v>
      </c>
      <c r="IC230" s="122">
        <v>97.979699999999994</v>
      </c>
      <c r="ID230" s="122">
        <v>97.979699999999994</v>
      </c>
      <c r="IE230" s="122">
        <v>97.979699999999994</v>
      </c>
      <c r="IF230" s="122">
        <v>98.675899999999999</v>
      </c>
      <c r="IG230" s="122">
        <v>98.675899999999999</v>
      </c>
      <c r="IH230" s="122">
        <v>98.675899999999999</v>
      </c>
      <c r="II230" s="122">
        <v>100.8077</v>
      </c>
      <c r="IJ230" s="122">
        <v>100.8077</v>
      </c>
      <c r="IK230" s="122">
        <v>100.8077</v>
      </c>
      <c r="IL230" s="122">
        <v>101.6129</v>
      </c>
      <c r="IM230" s="122">
        <v>101.6129</v>
      </c>
      <c r="IN230" s="122">
        <v>101.6129</v>
      </c>
      <c r="IO230" s="122">
        <v>102.9911</v>
      </c>
      <c r="IP230" s="122">
        <v>102.9911</v>
      </c>
      <c r="IQ230" s="122">
        <v>102.9911</v>
      </c>
      <c r="IR230" s="122">
        <v>104.6164</v>
      </c>
      <c r="IS230" s="122">
        <v>104.6164</v>
      </c>
      <c r="IT230" s="122">
        <v>104.6164</v>
      </c>
      <c r="IU230" s="122">
        <v>105.1609</v>
      </c>
      <c r="IV230" s="122">
        <v>105.1609</v>
      </c>
      <c r="IW230" s="122">
        <v>105.1609</v>
      </c>
      <c r="IX230" s="122">
        <v>104.03619999999999</v>
      </c>
      <c r="IY230" s="122">
        <v>104.03619999999999</v>
      </c>
      <c r="IZ230" s="122">
        <v>104.03619999999999</v>
      </c>
      <c r="JA230" s="122">
        <v>103.7306</v>
      </c>
      <c r="JB230" s="122">
        <v>103.7306</v>
      </c>
      <c r="JC230" s="122">
        <v>103.7306</v>
      </c>
      <c r="JD230" s="122">
        <v>103.93729999999999</v>
      </c>
      <c r="JE230" s="122">
        <v>103.93729999999999</v>
      </c>
      <c r="JF230" s="122">
        <v>103.93729999999999</v>
      </c>
      <c r="JG230" s="122">
        <v>102.8047</v>
      </c>
      <c r="JH230" s="122">
        <v>102.8047</v>
      </c>
      <c r="JI230" s="122">
        <v>102.8047</v>
      </c>
      <c r="JJ230" s="122">
        <v>102.30670000000001</v>
      </c>
      <c r="JK230" s="122">
        <v>102.30670000000001</v>
      </c>
      <c r="JL230" s="122">
        <v>102.30670000000001</v>
      </c>
      <c r="JM230" s="122">
        <v>102.27509999999999</v>
      </c>
      <c r="JN230" s="122">
        <v>102.27509999999999</v>
      </c>
      <c r="JO230" s="122">
        <v>102.27509999999999</v>
      </c>
      <c r="JP230" s="122">
        <v>101.5425</v>
      </c>
      <c r="JQ230" s="122">
        <v>101.5425</v>
      </c>
      <c r="JR230" s="122">
        <v>101.5425</v>
      </c>
      <c r="JS230" s="122">
        <v>101.66119999999999</v>
      </c>
      <c r="JT230" s="122">
        <v>101.66119999999999</v>
      </c>
      <c r="JU230" s="122">
        <v>101.66119999999999</v>
      </c>
      <c r="JV230" s="122">
        <v>100.5822</v>
      </c>
      <c r="JW230" s="122">
        <v>100.5822</v>
      </c>
      <c r="JX230" s="122">
        <v>100.5822</v>
      </c>
      <c r="JY230" s="122">
        <v>100</v>
      </c>
      <c r="JZ230" s="122">
        <v>100</v>
      </c>
      <c r="KA230" s="122">
        <v>100</v>
      </c>
      <c r="KB230" s="122">
        <v>100.0226</v>
      </c>
      <c r="KC230" s="122">
        <v>100.0226</v>
      </c>
      <c r="KD230" s="118">
        <v>100.0226</v>
      </c>
    </row>
    <row r="231" spans="1:290" s="8" customFormat="1" ht="11.1" customHeight="1" x14ac:dyDescent="0.2">
      <c r="A231" s="8" t="s">
        <v>2639</v>
      </c>
      <c r="B231"/>
      <c r="C231" s="141" t="s">
        <v>5234</v>
      </c>
      <c r="D231" s="60" t="s">
        <v>151</v>
      </c>
      <c r="E231" s="61"/>
      <c r="F231" s="22"/>
      <c r="G231" s="22"/>
      <c r="H231" s="22"/>
      <c r="I231" s="22" t="str">
        <f>IF(LEFT($I$1,1)="1",VLOOKUP($A231,PPI_IPI_PGA_PGAI!$A:$I,2,FALSE),IF(LEFT($I$1,1)="2",VLOOKUP($A231,PPI_IPI_PGA_PGAI!$A:$I,3,FALSE),IF(LEFT($I$1,1)="3",VLOOKUP($A231,PPI_IPI_PGA_PGAI!$A:$I,4,FALSE),VLOOKUP($A231,PPI_IPI_PGA_PGAI!$A:$I,5,FALSE))))</f>
        <v>Personenwagen und Wohnmobile</v>
      </c>
      <c r="K231" s="22"/>
      <c r="L231" s="22"/>
      <c r="M231" s="10">
        <v>5.4946999999999999</v>
      </c>
      <c r="N231" s="122">
        <v>110.7816</v>
      </c>
      <c r="O231" s="122">
        <v>110.7816</v>
      </c>
      <c r="P231" s="122">
        <v>109.851</v>
      </c>
      <c r="Q231" s="122">
        <v>109.851</v>
      </c>
      <c r="R231" s="122">
        <v>109.851</v>
      </c>
      <c r="S231" s="122">
        <v>109.8522</v>
      </c>
      <c r="T231" s="122">
        <v>109.8522</v>
      </c>
      <c r="U231" s="122">
        <v>109.8522</v>
      </c>
      <c r="V231" s="122">
        <v>109.88120000000001</v>
      </c>
      <c r="W231" s="122">
        <v>109.88120000000001</v>
      </c>
      <c r="X231" s="122">
        <v>109.88120000000001</v>
      </c>
      <c r="Y231" s="122">
        <v>110.3926</v>
      </c>
      <c r="Z231" s="122">
        <v>110.3926</v>
      </c>
      <c r="AA231" s="122">
        <v>110.3926</v>
      </c>
      <c r="AB231" s="122">
        <v>110.2068</v>
      </c>
      <c r="AC231" s="122">
        <v>110.2068</v>
      </c>
      <c r="AD231" s="122">
        <v>110.2068</v>
      </c>
      <c r="AE231" s="122">
        <v>110.5264</v>
      </c>
      <c r="AF231" s="122">
        <v>110.5264</v>
      </c>
      <c r="AG231" s="122">
        <v>110.5264</v>
      </c>
      <c r="AH231" s="122">
        <v>111.5795</v>
      </c>
      <c r="AI231" s="122">
        <v>111.5795</v>
      </c>
      <c r="AJ231" s="122">
        <v>111.5795</v>
      </c>
      <c r="AK231" s="122">
        <v>111.47880000000001</v>
      </c>
      <c r="AL231" s="122">
        <v>111.47880000000001</v>
      </c>
      <c r="AM231" s="122">
        <v>111.47880000000001</v>
      </c>
      <c r="AN231" s="122">
        <v>111.71420000000001</v>
      </c>
      <c r="AO231" s="122">
        <v>111.71420000000001</v>
      </c>
      <c r="AP231" s="122">
        <v>111.71420000000001</v>
      </c>
      <c r="AQ231" s="122">
        <v>111.8325</v>
      </c>
      <c r="AR231" s="122">
        <v>111.8325</v>
      </c>
      <c r="AS231" s="122">
        <v>111.8325</v>
      </c>
      <c r="AT231" s="122">
        <v>112.00060000000001</v>
      </c>
      <c r="AU231" s="122">
        <v>112.00060000000001</v>
      </c>
      <c r="AV231" s="122">
        <v>112.00060000000001</v>
      </c>
      <c r="AW231" s="122">
        <v>112.1285</v>
      </c>
      <c r="AX231" s="122">
        <v>112.1285</v>
      </c>
      <c r="AY231" s="122">
        <v>112.1285</v>
      </c>
      <c r="AZ231" s="122">
        <v>112.2059</v>
      </c>
      <c r="BA231" s="122">
        <v>112.2059</v>
      </c>
      <c r="BB231" s="122">
        <v>112.2059</v>
      </c>
      <c r="BC231" s="122">
        <v>112.3283</v>
      </c>
      <c r="BD231" s="122">
        <v>112.3283</v>
      </c>
      <c r="BE231" s="122">
        <v>112.3283</v>
      </c>
      <c r="BF231" s="122">
        <v>112.1461</v>
      </c>
      <c r="BG231" s="122">
        <v>112.1461</v>
      </c>
      <c r="BH231" s="122">
        <v>112.1461</v>
      </c>
      <c r="BI231" s="122">
        <v>111.9252</v>
      </c>
      <c r="BJ231" s="122">
        <v>111.9252</v>
      </c>
      <c r="BK231" s="122">
        <v>111.9252</v>
      </c>
      <c r="BL231" s="122">
        <v>112.9551</v>
      </c>
      <c r="BM231" s="122">
        <v>112.9551</v>
      </c>
      <c r="BN231" s="122">
        <v>112.9551</v>
      </c>
      <c r="BO231" s="122">
        <v>113.0984</v>
      </c>
      <c r="BP231" s="122">
        <v>113.0984</v>
      </c>
      <c r="BQ231" s="122">
        <v>113.0984</v>
      </c>
      <c r="BR231" s="122">
        <v>112.86969999999999</v>
      </c>
      <c r="BS231" s="122">
        <v>112.86969999999999</v>
      </c>
      <c r="BT231" s="122">
        <v>112.86969999999999</v>
      </c>
      <c r="BU231" s="122">
        <v>113.2518</v>
      </c>
      <c r="BV231" s="122">
        <v>113.2518</v>
      </c>
      <c r="BW231" s="122">
        <v>113.2518</v>
      </c>
      <c r="BX231" s="122">
        <v>113.3946</v>
      </c>
      <c r="BY231" s="122">
        <v>113.3946</v>
      </c>
      <c r="BZ231" s="122">
        <v>113.3946</v>
      </c>
      <c r="CA231" s="122">
        <v>114.82940000000001</v>
      </c>
      <c r="CB231" s="122">
        <v>114.82940000000001</v>
      </c>
      <c r="CC231" s="122">
        <v>114.82940000000001</v>
      </c>
      <c r="CD231" s="122">
        <v>115.2013</v>
      </c>
      <c r="CE231" s="122">
        <v>115.2013</v>
      </c>
      <c r="CF231" s="122">
        <v>115.2013</v>
      </c>
      <c r="CG231" s="122">
        <v>113.7307</v>
      </c>
      <c r="CH231" s="122">
        <v>113.7307</v>
      </c>
      <c r="CI231" s="122">
        <v>113.7307</v>
      </c>
      <c r="CJ231" s="122">
        <v>113.3653</v>
      </c>
      <c r="CK231" s="122">
        <v>113.3653</v>
      </c>
      <c r="CL231" s="122">
        <v>113.3653</v>
      </c>
      <c r="CM231" s="122">
        <v>113.86239999999999</v>
      </c>
      <c r="CN231" s="122">
        <v>113.86239999999999</v>
      </c>
      <c r="CO231" s="122">
        <v>113.86239999999999</v>
      </c>
      <c r="CP231" s="122">
        <v>112.56310000000001</v>
      </c>
      <c r="CQ231" s="122">
        <v>112.56310000000001</v>
      </c>
      <c r="CR231" s="122">
        <v>112.56310000000001</v>
      </c>
      <c r="CS231" s="122">
        <v>112.9623</v>
      </c>
      <c r="CT231" s="122">
        <v>112.9623</v>
      </c>
      <c r="CU231" s="122">
        <v>112.9623</v>
      </c>
      <c r="CV231" s="122">
        <v>112.627</v>
      </c>
      <c r="CW231" s="122">
        <v>112.627</v>
      </c>
      <c r="CX231" s="122">
        <v>112.627</v>
      </c>
      <c r="CY231" s="122">
        <v>112.35850000000001</v>
      </c>
      <c r="CZ231" s="122">
        <v>112.35850000000001</v>
      </c>
      <c r="DA231" s="122">
        <v>112.35850000000001</v>
      </c>
      <c r="DB231" s="122">
        <v>111.94580000000001</v>
      </c>
      <c r="DC231" s="122">
        <v>111.94580000000001</v>
      </c>
      <c r="DD231" s="122">
        <v>111.94580000000001</v>
      </c>
      <c r="DE231" s="122">
        <v>112.6011</v>
      </c>
      <c r="DF231" s="122">
        <v>112.6011</v>
      </c>
      <c r="DG231" s="122">
        <v>112.6011</v>
      </c>
      <c r="DH231" s="122">
        <v>111.7332</v>
      </c>
      <c r="DI231" s="122">
        <v>111.7332</v>
      </c>
      <c r="DJ231" s="122">
        <v>111.7332</v>
      </c>
      <c r="DK231" s="122">
        <v>108.08240000000001</v>
      </c>
      <c r="DL231" s="122">
        <v>108.08240000000001</v>
      </c>
      <c r="DM231" s="122">
        <v>108.08240000000001</v>
      </c>
      <c r="DN231" s="122">
        <v>108.5853</v>
      </c>
      <c r="DO231" s="122">
        <v>108.5853</v>
      </c>
      <c r="DP231" s="122">
        <v>108.5853</v>
      </c>
      <c r="DQ231" s="122">
        <v>106.6964</v>
      </c>
      <c r="DR231" s="122">
        <v>106.6964</v>
      </c>
      <c r="DS231" s="122">
        <v>106.6964</v>
      </c>
      <c r="DT231" s="122">
        <v>106.16160000000001</v>
      </c>
      <c r="DU231" s="122">
        <v>106.16160000000001</v>
      </c>
      <c r="DV231" s="122">
        <v>106.16160000000001</v>
      </c>
      <c r="DW231" s="122">
        <v>105.01609999999999</v>
      </c>
      <c r="DX231" s="122">
        <v>105.01609999999999</v>
      </c>
      <c r="DY231" s="122">
        <v>105.01609999999999</v>
      </c>
      <c r="DZ231" s="122">
        <v>103.80500000000001</v>
      </c>
      <c r="EA231" s="122">
        <v>103.80500000000001</v>
      </c>
      <c r="EB231" s="122">
        <v>103.80500000000001</v>
      </c>
      <c r="EC231" s="122">
        <v>102.0879</v>
      </c>
      <c r="ED231" s="122">
        <v>102.0879</v>
      </c>
      <c r="EE231" s="122">
        <v>102.0879</v>
      </c>
      <c r="EF231" s="122">
        <v>102.1451</v>
      </c>
      <c r="EG231" s="122">
        <v>102.1451</v>
      </c>
      <c r="EH231" s="122">
        <v>102.1451</v>
      </c>
      <c r="EI231" s="122">
        <v>100.8527</v>
      </c>
      <c r="EJ231" s="122">
        <v>100.8527</v>
      </c>
      <c r="EK231" s="122">
        <v>100.8527</v>
      </c>
      <c r="EL231" s="122">
        <v>101.0817</v>
      </c>
      <c r="EM231" s="122">
        <v>101.0817</v>
      </c>
      <c r="EN231" s="122">
        <v>101.0817</v>
      </c>
      <c r="EO231" s="122">
        <v>101.2745</v>
      </c>
      <c r="EP231" s="122">
        <v>101.2745</v>
      </c>
      <c r="EQ231" s="122">
        <v>101.2745</v>
      </c>
      <c r="ER231" s="122">
        <v>101.2277</v>
      </c>
      <c r="ES231" s="122">
        <v>101.2277</v>
      </c>
      <c r="ET231" s="122">
        <v>101.2277</v>
      </c>
      <c r="EU231" s="122">
        <v>101.06959999999999</v>
      </c>
      <c r="EV231" s="122">
        <v>101.06959999999999</v>
      </c>
      <c r="EW231" s="122">
        <v>101.06959999999999</v>
      </c>
      <c r="EX231" s="122">
        <v>99.297499999999999</v>
      </c>
      <c r="EY231" s="122">
        <v>99.297499999999999</v>
      </c>
      <c r="EZ231" s="122">
        <v>99.297499999999999</v>
      </c>
      <c r="FA231" s="122">
        <v>96.718699999999998</v>
      </c>
      <c r="FB231" s="122">
        <v>96.722700000000003</v>
      </c>
      <c r="FC231" s="122">
        <v>96.722700000000003</v>
      </c>
      <c r="FD231" s="122">
        <v>97.259600000000006</v>
      </c>
      <c r="FE231" s="122">
        <v>97.259600000000006</v>
      </c>
      <c r="FF231" s="122">
        <v>97.259600000000006</v>
      </c>
      <c r="FG231" s="122">
        <v>95.555300000000003</v>
      </c>
      <c r="FH231" s="122">
        <v>95.555300000000003</v>
      </c>
      <c r="FI231" s="122">
        <v>95.555300000000003</v>
      </c>
      <c r="FJ231" s="122">
        <v>95.555300000000003</v>
      </c>
      <c r="FK231" s="122">
        <v>95.555300000000003</v>
      </c>
      <c r="FL231" s="122">
        <v>94.257599999999996</v>
      </c>
      <c r="FM231" s="122">
        <v>94.257599999999996</v>
      </c>
      <c r="FN231" s="122">
        <v>94.257599999999996</v>
      </c>
      <c r="FO231" s="122">
        <v>94.817400000000006</v>
      </c>
      <c r="FP231" s="122">
        <v>94.817400000000006</v>
      </c>
      <c r="FQ231" s="122">
        <v>94.817400000000006</v>
      </c>
      <c r="FR231" s="122">
        <v>95.452600000000004</v>
      </c>
      <c r="FS231" s="122">
        <v>95.452600000000004</v>
      </c>
      <c r="FT231" s="122">
        <v>95.452600000000004</v>
      </c>
      <c r="FU231" s="122">
        <v>95.230800000000002</v>
      </c>
      <c r="FV231" s="122">
        <v>95.230800000000002</v>
      </c>
      <c r="FW231" s="122">
        <v>95.230800000000002</v>
      </c>
      <c r="FX231" s="122">
        <v>95.905100000000004</v>
      </c>
      <c r="FY231" s="122">
        <v>95.905100000000004</v>
      </c>
      <c r="FZ231" s="122">
        <v>95.905100000000004</v>
      </c>
      <c r="GA231" s="122">
        <v>98.007499999999993</v>
      </c>
      <c r="GB231" s="122">
        <v>98.007499999999993</v>
      </c>
      <c r="GC231" s="122">
        <v>98.007499999999993</v>
      </c>
      <c r="GD231" s="122">
        <v>98.106399999999994</v>
      </c>
      <c r="GE231" s="122">
        <v>98.106399999999994</v>
      </c>
      <c r="GF231" s="122">
        <v>98.106399999999994</v>
      </c>
      <c r="GG231" s="122">
        <v>98.212400000000002</v>
      </c>
      <c r="GH231" s="122">
        <v>98.212400000000002</v>
      </c>
      <c r="GI231" s="122">
        <v>98.212400000000002</v>
      </c>
      <c r="GJ231" s="122">
        <v>97.130200000000002</v>
      </c>
      <c r="GK231" s="122">
        <v>97.130200000000002</v>
      </c>
      <c r="GL231" s="122">
        <v>97.130200000000002</v>
      </c>
      <c r="GM231" s="122">
        <v>97.7089</v>
      </c>
      <c r="GN231" s="122">
        <v>97.7089</v>
      </c>
      <c r="GO231" s="122">
        <v>97.7089</v>
      </c>
      <c r="GP231" s="122">
        <v>97.293199999999999</v>
      </c>
      <c r="GQ231" s="122">
        <v>97.293199999999999</v>
      </c>
      <c r="GR231" s="122">
        <v>97.293199999999999</v>
      </c>
      <c r="GS231" s="122">
        <v>96.881600000000006</v>
      </c>
      <c r="GT231" s="122">
        <v>96.881600000000006</v>
      </c>
      <c r="GU231" s="122">
        <v>96.881600000000006</v>
      </c>
      <c r="GV231" s="122">
        <v>96.772099999999995</v>
      </c>
      <c r="GW231" s="122">
        <v>96.772099999999995</v>
      </c>
      <c r="GX231" s="122">
        <v>96.772099999999995</v>
      </c>
      <c r="GY231" s="122">
        <v>97.686599999999999</v>
      </c>
      <c r="GZ231" s="122">
        <v>97.686599999999999</v>
      </c>
      <c r="HA231" s="122">
        <v>97.686599999999999</v>
      </c>
      <c r="HB231" s="122">
        <v>97.502200000000002</v>
      </c>
      <c r="HC231" s="122">
        <v>97.502200000000002</v>
      </c>
      <c r="HD231" s="122">
        <v>97.502200000000002</v>
      </c>
      <c r="HE231" s="122">
        <v>97.201099999999997</v>
      </c>
      <c r="HF231" s="122">
        <v>97.201099999999997</v>
      </c>
      <c r="HG231" s="122">
        <v>97.201099999999997</v>
      </c>
      <c r="HH231" s="122">
        <v>97.278300000000002</v>
      </c>
      <c r="HI231" s="122">
        <v>97.278300000000002</v>
      </c>
      <c r="HJ231" s="122">
        <v>97.278300000000002</v>
      </c>
      <c r="HK231" s="122">
        <v>97.823999999999998</v>
      </c>
      <c r="HL231" s="122">
        <v>97.823999999999998</v>
      </c>
      <c r="HM231" s="122">
        <v>97.823999999999998</v>
      </c>
      <c r="HN231" s="122">
        <v>97.518799999999999</v>
      </c>
      <c r="HO231" s="122">
        <v>97.518799999999999</v>
      </c>
      <c r="HP231" s="122">
        <v>97.518799999999999</v>
      </c>
      <c r="HQ231" s="122">
        <v>98.1143</v>
      </c>
      <c r="HR231" s="122">
        <v>98.1143</v>
      </c>
      <c r="HS231" s="122">
        <v>98.1143</v>
      </c>
      <c r="HT231" s="122">
        <v>98.312799999999996</v>
      </c>
      <c r="HU231" s="122">
        <v>98.312799999999996</v>
      </c>
      <c r="HV231" s="122">
        <v>98.312799999999996</v>
      </c>
      <c r="HW231" s="122">
        <v>98.724699999999999</v>
      </c>
      <c r="HX231" s="122">
        <v>98.724699999999999</v>
      </c>
      <c r="HY231" s="122">
        <v>98.724699999999999</v>
      </c>
      <c r="HZ231" s="122">
        <v>99.272199999999998</v>
      </c>
      <c r="IA231" s="122">
        <v>99.272199999999998</v>
      </c>
      <c r="IB231" s="122">
        <v>99.272199999999998</v>
      </c>
      <c r="IC231" s="122">
        <v>99.515100000000004</v>
      </c>
      <c r="ID231" s="122">
        <v>99.515100000000004</v>
      </c>
      <c r="IE231" s="122">
        <v>99.515100000000004</v>
      </c>
      <c r="IF231" s="122">
        <v>100.0232</v>
      </c>
      <c r="IG231" s="122">
        <v>100.0232</v>
      </c>
      <c r="IH231" s="122">
        <v>100.0232</v>
      </c>
      <c r="II231" s="122">
        <v>102.11450000000001</v>
      </c>
      <c r="IJ231" s="122">
        <v>102.11450000000001</v>
      </c>
      <c r="IK231" s="122">
        <v>102.11450000000001</v>
      </c>
      <c r="IL231" s="122">
        <v>102.6236</v>
      </c>
      <c r="IM231" s="122">
        <v>102.6236</v>
      </c>
      <c r="IN231" s="122">
        <v>102.6236</v>
      </c>
      <c r="IO231" s="122">
        <v>103.94459999999999</v>
      </c>
      <c r="IP231" s="122">
        <v>103.94459999999999</v>
      </c>
      <c r="IQ231" s="122">
        <v>103.94459999999999</v>
      </c>
      <c r="IR231" s="122">
        <v>105.51690000000001</v>
      </c>
      <c r="IS231" s="122">
        <v>105.51690000000001</v>
      </c>
      <c r="IT231" s="122">
        <v>105.51690000000001</v>
      </c>
      <c r="IU231" s="122">
        <v>106.1044</v>
      </c>
      <c r="IV231" s="122">
        <v>106.1044</v>
      </c>
      <c r="IW231" s="122">
        <v>106.1044</v>
      </c>
      <c r="IX231" s="122">
        <v>104.8549</v>
      </c>
      <c r="IY231" s="122">
        <v>104.8549</v>
      </c>
      <c r="IZ231" s="122">
        <v>104.8549</v>
      </c>
      <c r="JA231" s="122">
        <v>104.26260000000001</v>
      </c>
      <c r="JB231" s="122">
        <v>104.26260000000001</v>
      </c>
      <c r="JC231" s="122">
        <v>104.26260000000001</v>
      </c>
      <c r="JD231" s="122">
        <v>104.46810000000001</v>
      </c>
      <c r="JE231" s="122">
        <v>104.46810000000001</v>
      </c>
      <c r="JF231" s="122">
        <v>104.46810000000001</v>
      </c>
      <c r="JG231" s="122">
        <v>103.1528</v>
      </c>
      <c r="JH231" s="122">
        <v>103.1528</v>
      </c>
      <c r="JI231" s="122">
        <v>103.1528</v>
      </c>
      <c r="JJ231" s="122">
        <v>102.6617</v>
      </c>
      <c r="JK231" s="122">
        <v>102.6617</v>
      </c>
      <c r="JL231" s="122">
        <v>102.6617</v>
      </c>
      <c r="JM231" s="122">
        <v>102.5763</v>
      </c>
      <c r="JN231" s="122">
        <v>102.5763</v>
      </c>
      <c r="JO231" s="122">
        <v>102.5763</v>
      </c>
      <c r="JP231" s="122">
        <v>101.4128</v>
      </c>
      <c r="JQ231" s="122">
        <v>101.4128</v>
      </c>
      <c r="JR231" s="122">
        <v>101.4128</v>
      </c>
      <c r="JS231" s="122">
        <v>101.53570000000001</v>
      </c>
      <c r="JT231" s="122">
        <v>101.53570000000001</v>
      </c>
      <c r="JU231" s="122">
        <v>101.53570000000001</v>
      </c>
      <c r="JV231" s="122">
        <v>100.3254</v>
      </c>
      <c r="JW231" s="122">
        <v>100.3254</v>
      </c>
      <c r="JX231" s="122">
        <v>100.3254</v>
      </c>
      <c r="JY231" s="122">
        <v>100</v>
      </c>
      <c r="JZ231" s="122">
        <v>100</v>
      </c>
      <c r="KA231" s="122">
        <v>100</v>
      </c>
      <c r="KB231" s="122">
        <v>100.12139999999999</v>
      </c>
      <c r="KC231" s="122">
        <v>100.12139999999999</v>
      </c>
      <c r="KD231" s="118">
        <v>100.12139999999999</v>
      </c>
    </row>
    <row r="232" spans="1:290" s="8" customFormat="1" ht="11.1" customHeight="1" x14ac:dyDescent="0.2">
      <c r="A232" s="8" t="s">
        <v>2644</v>
      </c>
      <c r="B232"/>
      <c r="C232" s="141" t="s">
        <v>5235</v>
      </c>
      <c r="D232" s="60" t="s">
        <v>152</v>
      </c>
      <c r="E232" s="61"/>
      <c r="F232" s="22"/>
      <c r="G232" s="22"/>
      <c r="H232" s="22"/>
      <c r="I232" s="22" t="str">
        <f>IF(LEFT($I$1,1)="1",VLOOKUP($A232,PPI_IPI_PGA_PGAI!$A:$I,2,FALSE),IF(LEFT($I$1,1)="2",VLOOKUP($A232,PPI_IPI_PGA_PGAI!$A:$I,3,FALSE),IF(LEFT($I$1,1)="3",VLOOKUP($A232,PPI_IPI_PGA_PGAI!$A:$I,4,FALSE),VLOOKUP($A232,PPI_IPI_PGA_PGAI!$A:$I,5,FALSE))))</f>
        <v>Nutzfahrzeuge</v>
      </c>
      <c r="K232" s="22"/>
      <c r="L232" s="22"/>
      <c r="M232" s="10">
        <v>0.86270000000000002</v>
      </c>
      <c r="N232" s="122">
        <v>95.263800000000003</v>
      </c>
      <c r="O232" s="122">
        <v>95.263800000000003</v>
      </c>
      <c r="P232" s="122">
        <v>95.433599999999998</v>
      </c>
      <c r="Q232" s="122">
        <v>95.433599999999998</v>
      </c>
      <c r="R232" s="122">
        <v>95.433599999999998</v>
      </c>
      <c r="S232" s="122">
        <v>95.520399999999995</v>
      </c>
      <c r="T232" s="122">
        <v>95.520399999999995</v>
      </c>
      <c r="U232" s="122">
        <v>95.520399999999995</v>
      </c>
      <c r="V232" s="122">
        <v>95.585300000000004</v>
      </c>
      <c r="W232" s="122">
        <v>95.585300000000004</v>
      </c>
      <c r="X232" s="122">
        <v>95.585300000000004</v>
      </c>
      <c r="Y232" s="122">
        <v>95.654600000000002</v>
      </c>
      <c r="Z232" s="122">
        <v>95.654600000000002</v>
      </c>
      <c r="AA232" s="122">
        <v>95.654600000000002</v>
      </c>
      <c r="AB232" s="122">
        <v>94.439599999999999</v>
      </c>
      <c r="AC232" s="122">
        <v>94.439599999999999</v>
      </c>
      <c r="AD232" s="122">
        <v>94.439599999999999</v>
      </c>
      <c r="AE232" s="122">
        <v>95.076800000000006</v>
      </c>
      <c r="AF232" s="122">
        <v>95.076800000000006</v>
      </c>
      <c r="AG232" s="122">
        <v>95.076800000000006</v>
      </c>
      <c r="AH232" s="122">
        <v>95.943200000000004</v>
      </c>
      <c r="AI232" s="122">
        <v>95.943200000000004</v>
      </c>
      <c r="AJ232" s="122">
        <v>95.943200000000004</v>
      </c>
      <c r="AK232" s="122">
        <v>96.476100000000002</v>
      </c>
      <c r="AL232" s="122">
        <v>96.476100000000002</v>
      </c>
      <c r="AM232" s="122">
        <v>96.476100000000002</v>
      </c>
      <c r="AN232" s="122">
        <v>96.815799999999996</v>
      </c>
      <c r="AO232" s="122">
        <v>96.815799999999996</v>
      </c>
      <c r="AP232" s="122">
        <v>96.815799999999996</v>
      </c>
      <c r="AQ232" s="122">
        <v>96.581500000000005</v>
      </c>
      <c r="AR232" s="122">
        <v>96.581500000000005</v>
      </c>
      <c r="AS232" s="122">
        <v>96.581500000000005</v>
      </c>
      <c r="AT232" s="122">
        <v>98.430999999999997</v>
      </c>
      <c r="AU232" s="122">
        <v>98.430999999999997</v>
      </c>
      <c r="AV232" s="122">
        <v>98.430999999999997</v>
      </c>
      <c r="AW232" s="122">
        <v>98.268600000000006</v>
      </c>
      <c r="AX232" s="122">
        <v>98.268600000000006</v>
      </c>
      <c r="AY232" s="122">
        <v>98.268600000000006</v>
      </c>
      <c r="AZ232" s="122">
        <v>98.716099999999997</v>
      </c>
      <c r="BA232" s="122">
        <v>98.716099999999997</v>
      </c>
      <c r="BB232" s="122">
        <v>98.716099999999997</v>
      </c>
      <c r="BC232" s="122">
        <v>98.648499999999999</v>
      </c>
      <c r="BD232" s="122">
        <v>98.648499999999999</v>
      </c>
      <c r="BE232" s="122">
        <v>98.648499999999999</v>
      </c>
      <c r="BF232" s="122">
        <v>99.178899999999999</v>
      </c>
      <c r="BG232" s="122">
        <v>99.178899999999999</v>
      </c>
      <c r="BH232" s="122">
        <v>99.178899999999999</v>
      </c>
      <c r="BI232" s="122">
        <v>98.658199999999994</v>
      </c>
      <c r="BJ232" s="122">
        <v>98.658199999999994</v>
      </c>
      <c r="BK232" s="122">
        <v>98.658199999999994</v>
      </c>
      <c r="BL232" s="122">
        <v>100.6069</v>
      </c>
      <c r="BM232" s="122">
        <v>100.6069</v>
      </c>
      <c r="BN232" s="122">
        <v>100.6069</v>
      </c>
      <c r="BO232" s="122">
        <v>99.911900000000003</v>
      </c>
      <c r="BP232" s="122">
        <v>99.911900000000003</v>
      </c>
      <c r="BQ232" s="122">
        <v>99.911900000000003</v>
      </c>
      <c r="BR232" s="122">
        <v>99.695599999999999</v>
      </c>
      <c r="BS232" s="122">
        <v>99.695599999999999</v>
      </c>
      <c r="BT232" s="122">
        <v>99.695599999999999</v>
      </c>
      <c r="BU232" s="122">
        <v>99.812399999999997</v>
      </c>
      <c r="BV232" s="122">
        <v>99.812399999999997</v>
      </c>
      <c r="BW232" s="122">
        <v>99.812399999999997</v>
      </c>
      <c r="BX232" s="122">
        <v>99.457899999999995</v>
      </c>
      <c r="BY232" s="122">
        <v>99.457899999999995</v>
      </c>
      <c r="BZ232" s="122">
        <v>99.457899999999995</v>
      </c>
      <c r="CA232" s="122">
        <v>100.0894</v>
      </c>
      <c r="CB232" s="122">
        <v>100.0894</v>
      </c>
      <c r="CC232" s="122">
        <v>100.0894</v>
      </c>
      <c r="CD232" s="122">
        <v>100.40389999999999</v>
      </c>
      <c r="CE232" s="122">
        <v>100.40389999999999</v>
      </c>
      <c r="CF232" s="122">
        <v>100.40389999999999</v>
      </c>
      <c r="CG232" s="122">
        <v>100.9769</v>
      </c>
      <c r="CH232" s="122">
        <v>100.9769</v>
      </c>
      <c r="CI232" s="122">
        <v>100.9769</v>
      </c>
      <c r="CJ232" s="122">
        <v>99.697599999999994</v>
      </c>
      <c r="CK232" s="122">
        <v>99.697599999999994</v>
      </c>
      <c r="CL232" s="122">
        <v>99.697599999999994</v>
      </c>
      <c r="CM232" s="122">
        <v>99.2072</v>
      </c>
      <c r="CN232" s="122">
        <v>99.2072</v>
      </c>
      <c r="CO232" s="122">
        <v>99.2072</v>
      </c>
      <c r="CP232" s="122">
        <v>98.971000000000004</v>
      </c>
      <c r="CQ232" s="122">
        <v>98.971000000000004</v>
      </c>
      <c r="CR232" s="122">
        <v>98.971000000000004</v>
      </c>
      <c r="CS232" s="122">
        <v>99.203800000000001</v>
      </c>
      <c r="CT232" s="122">
        <v>99.203800000000001</v>
      </c>
      <c r="CU232" s="122">
        <v>99.203800000000001</v>
      </c>
      <c r="CV232" s="122">
        <v>98.455600000000004</v>
      </c>
      <c r="CW232" s="122">
        <v>98.455600000000004</v>
      </c>
      <c r="CX232" s="122">
        <v>98.455600000000004</v>
      </c>
      <c r="CY232" s="122">
        <v>98.031400000000005</v>
      </c>
      <c r="CZ232" s="122">
        <v>98.031400000000005</v>
      </c>
      <c r="DA232" s="122">
        <v>98.031400000000005</v>
      </c>
      <c r="DB232" s="122">
        <v>98.272800000000004</v>
      </c>
      <c r="DC232" s="122">
        <v>98.272800000000004</v>
      </c>
      <c r="DD232" s="122">
        <v>98.272800000000004</v>
      </c>
      <c r="DE232" s="122">
        <v>98.661100000000005</v>
      </c>
      <c r="DF232" s="122">
        <v>98.661100000000005</v>
      </c>
      <c r="DG232" s="122">
        <v>98.661100000000005</v>
      </c>
      <c r="DH232" s="122">
        <v>97.306899999999999</v>
      </c>
      <c r="DI232" s="122">
        <v>97.306899999999999</v>
      </c>
      <c r="DJ232" s="122">
        <v>97.306899999999999</v>
      </c>
      <c r="DK232" s="122">
        <v>94.424599999999998</v>
      </c>
      <c r="DL232" s="122">
        <v>94.424599999999998</v>
      </c>
      <c r="DM232" s="122">
        <v>94.424599999999998</v>
      </c>
      <c r="DN232" s="122">
        <v>95.279899999999998</v>
      </c>
      <c r="DO232" s="122">
        <v>95.279899999999998</v>
      </c>
      <c r="DP232" s="122">
        <v>95.279899999999998</v>
      </c>
      <c r="DQ232" s="122">
        <v>94.927099999999996</v>
      </c>
      <c r="DR232" s="122">
        <v>94.927099999999996</v>
      </c>
      <c r="DS232" s="122">
        <v>94.927099999999996</v>
      </c>
      <c r="DT232" s="122">
        <v>94.627300000000005</v>
      </c>
      <c r="DU232" s="122">
        <v>94.627300000000005</v>
      </c>
      <c r="DV232" s="122">
        <v>94.627300000000005</v>
      </c>
      <c r="DW232" s="122">
        <v>93.0655</v>
      </c>
      <c r="DX232" s="122">
        <v>93.0655</v>
      </c>
      <c r="DY232" s="122">
        <v>93.0655</v>
      </c>
      <c r="DZ232" s="122">
        <v>92.466700000000003</v>
      </c>
      <c r="EA232" s="122">
        <v>92.466700000000003</v>
      </c>
      <c r="EB232" s="122">
        <v>92.466700000000003</v>
      </c>
      <c r="EC232" s="122">
        <v>92.3386</v>
      </c>
      <c r="ED232" s="122">
        <v>92.3386</v>
      </c>
      <c r="EE232" s="122">
        <v>92.3386</v>
      </c>
      <c r="EF232" s="122">
        <v>92.293099999999995</v>
      </c>
      <c r="EG232" s="122">
        <v>92.293099999999995</v>
      </c>
      <c r="EH232" s="122">
        <v>92.293099999999995</v>
      </c>
      <c r="EI232" s="122">
        <v>91.814800000000005</v>
      </c>
      <c r="EJ232" s="122">
        <v>91.814800000000005</v>
      </c>
      <c r="EK232" s="122">
        <v>91.814800000000005</v>
      </c>
      <c r="EL232" s="122">
        <v>90.712299999999999</v>
      </c>
      <c r="EM232" s="122">
        <v>90.712299999999999</v>
      </c>
      <c r="EN232" s="122">
        <v>90.712299999999999</v>
      </c>
      <c r="EO232" s="122">
        <v>90.440600000000003</v>
      </c>
      <c r="EP232" s="122">
        <v>90.440600000000003</v>
      </c>
      <c r="EQ232" s="122">
        <v>90.440600000000003</v>
      </c>
      <c r="ER232" s="122">
        <v>90.024900000000002</v>
      </c>
      <c r="ES232" s="122">
        <v>90.024900000000002</v>
      </c>
      <c r="ET232" s="122">
        <v>90.024900000000002</v>
      </c>
      <c r="EU232" s="122">
        <v>89.6511</v>
      </c>
      <c r="EV232" s="122">
        <v>89.6511</v>
      </c>
      <c r="EW232" s="122">
        <v>89.6511</v>
      </c>
      <c r="EX232" s="122">
        <v>89.5929</v>
      </c>
      <c r="EY232" s="122">
        <v>89.5929</v>
      </c>
      <c r="EZ232" s="122">
        <v>89.5929</v>
      </c>
      <c r="FA232" s="122">
        <v>83.108699999999999</v>
      </c>
      <c r="FB232" s="122">
        <v>83.108699999999999</v>
      </c>
      <c r="FC232" s="122">
        <v>83.108699999999999</v>
      </c>
      <c r="FD232" s="122">
        <v>81.379000000000005</v>
      </c>
      <c r="FE232" s="122">
        <v>81.379000000000005</v>
      </c>
      <c r="FF232" s="122">
        <v>81.379000000000005</v>
      </c>
      <c r="FG232" s="122">
        <v>81.104699999999994</v>
      </c>
      <c r="FH232" s="122">
        <v>81.104699999999994</v>
      </c>
      <c r="FI232" s="122">
        <v>81.104699999999994</v>
      </c>
      <c r="FJ232" s="122">
        <v>81.104699999999994</v>
      </c>
      <c r="FK232" s="122">
        <v>81.104699999999994</v>
      </c>
      <c r="FL232" s="122">
        <v>83.133399999999995</v>
      </c>
      <c r="FM232" s="122">
        <v>83.133399999999995</v>
      </c>
      <c r="FN232" s="122">
        <v>83.133399999999995</v>
      </c>
      <c r="FO232" s="122">
        <v>83.548000000000002</v>
      </c>
      <c r="FP232" s="122">
        <v>83.548000000000002</v>
      </c>
      <c r="FQ232" s="122">
        <v>83.548000000000002</v>
      </c>
      <c r="FR232" s="122">
        <v>85.067800000000005</v>
      </c>
      <c r="FS232" s="122">
        <v>85.067800000000005</v>
      </c>
      <c r="FT232" s="122">
        <v>85.067800000000005</v>
      </c>
      <c r="FU232" s="122">
        <v>85.635800000000003</v>
      </c>
      <c r="FV232" s="122">
        <v>85.635800000000003</v>
      </c>
      <c r="FW232" s="122">
        <v>85.635800000000003</v>
      </c>
      <c r="FX232" s="122">
        <v>83.637900000000002</v>
      </c>
      <c r="FY232" s="122">
        <v>83.637900000000002</v>
      </c>
      <c r="FZ232" s="122">
        <v>83.637900000000002</v>
      </c>
      <c r="GA232" s="122">
        <v>84.504099999999994</v>
      </c>
      <c r="GB232" s="122">
        <v>84.504099999999994</v>
      </c>
      <c r="GC232" s="122">
        <v>84.504099999999994</v>
      </c>
      <c r="GD232" s="122">
        <v>84.005799999999994</v>
      </c>
      <c r="GE232" s="122">
        <v>84.005799999999994</v>
      </c>
      <c r="GF232" s="122">
        <v>84.005799999999994</v>
      </c>
      <c r="GG232" s="122">
        <v>84.158000000000001</v>
      </c>
      <c r="GH232" s="122">
        <v>84.158000000000001</v>
      </c>
      <c r="GI232" s="122">
        <v>84.158000000000001</v>
      </c>
      <c r="GJ232" s="122">
        <v>84.716399999999993</v>
      </c>
      <c r="GK232" s="122">
        <v>84.716399999999993</v>
      </c>
      <c r="GL232" s="122">
        <v>84.716399999999993</v>
      </c>
      <c r="GM232" s="122">
        <v>85.018699999999995</v>
      </c>
      <c r="GN232" s="122">
        <v>85.018699999999995</v>
      </c>
      <c r="GO232" s="122">
        <v>85.018699999999995</v>
      </c>
      <c r="GP232" s="122">
        <v>85.585499999999996</v>
      </c>
      <c r="GQ232" s="122">
        <v>85.585499999999996</v>
      </c>
      <c r="GR232" s="122">
        <v>85.585499999999996</v>
      </c>
      <c r="GS232" s="122">
        <v>85.625100000000003</v>
      </c>
      <c r="GT232" s="122">
        <v>85.625100000000003</v>
      </c>
      <c r="GU232" s="122">
        <v>85.625100000000003</v>
      </c>
      <c r="GV232" s="122">
        <v>85.6691</v>
      </c>
      <c r="GW232" s="122">
        <v>85.6691</v>
      </c>
      <c r="GX232" s="122">
        <v>85.6691</v>
      </c>
      <c r="GY232" s="122">
        <v>85.887699999999995</v>
      </c>
      <c r="GZ232" s="122">
        <v>85.887699999999995</v>
      </c>
      <c r="HA232" s="122">
        <v>85.887699999999995</v>
      </c>
      <c r="HB232" s="122">
        <v>86.347099999999998</v>
      </c>
      <c r="HC232" s="122">
        <v>86.347099999999998</v>
      </c>
      <c r="HD232" s="122">
        <v>86.347099999999998</v>
      </c>
      <c r="HE232" s="122">
        <v>86.390500000000003</v>
      </c>
      <c r="HF232" s="122">
        <v>86.390500000000003</v>
      </c>
      <c r="HG232" s="122">
        <v>86.390500000000003</v>
      </c>
      <c r="HH232" s="122">
        <v>87.190600000000003</v>
      </c>
      <c r="HI232" s="122">
        <v>87.190600000000003</v>
      </c>
      <c r="HJ232" s="122">
        <v>87.190600000000003</v>
      </c>
      <c r="HK232" s="122">
        <v>85.969099999999997</v>
      </c>
      <c r="HL232" s="122">
        <v>85.969099999999997</v>
      </c>
      <c r="HM232" s="122">
        <v>85.969099999999997</v>
      </c>
      <c r="HN232" s="122">
        <v>85.951800000000006</v>
      </c>
      <c r="HO232" s="122">
        <v>85.951800000000006</v>
      </c>
      <c r="HP232" s="122">
        <v>85.951800000000006</v>
      </c>
      <c r="HQ232" s="122">
        <v>86.074100000000001</v>
      </c>
      <c r="HR232" s="122">
        <v>86.074100000000001</v>
      </c>
      <c r="HS232" s="122">
        <v>86.074100000000001</v>
      </c>
      <c r="HT232" s="122">
        <v>86.263800000000003</v>
      </c>
      <c r="HU232" s="122">
        <v>86.263800000000003</v>
      </c>
      <c r="HV232" s="122">
        <v>86.263800000000003</v>
      </c>
      <c r="HW232" s="122">
        <v>86.566999999999993</v>
      </c>
      <c r="HX232" s="122">
        <v>86.566999999999993</v>
      </c>
      <c r="HY232" s="122">
        <v>86.566999999999993</v>
      </c>
      <c r="HZ232" s="122">
        <v>87.392099999999999</v>
      </c>
      <c r="IA232" s="122">
        <v>87.392099999999999</v>
      </c>
      <c r="IB232" s="122">
        <v>87.392099999999999</v>
      </c>
      <c r="IC232" s="122">
        <v>89.519599999999997</v>
      </c>
      <c r="ID232" s="122">
        <v>89.519599999999997</v>
      </c>
      <c r="IE232" s="122">
        <v>89.519599999999997</v>
      </c>
      <c r="IF232" s="122">
        <v>91.252700000000004</v>
      </c>
      <c r="IG232" s="122">
        <v>91.252700000000004</v>
      </c>
      <c r="IH232" s="122">
        <v>91.252700000000004</v>
      </c>
      <c r="II232" s="122">
        <v>93.607200000000006</v>
      </c>
      <c r="IJ232" s="122">
        <v>93.607200000000006</v>
      </c>
      <c r="IK232" s="122">
        <v>93.607200000000006</v>
      </c>
      <c r="IL232" s="122">
        <v>96.043899999999994</v>
      </c>
      <c r="IM232" s="122">
        <v>96.043899999999994</v>
      </c>
      <c r="IN232" s="122">
        <v>96.043899999999994</v>
      </c>
      <c r="IO232" s="122">
        <v>97.7376</v>
      </c>
      <c r="IP232" s="122">
        <v>97.7376</v>
      </c>
      <c r="IQ232" s="122">
        <v>97.7376</v>
      </c>
      <c r="IR232" s="122">
        <v>99.655199999999994</v>
      </c>
      <c r="IS232" s="122">
        <v>99.655199999999994</v>
      </c>
      <c r="IT232" s="122">
        <v>99.655199999999994</v>
      </c>
      <c r="IU232" s="122">
        <v>99.962000000000003</v>
      </c>
      <c r="IV232" s="122">
        <v>99.962000000000003</v>
      </c>
      <c r="IW232" s="122">
        <v>99.962000000000003</v>
      </c>
      <c r="IX232" s="122">
        <v>99.525599999999997</v>
      </c>
      <c r="IY232" s="122">
        <v>99.525599999999997</v>
      </c>
      <c r="IZ232" s="122">
        <v>99.525599999999997</v>
      </c>
      <c r="JA232" s="122">
        <v>100.7989</v>
      </c>
      <c r="JB232" s="122">
        <v>100.7989</v>
      </c>
      <c r="JC232" s="122">
        <v>100.7989</v>
      </c>
      <c r="JD232" s="122">
        <v>101.0127</v>
      </c>
      <c r="JE232" s="122">
        <v>101.0127</v>
      </c>
      <c r="JF232" s="122">
        <v>101.0127</v>
      </c>
      <c r="JG232" s="122">
        <v>100.887</v>
      </c>
      <c r="JH232" s="122">
        <v>100.887</v>
      </c>
      <c r="JI232" s="122">
        <v>100.887</v>
      </c>
      <c r="JJ232" s="122">
        <v>100.3505</v>
      </c>
      <c r="JK232" s="122">
        <v>100.3505</v>
      </c>
      <c r="JL232" s="122">
        <v>100.3505</v>
      </c>
      <c r="JM232" s="122">
        <v>100.6159</v>
      </c>
      <c r="JN232" s="122">
        <v>100.6159</v>
      </c>
      <c r="JO232" s="122">
        <v>100.6159</v>
      </c>
      <c r="JP232" s="122">
        <v>102.25790000000001</v>
      </c>
      <c r="JQ232" s="122">
        <v>102.25790000000001</v>
      </c>
      <c r="JR232" s="122">
        <v>102.25790000000001</v>
      </c>
      <c r="JS232" s="122">
        <v>102.3532</v>
      </c>
      <c r="JT232" s="122">
        <v>102.3532</v>
      </c>
      <c r="JU232" s="122">
        <v>102.3532</v>
      </c>
      <c r="JV232" s="122">
        <v>101.9969</v>
      </c>
      <c r="JW232" s="122">
        <v>101.9969</v>
      </c>
      <c r="JX232" s="122">
        <v>101.9969</v>
      </c>
      <c r="JY232" s="122">
        <v>100</v>
      </c>
      <c r="JZ232" s="122">
        <v>100</v>
      </c>
      <c r="KA232" s="122">
        <v>100</v>
      </c>
      <c r="KB232" s="122">
        <v>99.393000000000001</v>
      </c>
      <c r="KC232" s="122">
        <v>99.393000000000001</v>
      </c>
      <c r="KD232" s="118">
        <v>99.393000000000001</v>
      </c>
    </row>
    <row r="233" spans="1:290" s="8" customFormat="1" ht="11.1" customHeight="1" x14ac:dyDescent="0.2">
      <c r="A233" s="8" t="s">
        <v>2647</v>
      </c>
      <c r="B233"/>
      <c r="C233" s="141" t="s">
        <v>5236</v>
      </c>
      <c r="D233" s="60" t="s">
        <v>503</v>
      </c>
      <c r="E233" s="61"/>
      <c r="F233" s="22"/>
      <c r="G233" s="22"/>
      <c r="H233" s="22" t="str">
        <f>IF(LEFT($I$1,1)="1",VLOOKUP($A233,PPI_IPI_PGA_PGAI!$A:$I,2,FALSE),IF(LEFT($I$1,1)="2",VLOOKUP($A233,PPI_IPI_PGA_PGAI!$A:$I,3,FALSE),IF(LEFT($I$1,1)="3",VLOOKUP($A233,PPI_IPI_PGA_PGAI!$A:$I,4,FALSE),VLOOKUP($A233,PPI_IPI_PGA_PGAI!$A:$I,5,FALSE))))</f>
        <v>Karosserien, Aufbauten und Anhänger</v>
      </c>
      <c r="I233" s="22"/>
      <c r="J233" s="22"/>
      <c r="K233" s="22"/>
      <c r="L233" s="22"/>
      <c r="M233" s="10">
        <v>0.20300000000000001</v>
      </c>
      <c r="N233" s="122" t="s">
        <v>6431</v>
      </c>
      <c r="O233" s="122" t="s">
        <v>6431</v>
      </c>
      <c r="P233" s="122" t="s">
        <v>6431</v>
      </c>
      <c r="Q233" s="122" t="s">
        <v>6431</v>
      </c>
      <c r="R233" s="122" t="s">
        <v>6431</v>
      </c>
      <c r="S233" s="122" t="s">
        <v>6431</v>
      </c>
      <c r="T233" s="122" t="s">
        <v>6431</v>
      </c>
      <c r="U233" s="122" t="s">
        <v>6431</v>
      </c>
      <c r="V233" s="122" t="s">
        <v>6431</v>
      </c>
      <c r="W233" s="122" t="s">
        <v>6431</v>
      </c>
      <c r="X233" s="122" t="s">
        <v>6431</v>
      </c>
      <c r="Y233" s="122" t="s">
        <v>6431</v>
      </c>
      <c r="Z233" s="122" t="s">
        <v>6431</v>
      </c>
      <c r="AA233" s="122" t="s">
        <v>6431</v>
      </c>
      <c r="AB233" s="122" t="s">
        <v>6431</v>
      </c>
      <c r="AC233" s="122" t="s">
        <v>6431</v>
      </c>
      <c r="AD233" s="122" t="s">
        <v>6431</v>
      </c>
      <c r="AE233" s="122" t="s">
        <v>6431</v>
      </c>
      <c r="AF233" s="122" t="s">
        <v>6431</v>
      </c>
      <c r="AG233" s="122" t="s">
        <v>6431</v>
      </c>
      <c r="AH233" s="122" t="s">
        <v>6431</v>
      </c>
      <c r="AI233" s="122" t="s">
        <v>6431</v>
      </c>
      <c r="AJ233" s="122" t="s">
        <v>6431</v>
      </c>
      <c r="AK233" s="122" t="s">
        <v>6431</v>
      </c>
      <c r="AL233" s="122" t="s">
        <v>6431</v>
      </c>
      <c r="AM233" s="122" t="s">
        <v>6431</v>
      </c>
      <c r="AN233" s="122" t="s">
        <v>6431</v>
      </c>
      <c r="AO233" s="122" t="s">
        <v>6431</v>
      </c>
      <c r="AP233" s="122" t="s">
        <v>6431</v>
      </c>
      <c r="AQ233" s="122" t="s">
        <v>6431</v>
      </c>
      <c r="AR233" s="122" t="s">
        <v>6431</v>
      </c>
      <c r="AS233" s="122" t="s">
        <v>6431</v>
      </c>
      <c r="AT233" s="122" t="s">
        <v>6431</v>
      </c>
      <c r="AU233" s="122" t="s">
        <v>6431</v>
      </c>
      <c r="AV233" s="122" t="s">
        <v>6431</v>
      </c>
      <c r="AW233" s="122" t="s">
        <v>6431</v>
      </c>
      <c r="AX233" s="122" t="s">
        <v>6431</v>
      </c>
      <c r="AY233" s="122" t="s">
        <v>6431</v>
      </c>
      <c r="AZ233" s="122" t="s">
        <v>6431</v>
      </c>
      <c r="BA233" s="122" t="s">
        <v>6431</v>
      </c>
      <c r="BB233" s="122" t="s">
        <v>6431</v>
      </c>
      <c r="BC233" s="122" t="s">
        <v>6431</v>
      </c>
      <c r="BD233" s="122" t="s">
        <v>6431</v>
      </c>
      <c r="BE233" s="122" t="s">
        <v>6431</v>
      </c>
      <c r="BF233" s="122" t="s">
        <v>6431</v>
      </c>
      <c r="BG233" s="122" t="s">
        <v>6431</v>
      </c>
      <c r="BH233" s="122" t="s">
        <v>6431</v>
      </c>
      <c r="BI233" s="122" t="s">
        <v>6431</v>
      </c>
      <c r="BJ233" s="122" t="s">
        <v>6431</v>
      </c>
      <c r="BK233" s="122" t="s">
        <v>6431</v>
      </c>
      <c r="BL233" s="122" t="s">
        <v>6431</v>
      </c>
      <c r="BM233" s="122" t="s">
        <v>6431</v>
      </c>
      <c r="BN233" s="122" t="s">
        <v>6431</v>
      </c>
      <c r="BO233" s="122" t="s">
        <v>6431</v>
      </c>
      <c r="BP233" s="122" t="s">
        <v>6431</v>
      </c>
      <c r="BQ233" s="122" t="s">
        <v>6431</v>
      </c>
      <c r="BR233" s="122" t="s">
        <v>6431</v>
      </c>
      <c r="BS233" s="122" t="s">
        <v>6431</v>
      </c>
      <c r="BT233" s="122" t="s">
        <v>6431</v>
      </c>
      <c r="BU233" s="122" t="s">
        <v>6431</v>
      </c>
      <c r="BV233" s="122" t="s">
        <v>6431</v>
      </c>
      <c r="BW233" s="122" t="s">
        <v>6431</v>
      </c>
      <c r="BX233" s="122" t="s">
        <v>6431</v>
      </c>
      <c r="BY233" s="122" t="s">
        <v>6431</v>
      </c>
      <c r="BZ233" s="122" t="s">
        <v>6431</v>
      </c>
      <c r="CA233" s="122" t="s">
        <v>6431</v>
      </c>
      <c r="CB233" s="122" t="s">
        <v>6431</v>
      </c>
      <c r="CC233" s="122" t="s">
        <v>6431</v>
      </c>
      <c r="CD233" s="122" t="s">
        <v>6431</v>
      </c>
      <c r="CE233" s="122" t="s">
        <v>6431</v>
      </c>
      <c r="CF233" s="122" t="s">
        <v>6431</v>
      </c>
      <c r="CG233" s="122" t="s">
        <v>6431</v>
      </c>
      <c r="CH233" s="122" t="s">
        <v>6431</v>
      </c>
      <c r="CI233" s="122" t="s">
        <v>6431</v>
      </c>
      <c r="CJ233" s="122" t="s">
        <v>6431</v>
      </c>
      <c r="CK233" s="122" t="s">
        <v>6431</v>
      </c>
      <c r="CL233" s="122" t="s">
        <v>6431</v>
      </c>
      <c r="CM233" s="122" t="s">
        <v>6431</v>
      </c>
      <c r="CN233" s="122" t="s">
        <v>6431</v>
      </c>
      <c r="CO233" s="122" t="s">
        <v>6431</v>
      </c>
      <c r="CP233" s="122" t="s">
        <v>6431</v>
      </c>
      <c r="CQ233" s="122" t="s">
        <v>6431</v>
      </c>
      <c r="CR233" s="122" t="s">
        <v>6431</v>
      </c>
      <c r="CS233" s="122" t="s">
        <v>6431</v>
      </c>
      <c r="CT233" s="122" t="s">
        <v>6431</v>
      </c>
      <c r="CU233" s="122" t="s">
        <v>6431</v>
      </c>
      <c r="CV233" s="122" t="s">
        <v>6431</v>
      </c>
      <c r="CW233" s="122" t="s">
        <v>6431</v>
      </c>
      <c r="CX233" s="122" t="s">
        <v>6431</v>
      </c>
      <c r="CY233" s="122" t="s">
        <v>6431</v>
      </c>
      <c r="CZ233" s="122" t="s">
        <v>6431</v>
      </c>
      <c r="DA233" s="122" t="s">
        <v>6431</v>
      </c>
      <c r="DB233" s="122" t="s">
        <v>6431</v>
      </c>
      <c r="DC233" s="122" t="s">
        <v>6431</v>
      </c>
      <c r="DD233" s="122" t="s">
        <v>6431</v>
      </c>
      <c r="DE233" s="122" t="s">
        <v>6431</v>
      </c>
      <c r="DF233" s="122" t="s">
        <v>6431</v>
      </c>
      <c r="DG233" s="122" t="s">
        <v>6431</v>
      </c>
      <c r="DH233" s="122" t="s">
        <v>6431</v>
      </c>
      <c r="DI233" s="122" t="s">
        <v>6431</v>
      </c>
      <c r="DJ233" s="122" t="s">
        <v>6431</v>
      </c>
      <c r="DK233" s="122" t="s">
        <v>6431</v>
      </c>
      <c r="DL233" s="122" t="s">
        <v>6431</v>
      </c>
      <c r="DM233" s="122" t="s">
        <v>6431</v>
      </c>
      <c r="DN233" s="122" t="s">
        <v>6431</v>
      </c>
      <c r="DO233" s="122" t="s">
        <v>6431</v>
      </c>
      <c r="DP233" s="122" t="s">
        <v>6431</v>
      </c>
      <c r="DQ233" s="122" t="s">
        <v>6431</v>
      </c>
      <c r="DR233" s="122" t="s">
        <v>6431</v>
      </c>
      <c r="DS233" s="122" t="s">
        <v>6431</v>
      </c>
      <c r="DT233" s="122" t="s">
        <v>6431</v>
      </c>
      <c r="DU233" s="122" t="s">
        <v>6431</v>
      </c>
      <c r="DV233" s="122" t="s">
        <v>6431</v>
      </c>
      <c r="DW233" s="122" t="s">
        <v>6431</v>
      </c>
      <c r="DX233" s="122" t="s">
        <v>6431</v>
      </c>
      <c r="DY233" s="122" t="s">
        <v>6431</v>
      </c>
      <c r="DZ233" s="122" t="s">
        <v>6431</v>
      </c>
      <c r="EA233" s="122" t="s">
        <v>6431</v>
      </c>
      <c r="EB233" s="122" t="s">
        <v>6431</v>
      </c>
      <c r="EC233" s="122" t="s">
        <v>6431</v>
      </c>
      <c r="ED233" s="122" t="s">
        <v>6431</v>
      </c>
      <c r="EE233" s="122" t="s">
        <v>6431</v>
      </c>
      <c r="EF233" s="122" t="s">
        <v>6431</v>
      </c>
      <c r="EG233" s="122" t="s">
        <v>6431</v>
      </c>
      <c r="EH233" s="122" t="s">
        <v>6431</v>
      </c>
      <c r="EI233" s="122" t="s">
        <v>6431</v>
      </c>
      <c r="EJ233" s="122" t="s">
        <v>6431</v>
      </c>
      <c r="EK233" s="122" t="s">
        <v>6431</v>
      </c>
      <c r="EL233" s="122" t="s">
        <v>6431</v>
      </c>
      <c r="EM233" s="122" t="s">
        <v>6431</v>
      </c>
      <c r="EN233" s="122" t="s">
        <v>6431</v>
      </c>
      <c r="EO233" s="122" t="s">
        <v>6431</v>
      </c>
      <c r="EP233" s="122" t="s">
        <v>6431</v>
      </c>
      <c r="EQ233" s="122" t="s">
        <v>6431</v>
      </c>
      <c r="ER233" s="122" t="s">
        <v>6431</v>
      </c>
      <c r="ES233" s="122" t="s">
        <v>6431</v>
      </c>
      <c r="ET233" s="122" t="s">
        <v>6431</v>
      </c>
      <c r="EU233" s="122" t="s">
        <v>6431</v>
      </c>
      <c r="EV233" s="122" t="s">
        <v>6431</v>
      </c>
      <c r="EW233" s="122" t="s">
        <v>6431</v>
      </c>
      <c r="EX233" s="122" t="s">
        <v>6431</v>
      </c>
      <c r="EY233" s="122" t="s">
        <v>6431</v>
      </c>
      <c r="EZ233" s="122" t="s">
        <v>6431</v>
      </c>
      <c r="FA233" s="122" t="s">
        <v>6431</v>
      </c>
      <c r="FB233" s="122" t="s">
        <v>6431</v>
      </c>
      <c r="FC233" s="122" t="s">
        <v>6431</v>
      </c>
      <c r="FD233" s="122" t="s">
        <v>6431</v>
      </c>
      <c r="FE233" s="122" t="s">
        <v>6431</v>
      </c>
      <c r="FF233" s="122" t="s">
        <v>6431</v>
      </c>
      <c r="FG233" s="122" t="s">
        <v>6431</v>
      </c>
      <c r="FH233" s="122" t="s">
        <v>6431</v>
      </c>
      <c r="FI233" s="122">
        <v>91.236800000000002</v>
      </c>
      <c r="FJ233" s="122">
        <v>91.236800000000002</v>
      </c>
      <c r="FK233" s="122">
        <v>91.236800000000002</v>
      </c>
      <c r="FL233" s="122">
        <v>93.731300000000005</v>
      </c>
      <c r="FM233" s="122">
        <v>93.731300000000005</v>
      </c>
      <c r="FN233" s="122">
        <v>93.731300000000005</v>
      </c>
      <c r="FO233" s="122">
        <v>93.246499999999997</v>
      </c>
      <c r="FP233" s="122">
        <v>93.246499999999997</v>
      </c>
      <c r="FQ233" s="122">
        <v>93.246499999999997</v>
      </c>
      <c r="FR233" s="122">
        <v>90.052899999999994</v>
      </c>
      <c r="FS233" s="122">
        <v>90.052899999999994</v>
      </c>
      <c r="FT233" s="122">
        <v>90.052899999999994</v>
      </c>
      <c r="FU233" s="122">
        <v>88.878200000000007</v>
      </c>
      <c r="FV233" s="122">
        <v>88.878200000000007</v>
      </c>
      <c r="FW233" s="122">
        <v>88.878200000000007</v>
      </c>
      <c r="FX233" s="122">
        <v>86.974999999999994</v>
      </c>
      <c r="FY233" s="122">
        <v>86.974999999999994</v>
      </c>
      <c r="FZ233" s="122">
        <v>86.974999999999994</v>
      </c>
      <c r="GA233" s="122">
        <v>89.565700000000007</v>
      </c>
      <c r="GB233" s="122">
        <v>89.565700000000007</v>
      </c>
      <c r="GC233" s="122">
        <v>89.565700000000007</v>
      </c>
      <c r="GD233" s="122">
        <v>92.032700000000006</v>
      </c>
      <c r="GE233" s="122">
        <v>92.032700000000006</v>
      </c>
      <c r="GF233" s="122">
        <v>92.032700000000006</v>
      </c>
      <c r="GG233" s="122">
        <v>93.419300000000007</v>
      </c>
      <c r="GH233" s="122">
        <v>93.419300000000007</v>
      </c>
      <c r="GI233" s="122">
        <v>93.419300000000007</v>
      </c>
      <c r="GJ233" s="122">
        <v>92.879099999999994</v>
      </c>
      <c r="GK233" s="122">
        <v>92.879099999999994</v>
      </c>
      <c r="GL233" s="122">
        <v>92.879099999999994</v>
      </c>
      <c r="GM233" s="122">
        <v>92.889899999999997</v>
      </c>
      <c r="GN233" s="122">
        <v>92.889899999999997</v>
      </c>
      <c r="GO233" s="122">
        <v>92.889899999999997</v>
      </c>
      <c r="GP233" s="122">
        <v>92.104200000000006</v>
      </c>
      <c r="GQ233" s="122">
        <v>92.104200000000006</v>
      </c>
      <c r="GR233" s="122">
        <v>92.104200000000006</v>
      </c>
      <c r="GS233" s="122">
        <v>92.169600000000003</v>
      </c>
      <c r="GT233" s="122">
        <v>92.169600000000003</v>
      </c>
      <c r="GU233" s="122">
        <v>92.169600000000003</v>
      </c>
      <c r="GV233" s="122">
        <v>94.638199999999998</v>
      </c>
      <c r="GW233" s="122">
        <v>94.638199999999998</v>
      </c>
      <c r="GX233" s="122">
        <v>94.638199999999998</v>
      </c>
      <c r="GY233" s="122">
        <v>93.206100000000006</v>
      </c>
      <c r="GZ233" s="122">
        <v>93.206100000000006</v>
      </c>
      <c r="HA233" s="122">
        <v>93.206100000000006</v>
      </c>
      <c r="HB233" s="122">
        <v>92.627899999999997</v>
      </c>
      <c r="HC233" s="122">
        <v>92.627899999999997</v>
      </c>
      <c r="HD233" s="122">
        <v>92.627899999999997</v>
      </c>
      <c r="HE233" s="122">
        <v>92.498999999999995</v>
      </c>
      <c r="HF233" s="122">
        <v>92.498999999999995</v>
      </c>
      <c r="HG233" s="122">
        <v>92.498999999999995</v>
      </c>
      <c r="HH233" s="122">
        <v>90.514300000000006</v>
      </c>
      <c r="HI233" s="122">
        <v>90.514300000000006</v>
      </c>
      <c r="HJ233" s="122">
        <v>90.514300000000006</v>
      </c>
      <c r="HK233" s="122">
        <v>90.581599999999995</v>
      </c>
      <c r="HL233" s="122">
        <v>90.581599999999995</v>
      </c>
      <c r="HM233" s="122">
        <v>90.581599999999995</v>
      </c>
      <c r="HN233" s="122">
        <v>91.895700000000005</v>
      </c>
      <c r="HO233" s="122">
        <v>91.895700000000005</v>
      </c>
      <c r="HP233" s="122">
        <v>91.895700000000005</v>
      </c>
      <c r="HQ233" s="122">
        <v>91.950299999999999</v>
      </c>
      <c r="HR233" s="122">
        <v>91.950299999999999</v>
      </c>
      <c r="HS233" s="122">
        <v>91.950299999999999</v>
      </c>
      <c r="HT233" s="122">
        <v>93.205799999999996</v>
      </c>
      <c r="HU233" s="122">
        <v>93.205799999999996</v>
      </c>
      <c r="HV233" s="122">
        <v>93.205799999999996</v>
      </c>
      <c r="HW233" s="122">
        <v>94.334199999999996</v>
      </c>
      <c r="HX233" s="122">
        <v>94.334199999999996</v>
      </c>
      <c r="HY233" s="122">
        <v>94.334199999999996</v>
      </c>
      <c r="HZ233" s="122">
        <v>93.688699999999997</v>
      </c>
      <c r="IA233" s="122">
        <v>93.688699999999997</v>
      </c>
      <c r="IB233" s="122">
        <v>93.688699999999997</v>
      </c>
      <c r="IC233" s="122">
        <v>93.309299999999993</v>
      </c>
      <c r="ID233" s="122">
        <v>93.309299999999993</v>
      </c>
      <c r="IE233" s="122">
        <v>93.309299999999993</v>
      </c>
      <c r="IF233" s="122">
        <v>95.8249</v>
      </c>
      <c r="IG233" s="122">
        <v>95.8249</v>
      </c>
      <c r="IH233" s="122">
        <v>95.8249</v>
      </c>
      <c r="II233" s="122">
        <v>96.927400000000006</v>
      </c>
      <c r="IJ233" s="122">
        <v>96.927400000000006</v>
      </c>
      <c r="IK233" s="122">
        <v>96.927400000000006</v>
      </c>
      <c r="IL233" s="122">
        <v>98.776700000000005</v>
      </c>
      <c r="IM233" s="122">
        <v>98.776700000000005</v>
      </c>
      <c r="IN233" s="122">
        <v>98.776700000000005</v>
      </c>
      <c r="IO233" s="122">
        <v>98.965800000000002</v>
      </c>
      <c r="IP233" s="122">
        <v>98.965800000000002</v>
      </c>
      <c r="IQ233" s="122">
        <v>98.965800000000002</v>
      </c>
      <c r="IR233" s="122">
        <v>99.1267</v>
      </c>
      <c r="IS233" s="122">
        <v>99.1267</v>
      </c>
      <c r="IT233" s="122">
        <v>99.1267</v>
      </c>
      <c r="IU233" s="122">
        <v>99.455399999999997</v>
      </c>
      <c r="IV233" s="122">
        <v>99.455399999999997</v>
      </c>
      <c r="IW233" s="122">
        <v>99.455399999999997</v>
      </c>
      <c r="IX233" s="122">
        <v>99.902299999999997</v>
      </c>
      <c r="IY233" s="122">
        <v>99.902299999999997</v>
      </c>
      <c r="IZ233" s="122">
        <v>99.902299999999997</v>
      </c>
      <c r="JA233" s="122">
        <v>99.6143</v>
      </c>
      <c r="JB233" s="122">
        <v>99.6143</v>
      </c>
      <c r="JC233" s="122">
        <v>99.6143</v>
      </c>
      <c r="JD233" s="122">
        <v>104.4288</v>
      </c>
      <c r="JE233" s="122">
        <v>104.4288</v>
      </c>
      <c r="JF233" s="122">
        <v>104.4288</v>
      </c>
      <c r="JG233" s="122">
        <v>106.18389999999999</v>
      </c>
      <c r="JH233" s="122">
        <v>106.18389999999999</v>
      </c>
      <c r="JI233" s="122">
        <v>106.18389999999999</v>
      </c>
      <c r="JJ233" s="122">
        <v>105.4884</v>
      </c>
      <c r="JK233" s="122">
        <v>105.4884</v>
      </c>
      <c r="JL233" s="122">
        <v>105.4884</v>
      </c>
      <c r="JM233" s="122">
        <v>103.8231</v>
      </c>
      <c r="JN233" s="122">
        <v>103.8231</v>
      </c>
      <c r="JO233" s="122">
        <v>103.8231</v>
      </c>
      <c r="JP233" s="122">
        <v>101.3608</v>
      </c>
      <c r="JQ233" s="122">
        <v>101.3608</v>
      </c>
      <c r="JR233" s="122">
        <v>101.3608</v>
      </c>
      <c r="JS233" s="122">
        <v>100.4592</v>
      </c>
      <c r="JT233" s="122">
        <v>100.4592</v>
      </c>
      <c r="JU233" s="122">
        <v>100.4592</v>
      </c>
      <c r="JV233" s="122">
        <v>100.5772</v>
      </c>
      <c r="JW233" s="122">
        <v>100.5772</v>
      </c>
      <c r="JX233" s="122">
        <v>100.5772</v>
      </c>
      <c r="JY233" s="122">
        <v>100</v>
      </c>
      <c r="JZ233" s="122">
        <v>100</v>
      </c>
      <c r="KA233" s="122">
        <v>100</v>
      </c>
      <c r="KB233" s="122">
        <v>99.331599999999995</v>
      </c>
      <c r="KC233" s="122">
        <v>99.331599999999995</v>
      </c>
      <c r="KD233" s="118">
        <v>99.331599999999995</v>
      </c>
    </row>
    <row r="234" spans="1:290" s="8" customFormat="1" ht="11.1" customHeight="1" x14ac:dyDescent="0.2">
      <c r="A234" s="8" t="s">
        <v>2648</v>
      </c>
      <c r="B234"/>
      <c r="C234" s="141" t="s">
        <v>5237</v>
      </c>
      <c r="D234" s="60" t="s">
        <v>504</v>
      </c>
      <c r="E234" s="61"/>
      <c r="F234" s="22"/>
      <c r="G234" s="22"/>
      <c r="H234" s="22" t="str">
        <f>IF(LEFT($I$1,1)="1",VLOOKUP($A234,PPI_IPI_PGA_PGAI!$A:$I,2,FALSE),IF(LEFT($I$1,1)="2",VLOOKUP($A234,PPI_IPI_PGA_PGAI!$A:$I,3,FALSE),IF(LEFT($I$1,1)="3",VLOOKUP($A234,PPI_IPI_PGA_PGAI!$A:$I,4,FALSE),VLOOKUP($A234,PPI_IPI_PGA_PGAI!$A:$I,5,FALSE))))</f>
        <v>Teile und Zubehör für Automobile</v>
      </c>
      <c r="I234" s="22"/>
      <c r="J234" s="22"/>
      <c r="K234" s="22"/>
      <c r="L234" s="22"/>
      <c r="M234" s="10">
        <v>0.68830000000000002</v>
      </c>
      <c r="N234" s="122" t="s">
        <v>6431</v>
      </c>
      <c r="O234" s="122" t="s">
        <v>6431</v>
      </c>
      <c r="P234" s="122" t="s">
        <v>6431</v>
      </c>
      <c r="Q234" s="122" t="s">
        <v>6431</v>
      </c>
      <c r="R234" s="122" t="s">
        <v>6431</v>
      </c>
      <c r="S234" s="122" t="s">
        <v>6431</v>
      </c>
      <c r="T234" s="122" t="s">
        <v>6431</v>
      </c>
      <c r="U234" s="122" t="s">
        <v>6431</v>
      </c>
      <c r="V234" s="122" t="s">
        <v>6431</v>
      </c>
      <c r="W234" s="122" t="s">
        <v>6431</v>
      </c>
      <c r="X234" s="122" t="s">
        <v>6431</v>
      </c>
      <c r="Y234" s="122" t="s">
        <v>6431</v>
      </c>
      <c r="Z234" s="122" t="s">
        <v>6431</v>
      </c>
      <c r="AA234" s="122" t="s">
        <v>6431</v>
      </c>
      <c r="AB234" s="122" t="s">
        <v>6431</v>
      </c>
      <c r="AC234" s="122" t="s">
        <v>6431</v>
      </c>
      <c r="AD234" s="122" t="s">
        <v>6431</v>
      </c>
      <c r="AE234" s="122" t="s">
        <v>6431</v>
      </c>
      <c r="AF234" s="122" t="s">
        <v>6431</v>
      </c>
      <c r="AG234" s="122" t="s">
        <v>6431</v>
      </c>
      <c r="AH234" s="122" t="s">
        <v>6431</v>
      </c>
      <c r="AI234" s="122" t="s">
        <v>6431</v>
      </c>
      <c r="AJ234" s="122" t="s">
        <v>6431</v>
      </c>
      <c r="AK234" s="122" t="s">
        <v>6431</v>
      </c>
      <c r="AL234" s="122" t="s">
        <v>6431</v>
      </c>
      <c r="AM234" s="122" t="s">
        <v>6431</v>
      </c>
      <c r="AN234" s="122" t="s">
        <v>6431</v>
      </c>
      <c r="AO234" s="122" t="s">
        <v>6431</v>
      </c>
      <c r="AP234" s="122" t="s">
        <v>6431</v>
      </c>
      <c r="AQ234" s="122" t="s">
        <v>6431</v>
      </c>
      <c r="AR234" s="122" t="s">
        <v>6431</v>
      </c>
      <c r="AS234" s="122" t="s">
        <v>6431</v>
      </c>
      <c r="AT234" s="122" t="s">
        <v>6431</v>
      </c>
      <c r="AU234" s="122" t="s">
        <v>6431</v>
      </c>
      <c r="AV234" s="122" t="s">
        <v>6431</v>
      </c>
      <c r="AW234" s="122" t="s">
        <v>6431</v>
      </c>
      <c r="AX234" s="122" t="s">
        <v>6431</v>
      </c>
      <c r="AY234" s="122" t="s">
        <v>6431</v>
      </c>
      <c r="AZ234" s="122" t="s">
        <v>6431</v>
      </c>
      <c r="BA234" s="122" t="s">
        <v>6431</v>
      </c>
      <c r="BB234" s="122" t="s">
        <v>6431</v>
      </c>
      <c r="BC234" s="122" t="s">
        <v>6431</v>
      </c>
      <c r="BD234" s="122" t="s">
        <v>6431</v>
      </c>
      <c r="BE234" s="122" t="s">
        <v>6431</v>
      </c>
      <c r="BF234" s="122" t="s">
        <v>6431</v>
      </c>
      <c r="BG234" s="122" t="s">
        <v>6431</v>
      </c>
      <c r="BH234" s="122" t="s">
        <v>6431</v>
      </c>
      <c r="BI234" s="122" t="s">
        <v>6431</v>
      </c>
      <c r="BJ234" s="122" t="s">
        <v>6431</v>
      </c>
      <c r="BK234" s="122" t="s">
        <v>6431</v>
      </c>
      <c r="BL234" s="122" t="s">
        <v>6431</v>
      </c>
      <c r="BM234" s="122" t="s">
        <v>6431</v>
      </c>
      <c r="BN234" s="122" t="s">
        <v>6431</v>
      </c>
      <c r="BO234" s="122" t="s">
        <v>6431</v>
      </c>
      <c r="BP234" s="122" t="s">
        <v>6431</v>
      </c>
      <c r="BQ234" s="122" t="s">
        <v>6431</v>
      </c>
      <c r="BR234" s="122" t="s">
        <v>6431</v>
      </c>
      <c r="BS234" s="122" t="s">
        <v>6431</v>
      </c>
      <c r="BT234" s="122" t="s">
        <v>6431</v>
      </c>
      <c r="BU234" s="122" t="s">
        <v>6431</v>
      </c>
      <c r="BV234" s="122" t="s">
        <v>6431</v>
      </c>
      <c r="BW234" s="122" t="s">
        <v>6431</v>
      </c>
      <c r="BX234" s="122" t="s">
        <v>6431</v>
      </c>
      <c r="BY234" s="122" t="s">
        <v>6431</v>
      </c>
      <c r="BZ234" s="122" t="s">
        <v>6431</v>
      </c>
      <c r="CA234" s="122" t="s">
        <v>6431</v>
      </c>
      <c r="CB234" s="122" t="s">
        <v>6431</v>
      </c>
      <c r="CC234" s="122" t="s">
        <v>6431</v>
      </c>
      <c r="CD234" s="122" t="s">
        <v>6431</v>
      </c>
      <c r="CE234" s="122" t="s">
        <v>6431</v>
      </c>
      <c r="CF234" s="122" t="s">
        <v>6431</v>
      </c>
      <c r="CG234" s="122" t="s">
        <v>6431</v>
      </c>
      <c r="CH234" s="122" t="s">
        <v>6431</v>
      </c>
      <c r="CI234" s="122" t="s">
        <v>6431</v>
      </c>
      <c r="CJ234" s="122" t="s">
        <v>6431</v>
      </c>
      <c r="CK234" s="122" t="s">
        <v>6431</v>
      </c>
      <c r="CL234" s="122" t="s">
        <v>6431</v>
      </c>
      <c r="CM234" s="122" t="s">
        <v>6431</v>
      </c>
      <c r="CN234" s="122" t="s">
        <v>6431</v>
      </c>
      <c r="CO234" s="122" t="s">
        <v>6431</v>
      </c>
      <c r="CP234" s="122" t="s">
        <v>6431</v>
      </c>
      <c r="CQ234" s="122" t="s">
        <v>6431</v>
      </c>
      <c r="CR234" s="122" t="s">
        <v>6431</v>
      </c>
      <c r="CS234" s="122" t="s">
        <v>6431</v>
      </c>
      <c r="CT234" s="122" t="s">
        <v>6431</v>
      </c>
      <c r="CU234" s="122" t="s">
        <v>6431</v>
      </c>
      <c r="CV234" s="122" t="s">
        <v>6431</v>
      </c>
      <c r="CW234" s="122" t="s">
        <v>6431</v>
      </c>
      <c r="CX234" s="122" t="s">
        <v>6431</v>
      </c>
      <c r="CY234" s="122" t="s">
        <v>6431</v>
      </c>
      <c r="CZ234" s="122" t="s">
        <v>6431</v>
      </c>
      <c r="DA234" s="122" t="s">
        <v>6431</v>
      </c>
      <c r="DB234" s="122" t="s">
        <v>6431</v>
      </c>
      <c r="DC234" s="122" t="s">
        <v>6431</v>
      </c>
      <c r="DD234" s="122" t="s">
        <v>6431</v>
      </c>
      <c r="DE234" s="122" t="s">
        <v>6431</v>
      </c>
      <c r="DF234" s="122" t="s">
        <v>6431</v>
      </c>
      <c r="DG234" s="122" t="s">
        <v>6431</v>
      </c>
      <c r="DH234" s="122" t="s">
        <v>6431</v>
      </c>
      <c r="DI234" s="122" t="s">
        <v>6431</v>
      </c>
      <c r="DJ234" s="122" t="s">
        <v>6431</v>
      </c>
      <c r="DK234" s="122" t="s">
        <v>6431</v>
      </c>
      <c r="DL234" s="122" t="s">
        <v>6431</v>
      </c>
      <c r="DM234" s="122" t="s">
        <v>6431</v>
      </c>
      <c r="DN234" s="122" t="s">
        <v>6431</v>
      </c>
      <c r="DO234" s="122" t="s">
        <v>6431</v>
      </c>
      <c r="DP234" s="122" t="s">
        <v>6431</v>
      </c>
      <c r="DQ234" s="122" t="s">
        <v>6431</v>
      </c>
      <c r="DR234" s="122" t="s">
        <v>6431</v>
      </c>
      <c r="DS234" s="122" t="s">
        <v>6431</v>
      </c>
      <c r="DT234" s="122" t="s">
        <v>6431</v>
      </c>
      <c r="DU234" s="122" t="s">
        <v>6431</v>
      </c>
      <c r="DV234" s="122" t="s">
        <v>6431</v>
      </c>
      <c r="DW234" s="122" t="s">
        <v>6431</v>
      </c>
      <c r="DX234" s="122" t="s">
        <v>6431</v>
      </c>
      <c r="DY234" s="122" t="s">
        <v>6431</v>
      </c>
      <c r="DZ234" s="122" t="s">
        <v>6431</v>
      </c>
      <c r="EA234" s="122" t="s">
        <v>6431</v>
      </c>
      <c r="EB234" s="122" t="s">
        <v>6431</v>
      </c>
      <c r="EC234" s="122" t="s">
        <v>6431</v>
      </c>
      <c r="ED234" s="122" t="s">
        <v>6431</v>
      </c>
      <c r="EE234" s="122" t="s">
        <v>6431</v>
      </c>
      <c r="EF234" s="122" t="s">
        <v>6431</v>
      </c>
      <c r="EG234" s="122" t="s">
        <v>6431</v>
      </c>
      <c r="EH234" s="122" t="s">
        <v>6431</v>
      </c>
      <c r="EI234" s="122" t="s">
        <v>6431</v>
      </c>
      <c r="EJ234" s="122" t="s">
        <v>6431</v>
      </c>
      <c r="EK234" s="122" t="s">
        <v>6431</v>
      </c>
      <c r="EL234" s="122" t="s">
        <v>6431</v>
      </c>
      <c r="EM234" s="122" t="s">
        <v>6431</v>
      </c>
      <c r="EN234" s="122" t="s">
        <v>6431</v>
      </c>
      <c r="EO234" s="122" t="s">
        <v>6431</v>
      </c>
      <c r="EP234" s="122" t="s">
        <v>6431</v>
      </c>
      <c r="EQ234" s="122" t="s">
        <v>6431</v>
      </c>
      <c r="ER234" s="122" t="s">
        <v>6431</v>
      </c>
      <c r="ES234" s="122" t="s">
        <v>6431</v>
      </c>
      <c r="ET234" s="122" t="s">
        <v>6431</v>
      </c>
      <c r="EU234" s="122" t="s">
        <v>6431</v>
      </c>
      <c r="EV234" s="122" t="s">
        <v>6431</v>
      </c>
      <c r="EW234" s="122" t="s">
        <v>6431</v>
      </c>
      <c r="EX234" s="122" t="s">
        <v>6431</v>
      </c>
      <c r="EY234" s="122" t="s">
        <v>6431</v>
      </c>
      <c r="EZ234" s="122" t="s">
        <v>6431</v>
      </c>
      <c r="FA234" s="122" t="s">
        <v>6431</v>
      </c>
      <c r="FB234" s="122" t="s">
        <v>6431</v>
      </c>
      <c r="FC234" s="122" t="s">
        <v>6431</v>
      </c>
      <c r="FD234" s="122" t="s">
        <v>6431</v>
      </c>
      <c r="FE234" s="122" t="s">
        <v>6431</v>
      </c>
      <c r="FF234" s="122" t="s">
        <v>6431</v>
      </c>
      <c r="FG234" s="122" t="s">
        <v>6431</v>
      </c>
      <c r="FH234" s="122" t="s">
        <v>6431</v>
      </c>
      <c r="FI234" s="122">
        <v>98.629199999999997</v>
      </c>
      <c r="FJ234" s="122">
        <v>98.629199999999997</v>
      </c>
      <c r="FK234" s="122">
        <v>98.629199999999997</v>
      </c>
      <c r="FL234" s="122">
        <v>98.569599999999994</v>
      </c>
      <c r="FM234" s="122">
        <v>98.569599999999994</v>
      </c>
      <c r="FN234" s="122">
        <v>98.569599999999994</v>
      </c>
      <c r="FO234" s="122">
        <v>101.7085</v>
      </c>
      <c r="FP234" s="122">
        <v>101.7085</v>
      </c>
      <c r="FQ234" s="122">
        <v>101.7085</v>
      </c>
      <c r="FR234" s="122">
        <v>100.9319</v>
      </c>
      <c r="FS234" s="122">
        <v>100.9319</v>
      </c>
      <c r="FT234" s="122">
        <v>100.9319</v>
      </c>
      <c r="FU234" s="122">
        <v>99.146299999999997</v>
      </c>
      <c r="FV234" s="122">
        <v>99.146299999999997</v>
      </c>
      <c r="FW234" s="122">
        <v>99.146299999999997</v>
      </c>
      <c r="FX234" s="122">
        <v>98.3416</v>
      </c>
      <c r="FY234" s="122">
        <v>98.3416</v>
      </c>
      <c r="FZ234" s="122">
        <v>98.3416</v>
      </c>
      <c r="GA234" s="122">
        <v>100.4658</v>
      </c>
      <c r="GB234" s="122">
        <v>100.4658</v>
      </c>
      <c r="GC234" s="122">
        <v>100.4658</v>
      </c>
      <c r="GD234" s="122">
        <v>104.824</v>
      </c>
      <c r="GE234" s="122">
        <v>104.824</v>
      </c>
      <c r="GF234" s="122">
        <v>104.824</v>
      </c>
      <c r="GG234" s="122">
        <v>106.9665</v>
      </c>
      <c r="GH234" s="122">
        <v>106.9665</v>
      </c>
      <c r="GI234" s="122">
        <v>106.9665</v>
      </c>
      <c r="GJ234" s="122">
        <v>106.20610000000001</v>
      </c>
      <c r="GK234" s="122">
        <v>106.20610000000001</v>
      </c>
      <c r="GL234" s="122">
        <v>106.20610000000001</v>
      </c>
      <c r="GM234" s="122">
        <v>106.1066</v>
      </c>
      <c r="GN234" s="122">
        <v>106.1066</v>
      </c>
      <c r="GO234" s="122">
        <v>106.1066</v>
      </c>
      <c r="GP234" s="122">
        <v>104.5031</v>
      </c>
      <c r="GQ234" s="122">
        <v>104.5031</v>
      </c>
      <c r="GR234" s="122">
        <v>104.5031</v>
      </c>
      <c r="GS234" s="122">
        <v>105.1711</v>
      </c>
      <c r="GT234" s="122">
        <v>105.1711</v>
      </c>
      <c r="GU234" s="122">
        <v>105.1711</v>
      </c>
      <c r="GV234" s="122">
        <v>105.29519999999999</v>
      </c>
      <c r="GW234" s="122">
        <v>105.29519999999999</v>
      </c>
      <c r="GX234" s="122">
        <v>105.29519999999999</v>
      </c>
      <c r="GY234" s="122">
        <v>103.67359999999999</v>
      </c>
      <c r="GZ234" s="122">
        <v>103.67359999999999</v>
      </c>
      <c r="HA234" s="122">
        <v>103.67359999999999</v>
      </c>
      <c r="HB234" s="122">
        <v>101.9357</v>
      </c>
      <c r="HC234" s="122">
        <v>101.9357</v>
      </c>
      <c r="HD234" s="122">
        <v>101.9357</v>
      </c>
      <c r="HE234" s="122">
        <v>102.33199999999999</v>
      </c>
      <c r="HF234" s="122">
        <v>102.33199999999999</v>
      </c>
      <c r="HG234" s="122">
        <v>102.33199999999999</v>
      </c>
      <c r="HH234" s="122">
        <v>98.9405</v>
      </c>
      <c r="HI234" s="122">
        <v>98.9405</v>
      </c>
      <c r="HJ234" s="122">
        <v>98.9405</v>
      </c>
      <c r="HK234" s="122">
        <v>98.745599999999996</v>
      </c>
      <c r="HL234" s="122">
        <v>98.745599999999996</v>
      </c>
      <c r="HM234" s="122">
        <v>98.745599999999996</v>
      </c>
      <c r="HN234" s="122">
        <v>99.549099999999996</v>
      </c>
      <c r="HO234" s="122">
        <v>99.549099999999996</v>
      </c>
      <c r="HP234" s="122">
        <v>99.549099999999996</v>
      </c>
      <c r="HQ234" s="122">
        <v>99.936800000000005</v>
      </c>
      <c r="HR234" s="122">
        <v>99.936800000000005</v>
      </c>
      <c r="HS234" s="122">
        <v>99.936800000000005</v>
      </c>
      <c r="HT234" s="122">
        <v>101.9666</v>
      </c>
      <c r="HU234" s="122">
        <v>101.9666</v>
      </c>
      <c r="HV234" s="122">
        <v>101.9666</v>
      </c>
      <c r="HW234" s="122">
        <v>102.6003</v>
      </c>
      <c r="HX234" s="122">
        <v>102.6003</v>
      </c>
      <c r="HY234" s="122">
        <v>102.6003</v>
      </c>
      <c r="HZ234" s="122">
        <v>106.56</v>
      </c>
      <c r="IA234" s="122">
        <v>106.56</v>
      </c>
      <c r="IB234" s="122">
        <v>106.56</v>
      </c>
      <c r="IC234" s="122">
        <v>104.1193</v>
      </c>
      <c r="ID234" s="122">
        <v>104.1193</v>
      </c>
      <c r="IE234" s="122">
        <v>104.1193</v>
      </c>
      <c r="IF234" s="122">
        <v>105.89019999999999</v>
      </c>
      <c r="IG234" s="122">
        <v>105.89019999999999</v>
      </c>
      <c r="IH234" s="122">
        <v>105.89019999999999</v>
      </c>
      <c r="II234" s="122">
        <v>106.2368</v>
      </c>
      <c r="IJ234" s="122">
        <v>106.2368</v>
      </c>
      <c r="IK234" s="122">
        <v>106.2368</v>
      </c>
      <c r="IL234" s="122">
        <v>104.8986</v>
      </c>
      <c r="IM234" s="122">
        <v>104.8986</v>
      </c>
      <c r="IN234" s="122">
        <v>104.8986</v>
      </c>
      <c r="IO234" s="122">
        <v>103.3562</v>
      </c>
      <c r="IP234" s="122">
        <v>103.3562</v>
      </c>
      <c r="IQ234" s="122">
        <v>103.3562</v>
      </c>
      <c r="IR234" s="122">
        <v>104.3301</v>
      </c>
      <c r="IS234" s="122">
        <v>104.3301</v>
      </c>
      <c r="IT234" s="122">
        <v>104.3301</v>
      </c>
      <c r="IU234" s="122">
        <v>103.7419</v>
      </c>
      <c r="IV234" s="122">
        <v>103.7419</v>
      </c>
      <c r="IW234" s="122">
        <v>103.7419</v>
      </c>
      <c r="IX234" s="122">
        <v>103.01139999999999</v>
      </c>
      <c r="IY234" s="122">
        <v>103.01139999999999</v>
      </c>
      <c r="IZ234" s="122">
        <v>103.01139999999999</v>
      </c>
      <c r="JA234" s="122">
        <v>102.06959999999999</v>
      </c>
      <c r="JB234" s="122">
        <v>102.06959999999999</v>
      </c>
      <c r="JC234" s="122">
        <v>102.06959999999999</v>
      </c>
      <c r="JD234" s="122">
        <v>101.3216</v>
      </c>
      <c r="JE234" s="122">
        <v>101.3216</v>
      </c>
      <c r="JF234" s="122">
        <v>101.3216</v>
      </c>
      <c r="JG234" s="122">
        <v>102.57510000000001</v>
      </c>
      <c r="JH234" s="122">
        <v>102.57510000000001</v>
      </c>
      <c r="JI234" s="122">
        <v>102.57510000000001</v>
      </c>
      <c r="JJ234" s="122">
        <v>99.684600000000003</v>
      </c>
      <c r="JK234" s="122">
        <v>99.684600000000003</v>
      </c>
      <c r="JL234" s="122">
        <v>99.684600000000003</v>
      </c>
      <c r="JM234" s="122">
        <v>98.216399999999993</v>
      </c>
      <c r="JN234" s="122">
        <v>98.216399999999993</v>
      </c>
      <c r="JO234" s="122">
        <v>98.216399999999993</v>
      </c>
      <c r="JP234" s="122">
        <v>101.46899999999999</v>
      </c>
      <c r="JQ234" s="122">
        <v>101.46899999999999</v>
      </c>
      <c r="JR234" s="122">
        <v>101.46899999999999</v>
      </c>
      <c r="JS234" s="122">
        <v>100.74250000000001</v>
      </c>
      <c r="JT234" s="122">
        <v>100.74250000000001</v>
      </c>
      <c r="JU234" s="122">
        <v>100.74250000000001</v>
      </c>
      <c r="JV234" s="122">
        <v>100.7028</v>
      </c>
      <c r="JW234" s="122">
        <v>100.7028</v>
      </c>
      <c r="JX234" s="122">
        <v>100.7028</v>
      </c>
      <c r="JY234" s="122">
        <v>100</v>
      </c>
      <c r="JZ234" s="122">
        <v>100</v>
      </c>
      <c r="KA234" s="122">
        <v>100</v>
      </c>
      <c r="KB234" s="122">
        <v>98.083699999999993</v>
      </c>
      <c r="KC234" s="122">
        <v>98.083699999999993</v>
      </c>
      <c r="KD234" s="118">
        <v>98.083699999999993</v>
      </c>
    </row>
    <row r="235" spans="1:290" s="8" customFormat="1" ht="11.1" customHeight="1" x14ac:dyDescent="0.2">
      <c r="A235" s="8" t="s">
        <v>2649</v>
      </c>
      <c r="B235"/>
      <c r="C235" s="141" t="s">
        <v>5238</v>
      </c>
      <c r="D235" s="60" t="s">
        <v>509</v>
      </c>
      <c r="E235" s="61"/>
      <c r="F235" s="22"/>
      <c r="G235" s="22" t="str">
        <f>IF(LEFT($I$1,1)="1",VLOOKUP($A235,PPI_IPI_PGA_PGAI!$A:$I,2,FALSE),IF(LEFT($I$1,1)="2",VLOOKUP($A235,PPI_IPI_PGA_PGAI!$A:$I,3,FALSE),IF(LEFT($I$1,1)="3",VLOOKUP($A235,PPI_IPI_PGA_PGAI!$A:$I,4,FALSE),VLOOKUP($A235,PPI_IPI_PGA_PGAI!$A:$I,5,FALSE))))</f>
        <v>Sonstige Fahrzeuge</v>
      </c>
      <c r="H235" s="22"/>
      <c r="I235" s="22"/>
      <c r="J235" s="22"/>
      <c r="K235" s="22"/>
      <c r="L235" s="22"/>
      <c r="M235" s="10">
        <v>2.1958000000000002</v>
      </c>
      <c r="N235" s="122" t="s">
        <v>6431</v>
      </c>
      <c r="O235" s="122" t="s">
        <v>6431</v>
      </c>
      <c r="P235" s="122" t="s">
        <v>6431</v>
      </c>
      <c r="Q235" s="122" t="s">
        <v>6431</v>
      </c>
      <c r="R235" s="122" t="s">
        <v>6431</v>
      </c>
      <c r="S235" s="122" t="s">
        <v>6431</v>
      </c>
      <c r="T235" s="122" t="s">
        <v>6431</v>
      </c>
      <c r="U235" s="122" t="s">
        <v>6431</v>
      </c>
      <c r="V235" s="122" t="s">
        <v>6431</v>
      </c>
      <c r="W235" s="122" t="s">
        <v>6431</v>
      </c>
      <c r="X235" s="122" t="s">
        <v>6431</v>
      </c>
      <c r="Y235" s="122" t="s">
        <v>6431</v>
      </c>
      <c r="Z235" s="122" t="s">
        <v>6431</v>
      </c>
      <c r="AA235" s="122" t="s">
        <v>6431</v>
      </c>
      <c r="AB235" s="122" t="s">
        <v>6431</v>
      </c>
      <c r="AC235" s="122" t="s">
        <v>6431</v>
      </c>
      <c r="AD235" s="122" t="s">
        <v>6431</v>
      </c>
      <c r="AE235" s="122" t="s">
        <v>6431</v>
      </c>
      <c r="AF235" s="122" t="s">
        <v>6431</v>
      </c>
      <c r="AG235" s="122" t="s">
        <v>6431</v>
      </c>
      <c r="AH235" s="122" t="s">
        <v>6431</v>
      </c>
      <c r="AI235" s="122" t="s">
        <v>6431</v>
      </c>
      <c r="AJ235" s="122" t="s">
        <v>6431</v>
      </c>
      <c r="AK235" s="122" t="s">
        <v>6431</v>
      </c>
      <c r="AL235" s="122" t="s">
        <v>6431</v>
      </c>
      <c r="AM235" s="122" t="s">
        <v>6431</v>
      </c>
      <c r="AN235" s="122" t="s">
        <v>6431</v>
      </c>
      <c r="AO235" s="122" t="s">
        <v>6431</v>
      </c>
      <c r="AP235" s="122" t="s">
        <v>6431</v>
      </c>
      <c r="AQ235" s="122" t="s">
        <v>6431</v>
      </c>
      <c r="AR235" s="122" t="s">
        <v>6431</v>
      </c>
      <c r="AS235" s="122" t="s">
        <v>6431</v>
      </c>
      <c r="AT235" s="122" t="s">
        <v>6431</v>
      </c>
      <c r="AU235" s="122" t="s">
        <v>6431</v>
      </c>
      <c r="AV235" s="122" t="s">
        <v>6431</v>
      </c>
      <c r="AW235" s="122" t="s">
        <v>6431</v>
      </c>
      <c r="AX235" s="122" t="s">
        <v>6431</v>
      </c>
      <c r="AY235" s="122" t="s">
        <v>6431</v>
      </c>
      <c r="AZ235" s="122" t="s">
        <v>6431</v>
      </c>
      <c r="BA235" s="122" t="s">
        <v>6431</v>
      </c>
      <c r="BB235" s="122" t="s">
        <v>6431</v>
      </c>
      <c r="BC235" s="122" t="s">
        <v>6431</v>
      </c>
      <c r="BD235" s="122" t="s">
        <v>6431</v>
      </c>
      <c r="BE235" s="122" t="s">
        <v>6431</v>
      </c>
      <c r="BF235" s="122" t="s">
        <v>6431</v>
      </c>
      <c r="BG235" s="122" t="s">
        <v>6431</v>
      </c>
      <c r="BH235" s="122" t="s">
        <v>6431</v>
      </c>
      <c r="BI235" s="122" t="s">
        <v>6431</v>
      </c>
      <c r="BJ235" s="122" t="s">
        <v>6431</v>
      </c>
      <c r="BK235" s="122" t="s">
        <v>6431</v>
      </c>
      <c r="BL235" s="122" t="s">
        <v>6431</v>
      </c>
      <c r="BM235" s="122" t="s">
        <v>6431</v>
      </c>
      <c r="BN235" s="122" t="s">
        <v>6431</v>
      </c>
      <c r="BO235" s="122" t="s">
        <v>6431</v>
      </c>
      <c r="BP235" s="122" t="s">
        <v>6431</v>
      </c>
      <c r="BQ235" s="122" t="s">
        <v>6431</v>
      </c>
      <c r="BR235" s="122" t="s">
        <v>6431</v>
      </c>
      <c r="BS235" s="122" t="s">
        <v>6431</v>
      </c>
      <c r="BT235" s="122" t="s">
        <v>6431</v>
      </c>
      <c r="BU235" s="122" t="s">
        <v>6431</v>
      </c>
      <c r="BV235" s="122" t="s">
        <v>6431</v>
      </c>
      <c r="BW235" s="122" t="s">
        <v>6431</v>
      </c>
      <c r="BX235" s="122" t="s">
        <v>6431</v>
      </c>
      <c r="BY235" s="122" t="s">
        <v>6431</v>
      </c>
      <c r="BZ235" s="122" t="s">
        <v>6431</v>
      </c>
      <c r="CA235" s="122" t="s">
        <v>6431</v>
      </c>
      <c r="CB235" s="122" t="s">
        <v>6431</v>
      </c>
      <c r="CC235" s="122" t="s">
        <v>6431</v>
      </c>
      <c r="CD235" s="122" t="s">
        <v>6431</v>
      </c>
      <c r="CE235" s="122" t="s">
        <v>6431</v>
      </c>
      <c r="CF235" s="122" t="s">
        <v>6431</v>
      </c>
      <c r="CG235" s="122" t="s">
        <v>6431</v>
      </c>
      <c r="CH235" s="122" t="s">
        <v>6431</v>
      </c>
      <c r="CI235" s="122" t="s">
        <v>6431</v>
      </c>
      <c r="CJ235" s="122" t="s">
        <v>6431</v>
      </c>
      <c r="CK235" s="122" t="s">
        <v>6431</v>
      </c>
      <c r="CL235" s="122" t="s">
        <v>6431</v>
      </c>
      <c r="CM235" s="122" t="s">
        <v>6431</v>
      </c>
      <c r="CN235" s="122" t="s">
        <v>6431</v>
      </c>
      <c r="CO235" s="122" t="s">
        <v>6431</v>
      </c>
      <c r="CP235" s="122" t="s">
        <v>6431</v>
      </c>
      <c r="CQ235" s="122" t="s">
        <v>6431</v>
      </c>
      <c r="CR235" s="122" t="s">
        <v>6431</v>
      </c>
      <c r="CS235" s="122" t="s">
        <v>6431</v>
      </c>
      <c r="CT235" s="122" t="s">
        <v>6431</v>
      </c>
      <c r="CU235" s="122" t="s">
        <v>6431</v>
      </c>
      <c r="CV235" s="122" t="s">
        <v>6431</v>
      </c>
      <c r="CW235" s="122" t="s">
        <v>6431</v>
      </c>
      <c r="CX235" s="122" t="s">
        <v>6431</v>
      </c>
      <c r="CY235" s="122" t="s">
        <v>6431</v>
      </c>
      <c r="CZ235" s="122" t="s">
        <v>6431</v>
      </c>
      <c r="DA235" s="122" t="s">
        <v>6431</v>
      </c>
      <c r="DB235" s="122" t="s">
        <v>6431</v>
      </c>
      <c r="DC235" s="122" t="s">
        <v>6431</v>
      </c>
      <c r="DD235" s="122" t="s">
        <v>6431</v>
      </c>
      <c r="DE235" s="122" t="s">
        <v>6431</v>
      </c>
      <c r="DF235" s="122" t="s">
        <v>6431</v>
      </c>
      <c r="DG235" s="122" t="s">
        <v>6431</v>
      </c>
      <c r="DH235" s="122" t="s">
        <v>6431</v>
      </c>
      <c r="DI235" s="122" t="s">
        <v>6431</v>
      </c>
      <c r="DJ235" s="122" t="s">
        <v>6431</v>
      </c>
      <c r="DK235" s="122" t="s">
        <v>6431</v>
      </c>
      <c r="DL235" s="122" t="s">
        <v>6431</v>
      </c>
      <c r="DM235" s="122" t="s">
        <v>6431</v>
      </c>
      <c r="DN235" s="122" t="s">
        <v>6431</v>
      </c>
      <c r="DO235" s="122" t="s">
        <v>6431</v>
      </c>
      <c r="DP235" s="122" t="s">
        <v>6431</v>
      </c>
      <c r="DQ235" s="122" t="s">
        <v>6431</v>
      </c>
      <c r="DR235" s="122" t="s">
        <v>6431</v>
      </c>
      <c r="DS235" s="122" t="s">
        <v>6431</v>
      </c>
      <c r="DT235" s="122" t="s">
        <v>6431</v>
      </c>
      <c r="DU235" s="122" t="s">
        <v>6431</v>
      </c>
      <c r="DV235" s="122" t="s">
        <v>6431</v>
      </c>
      <c r="DW235" s="122" t="s">
        <v>6431</v>
      </c>
      <c r="DX235" s="122" t="s">
        <v>6431</v>
      </c>
      <c r="DY235" s="122" t="s">
        <v>6431</v>
      </c>
      <c r="DZ235" s="122" t="s">
        <v>6431</v>
      </c>
      <c r="EA235" s="122" t="s">
        <v>6431</v>
      </c>
      <c r="EB235" s="122" t="s">
        <v>6431</v>
      </c>
      <c r="EC235" s="122" t="s">
        <v>6431</v>
      </c>
      <c r="ED235" s="122" t="s">
        <v>6431</v>
      </c>
      <c r="EE235" s="122" t="s">
        <v>6431</v>
      </c>
      <c r="EF235" s="122" t="s">
        <v>6431</v>
      </c>
      <c r="EG235" s="122" t="s">
        <v>6431</v>
      </c>
      <c r="EH235" s="122" t="s">
        <v>6431</v>
      </c>
      <c r="EI235" s="122" t="s">
        <v>6431</v>
      </c>
      <c r="EJ235" s="122" t="s">
        <v>6431</v>
      </c>
      <c r="EK235" s="122" t="s">
        <v>6431</v>
      </c>
      <c r="EL235" s="122" t="s">
        <v>6431</v>
      </c>
      <c r="EM235" s="122" t="s">
        <v>6431</v>
      </c>
      <c r="EN235" s="122" t="s">
        <v>6431</v>
      </c>
      <c r="EO235" s="122" t="s">
        <v>6431</v>
      </c>
      <c r="EP235" s="122" t="s">
        <v>6431</v>
      </c>
      <c r="EQ235" s="122" t="s">
        <v>6431</v>
      </c>
      <c r="ER235" s="122" t="s">
        <v>6431</v>
      </c>
      <c r="ES235" s="122" t="s">
        <v>6431</v>
      </c>
      <c r="ET235" s="122" t="s">
        <v>6431</v>
      </c>
      <c r="EU235" s="122" t="s">
        <v>6431</v>
      </c>
      <c r="EV235" s="122" t="s">
        <v>6431</v>
      </c>
      <c r="EW235" s="122" t="s">
        <v>6431</v>
      </c>
      <c r="EX235" s="122" t="s">
        <v>6431</v>
      </c>
      <c r="EY235" s="122" t="s">
        <v>6431</v>
      </c>
      <c r="EZ235" s="122" t="s">
        <v>6431</v>
      </c>
      <c r="FA235" s="122" t="s">
        <v>6431</v>
      </c>
      <c r="FB235" s="122" t="s">
        <v>6431</v>
      </c>
      <c r="FC235" s="122" t="s">
        <v>6431</v>
      </c>
      <c r="FD235" s="122" t="s">
        <v>6431</v>
      </c>
      <c r="FE235" s="122" t="s">
        <v>6431</v>
      </c>
      <c r="FF235" s="122" t="s">
        <v>6431</v>
      </c>
      <c r="FG235" s="122" t="s">
        <v>6431</v>
      </c>
      <c r="FH235" s="122" t="s">
        <v>6431</v>
      </c>
      <c r="FI235" s="122">
        <v>96.106800000000007</v>
      </c>
      <c r="FJ235" s="122">
        <v>96.106800000000007</v>
      </c>
      <c r="FK235" s="122">
        <v>96.106800000000007</v>
      </c>
      <c r="FL235" s="122">
        <v>97.255099999999999</v>
      </c>
      <c r="FM235" s="122">
        <v>97.255099999999999</v>
      </c>
      <c r="FN235" s="122">
        <v>97.255099999999999</v>
      </c>
      <c r="FO235" s="122">
        <v>98.2774</v>
      </c>
      <c r="FP235" s="122">
        <v>98.2774</v>
      </c>
      <c r="FQ235" s="122">
        <v>98.2774</v>
      </c>
      <c r="FR235" s="122">
        <v>98.112700000000004</v>
      </c>
      <c r="FS235" s="122">
        <v>98.112700000000004</v>
      </c>
      <c r="FT235" s="122">
        <v>98.112700000000004</v>
      </c>
      <c r="FU235" s="122">
        <v>97.487200000000001</v>
      </c>
      <c r="FV235" s="122">
        <v>97.487200000000001</v>
      </c>
      <c r="FW235" s="122">
        <v>97.487200000000001</v>
      </c>
      <c r="FX235" s="122">
        <v>97.270099999999999</v>
      </c>
      <c r="FY235" s="122">
        <v>97.270099999999999</v>
      </c>
      <c r="FZ235" s="122">
        <v>97.270099999999999</v>
      </c>
      <c r="GA235" s="122">
        <v>96.896900000000002</v>
      </c>
      <c r="GB235" s="122">
        <v>96.896900000000002</v>
      </c>
      <c r="GC235" s="122">
        <v>96.896900000000002</v>
      </c>
      <c r="GD235" s="122">
        <v>97.854900000000001</v>
      </c>
      <c r="GE235" s="122">
        <v>97.854900000000001</v>
      </c>
      <c r="GF235" s="122">
        <v>97.854900000000001</v>
      </c>
      <c r="GG235" s="122">
        <v>100.82550000000001</v>
      </c>
      <c r="GH235" s="122">
        <v>100.82550000000001</v>
      </c>
      <c r="GI235" s="122">
        <v>100.82550000000001</v>
      </c>
      <c r="GJ235" s="122">
        <v>99.161100000000005</v>
      </c>
      <c r="GK235" s="122">
        <v>99.161100000000005</v>
      </c>
      <c r="GL235" s="122">
        <v>99.161100000000005</v>
      </c>
      <c r="GM235" s="122">
        <v>100.5215</v>
      </c>
      <c r="GN235" s="122">
        <v>100.5215</v>
      </c>
      <c r="GO235" s="122">
        <v>100.5215</v>
      </c>
      <c r="GP235" s="122">
        <v>99.376900000000006</v>
      </c>
      <c r="GQ235" s="122">
        <v>99.376900000000006</v>
      </c>
      <c r="GR235" s="122">
        <v>99.376900000000006</v>
      </c>
      <c r="GS235" s="122">
        <v>99.125500000000002</v>
      </c>
      <c r="GT235" s="122">
        <v>99.125500000000002</v>
      </c>
      <c r="GU235" s="122">
        <v>99.125500000000002</v>
      </c>
      <c r="GV235" s="122">
        <v>99.317899999999995</v>
      </c>
      <c r="GW235" s="122">
        <v>99.317899999999995</v>
      </c>
      <c r="GX235" s="122">
        <v>99.317899999999995</v>
      </c>
      <c r="GY235" s="122">
        <v>98.833200000000005</v>
      </c>
      <c r="GZ235" s="122">
        <v>98.833200000000005</v>
      </c>
      <c r="HA235" s="122">
        <v>98.833200000000005</v>
      </c>
      <c r="HB235" s="122">
        <v>98.054599999999994</v>
      </c>
      <c r="HC235" s="122">
        <v>98.054599999999994</v>
      </c>
      <c r="HD235" s="122">
        <v>98.054599999999994</v>
      </c>
      <c r="HE235" s="122">
        <v>97.888199999999998</v>
      </c>
      <c r="HF235" s="122">
        <v>97.888199999999998</v>
      </c>
      <c r="HG235" s="122">
        <v>97.888199999999998</v>
      </c>
      <c r="HH235" s="122">
        <v>96.405699999999996</v>
      </c>
      <c r="HI235" s="122">
        <v>96.405699999999996</v>
      </c>
      <c r="HJ235" s="122">
        <v>96.405699999999996</v>
      </c>
      <c r="HK235" s="122">
        <v>96.292299999999997</v>
      </c>
      <c r="HL235" s="122">
        <v>96.292299999999997</v>
      </c>
      <c r="HM235" s="122">
        <v>96.292299999999997</v>
      </c>
      <c r="HN235" s="122">
        <v>95.311499999999995</v>
      </c>
      <c r="HO235" s="122">
        <v>95.311499999999995</v>
      </c>
      <c r="HP235" s="122">
        <v>95.311499999999995</v>
      </c>
      <c r="HQ235" s="122">
        <v>95.431899999999999</v>
      </c>
      <c r="HR235" s="122">
        <v>95.431899999999999</v>
      </c>
      <c r="HS235" s="122">
        <v>95.431899999999999</v>
      </c>
      <c r="HT235" s="122">
        <v>96.570499999999996</v>
      </c>
      <c r="HU235" s="122">
        <v>96.570499999999996</v>
      </c>
      <c r="HV235" s="122">
        <v>96.570499999999996</v>
      </c>
      <c r="HW235" s="122">
        <v>97.405600000000007</v>
      </c>
      <c r="HX235" s="122">
        <v>97.405600000000007</v>
      </c>
      <c r="HY235" s="122">
        <v>97.405600000000007</v>
      </c>
      <c r="HZ235" s="122">
        <v>97.444000000000003</v>
      </c>
      <c r="IA235" s="122">
        <v>97.444000000000003</v>
      </c>
      <c r="IB235" s="122">
        <v>97.444000000000003</v>
      </c>
      <c r="IC235" s="122">
        <v>97.285700000000006</v>
      </c>
      <c r="ID235" s="122">
        <v>97.285700000000006</v>
      </c>
      <c r="IE235" s="122">
        <v>97.285700000000006</v>
      </c>
      <c r="IF235" s="122">
        <v>96.9405</v>
      </c>
      <c r="IG235" s="122">
        <v>96.9405</v>
      </c>
      <c r="IH235" s="122">
        <v>96.9405</v>
      </c>
      <c r="II235" s="122">
        <v>97.848200000000006</v>
      </c>
      <c r="IJ235" s="122">
        <v>97.848200000000006</v>
      </c>
      <c r="IK235" s="122">
        <v>97.848200000000006</v>
      </c>
      <c r="IL235" s="122">
        <v>97.764899999999997</v>
      </c>
      <c r="IM235" s="122">
        <v>97.764899999999997</v>
      </c>
      <c r="IN235" s="122">
        <v>97.764899999999997</v>
      </c>
      <c r="IO235" s="122">
        <v>97.325900000000004</v>
      </c>
      <c r="IP235" s="122">
        <v>97.325900000000004</v>
      </c>
      <c r="IQ235" s="122">
        <v>97.325900000000004</v>
      </c>
      <c r="IR235" s="122">
        <v>99.6875</v>
      </c>
      <c r="IS235" s="122">
        <v>99.6875</v>
      </c>
      <c r="IT235" s="122">
        <v>99.6875</v>
      </c>
      <c r="IU235" s="122">
        <v>99.078599999999994</v>
      </c>
      <c r="IV235" s="122">
        <v>99.078599999999994</v>
      </c>
      <c r="IW235" s="122">
        <v>99.078599999999994</v>
      </c>
      <c r="IX235" s="122">
        <v>98.781400000000005</v>
      </c>
      <c r="IY235" s="122">
        <v>98.781400000000005</v>
      </c>
      <c r="IZ235" s="122">
        <v>98.781400000000005</v>
      </c>
      <c r="JA235" s="122">
        <v>98.289100000000005</v>
      </c>
      <c r="JB235" s="122">
        <v>98.289100000000005</v>
      </c>
      <c r="JC235" s="122">
        <v>98.289100000000005</v>
      </c>
      <c r="JD235" s="122">
        <v>98.251499999999993</v>
      </c>
      <c r="JE235" s="122">
        <v>98.251499999999993</v>
      </c>
      <c r="JF235" s="122">
        <v>98.251499999999993</v>
      </c>
      <c r="JG235" s="122">
        <v>99.033100000000005</v>
      </c>
      <c r="JH235" s="122">
        <v>99.033100000000005</v>
      </c>
      <c r="JI235" s="122">
        <v>99.033100000000005</v>
      </c>
      <c r="JJ235" s="122">
        <v>98.548000000000002</v>
      </c>
      <c r="JK235" s="122">
        <v>98.548000000000002</v>
      </c>
      <c r="JL235" s="122">
        <v>98.548000000000002</v>
      </c>
      <c r="JM235" s="122">
        <v>98.831800000000001</v>
      </c>
      <c r="JN235" s="122">
        <v>98.831800000000001</v>
      </c>
      <c r="JO235" s="122">
        <v>98.831800000000001</v>
      </c>
      <c r="JP235" s="122">
        <v>100.4409</v>
      </c>
      <c r="JQ235" s="122">
        <v>100.4409</v>
      </c>
      <c r="JR235" s="122">
        <v>100.4409</v>
      </c>
      <c r="JS235" s="122">
        <v>101.2401</v>
      </c>
      <c r="JT235" s="122">
        <v>101.2401</v>
      </c>
      <c r="JU235" s="122">
        <v>101.2401</v>
      </c>
      <c r="JV235" s="122">
        <v>100.1003</v>
      </c>
      <c r="JW235" s="122">
        <v>100.1003</v>
      </c>
      <c r="JX235" s="122">
        <v>100.1003</v>
      </c>
      <c r="JY235" s="122">
        <v>100</v>
      </c>
      <c r="JZ235" s="122">
        <v>100</v>
      </c>
      <c r="KA235" s="122">
        <v>100</v>
      </c>
      <c r="KB235" s="122">
        <v>98.996600000000001</v>
      </c>
      <c r="KC235" s="122">
        <v>98.996600000000001</v>
      </c>
      <c r="KD235" s="118">
        <v>98.996600000000001</v>
      </c>
    </row>
    <row r="236" spans="1:290" s="8" customFormat="1" ht="11.1" customHeight="1" x14ac:dyDescent="0.2">
      <c r="A236" s="8" t="s">
        <v>2663</v>
      </c>
      <c r="B236"/>
      <c r="C236" s="141" t="s">
        <v>5239</v>
      </c>
      <c r="D236" s="60" t="s">
        <v>153</v>
      </c>
      <c r="E236" s="61"/>
      <c r="F236" s="22"/>
      <c r="G236" s="22" t="str">
        <f>IF(LEFT($I$1,1)="1",VLOOKUP($A236,PPI_IPI_PGA_PGAI!$A:$I,2,FALSE),IF(LEFT($I$1,1)="2",VLOOKUP($A236,PPI_IPI_PGA_PGAI!$A:$I,3,FALSE),IF(LEFT($I$1,1)="3",VLOOKUP($A236,PPI_IPI_PGA_PGAI!$A:$I,4,FALSE),VLOOKUP($A236,PPI_IPI_PGA_PGAI!$A:$I,5,FALSE))))</f>
        <v>Möbel</v>
      </c>
      <c r="H236" s="22"/>
      <c r="I236" s="22"/>
      <c r="J236" s="22"/>
      <c r="K236" s="22"/>
      <c r="L236" s="22"/>
      <c r="M236" s="10">
        <v>1.585</v>
      </c>
      <c r="N236" s="122">
        <v>102.63420000000001</v>
      </c>
      <c r="O236" s="122">
        <v>102.8537</v>
      </c>
      <c r="P236" s="122">
        <v>102.8537</v>
      </c>
      <c r="Q236" s="122">
        <v>103.7998</v>
      </c>
      <c r="R236" s="122">
        <v>103.7998</v>
      </c>
      <c r="S236" s="122">
        <v>103.7998</v>
      </c>
      <c r="T236" s="122">
        <v>103.9513</v>
      </c>
      <c r="U236" s="122">
        <v>103.9513</v>
      </c>
      <c r="V236" s="122">
        <v>103.9513</v>
      </c>
      <c r="W236" s="122">
        <v>103.95399999999999</v>
      </c>
      <c r="X236" s="122">
        <v>103.95399999999999</v>
      </c>
      <c r="Y236" s="122">
        <v>103.95399999999999</v>
      </c>
      <c r="Z236" s="122">
        <v>104.1164</v>
      </c>
      <c r="AA236" s="122">
        <v>104.5703</v>
      </c>
      <c r="AB236" s="122">
        <v>104.5703</v>
      </c>
      <c r="AC236" s="122">
        <v>103.1177</v>
      </c>
      <c r="AD236" s="122">
        <v>103.1177</v>
      </c>
      <c r="AE236" s="122">
        <v>103.1177</v>
      </c>
      <c r="AF236" s="122">
        <v>103.2647</v>
      </c>
      <c r="AG236" s="122">
        <v>103.2647</v>
      </c>
      <c r="AH236" s="122">
        <v>103.2647</v>
      </c>
      <c r="AI236" s="122">
        <v>104.8361</v>
      </c>
      <c r="AJ236" s="122">
        <v>104.8361</v>
      </c>
      <c r="AK236" s="122">
        <v>104.8361</v>
      </c>
      <c r="AL236" s="122">
        <v>104.9735</v>
      </c>
      <c r="AM236" s="122">
        <v>104.9635</v>
      </c>
      <c r="AN236" s="122">
        <v>104.9635</v>
      </c>
      <c r="AO236" s="122">
        <v>102.7214</v>
      </c>
      <c r="AP236" s="122">
        <v>102.7214</v>
      </c>
      <c r="AQ236" s="122">
        <v>102.7214</v>
      </c>
      <c r="AR236" s="122">
        <v>102.7231</v>
      </c>
      <c r="AS236" s="122">
        <v>102.7231</v>
      </c>
      <c r="AT236" s="122">
        <v>102.7231</v>
      </c>
      <c r="AU236" s="122">
        <v>103.12220000000001</v>
      </c>
      <c r="AV236" s="122">
        <v>103.12220000000001</v>
      </c>
      <c r="AW236" s="122">
        <v>103.12220000000001</v>
      </c>
      <c r="AX236" s="122">
        <v>103.18219999999999</v>
      </c>
      <c r="AY236" s="122">
        <v>103.0324</v>
      </c>
      <c r="AZ236" s="122">
        <v>103.0324</v>
      </c>
      <c r="BA236" s="122">
        <v>103.1643</v>
      </c>
      <c r="BB236" s="122">
        <v>103.1643</v>
      </c>
      <c r="BC236" s="122">
        <v>103.1643</v>
      </c>
      <c r="BD236" s="122">
        <v>103.1426</v>
      </c>
      <c r="BE236" s="122">
        <v>103.1426</v>
      </c>
      <c r="BF236" s="122">
        <v>103.1426</v>
      </c>
      <c r="BG236" s="122">
        <v>102.6456</v>
      </c>
      <c r="BH236" s="122">
        <v>102.6456</v>
      </c>
      <c r="BI236" s="122">
        <v>102.6456</v>
      </c>
      <c r="BJ236" s="122">
        <v>102.7907</v>
      </c>
      <c r="BK236" s="122">
        <v>103.12690000000001</v>
      </c>
      <c r="BL236" s="122">
        <v>103.12690000000001</v>
      </c>
      <c r="BM236" s="122">
        <v>103.8</v>
      </c>
      <c r="BN236" s="122">
        <v>103.8</v>
      </c>
      <c r="BO236" s="122">
        <v>103.8</v>
      </c>
      <c r="BP236" s="122">
        <v>104.1146</v>
      </c>
      <c r="BQ236" s="122">
        <v>104.1146</v>
      </c>
      <c r="BR236" s="122">
        <v>104.1146</v>
      </c>
      <c r="BS236" s="122">
        <v>107.9289</v>
      </c>
      <c r="BT236" s="122">
        <v>107.9289</v>
      </c>
      <c r="BU236" s="122">
        <v>107.9289</v>
      </c>
      <c r="BV236" s="122">
        <v>108.33199999999999</v>
      </c>
      <c r="BW236" s="122">
        <v>108.67059999999999</v>
      </c>
      <c r="BX236" s="122">
        <v>108.67059999999999</v>
      </c>
      <c r="BY236" s="122">
        <v>106.7621</v>
      </c>
      <c r="BZ236" s="122">
        <v>106.7621</v>
      </c>
      <c r="CA236" s="122">
        <v>106.7621</v>
      </c>
      <c r="CB236" s="122">
        <v>106.6694</v>
      </c>
      <c r="CC236" s="122">
        <v>106.6694</v>
      </c>
      <c r="CD236" s="122">
        <v>106.6694</v>
      </c>
      <c r="CE236" s="122">
        <v>105.2092</v>
      </c>
      <c r="CF236" s="122">
        <v>105.2092</v>
      </c>
      <c r="CG236" s="122">
        <v>105.2092</v>
      </c>
      <c r="CH236" s="122">
        <v>105.3244</v>
      </c>
      <c r="CI236" s="122">
        <v>105.3905</v>
      </c>
      <c r="CJ236" s="122">
        <v>105.3905</v>
      </c>
      <c r="CK236" s="122">
        <v>105.6596</v>
      </c>
      <c r="CL236" s="122">
        <v>105.6596</v>
      </c>
      <c r="CM236" s="122">
        <v>105.6596</v>
      </c>
      <c r="CN236" s="122">
        <v>105.6596</v>
      </c>
      <c r="CO236" s="122">
        <v>105.6596</v>
      </c>
      <c r="CP236" s="122">
        <v>105.6596</v>
      </c>
      <c r="CQ236" s="122">
        <v>102.1919</v>
      </c>
      <c r="CR236" s="122">
        <v>102.1919</v>
      </c>
      <c r="CS236" s="122">
        <v>102.1919</v>
      </c>
      <c r="CT236" s="122">
        <v>102.1919</v>
      </c>
      <c r="CU236" s="122">
        <v>102.1866</v>
      </c>
      <c r="CV236" s="122">
        <v>102.1866</v>
      </c>
      <c r="CW236" s="122">
        <v>100.93300000000001</v>
      </c>
      <c r="CX236" s="122">
        <v>100.93300000000001</v>
      </c>
      <c r="CY236" s="122">
        <v>100.93300000000001</v>
      </c>
      <c r="CZ236" s="122">
        <v>100.09439999999999</v>
      </c>
      <c r="DA236" s="122">
        <v>100.09439999999999</v>
      </c>
      <c r="DB236" s="122">
        <v>100.54349999999999</v>
      </c>
      <c r="DC236" s="122">
        <v>100.54349999999999</v>
      </c>
      <c r="DD236" s="122">
        <v>100.54349999999999</v>
      </c>
      <c r="DE236" s="122">
        <v>100.59050000000001</v>
      </c>
      <c r="DF236" s="122">
        <v>100.59050000000001</v>
      </c>
      <c r="DG236" s="122">
        <v>100.59050000000001</v>
      </c>
      <c r="DH236" s="122">
        <v>99.026799999999994</v>
      </c>
      <c r="DI236" s="122">
        <v>99.026799999999994</v>
      </c>
      <c r="DJ236" s="122">
        <v>99.026799999999994</v>
      </c>
      <c r="DK236" s="122">
        <v>97.682599999999994</v>
      </c>
      <c r="DL236" s="122">
        <v>97.682599999999994</v>
      </c>
      <c r="DM236" s="122">
        <v>97.682599999999994</v>
      </c>
      <c r="DN236" s="122">
        <v>97.477500000000006</v>
      </c>
      <c r="DO236" s="122">
        <v>97.477500000000006</v>
      </c>
      <c r="DP236" s="122">
        <v>97.477500000000006</v>
      </c>
      <c r="DQ236" s="122">
        <v>96.600999999999999</v>
      </c>
      <c r="DR236" s="122">
        <v>96.600999999999999</v>
      </c>
      <c r="DS236" s="122">
        <v>96.600999999999999</v>
      </c>
      <c r="DT236" s="122">
        <v>96.659700000000001</v>
      </c>
      <c r="DU236" s="122">
        <v>96.659700000000001</v>
      </c>
      <c r="DV236" s="122">
        <v>96.659700000000001</v>
      </c>
      <c r="DW236" s="122">
        <v>96.957400000000007</v>
      </c>
      <c r="DX236" s="122">
        <v>96.957400000000007</v>
      </c>
      <c r="DY236" s="122">
        <v>96.957400000000007</v>
      </c>
      <c r="DZ236" s="122">
        <v>96.845600000000005</v>
      </c>
      <c r="EA236" s="122">
        <v>96.845600000000005</v>
      </c>
      <c r="EB236" s="122">
        <v>96.845600000000005</v>
      </c>
      <c r="EC236" s="122">
        <v>97.122</v>
      </c>
      <c r="ED236" s="122">
        <v>97.122</v>
      </c>
      <c r="EE236" s="122">
        <v>97.122</v>
      </c>
      <c r="EF236" s="122">
        <v>98.065299999999993</v>
      </c>
      <c r="EG236" s="122">
        <v>98.065299999999993</v>
      </c>
      <c r="EH236" s="122">
        <v>98.065299999999993</v>
      </c>
      <c r="EI236" s="122">
        <v>97.828699999999998</v>
      </c>
      <c r="EJ236" s="122">
        <v>97.828699999999998</v>
      </c>
      <c r="EK236" s="122">
        <v>97.828699999999998</v>
      </c>
      <c r="EL236" s="122">
        <v>98.490799999999993</v>
      </c>
      <c r="EM236" s="122">
        <v>98.490799999999993</v>
      </c>
      <c r="EN236" s="122">
        <v>98.490799999999993</v>
      </c>
      <c r="EO236" s="122">
        <v>98.372900000000001</v>
      </c>
      <c r="EP236" s="122">
        <v>98.372900000000001</v>
      </c>
      <c r="EQ236" s="122">
        <v>98.372900000000001</v>
      </c>
      <c r="ER236" s="122">
        <v>98.262100000000004</v>
      </c>
      <c r="ES236" s="122">
        <v>98.262100000000004</v>
      </c>
      <c r="ET236" s="122">
        <v>98.262100000000004</v>
      </c>
      <c r="EU236" s="122">
        <v>97.696799999999996</v>
      </c>
      <c r="EV236" s="122">
        <v>97.696799999999996</v>
      </c>
      <c r="EW236" s="122">
        <v>97.696799999999996</v>
      </c>
      <c r="EX236" s="122">
        <v>97.714299999999994</v>
      </c>
      <c r="EY236" s="122">
        <v>97.714299999999994</v>
      </c>
      <c r="EZ236" s="122">
        <v>97.714299999999994</v>
      </c>
      <c r="FA236" s="122">
        <v>90.195400000000006</v>
      </c>
      <c r="FB236" s="122">
        <v>90.195400000000006</v>
      </c>
      <c r="FC236" s="122">
        <v>90.195400000000006</v>
      </c>
      <c r="FD236" s="122">
        <v>90.330500000000001</v>
      </c>
      <c r="FE236" s="122">
        <v>90.330500000000001</v>
      </c>
      <c r="FF236" s="122">
        <v>90.330500000000001</v>
      </c>
      <c r="FG236" s="122">
        <v>92.530600000000007</v>
      </c>
      <c r="FH236" s="122">
        <v>92.530600000000007</v>
      </c>
      <c r="FI236" s="122">
        <v>92.530600000000007</v>
      </c>
      <c r="FJ236" s="122">
        <v>92.375600000000006</v>
      </c>
      <c r="FK236" s="122">
        <v>92.375600000000006</v>
      </c>
      <c r="FL236" s="122">
        <v>92.375600000000006</v>
      </c>
      <c r="FM236" s="122">
        <v>92.428899999999999</v>
      </c>
      <c r="FN236" s="122">
        <v>92.428899999999999</v>
      </c>
      <c r="FO236" s="122">
        <v>92.428899999999999</v>
      </c>
      <c r="FP236" s="122">
        <v>92.514499999999998</v>
      </c>
      <c r="FQ236" s="122">
        <v>92.514499999999998</v>
      </c>
      <c r="FR236" s="122">
        <v>92.514499999999998</v>
      </c>
      <c r="FS236" s="122">
        <v>92.893199999999993</v>
      </c>
      <c r="FT236" s="122">
        <v>92.893199999999993</v>
      </c>
      <c r="FU236" s="122">
        <v>92.893199999999993</v>
      </c>
      <c r="FV236" s="122">
        <v>92.366</v>
      </c>
      <c r="FW236" s="122">
        <v>92.366</v>
      </c>
      <c r="FX236" s="122">
        <v>92.366</v>
      </c>
      <c r="FY236" s="122">
        <v>92.166300000000007</v>
      </c>
      <c r="FZ236" s="122">
        <v>92.166300000000007</v>
      </c>
      <c r="GA236" s="122">
        <v>92.166300000000007</v>
      </c>
      <c r="GB236" s="122">
        <v>93.029700000000005</v>
      </c>
      <c r="GC236" s="122">
        <v>93.029700000000005</v>
      </c>
      <c r="GD236" s="122">
        <v>93.029700000000005</v>
      </c>
      <c r="GE236" s="122">
        <v>95.441900000000004</v>
      </c>
      <c r="GF236" s="122">
        <v>95.441900000000004</v>
      </c>
      <c r="GG236" s="122">
        <v>95.441900000000004</v>
      </c>
      <c r="GH236" s="122">
        <v>95.562100000000001</v>
      </c>
      <c r="GI236" s="122">
        <v>95.562100000000001</v>
      </c>
      <c r="GJ236" s="122">
        <v>95.562100000000001</v>
      </c>
      <c r="GK236" s="122">
        <v>96.677899999999994</v>
      </c>
      <c r="GL236" s="122">
        <v>96.677899999999994</v>
      </c>
      <c r="GM236" s="122">
        <v>96.677899999999994</v>
      </c>
      <c r="GN236" s="122">
        <v>98.075400000000002</v>
      </c>
      <c r="GO236" s="122">
        <v>98.075400000000002</v>
      </c>
      <c r="GP236" s="122">
        <v>98.075400000000002</v>
      </c>
      <c r="GQ236" s="122">
        <v>97.931600000000003</v>
      </c>
      <c r="GR236" s="122">
        <v>97.931600000000003</v>
      </c>
      <c r="GS236" s="122">
        <v>97.931600000000003</v>
      </c>
      <c r="GT236" s="122">
        <v>97.433899999999994</v>
      </c>
      <c r="GU236" s="122">
        <v>97.433899999999994</v>
      </c>
      <c r="GV236" s="122">
        <v>97.433899999999994</v>
      </c>
      <c r="GW236" s="122">
        <v>97.682299999999998</v>
      </c>
      <c r="GX236" s="122">
        <v>97.682299999999998</v>
      </c>
      <c r="GY236" s="122">
        <v>97.682299999999998</v>
      </c>
      <c r="GZ236" s="122">
        <v>98.308999999999997</v>
      </c>
      <c r="HA236" s="122">
        <v>98.308999999999997</v>
      </c>
      <c r="HB236" s="122">
        <v>98.308999999999997</v>
      </c>
      <c r="HC236" s="122">
        <v>97.571600000000004</v>
      </c>
      <c r="HD236" s="122">
        <v>97.571600000000004</v>
      </c>
      <c r="HE236" s="122">
        <v>97.571600000000004</v>
      </c>
      <c r="HF236" s="122">
        <v>97.374499999999998</v>
      </c>
      <c r="HG236" s="122">
        <v>97.374499999999998</v>
      </c>
      <c r="HH236" s="122">
        <v>97.374499999999998</v>
      </c>
      <c r="HI236" s="122">
        <v>95.680899999999994</v>
      </c>
      <c r="HJ236" s="122">
        <v>95.680899999999994</v>
      </c>
      <c r="HK236" s="122">
        <v>95.680899999999994</v>
      </c>
      <c r="HL236" s="122">
        <v>95.718100000000007</v>
      </c>
      <c r="HM236" s="122">
        <v>95.718100000000007</v>
      </c>
      <c r="HN236" s="122">
        <v>95.718100000000007</v>
      </c>
      <c r="HO236" s="122">
        <v>95.794300000000007</v>
      </c>
      <c r="HP236" s="122">
        <v>95.794300000000007</v>
      </c>
      <c r="HQ236" s="122">
        <v>95.794300000000007</v>
      </c>
      <c r="HR236" s="122">
        <v>96.154600000000002</v>
      </c>
      <c r="HS236" s="122">
        <v>96.154600000000002</v>
      </c>
      <c r="HT236" s="122">
        <v>96.154600000000002</v>
      </c>
      <c r="HU236" s="122">
        <v>99.026300000000006</v>
      </c>
      <c r="HV236" s="122">
        <v>99.026300000000006</v>
      </c>
      <c r="HW236" s="122">
        <v>99.026300000000006</v>
      </c>
      <c r="HX236" s="122">
        <v>99.237499999999997</v>
      </c>
      <c r="HY236" s="122">
        <v>99.237499999999997</v>
      </c>
      <c r="HZ236" s="122">
        <v>99.237499999999997</v>
      </c>
      <c r="IA236" s="122">
        <v>100.26</v>
      </c>
      <c r="IB236" s="122">
        <v>100.26</v>
      </c>
      <c r="IC236" s="122">
        <v>100.26</v>
      </c>
      <c r="ID236" s="122">
        <v>100.04179999999999</v>
      </c>
      <c r="IE236" s="122">
        <v>100.04179999999999</v>
      </c>
      <c r="IF236" s="122">
        <v>100.04179999999999</v>
      </c>
      <c r="IG236" s="122">
        <v>101.02249999999999</v>
      </c>
      <c r="IH236" s="122">
        <v>101.02249999999999</v>
      </c>
      <c r="II236" s="122">
        <v>101.02249999999999</v>
      </c>
      <c r="IJ236" s="122">
        <v>101.3584</v>
      </c>
      <c r="IK236" s="122">
        <v>101.3584</v>
      </c>
      <c r="IL236" s="122">
        <v>101.3584</v>
      </c>
      <c r="IM236" s="122">
        <v>102.18899999999999</v>
      </c>
      <c r="IN236" s="122">
        <v>102.18899999999999</v>
      </c>
      <c r="IO236" s="122">
        <v>102.18899999999999</v>
      </c>
      <c r="IP236" s="122">
        <v>104.72410000000001</v>
      </c>
      <c r="IQ236" s="122">
        <v>104.72410000000001</v>
      </c>
      <c r="IR236" s="122">
        <v>104.72410000000001</v>
      </c>
      <c r="IS236" s="122">
        <v>105.965</v>
      </c>
      <c r="IT236" s="122">
        <v>105.965</v>
      </c>
      <c r="IU236" s="122">
        <v>105.965</v>
      </c>
      <c r="IV236" s="122">
        <v>105.1568</v>
      </c>
      <c r="IW236" s="122">
        <v>105.1568</v>
      </c>
      <c r="IX236" s="122">
        <v>105.1568</v>
      </c>
      <c r="IY236" s="122">
        <v>104.9049</v>
      </c>
      <c r="IZ236" s="122">
        <v>104.9049</v>
      </c>
      <c r="JA236" s="122">
        <v>104.9049</v>
      </c>
      <c r="JB236" s="122">
        <v>101.9128</v>
      </c>
      <c r="JC236" s="122">
        <v>101.9128</v>
      </c>
      <c r="JD236" s="122">
        <v>101.9128</v>
      </c>
      <c r="JE236" s="122">
        <v>104.79219999999999</v>
      </c>
      <c r="JF236" s="122">
        <v>104.79219999999999</v>
      </c>
      <c r="JG236" s="122">
        <v>104.79219999999999</v>
      </c>
      <c r="JH236" s="122">
        <v>104.0719</v>
      </c>
      <c r="JI236" s="122">
        <v>104.0719</v>
      </c>
      <c r="JJ236" s="122">
        <v>104.0719</v>
      </c>
      <c r="JK236" s="122">
        <v>101.9966</v>
      </c>
      <c r="JL236" s="122">
        <v>101.9966</v>
      </c>
      <c r="JM236" s="122">
        <v>101.9966</v>
      </c>
      <c r="JN236" s="122">
        <v>101.3369</v>
      </c>
      <c r="JO236" s="122">
        <v>101.3369</v>
      </c>
      <c r="JP236" s="122">
        <v>101.3369</v>
      </c>
      <c r="JQ236" s="122">
        <v>102.538</v>
      </c>
      <c r="JR236" s="122">
        <v>102.538</v>
      </c>
      <c r="JS236" s="122">
        <v>102.538</v>
      </c>
      <c r="JT236" s="122">
        <v>100.78149999999999</v>
      </c>
      <c r="JU236" s="122">
        <v>100.78149999999999</v>
      </c>
      <c r="JV236" s="122">
        <v>100.78149999999999</v>
      </c>
      <c r="JW236" s="122">
        <v>100</v>
      </c>
      <c r="JX236" s="122">
        <v>100</v>
      </c>
      <c r="JY236" s="122">
        <v>100</v>
      </c>
      <c r="JZ236" s="122">
        <v>99.618399999999994</v>
      </c>
      <c r="KA236" s="122">
        <v>99.618399999999994</v>
      </c>
      <c r="KB236" s="122">
        <v>99.618399999999994</v>
      </c>
      <c r="KC236" s="122">
        <v>98.131299999999996</v>
      </c>
      <c r="KD236" s="118">
        <v>98.131299999999996</v>
      </c>
    </row>
    <row r="237" spans="1:290" s="8" customFormat="1" ht="11.1" customHeight="1" x14ac:dyDescent="0.2">
      <c r="A237" s="8" t="s">
        <v>2667</v>
      </c>
      <c r="B237"/>
      <c r="C237" s="141" t="s">
        <v>5240</v>
      </c>
      <c r="D237" s="60" t="s">
        <v>154</v>
      </c>
      <c r="E237" s="61"/>
      <c r="F237" s="22"/>
      <c r="G237" s="22"/>
      <c r="H237" s="22" t="str">
        <f>IF(LEFT($I$1,1)="1",VLOOKUP($A237,PPI_IPI_PGA_PGAI!$A:$I,2,FALSE),IF(LEFT($I$1,1)="2",VLOOKUP($A237,PPI_IPI_PGA_PGAI!$A:$I,3,FALSE),IF(LEFT($I$1,1)="3",VLOOKUP($A237,PPI_IPI_PGA_PGAI!$A:$I,4,FALSE),VLOOKUP($A237,PPI_IPI_PGA_PGAI!$A:$I,5,FALSE))))</f>
        <v>Sonstige Möbel</v>
      </c>
      <c r="J237" s="22"/>
      <c r="K237" s="22"/>
      <c r="L237" s="22"/>
      <c r="M237" s="10">
        <v>1.0541</v>
      </c>
      <c r="N237" s="122">
        <v>106.4845</v>
      </c>
      <c r="O237" s="122">
        <v>106.5339</v>
      </c>
      <c r="P237" s="122">
        <v>106.5339</v>
      </c>
      <c r="Q237" s="122">
        <v>108.3049</v>
      </c>
      <c r="R237" s="122">
        <v>108.3049</v>
      </c>
      <c r="S237" s="122">
        <v>108.3049</v>
      </c>
      <c r="T237" s="122">
        <v>108.3049</v>
      </c>
      <c r="U237" s="122">
        <v>108.3049</v>
      </c>
      <c r="V237" s="122">
        <v>108.3049</v>
      </c>
      <c r="W237" s="122">
        <v>107.535</v>
      </c>
      <c r="X237" s="122">
        <v>107.535</v>
      </c>
      <c r="Y237" s="122">
        <v>107.535</v>
      </c>
      <c r="Z237" s="122">
        <v>107.535</v>
      </c>
      <c r="AA237" s="122">
        <v>107.6431</v>
      </c>
      <c r="AB237" s="122">
        <v>107.6431</v>
      </c>
      <c r="AC237" s="122">
        <v>105.36799999999999</v>
      </c>
      <c r="AD237" s="122">
        <v>105.36799999999999</v>
      </c>
      <c r="AE237" s="122">
        <v>105.36799999999999</v>
      </c>
      <c r="AF237" s="122">
        <v>105.46899999999999</v>
      </c>
      <c r="AG237" s="122">
        <v>105.46899999999999</v>
      </c>
      <c r="AH237" s="122">
        <v>105.46899999999999</v>
      </c>
      <c r="AI237" s="122">
        <v>107.9357</v>
      </c>
      <c r="AJ237" s="122">
        <v>107.9357</v>
      </c>
      <c r="AK237" s="122">
        <v>107.9357</v>
      </c>
      <c r="AL237" s="122">
        <v>107.9357</v>
      </c>
      <c r="AM237" s="122">
        <v>107.9738</v>
      </c>
      <c r="AN237" s="122">
        <v>107.9738</v>
      </c>
      <c r="AO237" s="122">
        <v>104.358</v>
      </c>
      <c r="AP237" s="122">
        <v>104.358</v>
      </c>
      <c r="AQ237" s="122">
        <v>104.358</v>
      </c>
      <c r="AR237" s="122">
        <v>104.358</v>
      </c>
      <c r="AS237" s="122">
        <v>104.358</v>
      </c>
      <c r="AT237" s="122">
        <v>104.358</v>
      </c>
      <c r="AU237" s="122">
        <v>104.6913</v>
      </c>
      <c r="AV237" s="122">
        <v>104.6913</v>
      </c>
      <c r="AW237" s="122">
        <v>104.6913</v>
      </c>
      <c r="AX237" s="122">
        <v>104.6913</v>
      </c>
      <c r="AY237" s="122">
        <v>104.7885</v>
      </c>
      <c r="AZ237" s="122">
        <v>104.7885</v>
      </c>
      <c r="BA237" s="122">
        <v>104.9272</v>
      </c>
      <c r="BB237" s="122">
        <v>104.9272</v>
      </c>
      <c r="BC237" s="122">
        <v>104.9272</v>
      </c>
      <c r="BD237" s="122">
        <v>104.9272</v>
      </c>
      <c r="BE237" s="122">
        <v>104.9272</v>
      </c>
      <c r="BF237" s="122">
        <v>104.9272</v>
      </c>
      <c r="BG237" s="122">
        <v>103.9588</v>
      </c>
      <c r="BH237" s="122">
        <v>103.9588</v>
      </c>
      <c r="BI237" s="122">
        <v>103.9588</v>
      </c>
      <c r="BJ237" s="122">
        <v>103.9588</v>
      </c>
      <c r="BK237" s="122">
        <v>103.9766</v>
      </c>
      <c r="BL237" s="122">
        <v>103.9766</v>
      </c>
      <c r="BM237" s="122">
        <v>104.4623</v>
      </c>
      <c r="BN237" s="122">
        <v>104.4623</v>
      </c>
      <c r="BO237" s="122">
        <v>104.4623</v>
      </c>
      <c r="BP237" s="122">
        <v>104.4623</v>
      </c>
      <c r="BQ237" s="122">
        <v>104.4623</v>
      </c>
      <c r="BR237" s="122">
        <v>104.4623</v>
      </c>
      <c r="BS237" s="122">
        <v>110.0346</v>
      </c>
      <c r="BT237" s="122">
        <v>110.0346</v>
      </c>
      <c r="BU237" s="122">
        <v>110.0346</v>
      </c>
      <c r="BV237" s="122">
        <v>110.0346</v>
      </c>
      <c r="BW237" s="122">
        <v>109.877</v>
      </c>
      <c r="BX237" s="122">
        <v>109.877</v>
      </c>
      <c r="BY237" s="122">
        <v>106.7246</v>
      </c>
      <c r="BZ237" s="122">
        <v>106.7246</v>
      </c>
      <c r="CA237" s="122">
        <v>106.7246</v>
      </c>
      <c r="CB237" s="122">
        <v>106.64919999999999</v>
      </c>
      <c r="CC237" s="122">
        <v>106.64919999999999</v>
      </c>
      <c r="CD237" s="122">
        <v>106.64919999999999</v>
      </c>
      <c r="CE237" s="122">
        <v>105.87869999999999</v>
      </c>
      <c r="CF237" s="122">
        <v>105.87869999999999</v>
      </c>
      <c r="CG237" s="122">
        <v>105.87869999999999</v>
      </c>
      <c r="CH237" s="122">
        <v>105.87869999999999</v>
      </c>
      <c r="CI237" s="122">
        <v>105.8635</v>
      </c>
      <c r="CJ237" s="122">
        <v>105.8635</v>
      </c>
      <c r="CK237" s="122">
        <v>106.04</v>
      </c>
      <c r="CL237" s="122">
        <v>106.04</v>
      </c>
      <c r="CM237" s="122">
        <v>106.04</v>
      </c>
      <c r="CN237" s="122">
        <v>106.04</v>
      </c>
      <c r="CO237" s="122">
        <v>106.04</v>
      </c>
      <c r="CP237" s="122">
        <v>106.04</v>
      </c>
      <c r="CQ237" s="122">
        <v>100.78270000000001</v>
      </c>
      <c r="CR237" s="122">
        <v>100.78270000000001</v>
      </c>
      <c r="CS237" s="122">
        <v>100.78270000000001</v>
      </c>
      <c r="CT237" s="122">
        <v>100.78270000000001</v>
      </c>
      <c r="CU237" s="122">
        <v>100.7371</v>
      </c>
      <c r="CV237" s="122">
        <v>100.7371</v>
      </c>
      <c r="CW237" s="122">
        <v>99.505600000000001</v>
      </c>
      <c r="CX237" s="122">
        <v>99.505600000000001</v>
      </c>
      <c r="CY237" s="122">
        <v>99.505600000000001</v>
      </c>
      <c r="CZ237" s="122">
        <v>99.505600000000001</v>
      </c>
      <c r="DA237" s="122">
        <v>99.505600000000001</v>
      </c>
      <c r="DB237" s="122">
        <v>100.1369</v>
      </c>
      <c r="DC237" s="122">
        <v>100.1369</v>
      </c>
      <c r="DD237" s="122">
        <v>100.1369</v>
      </c>
      <c r="DE237" s="122">
        <v>100.09229999999999</v>
      </c>
      <c r="DF237" s="122">
        <v>100.09229999999999</v>
      </c>
      <c r="DG237" s="122">
        <v>100.09229999999999</v>
      </c>
      <c r="DH237" s="122">
        <v>97.886799999999994</v>
      </c>
      <c r="DI237" s="122">
        <v>97.886799999999994</v>
      </c>
      <c r="DJ237" s="122">
        <v>97.886799999999994</v>
      </c>
      <c r="DK237" s="122">
        <v>97.727000000000004</v>
      </c>
      <c r="DL237" s="122">
        <v>97.727000000000004</v>
      </c>
      <c r="DM237" s="122">
        <v>97.727000000000004</v>
      </c>
      <c r="DN237" s="122">
        <v>97.267300000000006</v>
      </c>
      <c r="DO237" s="122">
        <v>97.267300000000006</v>
      </c>
      <c r="DP237" s="122">
        <v>97.267300000000006</v>
      </c>
      <c r="DQ237" s="122">
        <v>96.458500000000001</v>
      </c>
      <c r="DR237" s="122">
        <v>96.458500000000001</v>
      </c>
      <c r="DS237" s="122">
        <v>96.458500000000001</v>
      </c>
      <c r="DT237" s="122">
        <v>96.573700000000002</v>
      </c>
      <c r="DU237" s="122">
        <v>96.573700000000002</v>
      </c>
      <c r="DV237" s="122">
        <v>96.573700000000002</v>
      </c>
      <c r="DW237" s="122">
        <v>96.477400000000003</v>
      </c>
      <c r="DX237" s="122">
        <v>96.477400000000003</v>
      </c>
      <c r="DY237" s="122">
        <v>96.477400000000003</v>
      </c>
      <c r="DZ237" s="122">
        <v>96.423400000000001</v>
      </c>
      <c r="EA237" s="122">
        <v>96.423400000000001</v>
      </c>
      <c r="EB237" s="122">
        <v>96.423400000000001</v>
      </c>
      <c r="EC237" s="122">
        <v>96.636799999999994</v>
      </c>
      <c r="ED237" s="122">
        <v>96.636799999999994</v>
      </c>
      <c r="EE237" s="122">
        <v>96.636799999999994</v>
      </c>
      <c r="EF237" s="122">
        <v>97.703699999999998</v>
      </c>
      <c r="EG237" s="122">
        <v>97.703699999999998</v>
      </c>
      <c r="EH237" s="122">
        <v>97.703699999999998</v>
      </c>
      <c r="EI237" s="122">
        <v>97.434899999999999</v>
      </c>
      <c r="EJ237" s="122">
        <v>97.434899999999999</v>
      </c>
      <c r="EK237" s="122">
        <v>97.434899999999999</v>
      </c>
      <c r="EL237" s="122">
        <v>98.204999999999998</v>
      </c>
      <c r="EM237" s="122">
        <v>98.204999999999998</v>
      </c>
      <c r="EN237" s="122">
        <v>98.204999999999998</v>
      </c>
      <c r="EO237" s="122">
        <v>98.091899999999995</v>
      </c>
      <c r="EP237" s="122">
        <v>98.091899999999995</v>
      </c>
      <c r="EQ237" s="122">
        <v>98.091899999999995</v>
      </c>
      <c r="ER237" s="122">
        <v>97.869600000000005</v>
      </c>
      <c r="ES237" s="122">
        <v>97.869600000000005</v>
      </c>
      <c r="ET237" s="122">
        <v>97.869600000000005</v>
      </c>
      <c r="EU237" s="122">
        <v>97.275999999999996</v>
      </c>
      <c r="EV237" s="122">
        <v>97.275999999999996</v>
      </c>
      <c r="EW237" s="122">
        <v>97.275999999999996</v>
      </c>
      <c r="EX237" s="122">
        <v>97.493799999999993</v>
      </c>
      <c r="EY237" s="122">
        <v>97.493799999999993</v>
      </c>
      <c r="EZ237" s="122">
        <v>97.493799999999993</v>
      </c>
      <c r="FA237" s="122">
        <v>89.728800000000007</v>
      </c>
      <c r="FB237" s="122">
        <v>89.728800000000007</v>
      </c>
      <c r="FC237" s="122">
        <v>89.728800000000007</v>
      </c>
      <c r="FD237" s="122">
        <v>90.008099999999999</v>
      </c>
      <c r="FE237" s="122">
        <v>90.008099999999999</v>
      </c>
      <c r="FF237" s="122">
        <v>90.008099999999999</v>
      </c>
      <c r="FG237" s="122">
        <v>92.383200000000002</v>
      </c>
      <c r="FH237" s="122">
        <v>92.383200000000002</v>
      </c>
      <c r="FI237" s="122">
        <v>92.383200000000002</v>
      </c>
      <c r="FJ237" s="122">
        <v>91.846999999999994</v>
      </c>
      <c r="FK237" s="122">
        <v>91.846999999999994</v>
      </c>
      <c r="FL237" s="122">
        <v>91.846999999999994</v>
      </c>
      <c r="FM237" s="122">
        <v>92.501599999999996</v>
      </c>
      <c r="FN237" s="122">
        <v>92.501599999999996</v>
      </c>
      <c r="FO237" s="122">
        <v>92.501599999999996</v>
      </c>
      <c r="FP237" s="122">
        <v>91.939700000000002</v>
      </c>
      <c r="FQ237" s="122">
        <v>91.939700000000002</v>
      </c>
      <c r="FR237" s="122">
        <v>91.939700000000002</v>
      </c>
      <c r="FS237" s="122">
        <v>92.308300000000003</v>
      </c>
      <c r="FT237" s="122">
        <v>92.308300000000003</v>
      </c>
      <c r="FU237" s="122">
        <v>92.308300000000003</v>
      </c>
      <c r="FV237" s="122">
        <v>91.516099999999994</v>
      </c>
      <c r="FW237" s="122">
        <v>91.516099999999994</v>
      </c>
      <c r="FX237" s="122">
        <v>91.516099999999994</v>
      </c>
      <c r="FY237" s="122">
        <v>91.671800000000005</v>
      </c>
      <c r="FZ237" s="122">
        <v>91.671800000000005</v>
      </c>
      <c r="GA237" s="122">
        <v>91.671800000000005</v>
      </c>
      <c r="GB237" s="122">
        <v>92.714699999999993</v>
      </c>
      <c r="GC237" s="122">
        <v>92.714699999999993</v>
      </c>
      <c r="GD237" s="122">
        <v>92.714699999999993</v>
      </c>
      <c r="GE237" s="122">
        <v>95.936099999999996</v>
      </c>
      <c r="GF237" s="122">
        <v>95.936099999999996</v>
      </c>
      <c r="GG237" s="122">
        <v>95.936099999999996</v>
      </c>
      <c r="GH237" s="122">
        <v>97.661799999999999</v>
      </c>
      <c r="GI237" s="122">
        <v>97.661799999999999</v>
      </c>
      <c r="GJ237" s="122">
        <v>97.661799999999999</v>
      </c>
      <c r="GK237" s="122">
        <v>98.573899999999995</v>
      </c>
      <c r="GL237" s="122">
        <v>98.573899999999995</v>
      </c>
      <c r="GM237" s="122">
        <v>98.573899999999995</v>
      </c>
      <c r="GN237" s="122">
        <v>98.936800000000005</v>
      </c>
      <c r="GO237" s="122">
        <v>98.936800000000005</v>
      </c>
      <c r="GP237" s="122">
        <v>98.936800000000005</v>
      </c>
      <c r="GQ237" s="122">
        <v>98.739099999999993</v>
      </c>
      <c r="GR237" s="122">
        <v>98.739099999999993</v>
      </c>
      <c r="GS237" s="122">
        <v>98.739099999999993</v>
      </c>
      <c r="GT237" s="122">
        <v>98.002300000000005</v>
      </c>
      <c r="GU237" s="122">
        <v>98.002300000000005</v>
      </c>
      <c r="GV237" s="122">
        <v>98.002300000000005</v>
      </c>
      <c r="GW237" s="122">
        <v>98.208600000000004</v>
      </c>
      <c r="GX237" s="122">
        <v>98.208600000000004</v>
      </c>
      <c r="GY237" s="122">
        <v>98.208600000000004</v>
      </c>
      <c r="GZ237" s="122">
        <v>98.463800000000006</v>
      </c>
      <c r="HA237" s="122">
        <v>98.463800000000006</v>
      </c>
      <c r="HB237" s="122">
        <v>98.463800000000006</v>
      </c>
      <c r="HC237" s="122">
        <v>97.325299999999999</v>
      </c>
      <c r="HD237" s="122">
        <v>97.325299999999999</v>
      </c>
      <c r="HE237" s="122">
        <v>97.325299999999999</v>
      </c>
      <c r="HF237" s="122">
        <v>96.903400000000005</v>
      </c>
      <c r="HG237" s="122">
        <v>96.903400000000005</v>
      </c>
      <c r="HH237" s="122">
        <v>96.903400000000005</v>
      </c>
      <c r="HI237" s="122">
        <v>94.654300000000006</v>
      </c>
      <c r="HJ237" s="122">
        <v>94.654300000000006</v>
      </c>
      <c r="HK237" s="122">
        <v>94.654300000000006</v>
      </c>
      <c r="HL237" s="122">
        <v>94.886200000000002</v>
      </c>
      <c r="HM237" s="122">
        <v>94.886200000000002</v>
      </c>
      <c r="HN237" s="122">
        <v>94.886200000000002</v>
      </c>
      <c r="HO237" s="122">
        <v>94.865799999999993</v>
      </c>
      <c r="HP237" s="122">
        <v>94.865799999999993</v>
      </c>
      <c r="HQ237" s="122">
        <v>94.865799999999993</v>
      </c>
      <c r="HR237" s="122">
        <v>95.189899999999994</v>
      </c>
      <c r="HS237" s="122">
        <v>95.189899999999994</v>
      </c>
      <c r="HT237" s="122">
        <v>95.189899999999994</v>
      </c>
      <c r="HU237" s="122">
        <v>97.953699999999998</v>
      </c>
      <c r="HV237" s="122">
        <v>97.953699999999998</v>
      </c>
      <c r="HW237" s="122">
        <v>97.953699999999998</v>
      </c>
      <c r="HX237" s="122">
        <v>98.521000000000001</v>
      </c>
      <c r="HY237" s="122">
        <v>98.521000000000001</v>
      </c>
      <c r="HZ237" s="122">
        <v>98.521000000000001</v>
      </c>
      <c r="IA237" s="122">
        <v>99.674000000000007</v>
      </c>
      <c r="IB237" s="122">
        <v>99.674000000000007</v>
      </c>
      <c r="IC237" s="122">
        <v>99.674000000000007</v>
      </c>
      <c r="ID237" s="122">
        <v>99.148499999999999</v>
      </c>
      <c r="IE237" s="122">
        <v>99.148499999999999</v>
      </c>
      <c r="IF237" s="122">
        <v>99.148499999999999</v>
      </c>
      <c r="IG237" s="122">
        <v>99.946299999999994</v>
      </c>
      <c r="IH237" s="122">
        <v>99.946299999999994</v>
      </c>
      <c r="II237" s="122">
        <v>99.946299999999994</v>
      </c>
      <c r="IJ237" s="122">
        <v>100.355</v>
      </c>
      <c r="IK237" s="122">
        <v>100.355</v>
      </c>
      <c r="IL237" s="122">
        <v>100.355</v>
      </c>
      <c r="IM237" s="122">
        <v>101.5331</v>
      </c>
      <c r="IN237" s="122">
        <v>101.5331</v>
      </c>
      <c r="IO237" s="122">
        <v>101.5331</v>
      </c>
      <c r="IP237" s="122">
        <v>104.4365</v>
      </c>
      <c r="IQ237" s="122">
        <v>104.4365</v>
      </c>
      <c r="IR237" s="122">
        <v>104.4365</v>
      </c>
      <c r="IS237" s="122">
        <v>105.35080000000001</v>
      </c>
      <c r="IT237" s="122">
        <v>105.35080000000001</v>
      </c>
      <c r="IU237" s="122">
        <v>105.35080000000001</v>
      </c>
      <c r="IV237" s="122">
        <v>104.7037</v>
      </c>
      <c r="IW237" s="122">
        <v>104.7037</v>
      </c>
      <c r="IX237" s="122">
        <v>104.7037</v>
      </c>
      <c r="IY237" s="122">
        <v>104.4117</v>
      </c>
      <c r="IZ237" s="122">
        <v>104.4117</v>
      </c>
      <c r="JA237" s="122">
        <v>104.4117</v>
      </c>
      <c r="JB237" s="122">
        <v>101.04519999999999</v>
      </c>
      <c r="JC237" s="122">
        <v>101.04519999999999</v>
      </c>
      <c r="JD237" s="122">
        <v>101.04519999999999</v>
      </c>
      <c r="JE237" s="122">
        <v>104.3691</v>
      </c>
      <c r="JF237" s="122">
        <v>104.3691</v>
      </c>
      <c r="JG237" s="122">
        <v>104.3691</v>
      </c>
      <c r="JH237" s="122">
        <v>103.54300000000001</v>
      </c>
      <c r="JI237" s="122">
        <v>103.54300000000001</v>
      </c>
      <c r="JJ237" s="122">
        <v>103.54300000000001</v>
      </c>
      <c r="JK237" s="122">
        <v>101.7527</v>
      </c>
      <c r="JL237" s="122">
        <v>101.7527</v>
      </c>
      <c r="JM237" s="122">
        <v>101.7527</v>
      </c>
      <c r="JN237" s="122">
        <v>101.40770000000001</v>
      </c>
      <c r="JO237" s="122">
        <v>101.40770000000001</v>
      </c>
      <c r="JP237" s="122">
        <v>101.40770000000001</v>
      </c>
      <c r="JQ237" s="122">
        <v>102.65560000000001</v>
      </c>
      <c r="JR237" s="122">
        <v>102.65560000000001</v>
      </c>
      <c r="JS237" s="122">
        <v>102.65560000000001</v>
      </c>
      <c r="JT237" s="122">
        <v>100.9798</v>
      </c>
      <c r="JU237" s="122">
        <v>100.9798</v>
      </c>
      <c r="JV237" s="122">
        <v>100.9798</v>
      </c>
      <c r="JW237" s="122">
        <v>100</v>
      </c>
      <c r="JX237" s="122">
        <v>100</v>
      </c>
      <c r="JY237" s="122">
        <v>100</v>
      </c>
      <c r="JZ237" s="122">
        <v>99.777000000000001</v>
      </c>
      <c r="KA237" s="122">
        <v>99.777000000000001</v>
      </c>
      <c r="KB237" s="122">
        <v>99.777000000000001</v>
      </c>
      <c r="KC237" s="122">
        <v>98.924499999999995</v>
      </c>
      <c r="KD237" s="118">
        <v>98.924499999999995</v>
      </c>
    </row>
    <row r="238" spans="1:290" s="8" customFormat="1" ht="11.1" customHeight="1" x14ac:dyDescent="0.2">
      <c r="A238" s="8" t="s">
        <v>2668</v>
      </c>
      <c r="B238"/>
      <c r="C238" s="141" t="s">
        <v>5241</v>
      </c>
      <c r="D238" s="60" t="s">
        <v>155</v>
      </c>
      <c r="E238" s="61"/>
      <c r="F238" s="22"/>
      <c r="G238" s="22" t="str">
        <f>IF(LEFT($I$1,1)="1",VLOOKUP($A238,PPI_IPI_PGA_PGAI!$A:$I,2,FALSE),IF(LEFT($I$1,1)="2",VLOOKUP($A238,PPI_IPI_PGA_PGAI!$A:$I,3,FALSE),IF(LEFT($I$1,1)="3",VLOOKUP($A238,PPI_IPI_PGA_PGAI!$A:$I,4,FALSE),VLOOKUP($A238,PPI_IPI_PGA_PGAI!$A:$I,5,FALSE))))</f>
        <v>Sonstige Produkte</v>
      </c>
      <c r="H238" s="22"/>
      <c r="I238" s="22"/>
      <c r="J238" s="22"/>
      <c r="K238" s="22"/>
      <c r="L238" s="22"/>
      <c r="M238" s="10">
        <v>6.6946000000000003</v>
      </c>
      <c r="N238" s="122">
        <v>115.2958</v>
      </c>
      <c r="O238" s="122">
        <v>115.2948</v>
      </c>
      <c r="P238" s="122">
        <v>115.2948</v>
      </c>
      <c r="Q238" s="122">
        <v>115.29559999999999</v>
      </c>
      <c r="R238" s="122">
        <v>115.29559999999999</v>
      </c>
      <c r="S238" s="122">
        <v>115.92700000000001</v>
      </c>
      <c r="T238" s="122">
        <v>115.45269999999999</v>
      </c>
      <c r="U238" s="122">
        <v>115.45269999999999</v>
      </c>
      <c r="V238" s="122">
        <v>115.45269999999999</v>
      </c>
      <c r="W238" s="122">
        <v>115.4551</v>
      </c>
      <c r="X238" s="122">
        <v>115.4551</v>
      </c>
      <c r="Y238" s="122">
        <v>115.8725</v>
      </c>
      <c r="Z238" s="122">
        <v>115.87350000000001</v>
      </c>
      <c r="AA238" s="122">
        <v>115.88200000000001</v>
      </c>
      <c r="AB238" s="122">
        <v>115.88200000000001</v>
      </c>
      <c r="AC238" s="122">
        <v>115.8781</v>
      </c>
      <c r="AD238" s="122">
        <v>115.8781</v>
      </c>
      <c r="AE238" s="122">
        <v>114.825</v>
      </c>
      <c r="AF238" s="122">
        <v>114.8133</v>
      </c>
      <c r="AG238" s="122">
        <v>114.8133</v>
      </c>
      <c r="AH238" s="122">
        <v>114.8133</v>
      </c>
      <c r="AI238" s="122">
        <v>114.81399999999999</v>
      </c>
      <c r="AJ238" s="122">
        <v>114.81399999999999</v>
      </c>
      <c r="AK238" s="122">
        <v>110.7629</v>
      </c>
      <c r="AL238" s="122">
        <v>110.78230000000001</v>
      </c>
      <c r="AM238" s="122">
        <v>110.7847</v>
      </c>
      <c r="AN238" s="122">
        <v>110.7847</v>
      </c>
      <c r="AO238" s="122">
        <v>110.78789999999999</v>
      </c>
      <c r="AP238" s="122">
        <v>110.78789999999999</v>
      </c>
      <c r="AQ238" s="122">
        <v>110.0334</v>
      </c>
      <c r="AR238" s="122">
        <v>110.0877</v>
      </c>
      <c r="AS238" s="122">
        <v>110.0877</v>
      </c>
      <c r="AT238" s="122">
        <v>110.0877</v>
      </c>
      <c r="AU238" s="122">
        <v>110.08069999999999</v>
      </c>
      <c r="AV238" s="122">
        <v>110.08069999999999</v>
      </c>
      <c r="AW238" s="122">
        <v>109.6083</v>
      </c>
      <c r="AX238" s="122">
        <v>109.7401</v>
      </c>
      <c r="AY238" s="122">
        <v>109.74679999999999</v>
      </c>
      <c r="AZ238" s="122">
        <v>109.74679999999999</v>
      </c>
      <c r="BA238" s="122">
        <v>109.7435</v>
      </c>
      <c r="BB238" s="122">
        <v>109.7435</v>
      </c>
      <c r="BC238" s="122">
        <v>109.6292</v>
      </c>
      <c r="BD238" s="122">
        <v>109.79089999999999</v>
      </c>
      <c r="BE238" s="122">
        <v>109.79089999999999</v>
      </c>
      <c r="BF238" s="122">
        <v>109.79089999999999</v>
      </c>
      <c r="BG238" s="122">
        <v>109.7854</v>
      </c>
      <c r="BH238" s="122">
        <v>109.7854</v>
      </c>
      <c r="BI238" s="122">
        <v>109.31229999999999</v>
      </c>
      <c r="BJ238" s="122">
        <v>109.54430000000001</v>
      </c>
      <c r="BK238" s="122">
        <v>109.5668</v>
      </c>
      <c r="BL238" s="122">
        <v>109.5668</v>
      </c>
      <c r="BM238" s="122">
        <v>109.5665</v>
      </c>
      <c r="BN238" s="122">
        <v>109.5665</v>
      </c>
      <c r="BO238" s="122">
        <v>109.9663</v>
      </c>
      <c r="BP238" s="122">
        <v>109.9665</v>
      </c>
      <c r="BQ238" s="122">
        <v>109.9665</v>
      </c>
      <c r="BR238" s="122">
        <v>109.9665</v>
      </c>
      <c r="BS238" s="122">
        <v>109.9652</v>
      </c>
      <c r="BT238" s="122">
        <v>109.9652</v>
      </c>
      <c r="BU238" s="122">
        <v>111.407</v>
      </c>
      <c r="BV238" s="122">
        <v>111.66200000000001</v>
      </c>
      <c r="BW238" s="122">
        <v>111.66370000000001</v>
      </c>
      <c r="BX238" s="122">
        <v>111.66370000000001</v>
      </c>
      <c r="BY238" s="122">
        <v>111.6677</v>
      </c>
      <c r="BZ238" s="122">
        <v>111.6677</v>
      </c>
      <c r="CA238" s="122">
        <v>112.6425</v>
      </c>
      <c r="CB238" s="122">
        <v>112.64570000000001</v>
      </c>
      <c r="CC238" s="122">
        <v>112.64570000000001</v>
      </c>
      <c r="CD238" s="122">
        <v>112.64570000000001</v>
      </c>
      <c r="CE238" s="122">
        <v>112.642</v>
      </c>
      <c r="CF238" s="122">
        <v>112.642</v>
      </c>
      <c r="CG238" s="122">
        <v>110.9537</v>
      </c>
      <c r="CH238" s="122">
        <v>110.9545</v>
      </c>
      <c r="CI238" s="122">
        <v>110.95189999999999</v>
      </c>
      <c r="CJ238" s="122">
        <v>110.95189999999999</v>
      </c>
      <c r="CK238" s="122">
        <v>110.9542</v>
      </c>
      <c r="CL238" s="122">
        <v>110.9542</v>
      </c>
      <c r="CM238" s="122">
        <v>110.71680000000001</v>
      </c>
      <c r="CN238" s="122">
        <v>110.7192</v>
      </c>
      <c r="CO238" s="122">
        <v>110.7192</v>
      </c>
      <c r="CP238" s="122">
        <v>110.7192</v>
      </c>
      <c r="CQ238" s="122">
        <v>110.7124</v>
      </c>
      <c r="CR238" s="122">
        <v>110.7124</v>
      </c>
      <c r="CS238" s="122">
        <v>108.4687</v>
      </c>
      <c r="CT238" s="122">
        <v>108.4862</v>
      </c>
      <c r="CU238" s="122">
        <v>108.48779999999999</v>
      </c>
      <c r="CV238" s="122">
        <v>108.48779999999999</v>
      </c>
      <c r="CW238" s="122">
        <v>108.4858</v>
      </c>
      <c r="CX238" s="122">
        <v>108.4858</v>
      </c>
      <c r="CY238" s="122">
        <v>107.2072</v>
      </c>
      <c r="CZ238" s="122">
        <v>107.1943</v>
      </c>
      <c r="DA238" s="122">
        <v>107.1943</v>
      </c>
      <c r="DB238" s="122">
        <v>106.20359999999999</v>
      </c>
      <c r="DC238" s="122">
        <v>106.182</v>
      </c>
      <c r="DD238" s="122">
        <v>106.182</v>
      </c>
      <c r="DE238" s="122">
        <v>107.01049999999999</v>
      </c>
      <c r="DF238" s="122">
        <v>107.0787</v>
      </c>
      <c r="DG238" s="122">
        <v>107.0787</v>
      </c>
      <c r="DH238" s="122">
        <v>104.72069999999999</v>
      </c>
      <c r="DI238" s="122">
        <v>103.54259999999999</v>
      </c>
      <c r="DJ238" s="122">
        <v>103.54259999999999</v>
      </c>
      <c r="DK238" s="122">
        <v>101.0532</v>
      </c>
      <c r="DL238" s="122">
        <v>101.34520000000001</v>
      </c>
      <c r="DM238" s="122">
        <v>101.34520000000001</v>
      </c>
      <c r="DN238" s="122">
        <v>103.083</v>
      </c>
      <c r="DO238" s="122">
        <v>102.6027</v>
      </c>
      <c r="DP238" s="122">
        <v>102.6027</v>
      </c>
      <c r="DQ238" s="122">
        <v>100.675</v>
      </c>
      <c r="DR238" s="122">
        <v>100.67140000000001</v>
      </c>
      <c r="DS238" s="122">
        <v>100.67140000000001</v>
      </c>
      <c r="DT238" s="122">
        <v>101.1195</v>
      </c>
      <c r="DU238" s="122">
        <v>101.1206</v>
      </c>
      <c r="DV238" s="122">
        <v>101.1206</v>
      </c>
      <c r="DW238" s="122">
        <v>101.2525</v>
      </c>
      <c r="DX238" s="122">
        <v>101.2645</v>
      </c>
      <c r="DY238" s="122">
        <v>101.2645</v>
      </c>
      <c r="DZ238" s="122">
        <v>99.673100000000005</v>
      </c>
      <c r="EA238" s="122">
        <v>99.711799999999997</v>
      </c>
      <c r="EB238" s="122">
        <v>99.711799999999997</v>
      </c>
      <c r="EC238" s="122">
        <v>100.20610000000001</v>
      </c>
      <c r="ED238" s="122">
        <v>100.1952</v>
      </c>
      <c r="EE238" s="122">
        <v>100.1952</v>
      </c>
      <c r="EF238" s="122">
        <v>100.6921</v>
      </c>
      <c r="EG238" s="122">
        <v>100.7122</v>
      </c>
      <c r="EH238" s="122">
        <v>100.7122</v>
      </c>
      <c r="EI238" s="122">
        <v>99.690799999999996</v>
      </c>
      <c r="EJ238" s="122">
        <v>99.682500000000005</v>
      </c>
      <c r="EK238" s="122">
        <v>99.682500000000005</v>
      </c>
      <c r="EL238" s="122">
        <v>101.1874</v>
      </c>
      <c r="EM238" s="122">
        <v>101.24639999999999</v>
      </c>
      <c r="EN238" s="122">
        <v>101.24639999999999</v>
      </c>
      <c r="EO238" s="122">
        <v>100.5082</v>
      </c>
      <c r="EP238" s="122">
        <v>100.5103</v>
      </c>
      <c r="EQ238" s="122">
        <v>100.5103</v>
      </c>
      <c r="ER238" s="122">
        <v>100.0318</v>
      </c>
      <c r="ES238" s="122">
        <v>100.0291</v>
      </c>
      <c r="ET238" s="122">
        <v>100.0291</v>
      </c>
      <c r="EU238" s="122">
        <v>99.789000000000001</v>
      </c>
      <c r="EV238" s="122">
        <v>99.791200000000003</v>
      </c>
      <c r="EW238" s="122">
        <v>99.791200000000003</v>
      </c>
      <c r="EX238" s="122">
        <v>99.821299999999994</v>
      </c>
      <c r="EY238" s="122">
        <v>99.579300000000003</v>
      </c>
      <c r="EZ238" s="122">
        <v>99.579300000000003</v>
      </c>
      <c r="FA238" s="122">
        <v>91.510099999999994</v>
      </c>
      <c r="FB238" s="122">
        <v>91.497900000000001</v>
      </c>
      <c r="FC238" s="122">
        <v>91.497900000000001</v>
      </c>
      <c r="FD238" s="122">
        <v>89.543599999999998</v>
      </c>
      <c r="FE238" s="122">
        <v>89.557699999999997</v>
      </c>
      <c r="FF238" s="122">
        <v>89.557699999999997</v>
      </c>
      <c r="FG238" s="122">
        <v>92.187399999999997</v>
      </c>
      <c r="FH238" s="122">
        <v>92.242599999999996</v>
      </c>
      <c r="FI238" s="122">
        <v>92.242599999999996</v>
      </c>
      <c r="FJ238" s="122">
        <v>92.1905</v>
      </c>
      <c r="FK238" s="122">
        <v>92.427800000000005</v>
      </c>
      <c r="FL238" s="122">
        <v>92.564999999999998</v>
      </c>
      <c r="FM238" s="122">
        <v>92.635300000000001</v>
      </c>
      <c r="FN238" s="122">
        <v>92.587699999999998</v>
      </c>
      <c r="FO238" s="122">
        <v>92.804100000000005</v>
      </c>
      <c r="FP238" s="122">
        <v>92.326099999999997</v>
      </c>
      <c r="FQ238" s="122">
        <v>92.181299999999993</v>
      </c>
      <c r="FR238" s="122">
        <v>92.0715</v>
      </c>
      <c r="FS238" s="122">
        <v>92.045199999999994</v>
      </c>
      <c r="FT238" s="122">
        <v>92.079300000000003</v>
      </c>
      <c r="FU238" s="122">
        <v>91.802599999999998</v>
      </c>
      <c r="FV238" s="122">
        <v>91.681399999999996</v>
      </c>
      <c r="FW238" s="122">
        <v>91.562899999999999</v>
      </c>
      <c r="FX238" s="122">
        <v>91.503600000000006</v>
      </c>
      <c r="FY238" s="122">
        <v>91.327699999999993</v>
      </c>
      <c r="FZ238" s="122">
        <v>91.44</v>
      </c>
      <c r="GA238" s="122">
        <v>91.701899999999995</v>
      </c>
      <c r="GB238" s="122">
        <v>91.531499999999994</v>
      </c>
      <c r="GC238" s="122">
        <v>91.963099999999997</v>
      </c>
      <c r="GD238" s="122">
        <v>92.722899999999996</v>
      </c>
      <c r="GE238" s="122">
        <v>93.755200000000002</v>
      </c>
      <c r="GF238" s="122">
        <v>93.935299999999998</v>
      </c>
      <c r="GG238" s="122">
        <v>94.257999999999996</v>
      </c>
      <c r="GH238" s="122">
        <v>94.070999999999998</v>
      </c>
      <c r="GI238" s="122">
        <v>94.042900000000003</v>
      </c>
      <c r="GJ238" s="122">
        <v>93.893799999999999</v>
      </c>
      <c r="GK238" s="122">
        <v>94.246899999999997</v>
      </c>
      <c r="GL238" s="122">
        <v>94.743700000000004</v>
      </c>
      <c r="GM238" s="122">
        <v>94.777199999999993</v>
      </c>
      <c r="GN238" s="122">
        <v>94.798000000000002</v>
      </c>
      <c r="GO238" s="122">
        <v>94.593999999999994</v>
      </c>
      <c r="GP238" s="122">
        <v>94.155100000000004</v>
      </c>
      <c r="GQ238" s="122">
        <v>93.780500000000004</v>
      </c>
      <c r="GR238" s="122">
        <v>93.561899999999994</v>
      </c>
      <c r="GS238" s="122">
        <v>93.683800000000005</v>
      </c>
      <c r="GT238" s="122">
        <v>93.573800000000006</v>
      </c>
      <c r="GU238" s="122">
        <v>93.620400000000004</v>
      </c>
      <c r="GV238" s="122">
        <v>93.785700000000006</v>
      </c>
      <c r="GW238" s="122">
        <v>93.897099999999995</v>
      </c>
      <c r="GX238" s="122">
        <v>93.913600000000002</v>
      </c>
      <c r="GY238" s="122">
        <v>93.619500000000002</v>
      </c>
      <c r="GZ238" s="122">
        <v>93.664400000000001</v>
      </c>
      <c r="HA238" s="122">
        <v>93.294799999999995</v>
      </c>
      <c r="HB238" s="122">
        <v>93.098200000000006</v>
      </c>
      <c r="HC238" s="122">
        <v>92.7928</v>
      </c>
      <c r="HD238" s="122">
        <v>92.810500000000005</v>
      </c>
      <c r="HE238" s="122">
        <v>93.033699999999996</v>
      </c>
      <c r="HF238" s="122">
        <v>92.884600000000006</v>
      </c>
      <c r="HG238" s="122">
        <v>92.689599999999999</v>
      </c>
      <c r="HH238" s="122">
        <v>92.291700000000006</v>
      </c>
      <c r="HI238" s="122">
        <v>91.498999999999995</v>
      </c>
      <c r="HJ238" s="122">
        <v>91.475300000000004</v>
      </c>
      <c r="HK238" s="122">
        <v>91.569199999999995</v>
      </c>
      <c r="HL238" s="122">
        <v>91.793199999999999</v>
      </c>
      <c r="HM238" s="122">
        <v>91.960499999999996</v>
      </c>
      <c r="HN238" s="122">
        <v>91.892399999999995</v>
      </c>
      <c r="HO238" s="122">
        <v>91.820800000000006</v>
      </c>
      <c r="HP238" s="122">
        <v>91.772199999999998</v>
      </c>
      <c r="HQ238" s="122">
        <v>91.855400000000003</v>
      </c>
      <c r="HR238" s="122">
        <v>92.4101</v>
      </c>
      <c r="HS238" s="122">
        <v>92.4726</v>
      </c>
      <c r="HT238" s="122">
        <v>92.656899999999993</v>
      </c>
      <c r="HU238" s="122">
        <v>93.528199999999998</v>
      </c>
      <c r="HV238" s="122">
        <v>93.870099999999994</v>
      </c>
      <c r="HW238" s="122">
        <v>93.980900000000005</v>
      </c>
      <c r="HX238" s="122">
        <v>93.902799999999999</v>
      </c>
      <c r="HY238" s="122">
        <v>93.877899999999997</v>
      </c>
      <c r="HZ238" s="122">
        <v>94.03</v>
      </c>
      <c r="IA238" s="122">
        <v>92.587599999999995</v>
      </c>
      <c r="IB238" s="122">
        <v>92.477599999999995</v>
      </c>
      <c r="IC238" s="122">
        <v>92.205600000000004</v>
      </c>
      <c r="ID238" s="122">
        <v>91.014799999999994</v>
      </c>
      <c r="IE238" s="122">
        <v>91.061599999999999</v>
      </c>
      <c r="IF238" s="122">
        <v>91.171099999999996</v>
      </c>
      <c r="IG238" s="122">
        <v>91.934600000000003</v>
      </c>
      <c r="IH238" s="122">
        <v>91.941500000000005</v>
      </c>
      <c r="II238" s="122">
        <v>92.113799999999998</v>
      </c>
      <c r="IJ238" s="122">
        <v>91.549300000000002</v>
      </c>
      <c r="IK238" s="122">
        <v>91.451899999999995</v>
      </c>
      <c r="IL238" s="122">
        <v>91.338800000000006</v>
      </c>
      <c r="IM238" s="122">
        <v>93.319000000000003</v>
      </c>
      <c r="IN238" s="122">
        <v>93.646500000000003</v>
      </c>
      <c r="IO238" s="122">
        <v>93.698700000000002</v>
      </c>
      <c r="IP238" s="122">
        <v>94.213899999999995</v>
      </c>
      <c r="IQ238" s="122">
        <v>94.4315</v>
      </c>
      <c r="IR238" s="122">
        <v>94.249300000000005</v>
      </c>
      <c r="IS238" s="122">
        <v>94.796300000000002</v>
      </c>
      <c r="IT238" s="122">
        <v>94.744</v>
      </c>
      <c r="IU238" s="122">
        <v>94.606099999999998</v>
      </c>
      <c r="IV238" s="122">
        <v>95.399799999999999</v>
      </c>
      <c r="IW238" s="122">
        <v>95.207800000000006</v>
      </c>
      <c r="IX238" s="122">
        <v>94.986199999999997</v>
      </c>
      <c r="IY238" s="122">
        <v>95.065700000000007</v>
      </c>
      <c r="IZ238" s="122">
        <v>95.0505</v>
      </c>
      <c r="JA238" s="122">
        <v>95.005099999999999</v>
      </c>
      <c r="JB238" s="122">
        <v>92.621200000000002</v>
      </c>
      <c r="JC238" s="122">
        <v>92.532499999999999</v>
      </c>
      <c r="JD238" s="122">
        <v>92.616299999999995</v>
      </c>
      <c r="JE238" s="122">
        <v>96.920699999999997</v>
      </c>
      <c r="JF238" s="122">
        <v>97.043599999999998</v>
      </c>
      <c r="JG238" s="122">
        <v>97.326099999999997</v>
      </c>
      <c r="JH238" s="122">
        <v>98.258799999999994</v>
      </c>
      <c r="JI238" s="122">
        <v>98.143799999999999</v>
      </c>
      <c r="JJ238" s="122">
        <v>97.590699999999998</v>
      </c>
      <c r="JK238" s="122">
        <v>96.837599999999995</v>
      </c>
      <c r="JL238" s="122">
        <v>96.894000000000005</v>
      </c>
      <c r="JM238" s="122">
        <v>96.894000000000005</v>
      </c>
      <c r="JN238" s="122">
        <v>99.187899999999999</v>
      </c>
      <c r="JO238" s="122">
        <v>99.088499999999996</v>
      </c>
      <c r="JP238" s="122">
        <v>99.178600000000003</v>
      </c>
      <c r="JQ238" s="122">
        <v>100.77290000000001</v>
      </c>
      <c r="JR238" s="122">
        <v>100.7217</v>
      </c>
      <c r="JS238" s="122">
        <v>100.46810000000001</v>
      </c>
      <c r="JT238" s="122">
        <v>97.569900000000004</v>
      </c>
      <c r="JU238" s="122">
        <v>97.672399999999996</v>
      </c>
      <c r="JV238" s="122">
        <v>97.5321</v>
      </c>
      <c r="JW238" s="122">
        <v>100.0843</v>
      </c>
      <c r="JX238" s="122">
        <v>100.0177</v>
      </c>
      <c r="JY238" s="122">
        <v>100</v>
      </c>
      <c r="JZ238" s="122">
        <v>99.533199999999994</v>
      </c>
      <c r="KA238" s="122">
        <v>99.652600000000007</v>
      </c>
      <c r="KB238" s="122">
        <v>99.437200000000004</v>
      </c>
      <c r="KC238" s="122">
        <v>99.072299999999998</v>
      </c>
      <c r="KD238" s="118">
        <v>99.310900000000004</v>
      </c>
    </row>
    <row r="239" spans="1:290" s="8" customFormat="1" ht="11.1" customHeight="1" x14ac:dyDescent="0.2">
      <c r="A239" s="8" t="s">
        <v>2669</v>
      </c>
      <c r="B239"/>
      <c r="C239" s="141" t="s">
        <v>5242</v>
      </c>
      <c r="D239" s="60" t="s">
        <v>515</v>
      </c>
      <c r="E239" s="61"/>
      <c r="F239" s="22"/>
      <c r="G239" s="22"/>
      <c r="H239" s="22" t="str">
        <f>IF(LEFT($I$1,1)="1",VLOOKUP($A239,PPI_IPI_PGA_PGAI!$A:$I,2,FALSE),IF(LEFT($I$1,1)="2",VLOOKUP($A239,PPI_IPI_PGA_PGAI!$A:$I,3,FALSE),IF(LEFT($I$1,1)="3",VLOOKUP($A239,PPI_IPI_PGA_PGAI!$A:$I,4,FALSE),VLOOKUP($A239,PPI_IPI_PGA_PGAI!$A:$I,5,FALSE))))</f>
        <v>Musikinstrumente</v>
      </c>
      <c r="I239" s="22"/>
      <c r="J239" s="22"/>
      <c r="K239" s="22"/>
      <c r="L239" s="22"/>
      <c r="M239" s="10">
        <v>0.11559999999999999</v>
      </c>
      <c r="N239" s="122" t="s">
        <v>6431</v>
      </c>
      <c r="O239" s="122" t="s">
        <v>6431</v>
      </c>
      <c r="P239" s="122" t="s">
        <v>6431</v>
      </c>
      <c r="Q239" s="122" t="s">
        <v>6431</v>
      </c>
      <c r="R239" s="122" t="s">
        <v>6431</v>
      </c>
      <c r="S239" s="122" t="s">
        <v>6431</v>
      </c>
      <c r="T239" s="122" t="s">
        <v>6431</v>
      </c>
      <c r="U239" s="122" t="s">
        <v>6431</v>
      </c>
      <c r="V239" s="122" t="s">
        <v>6431</v>
      </c>
      <c r="W239" s="122" t="s">
        <v>6431</v>
      </c>
      <c r="X239" s="122" t="s">
        <v>6431</v>
      </c>
      <c r="Y239" s="122" t="s">
        <v>6431</v>
      </c>
      <c r="Z239" s="122" t="s">
        <v>6431</v>
      </c>
      <c r="AA239" s="122" t="s">
        <v>6431</v>
      </c>
      <c r="AB239" s="122" t="s">
        <v>6431</v>
      </c>
      <c r="AC239" s="122" t="s">
        <v>6431</v>
      </c>
      <c r="AD239" s="122" t="s">
        <v>6431</v>
      </c>
      <c r="AE239" s="122" t="s">
        <v>6431</v>
      </c>
      <c r="AF239" s="122" t="s">
        <v>6431</v>
      </c>
      <c r="AG239" s="122" t="s">
        <v>6431</v>
      </c>
      <c r="AH239" s="122" t="s">
        <v>6431</v>
      </c>
      <c r="AI239" s="122" t="s">
        <v>6431</v>
      </c>
      <c r="AJ239" s="122" t="s">
        <v>6431</v>
      </c>
      <c r="AK239" s="122" t="s">
        <v>6431</v>
      </c>
      <c r="AL239" s="122" t="s">
        <v>6431</v>
      </c>
      <c r="AM239" s="122" t="s">
        <v>6431</v>
      </c>
      <c r="AN239" s="122" t="s">
        <v>6431</v>
      </c>
      <c r="AO239" s="122" t="s">
        <v>6431</v>
      </c>
      <c r="AP239" s="122" t="s">
        <v>6431</v>
      </c>
      <c r="AQ239" s="122" t="s">
        <v>6431</v>
      </c>
      <c r="AR239" s="122" t="s">
        <v>6431</v>
      </c>
      <c r="AS239" s="122" t="s">
        <v>6431</v>
      </c>
      <c r="AT239" s="122" t="s">
        <v>6431</v>
      </c>
      <c r="AU239" s="122" t="s">
        <v>6431</v>
      </c>
      <c r="AV239" s="122" t="s">
        <v>6431</v>
      </c>
      <c r="AW239" s="122" t="s">
        <v>6431</v>
      </c>
      <c r="AX239" s="122" t="s">
        <v>6431</v>
      </c>
      <c r="AY239" s="122" t="s">
        <v>6431</v>
      </c>
      <c r="AZ239" s="122" t="s">
        <v>6431</v>
      </c>
      <c r="BA239" s="122" t="s">
        <v>6431</v>
      </c>
      <c r="BB239" s="122" t="s">
        <v>6431</v>
      </c>
      <c r="BC239" s="122" t="s">
        <v>6431</v>
      </c>
      <c r="BD239" s="122" t="s">
        <v>6431</v>
      </c>
      <c r="BE239" s="122" t="s">
        <v>6431</v>
      </c>
      <c r="BF239" s="122" t="s">
        <v>6431</v>
      </c>
      <c r="BG239" s="122" t="s">
        <v>6431</v>
      </c>
      <c r="BH239" s="122" t="s">
        <v>6431</v>
      </c>
      <c r="BI239" s="122" t="s">
        <v>6431</v>
      </c>
      <c r="BJ239" s="122" t="s">
        <v>6431</v>
      </c>
      <c r="BK239" s="122" t="s">
        <v>6431</v>
      </c>
      <c r="BL239" s="122" t="s">
        <v>6431</v>
      </c>
      <c r="BM239" s="122" t="s">
        <v>6431</v>
      </c>
      <c r="BN239" s="122" t="s">
        <v>6431</v>
      </c>
      <c r="BO239" s="122" t="s">
        <v>6431</v>
      </c>
      <c r="BP239" s="122" t="s">
        <v>6431</v>
      </c>
      <c r="BQ239" s="122" t="s">
        <v>6431</v>
      </c>
      <c r="BR239" s="122" t="s">
        <v>6431</v>
      </c>
      <c r="BS239" s="122" t="s">
        <v>6431</v>
      </c>
      <c r="BT239" s="122" t="s">
        <v>6431</v>
      </c>
      <c r="BU239" s="122" t="s">
        <v>6431</v>
      </c>
      <c r="BV239" s="122" t="s">
        <v>6431</v>
      </c>
      <c r="BW239" s="122" t="s">
        <v>6431</v>
      </c>
      <c r="BX239" s="122" t="s">
        <v>6431</v>
      </c>
      <c r="BY239" s="122" t="s">
        <v>6431</v>
      </c>
      <c r="BZ239" s="122" t="s">
        <v>6431</v>
      </c>
      <c r="CA239" s="122" t="s">
        <v>6431</v>
      </c>
      <c r="CB239" s="122" t="s">
        <v>6431</v>
      </c>
      <c r="CC239" s="122" t="s">
        <v>6431</v>
      </c>
      <c r="CD239" s="122" t="s">
        <v>6431</v>
      </c>
      <c r="CE239" s="122" t="s">
        <v>6431</v>
      </c>
      <c r="CF239" s="122" t="s">
        <v>6431</v>
      </c>
      <c r="CG239" s="122" t="s">
        <v>6431</v>
      </c>
      <c r="CH239" s="122" t="s">
        <v>6431</v>
      </c>
      <c r="CI239" s="122" t="s">
        <v>6431</v>
      </c>
      <c r="CJ239" s="122" t="s">
        <v>6431</v>
      </c>
      <c r="CK239" s="122" t="s">
        <v>6431</v>
      </c>
      <c r="CL239" s="122" t="s">
        <v>6431</v>
      </c>
      <c r="CM239" s="122" t="s">
        <v>6431</v>
      </c>
      <c r="CN239" s="122" t="s">
        <v>6431</v>
      </c>
      <c r="CO239" s="122" t="s">
        <v>6431</v>
      </c>
      <c r="CP239" s="122" t="s">
        <v>6431</v>
      </c>
      <c r="CQ239" s="122" t="s">
        <v>6431</v>
      </c>
      <c r="CR239" s="122" t="s">
        <v>6431</v>
      </c>
      <c r="CS239" s="122" t="s">
        <v>6431</v>
      </c>
      <c r="CT239" s="122" t="s">
        <v>6431</v>
      </c>
      <c r="CU239" s="122" t="s">
        <v>6431</v>
      </c>
      <c r="CV239" s="122" t="s">
        <v>6431</v>
      </c>
      <c r="CW239" s="122" t="s">
        <v>6431</v>
      </c>
      <c r="CX239" s="122" t="s">
        <v>6431</v>
      </c>
      <c r="CY239" s="122" t="s">
        <v>6431</v>
      </c>
      <c r="CZ239" s="122" t="s">
        <v>6431</v>
      </c>
      <c r="DA239" s="122" t="s">
        <v>6431</v>
      </c>
      <c r="DB239" s="122" t="s">
        <v>6431</v>
      </c>
      <c r="DC239" s="122" t="s">
        <v>6431</v>
      </c>
      <c r="DD239" s="122" t="s">
        <v>6431</v>
      </c>
      <c r="DE239" s="122" t="s">
        <v>6431</v>
      </c>
      <c r="DF239" s="122" t="s">
        <v>6431</v>
      </c>
      <c r="DG239" s="122" t="s">
        <v>6431</v>
      </c>
      <c r="DH239" s="122" t="s">
        <v>6431</v>
      </c>
      <c r="DI239" s="122" t="s">
        <v>6431</v>
      </c>
      <c r="DJ239" s="122" t="s">
        <v>6431</v>
      </c>
      <c r="DK239" s="122" t="s">
        <v>6431</v>
      </c>
      <c r="DL239" s="122" t="s">
        <v>6431</v>
      </c>
      <c r="DM239" s="122" t="s">
        <v>6431</v>
      </c>
      <c r="DN239" s="122" t="s">
        <v>6431</v>
      </c>
      <c r="DO239" s="122" t="s">
        <v>6431</v>
      </c>
      <c r="DP239" s="122" t="s">
        <v>6431</v>
      </c>
      <c r="DQ239" s="122" t="s">
        <v>6431</v>
      </c>
      <c r="DR239" s="122" t="s">
        <v>6431</v>
      </c>
      <c r="DS239" s="122" t="s">
        <v>6431</v>
      </c>
      <c r="DT239" s="122" t="s">
        <v>6431</v>
      </c>
      <c r="DU239" s="122" t="s">
        <v>6431</v>
      </c>
      <c r="DV239" s="122" t="s">
        <v>6431</v>
      </c>
      <c r="DW239" s="122" t="s">
        <v>6431</v>
      </c>
      <c r="DX239" s="122" t="s">
        <v>6431</v>
      </c>
      <c r="DY239" s="122" t="s">
        <v>6431</v>
      </c>
      <c r="DZ239" s="122" t="s">
        <v>6431</v>
      </c>
      <c r="EA239" s="122" t="s">
        <v>6431</v>
      </c>
      <c r="EB239" s="122" t="s">
        <v>6431</v>
      </c>
      <c r="EC239" s="122" t="s">
        <v>6431</v>
      </c>
      <c r="ED239" s="122" t="s">
        <v>6431</v>
      </c>
      <c r="EE239" s="122" t="s">
        <v>6431</v>
      </c>
      <c r="EF239" s="122" t="s">
        <v>6431</v>
      </c>
      <c r="EG239" s="122" t="s">
        <v>6431</v>
      </c>
      <c r="EH239" s="122" t="s">
        <v>6431</v>
      </c>
      <c r="EI239" s="122" t="s">
        <v>6431</v>
      </c>
      <c r="EJ239" s="122" t="s">
        <v>6431</v>
      </c>
      <c r="EK239" s="122" t="s">
        <v>6431</v>
      </c>
      <c r="EL239" s="122" t="s">
        <v>6431</v>
      </c>
      <c r="EM239" s="122" t="s">
        <v>6431</v>
      </c>
      <c r="EN239" s="122" t="s">
        <v>6431</v>
      </c>
      <c r="EO239" s="122" t="s">
        <v>6431</v>
      </c>
      <c r="EP239" s="122" t="s">
        <v>6431</v>
      </c>
      <c r="EQ239" s="122" t="s">
        <v>6431</v>
      </c>
      <c r="ER239" s="122" t="s">
        <v>6431</v>
      </c>
      <c r="ES239" s="122" t="s">
        <v>6431</v>
      </c>
      <c r="ET239" s="122" t="s">
        <v>6431</v>
      </c>
      <c r="EU239" s="122" t="s">
        <v>6431</v>
      </c>
      <c r="EV239" s="122" t="s">
        <v>6431</v>
      </c>
      <c r="EW239" s="122" t="s">
        <v>6431</v>
      </c>
      <c r="EX239" s="122" t="s">
        <v>6431</v>
      </c>
      <c r="EY239" s="122" t="s">
        <v>6431</v>
      </c>
      <c r="EZ239" s="122" t="s">
        <v>6431</v>
      </c>
      <c r="FA239" s="122" t="s">
        <v>6431</v>
      </c>
      <c r="FB239" s="122" t="s">
        <v>6431</v>
      </c>
      <c r="FC239" s="122" t="s">
        <v>6431</v>
      </c>
      <c r="FD239" s="122" t="s">
        <v>6431</v>
      </c>
      <c r="FE239" s="122" t="s">
        <v>6431</v>
      </c>
      <c r="FF239" s="122" t="s">
        <v>6431</v>
      </c>
      <c r="FG239" s="122" t="s">
        <v>6431</v>
      </c>
      <c r="FH239" s="122" t="s">
        <v>6431</v>
      </c>
      <c r="FI239" s="122">
        <v>92.410499999999999</v>
      </c>
      <c r="FJ239" s="122">
        <v>92.410499999999999</v>
      </c>
      <c r="FK239" s="122">
        <v>92.410499999999999</v>
      </c>
      <c r="FL239" s="122">
        <v>90.141400000000004</v>
      </c>
      <c r="FM239" s="122">
        <v>90.141400000000004</v>
      </c>
      <c r="FN239" s="122">
        <v>90.141400000000004</v>
      </c>
      <c r="FO239" s="122">
        <v>91.876400000000004</v>
      </c>
      <c r="FP239" s="122">
        <v>91.876400000000004</v>
      </c>
      <c r="FQ239" s="122">
        <v>91.876400000000004</v>
      </c>
      <c r="FR239" s="122">
        <v>90.715800000000002</v>
      </c>
      <c r="FS239" s="122">
        <v>90.715800000000002</v>
      </c>
      <c r="FT239" s="122">
        <v>90.715800000000002</v>
      </c>
      <c r="FU239" s="122">
        <v>89.716999999999999</v>
      </c>
      <c r="FV239" s="122">
        <v>89.716999999999999</v>
      </c>
      <c r="FW239" s="122">
        <v>89.716999999999999</v>
      </c>
      <c r="FX239" s="122">
        <v>89.495099999999994</v>
      </c>
      <c r="FY239" s="122">
        <v>89.495099999999994</v>
      </c>
      <c r="FZ239" s="122">
        <v>89.495099999999994</v>
      </c>
      <c r="GA239" s="122">
        <v>89.464299999999994</v>
      </c>
      <c r="GB239" s="122">
        <v>89.464299999999994</v>
      </c>
      <c r="GC239" s="122">
        <v>89.464299999999994</v>
      </c>
      <c r="GD239" s="122">
        <v>93.183000000000007</v>
      </c>
      <c r="GE239" s="122">
        <v>93.183000000000007</v>
      </c>
      <c r="GF239" s="122">
        <v>93.183000000000007</v>
      </c>
      <c r="GG239" s="122">
        <v>94.957599999999999</v>
      </c>
      <c r="GH239" s="122">
        <v>94.957599999999999</v>
      </c>
      <c r="GI239" s="122">
        <v>94.957599999999999</v>
      </c>
      <c r="GJ239" s="122">
        <v>93.814700000000002</v>
      </c>
      <c r="GK239" s="122">
        <v>93.814700000000002</v>
      </c>
      <c r="GL239" s="122">
        <v>93.814700000000002</v>
      </c>
      <c r="GM239" s="122">
        <v>95.1143</v>
      </c>
      <c r="GN239" s="122">
        <v>95.1143</v>
      </c>
      <c r="GO239" s="122">
        <v>95.1143</v>
      </c>
      <c r="GP239" s="122">
        <v>93.200599999999994</v>
      </c>
      <c r="GQ239" s="122">
        <v>93.200599999999994</v>
      </c>
      <c r="GR239" s="122">
        <v>93.200599999999994</v>
      </c>
      <c r="GS239" s="122">
        <v>94.335499999999996</v>
      </c>
      <c r="GT239" s="122">
        <v>94.335499999999996</v>
      </c>
      <c r="GU239" s="122">
        <v>94.335499999999996</v>
      </c>
      <c r="GV239" s="122">
        <v>95.668199999999999</v>
      </c>
      <c r="GW239" s="122">
        <v>95.668199999999999</v>
      </c>
      <c r="GX239" s="122">
        <v>95.668199999999999</v>
      </c>
      <c r="GY239" s="122">
        <v>95.187600000000003</v>
      </c>
      <c r="GZ239" s="122">
        <v>95.187600000000003</v>
      </c>
      <c r="HA239" s="122">
        <v>95.187600000000003</v>
      </c>
      <c r="HB239" s="122">
        <v>95.4666</v>
      </c>
      <c r="HC239" s="122">
        <v>95.4666</v>
      </c>
      <c r="HD239" s="122">
        <v>95.4666</v>
      </c>
      <c r="HE239" s="122">
        <v>95.932000000000002</v>
      </c>
      <c r="HF239" s="122">
        <v>95.932000000000002</v>
      </c>
      <c r="HG239" s="122">
        <v>95.932000000000002</v>
      </c>
      <c r="HH239" s="122">
        <v>93.855199999999996</v>
      </c>
      <c r="HI239" s="122">
        <v>93.855199999999996</v>
      </c>
      <c r="HJ239" s="122">
        <v>93.855199999999996</v>
      </c>
      <c r="HK239" s="122">
        <v>93.759799999999998</v>
      </c>
      <c r="HL239" s="122">
        <v>93.759799999999998</v>
      </c>
      <c r="HM239" s="122">
        <v>93.759799999999998</v>
      </c>
      <c r="HN239" s="122">
        <v>94.352900000000005</v>
      </c>
      <c r="HO239" s="122">
        <v>94.352900000000005</v>
      </c>
      <c r="HP239" s="122">
        <v>94.352900000000005</v>
      </c>
      <c r="HQ239" s="122">
        <v>94.5124</v>
      </c>
      <c r="HR239" s="122">
        <v>94.5124</v>
      </c>
      <c r="HS239" s="122">
        <v>94.5124</v>
      </c>
      <c r="HT239" s="122">
        <v>94.887299999999996</v>
      </c>
      <c r="HU239" s="122">
        <v>94.887299999999996</v>
      </c>
      <c r="HV239" s="122">
        <v>94.887299999999996</v>
      </c>
      <c r="HW239" s="122">
        <v>96.090900000000005</v>
      </c>
      <c r="HX239" s="122">
        <v>96.090900000000005</v>
      </c>
      <c r="HY239" s="122">
        <v>96.090900000000005</v>
      </c>
      <c r="HZ239" s="122">
        <v>96.540499999999994</v>
      </c>
      <c r="IA239" s="122">
        <v>96.540499999999994</v>
      </c>
      <c r="IB239" s="122">
        <v>96.540499999999994</v>
      </c>
      <c r="IC239" s="122">
        <v>95.169799999999995</v>
      </c>
      <c r="ID239" s="122">
        <v>95.169799999999995</v>
      </c>
      <c r="IE239" s="122">
        <v>95.169799999999995</v>
      </c>
      <c r="IF239" s="122">
        <v>96.465599999999995</v>
      </c>
      <c r="IG239" s="122">
        <v>96.465599999999995</v>
      </c>
      <c r="IH239" s="122">
        <v>96.465599999999995</v>
      </c>
      <c r="II239" s="122">
        <v>97.096699999999998</v>
      </c>
      <c r="IJ239" s="122">
        <v>97.096699999999998</v>
      </c>
      <c r="IK239" s="122">
        <v>97.096699999999998</v>
      </c>
      <c r="IL239" s="122">
        <v>100.0864</v>
      </c>
      <c r="IM239" s="122">
        <v>100.0864</v>
      </c>
      <c r="IN239" s="122">
        <v>100.0864</v>
      </c>
      <c r="IO239" s="122">
        <v>101.6151</v>
      </c>
      <c r="IP239" s="122">
        <v>101.6151</v>
      </c>
      <c r="IQ239" s="122">
        <v>101.6151</v>
      </c>
      <c r="IR239" s="122">
        <v>103.47920000000001</v>
      </c>
      <c r="IS239" s="122">
        <v>103.47920000000001</v>
      </c>
      <c r="IT239" s="122">
        <v>103.47920000000001</v>
      </c>
      <c r="IU239" s="122">
        <v>100.7089</v>
      </c>
      <c r="IV239" s="122">
        <v>100.7089</v>
      </c>
      <c r="IW239" s="122">
        <v>100.7089</v>
      </c>
      <c r="IX239" s="122">
        <v>99.377399999999994</v>
      </c>
      <c r="IY239" s="122">
        <v>99.377399999999994</v>
      </c>
      <c r="IZ239" s="122">
        <v>99.377399999999994</v>
      </c>
      <c r="JA239" s="122">
        <v>98.160200000000003</v>
      </c>
      <c r="JB239" s="122">
        <v>98.160200000000003</v>
      </c>
      <c r="JC239" s="122">
        <v>98.160200000000003</v>
      </c>
      <c r="JD239" s="122">
        <v>99.003</v>
      </c>
      <c r="JE239" s="122">
        <v>99.003</v>
      </c>
      <c r="JF239" s="122">
        <v>99.003</v>
      </c>
      <c r="JG239" s="122">
        <v>101.8282</v>
      </c>
      <c r="JH239" s="122">
        <v>101.8282</v>
      </c>
      <c r="JI239" s="122">
        <v>101.8282</v>
      </c>
      <c r="JJ239" s="122">
        <v>97.694500000000005</v>
      </c>
      <c r="JK239" s="122">
        <v>97.694500000000005</v>
      </c>
      <c r="JL239" s="122">
        <v>97.694500000000005</v>
      </c>
      <c r="JM239" s="122">
        <v>96.572999999999993</v>
      </c>
      <c r="JN239" s="122">
        <v>96.572999999999993</v>
      </c>
      <c r="JO239" s="122">
        <v>96.572999999999993</v>
      </c>
      <c r="JP239" s="122">
        <v>99.787999999999997</v>
      </c>
      <c r="JQ239" s="122">
        <v>99.787999999999997</v>
      </c>
      <c r="JR239" s="122">
        <v>99.787999999999997</v>
      </c>
      <c r="JS239" s="122">
        <v>99.327500000000001</v>
      </c>
      <c r="JT239" s="122">
        <v>99.327500000000001</v>
      </c>
      <c r="JU239" s="122">
        <v>99.327500000000001</v>
      </c>
      <c r="JV239" s="122">
        <v>100.00920000000001</v>
      </c>
      <c r="JW239" s="122">
        <v>100.00920000000001</v>
      </c>
      <c r="JX239" s="122">
        <v>100.00920000000001</v>
      </c>
      <c r="JY239" s="122">
        <v>100</v>
      </c>
      <c r="JZ239" s="122">
        <v>100</v>
      </c>
      <c r="KA239" s="122">
        <v>100</v>
      </c>
      <c r="KB239" s="122">
        <v>97.467500000000001</v>
      </c>
      <c r="KC239" s="122">
        <v>97.467500000000001</v>
      </c>
      <c r="KD239" s="118">
        <v>97.467500000000001</v>
      </c>
    </row>
    <row r="240" spans="1:290" s="8" customFormat="1" ht="11.1" customHeight="1" x14ac:dyDescent="0.2">
      <c r="A240" s="8" t="s">
        <v>2672</v>
      </c>
      <c r="B240"/>
      <c r="C240" s="141" t="s">
        <v>5243</v>
      </c>
      <c r="D240" s="60" t="s">
        <v>516</v>
      </c>
      <c r="E240" s="61"/>
      <c r="F240" s="22"/>
      <c r="G240" s="22"/>
      <c r="H240" s="22" t="str">
        <f>IF(LEFT($I$1,1)="1",VLOOKUP($A240,PPI_IPI_PGA_PGAI!$A:$I,2,FALSE),IF(LEFT($I$1,1)="2",VLOOKUP($A240,PPI_IPI_PGA_PGAI!$A:$I,3,FALSE),IF(LEFT($I$1,1)="3",VLOOKUP($A240,PPI_IPI_PGA_PGAI!$A:$I,4,FALSE),VLOOKUP($A240,PPI_IPI_PGA_PGAI!$A:$I,5,FALSE))))</f>
        <v>Sportgeräte</v>
      </c>
      <c r="I240" s="22"/>
      <c r="J240" s="22"/>
      <c r="K240" s="22"/>
      <c r="L240" s="22"/>
      <c r="M240" s="10">
        <v>0.59360000000000002</v>
      </c>
      <c r="N240" s="122" t="s">
        <v>6431</v>
      </c>
      <c r="O240" s="122" t="s">
        <v>6431</v>
      </c>
      <c r="P240" s="122" t="s">
        <v>6431</v>
      </c>
      <c r="Q240" s="122" t="s">
        <v>6431</v>
      </c>
      <c r="R240" s="122" t="s">
        <v>6431</v>
      </c>
      <c r="S240" s="122" t="s">
        <v>6431</v>
      </c>
      <c r="T240" s="122" t="s">
        <v>6431</v>
      </c>
      <c r="U240" s="122" t="s">
        <v>6431</v>
      </c>
      <c r="V240" s="122" t="s">
        <v>6431</v>
      </c>
      <c r="W240" s="122" t="s">
        <v>6431</v>
      </c>
      <c r="X240" s="122" t="s">
        <v>6431</v>
      </c>
      <c r="Y240" s="122" t="s">
        <v>6431</v>
      </c>
      <c r="Z240" s="122" t="s">
        <v>6431</v>
      </c>
      <c r="AA240" s="122" t="s">
        <v>6431</v>
      </c>
      <c r="AB240" s="122" t="s">
        <v>6431</v>
      </c>
      <c r="AC240" s="122" t="s">
        <v>6431</v>
      </c>
      <c r="AD240" s="122" t="s">
        <v>6431</v>
      </c>
      <c r="AE240" s="122" t="s">
        <v>6431</v>
      </c>
      <c r="AF240" s="122" t="s">
        <v>6431</v>
      </c>
      <c r="AG240" s="122" t="s">
        <v>6431</v>
      </c>
      <c r="AH240" s="122" t="s">
        <v>6431</v>
      </c>
      <c r="AI240" s="122" t="s">
        <v>6431</v>
      </c>
      <c r="AJ240" s="122" t="s">
        <v>6431</v>
      </c>
      <c r="AK240" s="122" t="s">
        <v>6431</v>
      </c>
      <c r="AL240" s="122" t="s">
        <v>6431</v>
      </c>
      <c r="AM240" s="122" t="s">
        <v>6431</v>
      </c>
      <c r="AN240" s="122" t="s">
        <v>6431</v>
      </c>
      <c r="AO240" s="122" t="s">
        <v>6431</v>
      </c>
      <c r="AP240" s="122" t="s">
        <v>6431</v>
      </c>
      <c r="AQ240" s="122" t="s">
        <v>6431</v>
      </c>
      <c r="AR240" s="122" t="s">
        <v>6431</v>
      </c>
      <c r="AS240" s="122" t="s">
        <v>6431</v>
      </c>
      <c r="AT240" s="122" t="s">
        <v>6431</v>
      </c>
      <c r="AU240" s="122" t="s">
        <v>6431</v>
      </c>
      <c r="AV240" s="122" t="s">
        <v>6431</v>
      </c>
      <c r="AW240" s="122" t="s">
        <v>6431</v>
      </c>
      <c r="AX240" s="122" t="s">
        <v>6431</v>
      </c>
      <c r="AY240" s="122" t="s">
        <v>6431</v>
      </c>
      <c r="AZ240" s="122" t="s">
        <v>6431</v>
      </c>
      <c r="BA240" s="122" t="s">
        <v>6431</v>
      </c>
      <c r="BB240" s="122" t="s">
        <v>6431</v>
      </c>
      <c r="BC240" s="122" t="s">
        <v>6431</v>
      </c>
      <c r="BD240" s="122" t="s">
        <v>6431</v>
      </c>
      <c r="BE240" s="122" t="s">
        <v>6431</v>
      </c>
      <c r="BF240" s="122" t="s">
        <v>6431</v>
      </c>
      <c r="BG240" s="122" t="s">
        <v>6431</v>
      </c>
      <c r="BH240" s="122" t="s">
        <v>6431</v>
      </c>
      <c r="BI240" s="122" t="s">
        <v>6431</v>
      </c>
      <c r="BJ240" s="122" t="s">
        <v>6431</v>
      </c>
      <c r="BK240" s="122" t="s">
        <v>6431</v>
      </c>
      <c r="BL240" s="122" t="s">
        <v>6431</v>
      </c>
      <c r="BM240" s="122" t="s">
        <v>6431</v>
      </c>
      <c r="BN240" s="122" t="s">
        <v>6431</v>
      </c>
      <c r="BO240" s="122" t="s">
        <v>6431</v>
      </c>
      <c r="BP240" s="122" t="s">
        <v>6431</v>
      </c>
      <c r="BQ240" s="122" t="s">
        <v>6431</v>
      </c>
      <c r="BR240" s="122" t="s">
        <v>6431</v>
      </c>
      <c r="BS240" s="122" t="s">
        <v>6431</v>
      </c>
      <c r="BT240" s="122" t="s">
        <v>6431</v>
      </c>
      <c r="BU240" s="122" t="s">
        <v>6431</v>
      </c>
      <c r="BV240" s="122" t="s">
        <v>6431</v>
      </c>
      <c r="BW240" s="122" t="s">
        <v>6431</v>
      </c>
      <c r="BX240" s="122" t="s">
        <v>6431</v>
      </c>
      <c r="BY240" s="122" t="s">
        <v>6431</v>
      </c>
      <c r="BZ240" s="122" t="s">
        <v>6431</v>
      </c>
      <c r="CA240" s="122" t="s">
        <v>6431</v>
      </c>
      <c r="CB240" s="122" t="s">
        <v>6431</v>
      </c>
      <c r="CC240" s="122" t="s">
        <v>6431</v>
      </c>
      <c r="CD240" s="122" t="s">
        <v>6431</v>
      </c>
      <c r="CE240" s="122" t="s">
        <v>6431</v>
      </c>
      <c r="CF240" s="122" t="s">
        <v>6431</v>
      </c>
      <c r="CG240" s="122" t="s">
        <v>6431</v>
      </c>
      <c r="CH240" s="122" t="s">
        <v>6431</v>
      </c>
      <c r="CI240" s="122" t="s">
        <v>6431</v>
      </c>
      <c r="CJ240" s="122" t="s">
        <v>6431</v>
      </c>
      <c r="CK240" s="122" t="s">
        <v>6431</v>
      </c>
      <c r="CL240" s="122" t="s">
        <v>6431</v>
      </c>
      <c r="CM240" s="122" t="s">
        <v>6431</v>
      </c>
      <c r="CN240" s="122" t="s">
        <v>6431</v>
      </c>
      <c r="CO240" s="122" t="s">
        <v>6431</v>
      </c>
      <c r="CP240" s="122" t="s">
        <v>6431</v>
      </c>
      <c r="CQ240" s="122" t="s">
        <v>6431</v>
      </c>
      <c r="CR240" s="122" t="s">
        <v>6431</v>
      </c>
      <c r="CS240" s="122" t="s">
        <v>6431</v>
      </c>
      <c r="CT240" s="122" t="s">
        <v>6431</v>
      </c>
      <c r="CU240" s="122" t="s">
        <v>6431</v>
      </c>
      <c r="CV240" s="122" t="s">
        <v>6431</v>
      </c>
      <c r="CW240" s="122" t="s">
        <v>6431</v>
      </c>
      <c r="CX240" s="122" t="s">
        <v>6431</v>
      </c>
      <c r="CY240" s="122" t="s">
        <v>6431</v>
      </c>
      <c r="CZ240" s="122" t="s">
        <v>6431</v>
      </c>
      <c r="DA240" s="122" t="s">
        <v>6431</v>
      </c>
      <c r="DB240" s="122" t="s">
        <v>6431</v>
      </c>
      <c r="DC240" s="122" t="s">
        <v>6431</v>
      </c>
      <c r="DD240" s="122" t="s">
        <v>6431</v>
      </c>
      <c r="DE240" s="122" t="s">
        <v>6431</v>
      </c>
      <c r="DF240" s="122" t="s">
        <v>6431</v>
      </c>
      <c r="DG240" s="122" t="s">
        <v>6431</v>
      </c>
      <c r="DH240" s="122" t="s">
        <v>6431</v>
      </c>
      <c r="DI240" s="122" t="s">
        <v>6431</v>
      </c>
      <c r="DJ240" s="122" t="s">
        <v>6431</v>
      </c>
      <c r="DK240" s="122" t="s">
        <v>6431</v>
      </c>
      <c r="DL240" s="122" t="s">
        <v>6431</v>
      </c>
      <c r="DM240" s="122" t="s">
        <v>6431</v>
      </c>
      <c r="DN240" s="122" t="s">
        <v>6431</v>
      </c>
      <c r="DO240" s="122" t="s">
        <v>6431</v>
      </c>
      <c r="DP240" s="122" t="s">
        <v>6431</v>
      </c>
      <c r="DQ240" s="122" t="s">
        <v>6431</v>
      </c>
      <c r="DR240" s="122" t="s">
        <v>6431</v>
      </c>
      <c r="DS240" s="122" t="s">
        <v>6431</v>
      </c>
      <c r="DT240" s="122" t="s">
        <v>6431</v>
      </c>
      <c r="DU240" s="122" t="s">
        <v>6431</v>
      </c>
      <c r="DV240" s="122" t="s">
        <v>6431</v>
      </c>
      <c r="DW240" s="122" t="s">
        <v>6431</v>
      </c>
      <c r="DX240" s="122" t="s">
        <v>6431</v>
      </c>
      <c r="DY240" s="122" t="s">
        <v>6431</v>
      </c>
      <c r="DZ240" s="122" t="s">
        <v>6431</v>
      </c>
      <c r="EA240" s="122" t="s">
        <v>6431</v>
      </c>
      <c r="EB240" s="122" t="s">
        <v>6431</v>
      </c>
      <c r="EC240" s="122" t="s">
        <v>6431</v>
      </c>
      <c r="ED240" s="122" t="s">
        <v>6431</v>
      </c>
      <c r="EE240" s="122" t="s">
        <v>6431</v>
      </c>
      <c r="EF240" s="122" t="s">
        <v>6431</v>
      </c>
      <c r="EG240" s="122" t="s">
        <v>6431</v>
      </c>
      <c r="EH240" s="122" t="s">
        <v>6431</v>
      </c>
      <c r="EI240" s="122" t="s">
        <v>6431</v>
      </c>
      <c r="EJ240" s="122" t="s">
        <v>6431</v>
      </c>
      <c r="EK240" s="122" t="s">
        <v>6431</v>
      </c>
      <c r="EL240" s="122" t="s">
        <v>6431</v>
      </c>
      <c r="EM240" s="122" t="s">
        <v>6431</v>
      </c>
      <c r="EN240" s="122" t="s">
        <v>6431</v>
      </c>
      <c r="EO240" s="122" t="s">
        <v>6431</v>
      </c>
      <c r="EP240" s="122" t="s">
        <v>6431</v>
      </c>
      <c r="EQ240" s="122" t="s">
        <v>6431</v>
      </c>
      <c r="ER240" s="122" t="s">
        <v>6431</v>
      </c>
      <c r="ES240" s="122" t="s">
        <v>6431</v>
      </c>
      <c r="ET240" s="122" t="s">
        <v>6431</v>
      </c>
      <c r="EU240" s="122" t="s">
        <v>6431</v>
      </c>
      <c r="EV240" s="122" t="s">
        <v>6431</v>
      </c>
      <c r="EW240" s="122" t="s">
        <v>6431</v>
      </c>
      <c r="EX240" s="122" t="s">
        <v>6431</v>
      </c>
      <c r="EY240" s="122" t="s">
        <v>6431</v>
      </c>
      <c r="EZ240" s="122" t="s">
        <v>6431</v>
      </c>
      <c r="FA240" s="122" t="s">
        <v>6431</v>
      </c>
      <c r="FB240" s="122" t="s">
        <v>6431</v>
      </c>
      <c r="FC240" s="122" t="s">
        <v>6431</v>
      </c>
      <c r="FD240" s="122" t="s">
        <v>6431</v>
      </c>
      <c r="FE240" s="122" t="s">
        <v>6431</v>
      </c>
      <c r="FF240" s="122" t="s">
        <v>6431</v>
      </c>
      <c r="FG240" s="122" t="s">
        <v>6431</v>
      </c>
      <c r="FH240" s="122" t="s">
        <v>6431</v>
      </c>
      <c r="FI240" s="122">
        <v>99.544399999999996</v>
      </c>
      <c r="FJ240" s="122">
        <v>99.544399999999996</v>
      </c>
      <c r="FK240" s="122">
        <v>99.544399999999996</v>
      </c>
      <c r="FL240" s="122">
        <v>101.9247</v>
      </c>
      <c r="FM240" s="122">
        <v>101.9247</v>
      </c>
      <c r="FN240" s="122">
        <v>101.9247</v>
      </c>
      <c r="FO240" s="122">
        <v>103.6794</v>
      </c>
      <c r="FP240" s="122">
        <v>103.6794</v>
      </c>
      <c r="FQ240" s="122">
        <v>103.6794</v>
      </c>
      <c r="FR240" s="122">
        <v>102.8424</v>
      </c>
      <c r="FS240" s="122">
        <v>102.8424</v>
      </c>
      <c r="FT240" s="122">
        <v>102.8424</v>
      </c>
      <c r="FU240" s="122">
        <v>100.6581</v>
      </c>
      <c r="FV240" s="122">
        <v>100.6581</v>
      </c>
      <c r="FW240" s="122">
        <v>100.6581</v>
      </c>
      <c r="FX240" s="122">
        <v>99.623900000000006</v>
      </c>
      <c r="FY240" s="122">
        <v>99.623900000000006</v>
      </c>
      <c r="FZ240" s="122">
        <v>99.623900000000006</v>
      </c>
      <c r="GA240" s="122">
        <v>101.6734</v>
      </c>
      <c r="GB240" s="122">
        <v>101.6734</v>
      </c>
      <c r="GC240" s="122">
        <v>101.6734</v>
      </c>
      <c r="GD240" s="122">
        <v>105.40949999999999</v>
      </c>
      <c r="GE240" s="122">
        <v>105.40949999999999</v>
      </c>
      <c r="GF240" s="122">
        <v>105.40949999999999</v>
      </c>
      <c r="GG240" s="122">
        <v>107.3682</v>
      </c>
      <c r="GH240" s="122">
        <v>107.3682</v>
      </c>
      <c r="GI240" s="122">
        <v>107.3682</v>
      </c>
      <c r="GJ240" s="122">
        <v>107.2829</v>
      </c>
      <c r="GK240" s="122">
        <v>107.2829</v>
      </c>
      <c r="GL240" s="122">
        <v>107.2829</v>
      </c>
      <c r="GM240" s="122">
        <v>107.67359999999999</v>
      </c>
      <c r="GN240" s="122">
        <v>107.67359999999999</v>
      </c>
      <c r="GO240" s="122">
        <v>107.67359999999999</v>
      </c>
      <c r="GP240" s="122">
        <v>105.5204</v>
      </c>
      <c r="GQ240" s="122">
        <v>105.5204</v>
      </c>
      <c r="GR240" s="122">
        <v>105.5204</v>
      </c>
      <c r="GS240" s="122">
        <v>106.0625</v>
      </c>
      <c r="GT240" s="122">
        <v>106.0625</v>
      </c>
      <c r="GU240" s="122">
        <v>106.0625</v>
      </c>
      <c r="GV240" s="122">
        <v>106.499</v>
      </c>
      <c r="GW240" s="122">
        <v>106.499</v>
      </c>
      <c r="GX240" s="122">
        <v>106.499</v>
      </c>
      <c r="GY240" s="122">
        <v>104.2748</v>
      </c>
      <c r="GZ240" s="122">
        <v>104.2748</v>
      </c>
      <c r="HA240" s="122">
        <v>104.2748</v>
      </c>
      <c r="HB240" s="122">
        <v>103.0928</v>
      </c>
      <c r="HC240" s="122">
        <v>103.0928</v>
      </c>
      <c r="HD240" s="122">
        <v>103.0928</v>
      </c>
      <c r="HE240" s="122">
        <v>105.1818</v>
      </c>
      <c r="HF240" s="122">
        <v>105.1818</v>
      </c>
      <c r="HG240" s="122">
        <v>105.1818</v>
      </c>
      <c r="HH240" s="122">
        <v>103.0468</v>
      </c>
      <c r="HI240" s="122">
        <v>103.0468</v>
      </c>
      <c r="HJ240" s="122">
        <v>103.0468</v>
      </c>
      <c r="HK240" s="122">
        <v>103.7876</v>
      </c>
      <c r="HL240" s="122">
        <v>103.7876</v>
      </c>
      <c r="HM240" s="122">
        <v>103.7876</v>
      </c>
      <c r="HN240" s="122">
        <v>103.2689</v>
      </c>
      <c r="HO240" s="122">
        <v>103.2689</v>
      </c>
      <c r="HP240" s="122">
        <v>103.2689</v>
      </c>
      <c r="HQ240" s="122">
        <v>103.82080000000001</v>
      </c>
      <c r="HR240" s="122">
        <v>103.82080000000001</v>
      </c>
      <c r="HS240" s="122">
        <v>103.82080000000001</v>
      </c>
      <c r="HT240" s="122">
        <v>104.6349</v>
      </c>
      <c r="HU240" s="122">
        <v>104.6349</v>
      </c>
      <c r="HV240" s="122">
        <v>104.6349</v>
      </c>
      <c r="HW240" s="122">
        <v>104.49890000000001</v>
      </c>
      <c r="HX240" s="122">
        <v>104.49890000000001</v>
      </c>
      <c r="HY240" s="122">
        <v>104.49890000000001</v>
      </c>
      <c r="HZ240" s="122">
        <v>106.1733</v>
      </c>
      <c r="IA240" s="122">
        <v>106.1733</v>
      </c>
      <c r="IB240" s="122">
        <v>106.1733</v>
      </c>
      <c r="IC240" s="122">
        <v>104.8719</v>
      </c>
      <c r="ID240" s="122">
        <v>104.8719</v>
      </c>
      <c r="IE240" s="122">
        <v>104.8719</v>
      </c>
      <c r="IF240" s="122">
        <v>104.1735</v>
      </c>
      <c r="IG240" s="122">
        <v>104.1735</v>
      </c>
      <c r="IH240" s="122">
        <v>104.1735</v>
      </c>
      <c r="II240" s="122">
        <v>105.592</v>
      </c>
      <c r="IJ240" s="122">
        <v>105.592</v>
      </c>
      <c r="IK240" s="122">
        <v>105.592</v>
      </c>
      <c r="IL240" s="122">
        <v>104.6972</v>
      </c>
      <c r="IM240" s="122">
        <v>104.6972</v>
      </c>
      <c r="IN240" s="122">
        <v>104.6972</v>
      </c>
      <c r="IO240" s="122">
        <v>104.90940000000001</v>
      </c>
      <c r="IP240" s="122">
        <v>104.90940000000001</v>
      </c>
      <c r="IQ240" s="122">
        <v>104.90940000000001</v>
      </c>
      <c r="IR240" s="122">
        <v>103.80889999999999</v>
      </c>
      <c r="IS240" s="122">
        <v>103.80889999999999</v>
      </c>
      <c r="IT240" s="122">
        <v>103.80889999999999</v>
      </c>
      <c r="IU240" s="122">
        <v>103.12260000000001</v>
      </c>
      <c r="IV240" s="122">
        <v>103.12260000000001</v>
      </c>
      <c r="IW240" s="122">
        <v>103.12260000000001</v>
      </c>
      <c r="IX240" s="122">
        <v>102.6904</v>
      </c>
      <c r="IY240" s="122">
        <v>102.6904</v>
      </c>
      <c r="IZ240" s="122">
        <v>102.6904</v>
      </c>
      <c r="JA240" s="122">
        <v>102.51439999999999</v>
      </c>
      <c r="JB240" s="122">
        <v>102.51439999999999</v>
      </c>
      <c r="JC240" s="122">
        <v>102.51439999999999</v>
      </c>
      <c r="JD240" s="122">
        <v>103.4276</v>
      </c>
      <c r="JE240" s="122">
        <v>103.4276</v>
      </c>
      <c r="JF240" s="122">
        <v>103.4276</v>
      </c>
      <c r="JG240" s="122">
        <v>104.8514</v>
      </c>
      <c r="JH240" s="122">
        <v>104.8514</v>
      </c>
      <c r="JI240" s="122">
        <v>104.8514</v>
      </c>
      <c r="JJ240" s="122">
        <v>101.86839999999999</v>
      </c>
      <c r="JK240" s="122">
        <v>101.86839999999999</v>
      </c>
      <c r="JL240" s="122">
        <v>101.86839999999999</v>
      </c>
      <c r="JM240" s="122">
        <v>102.1129</v>
      </c>
      <c r="JN240" s="122">
        <v>102.1129</v>
      </c>
      <c r="JO240" s="122">
        <v>102.1129</v>
      </c>
      <c r="JP240" s="122">
        <v>102.1876</v>
      </c>
      <c r="JQ240" s="122">
        <v>102.1876</v>
      </c>
      <c r="JR240" s="122">
        <v>102.1876</v>
      </c>
      <c r="JS240" s="122">
        <v>100.94889999999999</v>
      </c>
      <c r="JT240" s="122">
        <v>100.94889999999999</v>
      </c>
      <c r="JU240" s="122">
        <v>100.94889999999999</v>
      </c>
      <c r="JV240" s="122">
        <v>100.27800000000001</v>
      </c>
      <c r="JW240" s="122">
        <v>100.27800000000001</v>
      </c>
      <c r="JX240" s="122">
        <v>100.27800000000001</v>
      </c>
      <c r="JY240" s="122">
        <v>100</v>
      </c>
      <c r="JZ240" s="122">
        <v>100</v>
      </c>
      <c r="KA240" s="122">
        <v>100</v>
      </c>
      <c r="KB240" s="122">
        <v>98.940700000000007</v>
      </c>
      <c r="KC240" s="122">
        <v>98.940700000000007</v>
      </c>
      <c r="KD240" s="118">
        <v>98.940700000000007</v>
      </c>
    </row>
    <row r="241" spans="1:290" s="8" customFormat="1" ht="11.1" customHeight="1" x14ac:dyDescent="0.2">
      <c r="A241" s="8" t="s">
        <v>2675</v>
      </c>
      <c r="B241"/>
      <c r="C241" s="141" t="s">
        <v>5244</v>
      </c>
      <c r="D241" s="60" t="s">
        <v>517</v>
      </c>
      <c r="E241" s="61"/>
      <c r="F241" s="22"/>
      <c r="G241" s="22"/>
      <c r="H241" s="22" t="str">
        <f>IF(LEFT($I$1,1)="1",VLOOKUP($A241,PPI_IPI_PGA_PGAI!$A:$I,2,FALSE),IF(LEFT($I$1,1)="2",VLOOKUP($A241,PPI_IPI_PGA_PGAI!$A:$I,3,FALSE),IF(LEFT($I$1,1)="3",VLOOKUP($A241,PPI_IPI_PGA_PGAI!$A:$I,4,FALSE),VLOOKUP($A241,PPI_IPI_PGA_PGAI!$A:$I,5,FALSE))))</f>
        <v>Spielwaren</v>
      </c>
      <c r="I241" s="22"/>
      <c r="J241" s="22"/>
      <c r="K241" s="22"/>
      <c r="L241" s="22"/>
      <c r="M241" s="10">
        <v>0.59230000000000005</v>
      </c>
      <c r="N241" s="122" t="s">
        <v>6431</v>
      </c>
      <c r="O241" s="122" t="s">
        <v>6431</v>
      </c>
      <c r="P241" s="122" t="s">
        <v>6431</v>
      </c>
      <c r="Q241" s="122" t="s">
        <v>6431</v>
      </c>
      <c r="R241" s="122" t="s">
        <v>6431</v>
      </c>
      <c r="S241" s="122" t="s">
        <v>6431</v>
      </c>
      <c r="T241" s="122" t="s">
        <v>6431</v>
      </c>
      <c r="U241" s="122" t="s">
        <v>6431</v>
      </c>
      <c r="V241" s="122" t="s">
        <v>6431</v>
      </c>
      <c r="W241" s="122" t="s">
        <v>6431</v>
      </c>
      <c r="X241" s="122" t="s">
        <v>6431</v>
      </c>
      <c r="Y241" s="122" t="s">
        <v>6431</v>
      </c>
      <c r="Z241" s="122" t="s">
        <v>6431</v>
      </c>
      <c r="AA241" s="122" t="s">
        <v>6431</v>
      </c>
      <c r="AB241" s="122" t="s">
        <v>6431</v>
      </c>
      <c r="AC241" s="122" t="s">
        <v>6431</v>
      </c>
      <c r="AD241" s="122" t="s">
        <v>6431</v>
      </c>
      <c r="AE241" s="122" t="s">
        <v>6431</v>
      </c>
      <c r="AF241" s="122" t="s">
        <v>6431</v>
      </c>
      <c r="AG241" s="122" t="s">
        <v>6431</v>
      </c>
      <c r="AH241" s="122" t="s">
        <v>6431</v>
      </c>
      <c r="AI241" s="122" t="s">
        <v>6431</v>
      </c>
      <c r="AJ241" s="122" t="s">
        <v>6431</v>
      </c>
      <c r="AK241" s="122" t="s">
        <v>6431</v>
      </c>
      <c r="AL241" s="122" t="s">
        <v>6431</v>
      </c>
      <c r="AM241" s="122" t="s">
        <v>6431</v>
      </c>
      <c r="AN241" s="122" t="s">
        <v>6431</v>
      </c>
      <c r="AO241" s="122" t="s">
        <v>6431</v>
      </c>
      <c r="AP241" s="122" t="s">
        <v>6431</v>
      </c>
      <c r="AQ241" s="122" t="s">
        <v>6431</v>
      </c>
      <c r="AR241" s="122" t="s">
        <v>6431</v>
      </c>
      <c r="AS241" s="122" t="s">
        <v>6431</v>
      </c>
      <c r="AT241" s="122" t="s">
        <v>6431</v>
      </c>
      <c r="AU241" s="122" t="s">
        <v>6431</v>
      </c>
      <c r="AV241" s="122" t="s">
        <v>6431</v>
      </c>
      <c r="AW241" s="122" t="s">
        <v>6431</v>
      </c>
      <c r="AX241" s="122" t="s">
        <v>6431</v>
      </c>
      <c r="AY241" s="122" t="s">
        <v>6431</v>
      </c>
      <c r="AZ241" s="122" t="s">
        <v>6431</v>
      </c>
      <c r="BA241" s="122" t="s">
        <v>6431</v>
      </c>
      <c r="BB241" s="122" t="s">
        <v>6431</v>
      </c>
      <c r="BC241" s="122" t="s">
        <v>6431</v>
      </c>
      <c r="BD241" s="122" t="s">
        <v>6431</v>
      </c>
      <c r="BE241" s="122" t="s">
        <v>6431</v>
      </c>
      <c r="BF241" s="122" t="s">
        <v>6431</v>
      </c>
      <c r="BG241" s="122" t="s">
        <v>6431</v>
      </c>
      <c r="BH241" s="122" t="s">
        <v>6431</v>
      </c>
      <c r="BI241" s="122" t="s">
        <v>6431</v>
      </c>
      <c r="BJ241" s="122" t="s">
        <v>6431</v>
      </c>
      <c r="BK241" s="122" t="s">
        <v>6431</v>
      </c>
      <c r="BL241" s="122" t="s">
        <v>6431</v>
      </c>
      <c r="BM241" s="122" t="s">
        <v>6431</v>
      </c>
      <c r="BN241" s="122" t="s">
        <v>6431</v>
      </c>
      <c r="BO241" s="122" t="s">
        <v>6431</v>
      </c>
      <c r="BP241" s="122" t="s">
        <v>6431</v>
      </c>
      <c r="BQ241" s="122" t="s">
        <v>6431</v>
      </c>
      <c r="BR241" s="122" t="s">
        <v>6431</v>
      </c>
      <c r="BS241" s="122" t="s">
        <v>6431</v>
      </c>
      <c r="BT241" s="122" t="s">
        <v>6431</v>
      </c>
      <c r="BU241" s="122" t="s">
        <v>6431</v>
      </c>
      <c r="BV241" s="122" t="s">
        <v>6431</v>
      </c>
      <c r="BW241" s="122" t="s">
        <v>6431</v>
      </c>
      <c r="BX241" s="122" t="s">
        <v>6431</v>
      </c>
      <c r="BY241" s="122" t="s">
        <v>6431</v>
      </c>
      <c r="BZ241" s="122" t="s">
        <v>6431</v>
      </c>
      <c r="CA241" s="122" t="s">
        <v>6431</v>
      </c>
      <c r="CB241" s="122" t="s">
        <v>6431</v>
      </c>
      <c r="CC241" s="122" t="s">
        <v>6431</v>
      </c>
      <c r="CD241" s="122" t="s">
        <v>6431</v>
      </c>
      <c r="CE241" s="122" t="s">
        <v>6431</v>
      </c>
      <c r="CF241" s="122" t="s">
        <v>6431</v>
      </c>
      <c r="CG241" s="122" t="s">
        <v>6431</v>
      </c>
      <c r="CH241" s="122" t="s">
        <v>6431</v>
      </c>
      <c r="CI241" s="122" t="s">
        <v>6431</v>
      </c>
      <c r="CJ241" s="122" t="s">
        <v>6431</v>
      </c>
      <c r="CK241" s="122" t="s">
        <v>6431</v>
      </c>
      <c r="CL241" s="122" t="s">
        <v>6431</v>
      </c>
      <c r="CM241" s="122" t="s">
        <v>6431</v>
      </c>
      <c r="CN241" s="122" t="s">
        <v>6431</v>
      </c>
      <c r="CO241" s="122" t="s">
        <v>6431</v>
      </c>
      <c r="CP241" s="122" t="s">
        <v>6431</v>
      </c>
      <c r="CQ241" s="122" t="s">
        <v>6431</v>
      </c>
      <c r="CR241" s="122" t="s">
        <v>6431</v>
      </c>
      <c r="CS241" s="122" t="s">
        <v>6431</v>
      </c>
      <c r="CT241" s="122" t="s">
        <v>6431</v>
      </c>
      <c r="CU241" s="122" t="s">
        <v>6431</v>
      </c>
      <c r="CV241" s="122" t="s">
        <v>6431</v>
      </c>
      <c r="CW241" s="122" t="s">
        <v>6431</v>
      </c>
      <c r="CX241" s="122" t="s">
        <v>6431</v>
      </c>
      <c r="CY241" s="122" t="s">
        <v>6431</v>
      </c>
      <c r="CZ241" s="122" t="s">
        <v>6431</v>
      </c>
      <c r="DA241" s="122" t="s">
        <v>6431</v>
      </c>
      <c r="DB241" s="122" t="s">
        <v>6431</v>
      </c>
      <c r="DC241" s="122" t="s">
        <v>6431</v>
      </c>
      <c r="DD241" s="122" t="s">
        <v>6431</v>
      </c>
      <c r="DE241" s="122" t="s">
        <v>6431</v>
      </c>
      <c r="DF241" s="122" t="s">
        <v>6431</v>
      </c>
      <c r="DG241" s="122" t="s">
        <v>6431</v>
      </c>
      <c r="DH241" s="122" t="s">
        <v>6431</v>
      </c>
      <c r="DI241" s="122" t="s">
        <v>6431</v>
      </c>
      <c r="DJ241" s="122" t="s">
        <v>6431</v>
      </c>
      <c r="DK241" s="122" t="s">
        <v>6431</v>
      </c>
      <c r="DL241" s="122" t="s">
        <v>6431</v>
      </c>
      <c r="DM241" s="122" t="s">
        <v>6431</v>
      </c>
      <c r="DN241" s="122" t="s">
        <v>6431</v>
      </c>
      <c r="DO241" s="122" t="s">
        <v>6431</v>
      </c>
      <c r="DP241" s="122" t="s">
        <v>6431</v>
      </c>
      <c r="DQ241" s="122" t="s">
        <v>6431</v>
      </c>
      <c r="DR241" s="122" t="s">
        <v>6431</v>
      </c>
      <c r="DS241" s="122" t="s">
        <v>6431</v>
      </c>
      <c r="DT241" s="122" t="s">
        <v>6431</v>
      </c>
      <c r="DU241" s="122" t="s">
        <v>6431</v>
      </c>
      <c r="DV241" s="122" t="s">
        <v>6431</v>
      </c>
      <c r="DW241" s="122" t="s">
        <v>6431</v>
      </c>
      <c r="DX241" s="122" t="s">
        <v>6431</v>
      </c>
      <c r="DY241" s="122" t="s">
        <v>6431</v>
      </c>
      <c r="DZ241" s="122" t="s">
        <v>6431</v>
      </c>
      <c r="EA241" s="122" t="s">
        <v>6431</v>
      </c>
      <c r="EB241" s="122" t="s">
        <v>6431</v>
      </c>
      <c r="EC241" s="122" t="s">
        <v>6431</v>
      </c>
      <c r="ED241" s="122" t="s">
        <v>6431</v>
      </c>
      <c r="EE241" s="122" t="s">
        <v>6431</v>
      </c>
      <c r="EF241" s="122" t="s">
        <v>6431</v>
      </c>
      <c r="EG241" s="122" t="s">
        <v>6431</v>
      </c>
      <c r="EH241" s="122" t="s">
        <v>6431</v>
      </c>
      <c r="EI241" s="122" t="s">
        <v>6431</v>
      </c>
      <c r="EJ241" s="122" t="s">
        <v>6431</v>
      </c>
      <c r="EK241" s="122" t="s">
        <v>6431</v>
      </c>
      <c r="EL241" s="122" t="s">
        <v>6431</v>
      </c>
      <c r="EM241" s="122" t="s">
        <v>6431</v>
      </c>
      <c r="EN241" s="122" t="s">
        <v>6431</v>
      </c>
      <c r="EO241" s="122" t="s">
        <v>6431</v>
      </c>
      <c r="EP241" s="122" t="s">
        <v>6431</v>
      </c>
      <c r="EQ241" s="122" t="s">
        <v>6431</v>
      </c>
      <c r="ER241" s="122" t="s">
        <v>6431</v>
      </c>
      <c r="ES241" s="122" t="s">
        <v>6431</v>
      </c>
      <c r="ET241" s="122" t="s">
        <v>6431</v>
      </c>
      <c r="EU241" s="122" t="s">
        <v>6431</v>
      </c>
      <c r="EV241" s="122" t="s">
        <v>6431</v>
      </c>
      <c r="EW241" s="122" t="s">
        <v>6431</v>
      </c>
      <c r="EX241" s="122" t="s">
        <v>6431</v>
      </c>
      <c r="EY241" s="122" t="s">
        <v>6431</v>
      </c>
      <c r="EZ241" s="122" t="s">
        <v>6431</v>
      </c>
      <c r="FA241" s="122" t="s">
        <v>6431</v>
      </c>
      <c r="FB241" s="122" t="s">
        <v>6431</v>
      </c>
      <c r="FC241" s="122" t="s">
        <v>6431</v>
      </c>
      <c r="FD241" s="122" t="s">
        <v>6431</v>
      </c>
      <c r="FE241" s="122" t="s">
        <v>6431</v>
      </c>
      <c r="FF241" s="122" t="s">
        <v>6431</v>
      </c>
      <c r="FG241" s="122" t="s">
        <v>6431</v>
      </c>
      <c r="FH241" s="122" t="s">
        <v>6431</v>
      </c>
      <c r="FI241" s="122">
        <v>107.9586</v>
      </c>
      <c r="FJ241" s="122">
        <v>107.9586</v>
      </c>
      <c r="FK241" s="122">
        <v>107.9586</v>
      </c>
      <c r="FL241" s="122">
        <v>108.1737</v>
      </c>
      <c r="FM241" s="122">
        <v>108.1737</v>
      </c>
      <c r="FN241" s="122">
        <v>108.1737</v>
      </c>
      <c r="FO241" s="122">
        <v>108.6968</v>
      </c>
      <c r="FP241" s="122">
        <v>108.6968</v>
      </c>
      <c r="FQ241" s="122">
        <v>108.6968</v>
      </c>
      <c r="FR241" s="122">
        <v>108.1777</v>
      </c>
      <c r="FS241" s="122">
        <v>108.1777</v>
      </c>
      <c r="FT241" s="122">
        <v>108.1777</v>
      </c>
      <c r="FU241" s="122">
        <v>106.9469</v>
      </c>
      <c r="FV241" s="122">
        <v>106.9469</v>
      </c>
      <c r="FW241" s="122">
        <v>106.9469</v>
      </c>
      <c r="FX241" s="122">
        <v>107.42610000000001</v>
      </c>
      <c r="FY241" s="122">
        <v>107.42610000000001</v>
      </c>
      <c r="FZ241" s="122">
        <v>107.42610000000001</v>
      </c>
      <c r="GA241" s="122">
        <v>108.85590000000001</v>
      </c>
      <c r="GB241" s="122">
        <v>108.85590000000001</v>
      </c>
      <c r="GC241" s="122">
        <v>108.85590000000001</v>
      </c>
      <c r="GD241" s="122">
        <v>113.8982</v>
      </c>
      <c r="GE241" s="122">
        <v>113.8982</v>
      </c>
      <c r="GF241" s="122">
        <v>113.8982</v>
      </c>
      <c r="GG241" s="122">
        <v>115.7676</v>
      </c>
      <c r="GH241" s="122">
        <v>115.7676</v>
      </c>
      <c r="GI241" s="122">
        <v>115.7676</v>
      </c>
      <c r="GJ241" s="122">
        <v>113.97410000000001</v>
      </c>
      <c r="GK241" s="122">
        <v>113.97410000000001</v>
      </c>
      <c r="GL241" s="122">
        <v>113.97410000000001</v>
      </c>
      <c r="GM241" s="122">
        <v>114.2197</v>
      </c>
      <c r="GN241" s="122">
        <v>114.2197</v>
      </c>
      <c r="GO241" s="122">
        <v>114.2197</v>
      </c>
      <c r="GP241" s="122">
        <v>110.78700000000001</v>
      </c>
      <c r="GQ241" s="122">
        <v>110.78700000000001</v>
      </c>
      <c r="GR241" s="122">
        <v>110.78700000000001</v>
      </c>
      <c r="GS241" s="122">
        <v>111.6219</v>
      </c>
      <c r="GT241" s="122">
        <v>111.6219</v>
      </c>
      <c r="GU241" s="122">
        <v>111.6219</v>
      </c>
      <c r="GV241" s="122">
        <v>113.17910000000001</v>
      </c>
      <c r="GW241" s="122">
        <v>113.17910000000001</v>
      </c>
      <c r="GX241" s="122">
        <v>113.17910000000001</v>
      </c>
      <c r="GY241" s="122">
        <v>111.5732</v>
      </c>
      <c r="GZ241" s="122">
        <v>111.5732</v>
      </c>
      <c r="HA241" s="122">
        <v>111.5732</v>
      </c>
      <c r="HB241" s="122">
        <v>109.9482</v>
      </c>
      <c r="HC241" s="122">
        <v>109.9482</v>
      </c>
      <c r="HD241" s="122">
        <v>109.9482</v>
      </c>
      <c r="HE241" s="122">
        <v>110.6508</v>
      </c>
      <c r="HF241" s="122">
        <v>110.6508</v>
      </c>
      <c r="HG241" s="122">
        <v>110.6508</v>
      </c>
      <c r="HH241" s="122">
        <v>107.8656</v>
      </c>
      <c r="HI241" s="122">
        <v>107.8656</v>
      </c>
      <c r="HJ241" s="122">
        <v>107.8656</v>
      </c>
      <c r="HK241" s="122">
        <v>108.4187</v>
      </c>
      <c r="HL241" s="122">
        <v>108.4187</v>
      </c>
      <c r="HM241" s="122">
        <v>108.4187</v>
      </c>
      <c r="HN241" s="122">
        <v>107.8349</v>
      </c>
      <c r="HO241" s="122">
        <v>107.8349</v>
      </c>
      <c r="HP241" s="122">
        <v>107.8349</v>
      </c>
      <c r="HQ241" s="122">
        <v>108.3729</v>
      </c>
      <c r="HR241" s="122">
        <v>108.3729</v>
      </c>
      <c r="HS241" s="122">
        <v>108.3729</v>
      </c>
      <c r="HT241" s="122">
        <v>110.3507</v>
      </c>
      <c r="HU241" s="122">
        <v>110.3507</v>
      </c>
      <c r="HV241" s="122">
        <v>110.3507</v>
      </c>
      <c r="HW241" s="122">
        <v>111.9529</v>
      </c>
      <c r="HX241" s="122">
        <v>111.9529</v>
      </c>
      <c r="HY241" s="122">
        <v>111.9529</v>
      </c>
      <c r="HZ241" s="122">
        <v>112.5271</v>
      </c>
      <c r="IA241" s="122">
        <v>112.5271</v>
      </c>
      <c r="IB241" s="122">
        <v>112.5271</v>
      </c>
      <c r="IC241" s="122">
        <v>109.8989</v>
      </c>
      <c r="ID241" s="122">
        <v>109.8989</v>
      </c>
      <c r="IE241" s="122">
        <v>109.8989</v>
      </c>
      <c r="IF241" s="122">
        <v>112.0356</v>
      </c>
      <c r="IG241" s="122">
        <v>112.0356</v>
      </c>
      <c r="IH241" s="122">
        <v>112.0356</v>
      </c>
      <c r="II241" s="122">
        <v>113.1476</v>
      </c>
      <c r="IJ241" s="122">
        <v>113.1476</v>
      </c>
      <c r="IK241" s="122">
        <v>113.1476</v>
      </c>
      <c r="IL241" s="122">
        <v>111.58499999999999</v>
      </c>
      <c r="IM241" s="122">
        <v>111.58499999999999</v>
      </c>
      <c r="IN241" s="122">
        <v>111.58499999999999</v>
      </c>
      <c r="IO241" s="122">
        <v>111.8335</v>
      </c>
      <c r="IP241" s="122">
        <v>111.8335</v>
      </c>
      <c r="IQ241" s="122">
        <v>111.8335</v>
      </c>
      <c r="IR241" s="122">
        <v>109.6574</v>
      </c>
      <c r="IS241" s="122">
        <v>109.6574</v>
      </c>
      <c r="IT241" s="122">
        <v>109.6574</v>
      </c>
      <c r="IU241" s="122">
        <v>108.8353</v>
      </c>
      <c r="IV241" s="122">
        <v>108.8353</v>
      </c>
      <c r="IW241" s="122">
        <v>108.8353</v>
      </c>
      <c r="IX241" s="122">
        <v>106.101</v>
      </c>
      <c r="IY241" s="122">
        <v>106.101</v>
      </c>
      <c r="IZ241" s="122">
        <v>106.101</v>
      </c>
      <c r="JA241" s="122">
        <v>105.8518</v>
      </c>
      <c r="JB241" s="122">
        <v>105.8518</v>
      </c>
      <c r="JC241" s="122">
        <v>105.8518</v>
      </c>
      <c r="JD241" s="122">
        <v>106.03919999999999</v>
      </c>
      <c r="JE241" s="122">
        <v>106.03919999999999</v>
      </c>
      <c r="JF241" s="122">
        <v>106.03919999999999</v>
      </c>
      <c r="JG241" s="122">
        <v>108.3678</v>
      </c>
      <c r="JH241" s="122">
        <v>108.3678</v>
      </c>
      <c r="JI241" s="122">
        <v>108.3678</v>
      </c>
      <c r="JJ241" s="122">
        <v>103.6832</v>
      </c>
      <c r="JK241" s="122">
        <v>103.6832</v>
      </c>
      <c r="JL241" s="122">
        <v>103.6832</v>
      </c>
      <c r="JM241" s="122">
        <v>103.69459999999999</v>
      </c>
      <c r="JN241" s="122">
        <v>103.69459999999999</v>
      </c>
      <c r="JO241" s="122">
        <v>103.69459999999999</v>
      </c>
      <c r="JP241" s="122">
        <v>104.2856</v>
      </c>
      <c r="JQ241" s="122">
        <v>104.2856</v>
      </c>
      <c r="JR241" s="122">
        <v>104.2856</v>
      </c>
      <c r="JS241" s="122">
        <v>101.67100000000001</v>
      </c>
      <c r="JT241" s="122">
        <v>101.67100000000001</v>
      </c>
      <c r="JU241" s="122">
        <v>101.67100000000001</v>
      </c>
      <c r="JV241" s="122">
        <v>99.9923</v>
      </c>
      <c r="JW241" s="122">
        <v>99.9923</v>
      </c>
      <c r="JX241" s="122">
        <v>99.9923</v>
      </c>
      <c r="JY241" s="122">
        <v>100</v>
      </c>
      <c r="JZ241" s="122">
        <v>100</v>
      </c>
      <c r="KA241" s="122">
        <v>100</v>
      </c>
      <c r="KB241" s="122">
        <v>99.121499999999997</v>
      </c>
      <c r="KC241" s="122">
        <v>99.121499999999997</v>
      </c>
      <c r="KD241" s="118">
        <v>99.121499999999997</v>
      </c>
    </row>
    <row r="242" spans="1:290" s="8" customFormat="1" ht="11.1" customHeight="1" x14ac:dyDescent="0.2">
      <c r="A242" s="8" t="s">
        <v>2678</v>
      </c>
      <c r="B242"/>
      <c r="C242" s="141" t="s">
        <v>5245</v>
      </c>
      <c r="D242" s="60" t="s">
        <v>156</v>
      </c>
      <c r="E242" s="61"/>
      <c r="F242" s="22"/>
      <c r="G242" s="22"/>
      <c r="H242" s="22" t="str">
        <f>IF(LEFT($I$1,1)="1",VLOOKUP($A242,PPI_IPI_PGA_PGAI!$A:$I,2,FALSE),IF(LEFT($I$1,1)="2",VLOOKUP($A242,PPI_IPI_PGA_PGAI!$A:$I,3,FALSE),IF(LEFT($I$1,1)="3",VLOOKUP($A242,PPI_IPI_PGA_PGAI!$A:$I,4,FALSE),VLOOKUP($A242,PPI_IPI_PGA_PGAI!$A:$I,5,FALSE))))</f>
        <v>Medizinische und zahnmedizinische Apparate und Materialien usw.</v>
      </c>
      <c r="I242" s="22"/>
      <c r="J242" s="22"/>
      <c r="K242" s="22"/>
      <c r="L242" s="22"/>
      <c r="M242" s="10">
        <v>4.6212999999999997</v>
      </c>
      <c r="N242" s="122">
        <v>123.5883</v>
      </c>
      <c r="O242" s="122">
        <v>123.5883</v>
      </c>
      <c r="P242" s="122">
        <v>123.5883</v>
      </c>
      <c r="Q242" s="122">
        <v>123.5883</v>
      </c>
      <c r="R242" s="122">
        <v>123.5883</v>
      </c>
      <c r="S242" s="122">
        <v>124.268</v>
      </c>
      <c r="T242" s="122">
        <v>123.7466</v>
      </c>
      <c r="U242" s="122">
        <v>123.7466</v>
      </c>
      <c r="V242" s="122">
        <v>123.7466</v>
      </c>
      <c r="W242" s="122">
        <v>123.7466</v>
      </c>
      <c r="X242" s="122">
        <v>123.7466</v>
      </c>
      <c r="Y242" s="122">
        <v>124.19580000000001</v>
      </c>
      <c r="Z242" s="122">
        <v>124.19580000000001</v>
      </c>
      <c r="AA242" s="122">
        <v>124.19580000000001</v>
      </c>
      <c r="AB242" s="122">
        <v>124.19580000000001</v>
      </c>
      <c r="AC242" s="122">
        <v>124.19580000000001</v>
      </c>
      <c r="AD242" s="122">
        <v>124.19580000000001</v>
      </c>
      <c r="AE242" s="122">
        <v>123.0626</v>
      </c>
      <c r="AF242" s="122">
        <v>123.04510000000001</v>
      </c>
      <c r="AG242" s="122">
        <v>123.04510000000001</v>
      </c>
      <c r="AH242" s="122">
        <v>123.04510000000001</v>
      </c>
      <c r="AI242" s="122">
        <v>123.04510000000001</v>
      </c>
      <c r="AJ242" s="122">
        <v>123.04510000000001</v>
      </c>
      <c r="AK242" s="122">
        <v>118.6853</v>
      </c>
      <c r="AL242" s="122">
        <v>118.7041</v>
      </c>
      <c r="AM242" s="122">
        <v>118.7041</v>
      </c>
      <c r="AN242" s="122">
        <v>118.7041</v>
      </c>
      <c r="AO242" s="122">
        <v>118.7041</v>
      </c>
      <c r="AP242" s="122">
        <v>118.7041</v>
      </c>
      <c r="AQ242" s="122">
        <v>117.892</v>
      </c>
      <c r="AR242" s="122">
        <v>117.95050000000001</v>
      </c>
      <c r="AS242" s="122">
        <v>117.95050000000001</v>
      </c>
      <c r="AT242" s="122">
        <v>117.95050000000001</v>
      </c>
      <c r="AU242" s="122">
        <v>117.95050000000001</v>
      </c>
      <c r="AV242" s="122">
        <v>117.95050000000001</v>
      </c>
      <c r="AW242" s="122">
        <v>117.4421</v>
      </c>
      <c r="AX242" s="122">
        <v>117.5819</v>
      </c>
      <c r="AY242" s="122">
        <v>117.5819</v>
      </c>
      <c r="AZ242" s="122">
        <v>117.5819</v>
      </c>
      <c r="BA242" s="122">
        <v>117.5819</v>
      </c>
      <c r="BB242" s="122">
        <v>117.5819</v>
      </c>
      <c r="BC242" s="122">
        <v>117.459</v>
      </c>
      <c r="BD242" s="122">
        <v>117.6245</v>
      </c>
      <c r="BE242" s="122">
        <v>117.6245</v>
      </c>
      <c r="BF242" s="122">
        <v>117.6245</v>
      </c>
      <c r="BG242" s="122">
        <v>117.6245</v>
      </c>
      <c r="BH242" s="122">
        <v>117.6245</v>
      </c>
      <c r="BI242" s="122">
        <v>117.1155</v>
      </c>
      <c r="BJ242" s="122">
        <v>117.35550000000001</v>
      </c>
      <c r="BK242" s="122">
        <v>117.35550000000001</v>
      </c>
      <c r="BL242" s="122">
        <v>117.35550000000001</v>
      </c>
      <c r="BM242" s="122">
        <v>117.35550000000001</v>
      </c>
      <c r="BN242" s="122">
        <v>117.35550000000001</v>
      </c>
      <c r="BO242" s="122">
        <v>117.78579999999999</v>
      </c>
      <c r="BP242" s="122">
        <v>117.78579999999999</v>
      </c>
      <c r="BQ242" s="122">
        <v>117.78579999999999</v>
      </c>
      <c r="BR242" s="122">
        <v>117.78579999999999</v>
      </c>
      <c r="BS242" s="122">
        <v>117.78579999999999</v>
      </c>
      <c r="BT242" s="122">
        <v>117.78579999999999</v>
      </c>
      <c r="BU242" s="122">
        <v>119.33759999999999</v>
      </c>
      <c r="BV242" s="122">
        <v>119.6118</v>
      </c>
      <c r="BW242" s="122">
        <v>119.6118</v>
      </c>
      <c r="BX242" s="122">
        <v>119.6118</v>
      </c>
      <c r="BY242" s="122">
        <v>119.6118</v>
      </c>
      <c r="BZ242" s="122">
        <v>119.6118</v>
      </c>
      <c r="CA242" s="122">
        <v>120.6611</v>
      </c>
      <c r="CB242" s="122">
        <v>120.6611</v>
      </c>
      <c r="CC242" s="122">
        <v>120.6611</v>
      </c>
      <c r="CD242" s="122">
        <v>120.6611</v>
      </c>
      <c r="CE242" s="122">
        <v>120.6611</v>
      </c>
      <c r="CF242" s="122">
        <v>120.6611</v>
      </c>
      <c r="CG242" s="122">
        <v>118.8438</v>
      </c>
      <c r="CH242" s="122">
        <v>118.8438</v>
      </c>
      <c r="CI242" s="122">
        <v>118.8438</v>
      </c>
      <c r="CJ242" s="122">
        <v>118.8438</v>
      </c>
      <c r="CK242" s="122">
        <v>118.8438</v>
      </c>
      <c r="CL242" s="122">
        <v>118.8438</v>
      </c>
      <c r="CM242" s="122">
        <v>118.58839999999999</v>
      </c>
      <c r="CN242" s="122">
        <v>118.58839999999999</v>
      </c>
      <c r="CO242" s="122">
        <v>118.58839999999999</v>
      </c>
      <c r="CP242" s="122">
        <v>118.58839999999999</v>
      </c>
      <c r="CQ242" s="122">
        <v>118.58839999999999</v>
      </c>
      <c r="CR242" s="122">
        <v>118.58839999999999</v>
      </c>
      <c r="CS242" s="122">
        <v>116.1737</v>
      </c>
      <c r="CT242" s="122">
        <v>116.1737</v>
      </c>
      <c r="CU242" s="122">
        <v>116.1737</v>
      </c>
      <c r="CV242" s="122">
        <v>116.1737</v>
      </c>
      <c r="CW242" s="122">
        <v>116.1737</v>
      </c>
      <c r="CX242" s="122">
        <v>116.1737</v>
      </c>
      <c r="CY242" s="122">
        <v>114.79770000000001</v>
      </c>
      <c r="CZ242" s="122">
        <v>114.79770000000001</v>
      </c>
      <c r="DA242" s="122">
        <v>114.79770000000001</v>
      </c>
      <c r="DB242" s="122">
        <v>113.6722</v>
      </c>
      <c r="DC242" s="122">
        <v>113.6722</v>
      </c>
      <c r="DD242" s="122">
        <v>113.6722</v>
      </c>
      <c r="DE242" s="122">
        <v>114.6206</v>
      </c>
      <c r="DF242" s="122">
        <v>114.6206</v>
      </c>
      <c r="DG242" s="122">
        <v>114.6206</v>
      </c>
      <c r="DH242" s="122">
        <v>111.9528</v>
      </c>
      <c r="DI242" s="122">
        <v>111.9528</v>
      </c>
      <c r="DJ242" s="122">
        <v>111.9528</v>
      </c>
      <c r="DK242" s="122">
        <v>109.1036</v>
      </c>
      <c r="DL242" s="122">
        <v>109.1036</v>
      </c>
      <c r="DM242" s="122">
        <v>109.1036</v>
      </c>
      <c r="DN242" s="122">
        <v>111.08929999999999</v>
      </c>
      <c r="DO242" s="122">
        <v>111.08929999999999</v>
      </c>
      <c r="DP242" s="122">
        <v>111.08929999999999</v>
      </c>
      <c r="DQ242" s="122">
        <v>108.883</v>
      </c>
      <c r="DR242" s="122">
        <v>108.883</v>
      </c>
      <c r="DS242" s="122">
        <v>108.883</v>
      </c>
      <c r="DT242" s="122">
        <v>109.39579999999999</v>
      </c>
      <c r="DU242" s="122">
        <v>109.39579999999999</v>
      </c>
      <c r="DV242" s="122">
        <v>109.39579999999999</v>
      </c>
      <c r="DW242" s="122">
        <v>109.5467</v>
      </c>
      <c r="DX242" s="122">
        <v>109.5467</v>
      </c>
      <c r="DY242" s="122">
        <v>109.5467</v>
      </c>
      <c r="DZ242" s="122">
        <v>107.7252</v>
      </c>
      <c r="EA242" s="122">
        <v>107.7252</v>
      </c>
      <c r="EB242" s="122">
        <v>107.7252</v>
      </c>
      <c r="EC242" s="122">
        <v>108.29089999999999</v>
      </c>
      <c r="ED242" s="122">
        <v>108.29089999999999</v>
      </c>
      <c r="EE242" s="122">
        <v>108.29089999999999</v>
      </c>
      <c r="EF242" s="122">
        <v>108.8595</v>
      </c>
      <c r="EG242" s="122">
        <v>108.8595</v>
      </c>
      <c r="EH242" s="122">
        <v>108.8595</v>
      </c>
      <c r="EI242" s="122">
        <v>107.6905</v>
      </c>
      <c r="EJ242" s="122">
        <v>107.6905</v>
      </c>
      <c r="EK242" s="122">
        <v>107.6905</v>
      </c>
      <c r="EL242" s="122">
        <v>109.413</v>
      </c>
      <c r="EM242" s="122">
        <v>109.413</v>
      </c>
      <c r="EN242" s="122">
        <v>109.413</v>
      </c>
      <c r="EO242" s="122">
        <v>108.5681</v>
      </c>
      <c r="EP242" s="122">
        <v>108.5681</v>
      </c>
      <c r="EQ242" s="122">
        <v>108.5681</v>
      </c>
      <c r="ER242" s="122">
        <v>108.02030000000001</v>
      </c>
      <c r="ES242" s="122">
        <v>108.02030000000001</v>
      </c>
      <c r="ET242" s="122">
        <v>108.02030000000001</v>
      </c>
      <c r="EU242" s="122">
        <v>107.7315</v>
      </c>
      <c r="EV242" s="122">
        <v>107.7315</v>
      </c>
      <c r="EW242" s="122">
        <v>107.7315</v>
      </c>
      <c r="EX242" s="122">
        <v>107.7658</v>
      </c>
      <c r="EY242" s="122">
        <v>107.7658</v>
      </c>
      <c r="EZ242" s="122">
        <v>107.7658</v>
      </c>
      <c r="FA242" s="122">
        <v>98.530600000000007</v>
      </c>
      <c r="FB242" s="122">
        <v>98.530600000000007</v>
      </c>
      <c r="FC242" s="122">
        <v>98.530600000000007</v>
      </c>
      <c r="FD242" s="122">
        <v>96.293999999999997</v>
      </c>
      <c r="FE242" s="122">
        <v>96.293999999999997</v>
      </c>
      <c r="FF242" s="122">
        <v>96.293999999999997</v>
      </c>
      <c r="FG242" s="122">
        <v>99.303700000000006</v>
      </c>
      <c r="FH242" s="122">
        <v>99.303700000000006</v>
      </c>
      <c r="FI242" s="122">
        <v>99.303700000000006</v>
      </c>
      <c r="FJ242" s="122">
        <v>99.221800000000002</v>
      </c>
      <c r="FK242" s="122">
        <v>99.221800000000002</v>
      </c>
      <c r="FL242" s="122">
        <v>99.221800000000002</v>
      </c>
      <c r="FM242" s="122">
        <v>99.332400000000007</v>
      </c>
      <c r="FN242" s="122">
        <v>99.332400000000007</v>
      </c>
      <c r="FO242" s="122">
        <v>99.332400000000007</v>
      </c>
      <c r="FP242" s="122">
        <v>98.616100000000003</v>
      </c>
      <c r="FQ242" s="122">
        <v>98.616100000000003</v>
      </c>
      <c r="FR242" s="122">
        <v>98.616100000000003</v>
      </c>
      <c r="FS242" s="122">
        <v>98.574799999999996</v>
      </c>
      <c r="FT242" s="122">
        <v>98.574799999999996</v>
      </c>
      <c r="FU242" s="122">
        <v>98.574799999999996</v>
      </c>
      <c r="FV242" s="122">
        <v>98.406400000000005</v>
      </c>
      <c r="FW242" s="122">
        <v>98.406400000000005</v>
      </c>
      <c r="FX242" s="122">
        <v>98.406400000000005</v>
      </c>
      <c r="FY242" s="122">
        <v>98.129900000000006</v>
      </c>
      <c r="FZ242" s="122">
        <v>98.129900000000006</v>
      </c>
      <c r="GA242" s="122">
        <v>98.129900000000006</v>
      </c>
      <c r="GB242" s="122">
        <v>97.862099999999998</v>
      </c>
      <c r="GC242" s="122">
        <v>97.862099999999998</v>
      </c>
      <c r="GD242" s="122">
        <v>97.862099999999998</v>
      </c>
      <c r="GE242" s="122">
        <v>99.484700000000004</v>
      </c>
      <c r="GF242" s="122">
        <v>99.484700000000004</v>
      </c>
      <c r="GG242" s="122">
        <v>99.484700000000004</v>
      </c>
      <c r="GH242" s="122">
        <v>99.190700000000007</v>
      </c>
      <c r="GI242" s="122">
        <v>99.190700000000007</v>
      </c>
      <c r="GJ242" s="122">
        <v>99.190700000000007</v>
      </c>
      <c r="GK242" s="122">
        <v>99.745800000000003</v>
      </c>
      <c r="GL242" s="122">
        <v>99.745800000000003</v>
      </c>
      <c r="GM242" s="122">
        <v>99.745800000000003</v>
      </c>
      <c r="GN242" s="122">
        <v>99.778700000000001</v>
      </c>
      <c r="GO242" s="122">
        <v>99.778700000000001</v>
      </c>
      <c r="GP242" s="122">
        <v>99.778700000000001</v>
      </c>
      <c r="GQ242" s="122">
        <v>99.19</v>
      </c>
      <c r="GR242" s="122">
        <v>99.19</v>
      </c>
      <c r="GS242" s="122">
        <v>99.19</v>
      </c>
      <c r="GT242" s="122">
        <v>99.016999999999996</v>
      </c>
      <c r="GU242" s="122">
        <v>99.016999999999996</v>
      </c>
      <c r="GV242" s="122">
        <v>99.016999999999996</v>
      </c>
      <c r="GW242" s="122">
        <v>99.244500000000002</v>
      </c>
      <c r="GX242" s="122">
        <v>99.244500000000002</v>
      </c>
      <c r="GY242" s="122">
        <v>99.244500000000002</v>
      </c>
      <c r="GZ242" s="122">
        <v>99.315200000000004</v>
      </c>
      <c r="HA242" s="122">
        <v>99.315200000000004</v>
      </c>
      <c r="HB242" s="122">
        <v>99.315200000000004</v>
      </c>
      <c r="HC242" s="122">
        <v>98.841399999999993</v>
      </c>
      <c r="HD242" s="122">
        <v>98.841399999999993</v>
      </c>
      <c r="HE242" s="122">
        <v>98.841399999999993</v>
      </c>
      <c r="HF242" s="122">
        <v>98.607200000000006</v>
      </c>
      <c r="HG242" s="122">
        <v>98.607200000000006</v>
      </c>
      <c r="HH242" s="122">
        <v>98.607200000000006</v>
      </c>
      <c r="HI242" s="122">
        <v>97.361099999999993</v>
      </c>
      <c r="HJ242" s="122">
        <v>97.361099999999993</v>
      </c>
      <c r="HK242" s="122">
        <v>97.361099999999993</v>
      </c>
      <c r="HL242" s="122">
        <v>97.736800000000002</v>
      </c>
      <c r="HM242" s="122">
        <v>97.736800000000002</v>
      </c>
      <c r="HN242" s="122">
        <v>97.736800000000002</v>
      </c>
      <c r="HO242" s="122">
        <v>97.663799999999995</v>
      </c>
      <c r="HP242" s="122">
        <v>97.663799999999995</v>
      </c>
      <c r="HQ242" s="122">
        <v>97.663799999999995</v>
      </c>
      <c r="HR242" s="122">
        <v>97.280299999999997</v>
      </c>
      <c r="HS242" s="122">
        <v>97.280299999999997</v>
      </c>
      <c r="HT242" s="122">
        <v>97.280299999999997</v>
      </c>
      <c r="HU242" s="122">
        <v>98.842299999999994</v>
      </c>
      <c r="HV242" s="122">
        <v>98.842299999999994</v>
      </c>
      <c r="HW242" s="122">
        <v>98.842299999999994</v>
      </c>
      <c r="HX242" s="122">
        <v>98.160700000000006</v>
      </c>
      <c r="HY242" s="122">
        <v>98.160700000000006</v>
      </c>
      <c r="HZ242" s="122">
        <v>98.160700000000006</v>
      </c>
      <c r="IA242" s="122">
        <v>97.862799999999993</v>
      </c>
      <c r="IB242" s="122">
        <v>97.862799999999993</v>
      </c>
      <c r="IC242" s="122">
        <v>97.862799999999993</v>
      </c>
      <c r="ID242" s="122">
        <v>95.684200000000004</v>
      </c>
      <c r="IE242" s="122">
        <v>95.684200000000004</v>
      </c>
      <c r="IF242" s="122">
        <v>95.684200000000004</v>
      </c>
      <c r="IG242" s="122">
        <v>95.178600000000003</v>
      </c>
      <c r="IH242" s="122">
        <v>95.178600000000003</v>
      </c>
      <c r="II242" s="122">
        <v>95.178600000000003</v>
      </c>
      <c r="IJ242" s="122">
        <v>96.347700000000003</v>
      </c>
      <c r="IK242" s="122">
        <v>96.347700000000003</v>
      </c>
      <c r="IL242" s="122">
        <v>96.347700000000003</v>
      </c>
      <c r="IM242" s="122">
        <v>99.5548</v>
      </c>
      <c r="IN242" s="122">
        <v>99.5548</v>
      </c>
      <c r="IO242" s="122">
        <v>99.5548</v>
      </c>
      <c r="IP242" s="122">
        <v>99.021000000000001</v>
      </c>
      <c r="IQ242" s="122">
        <v>99.021000000000001</v>
      </c>
      <c r="IR242" s="122">
        <v>99.021000000000001</v>
      </c>
      <c r="IS242" s="122">
        <v>100.0235</v>
      </c>
      <c r="IT242" s="122">
        <v>100.0235</v>
      </c>
      <c r="IU242" s="122">
        <v>100.0235</v>
      </c>
      <c r="IV242" s="122">
        <v>102.1443</v>
      </c>
      <c r="IW242" s="122">
        <v>102.1443</v>
      </c>
      <c r="IX242" s="122">
        <v>102.1443</v>
      </c>
      <c r="IY242" s="122">
        <v>102.6326</v>
      </c>
      <c r="IZ242" s="122">
        <v>102.6326</v>
      </c>
      <c r="JA242" s="122">
        <v>102.6326</v>
      </c>
      <c r="JB242" s="122">
        <v>99.009</v>
      </c>
      <c r="JC242" s="122">
        <v>99.009</v>
      </c>
      <c r="JD242" s="122">
        <v>99.009</v>
      </c>
      <c r="JE242" s="122">
        <v>102.9851</v>
      </c>
      <c r="JF242" s="122">
        <v>102.9851</v>
      </c>
      <c r="JG242" s="122">
        <v>102.9851</v>
      </c>
      <c r="JH242" s="122">
        <v>102.46510000000001</v>
      </c>
      <c r="JI242" s="122">
        <v>102.46510000000001</v>
      </c>
      <c r="JJ242" s="122">
        <v>102.46510000000001</v>
      </c>
      <c r="JK242" s="122">
        <v>100.75620000000001</v>
      </c>
      <c r="JL242" s="122">
        <v>100.75620000000001</v>
      </c>
      <c r="JM242" s="122">
        <v>100.75620000000001</v>
      </c>
      <c r="JN242" s="122">
        <v>103.61150000000001</v>
      </c>
      <c r="JO242" s="122">
        <v>103.61150000000001</v>
      </c>
      <c r="JP242" s="122">
        <v>103.61150000000001</v>
      </c>
      <c r="JQ242" s="122">
        <v>104.06480000000001</v>
      </c>
      <c r="JR242" s="122">
        <v>104.06480000000001</v>
      </c>
      <c r="JS242" s="122">
        <v>104.06480000000001</v>
      </c>
      <c r="JT242" s="122">
        <v>99.957599999999999</v>
      </c>
      <c r="JU242" s="122">
        <v>99.957599999999999</v>
      </c>
      <c r="JV242" s="122">
        <v>99.957599999999999</v>
      </c>
      <c r="JW242" s="122">
        <v>100</v>
      </c>
      <c r="JX242" s="122">
        <v>100</v>
      </c>
      <c r="JY242" s="122">
        <v>100</v>
      </c>
      <c r="JZ242" s="122">
        <v>99.323800000000006</v>
      </c>
      <c r="KA242" s="122">
        <v>99.323800000000006</v>
      </c>
      <c r="KB242" s="122">
        <v>99.323800000000006</v>
      </c>
      <c r="KC242" s="122">
        <v>98.795100000000005</v>
      </c>
      <c r="KD242" s="118">
        <v>98.795100000000005</v>
      </c>
    </row>
    <row r="243" spans="1:290" s="8" customFormat="1" ht="11.1" customHeight="1" x14ac:dyDescent="0.2">
      <c r="A243" s="8" t="s">
        <v>2679</v>
      </c>
      <c r="B243"/>
      <c r="C243" s="141" t="s">
        <v>5246</v>
      </c>
      <c r="D243" s="60" t="s">
        <v>160</v>
      </c>
      <c r="E243" s="61"/>
      <c r="F243" s="22"/>
      <c r="G243" s="22"/>
      <c r="H243" s="22"/>
      <c r="I243" s="22" t="str">
        <f>IF(LEFT($I$1,1)="1",VLOOKUP($A243,PPI_IPI_PGA_PGAI!$A:$I,2,FALSE),IF(LEFT($I$1,1)="2",VLOOKUP($A243,PPI_IPI_PGA_PGAI!$A:$I,3,FALSE),IF(LEFT($I$1,1)="3",VLOOKUP($A243,PPI_IPI_PGA_PGAI!$A:$I,4,FALSE),VLOOKUP($A243,PPI_IPI_PGA_PGAI!$A:$I,5,FALSE))))</f>
        <v>Medizinische und zahnmedizinische Apparate und Materialien</v>
      </c>
      <c r="K243" s="22"/>
      <c r="L243" s="22"/>
      <c r="M243" s="10">
        <v>2.9034</v>
      </c>
      <c r="N243" s="122" t="s">
        <v>6431</v>
      </c>
      <c r="O243" s="122" t="s">
        <v>6431</v>
      </c>
      <c r="P243" s="122" t="s">
        <v>6431</v>
      </c>
      <c r="Q243" s="122" t="s">
        <v>6431</v>
      </c>
      <c r="R243" s="122" t="s">
        <v>6431</v>
      </c>
      <c r="S243" s="122" t="s">
        <v>6431</v>
      </c>
      <c r="T243" s="122" t="s">
        <v>6431</v>
      </c>
      <c r="U243" s="122" t="s">
        <v>6431</v>
      </c>
      <c r="V243" s="122" t="s">
        <v>6431</v>
      </c>
      <c r="W243" s="122" t="s">
        <v>6431</v>
      </c>
      <c r="X243" s="122" t="s">
        <v>6431</v>
      </c>
      <c r="Y243" s="122" t="s">
        <v>6431</v>
      </c>
      <c r="Z243" s="122" t="s">
        <v>6431</v>
      </c>
      <c r="AA243" s="122" t="s">
        <v>6431</v>
      </c>
      <c r="AB243" s="122" t="s">
        <v>6431</v>
      </c>
      <c r="AC243" s="122" t="s">
        <v>6431</v>
      </c>
      <c r="AD243" s="122" t="s">
        <v>6431</v>
      </c>
      <c r="AE243" s="122" t="s">
        <v>6431</v>
      </c>
      <c r="AF243" s="122" t="s">
        <v>6431</v>
      </c>
      <c r="AG243" s="122" t="s">
        <v>6431</v>
      </c>
      <c r="AH243" s="122" t="s">
        <v>6431</v>
      </c>
      <c r="AI243" s="122" t="s">
        <v>6431</v>
      </c>
      <c r="AJ243" s="122" t="s">
        <v>6431</v>
      </c>
      <c r="AK243" s="122" t="s">
        <v>6431</v>
      </c>
      <c r="AL243" s="122" t="s">
        <v>6431</v>
      </c>
      <c r="AM243" s="122" t="s">
        <v>6431</v>
      </c>
      <c r="AN243" s="122" t="s">
        <v>6431</v>
      </c>
      <c r="AO243" s="122" t="s">
        <v>6431</v>
      </c>
      <c r="AP243" s="122" t="s">
        <v>6431</v>
      </c>
      <c r="AQ243" s="122" t="s">
        <v>6431</v>
      </c>
      <c r="AR243" s="122" t="s">
        <v>6431</v>
      </c>
      <c r="AS243" s="122" t="s">
        <v>6431</v>
      </c>
      <c r="AT243" s="122" t="s">
        <v>6431</v>
      </c>
      <c r="AU243" s="122" t="s">
        <v>6431</v>
      </c>
      <c r="AV243" s="122" t="s">
        <v>6431</v>
      </c>
      <c r="AW243" s="122" t="s">
        <v>6431</v>
      </c>
      <c r="AX243" s="122" t="s">
        <v>6431</v>
      </c>
      <c r="AY243" s="122" t="s">
        <v>6431</v>
      </c>
      <c r="AZ243" s="122" t="s">
        <v>6431</v>
      </c>
      <c r="BA243" s="122" t="s">
        <v>6431</v>
      </c>
      <c r="BB243" s="122" t="s">
        <v>6431</v>
      </c>
      <c r="BC243" s="122" t="s">
        <v>6431</v>
      </c>
      <c r="BD243" s="122" t="s">
        <v>6431</v>
      </c>
      <c r="BE243" s="122" t="s">
        <v>6431</v>
      </c>
      <c r="BF243" s="122" t="s">
        <v>6431</v>
      </c>
      <c r="BG243" s="122" t="s">
        <v>6431</v>
      </c>
      <c r="BH243" s="122" t="s">
        <v>6431</v>
      </c>
      <c r="BI243" s="122" t="s">
        <v>6431</v>
      </c>
      <c r="BJ243" s="122" t="s">
        <v>6431</v>
      </c>
      <c r="BK243" s="122" t="s">
        <v>6431</v>
      </c>
      <c r="BL243" s="122" t="s">
        <v>6431</v>
      </c>
      <c r="BM243" s="122" t="s">
        <v>6431</v>
      </c>
      <c r="BN243" s="122" t="s">
        <v>6431</v>
      </c>
      <c r="BO243" s="122" t="s">
        <v>6431</v>
      </c>
      <c r="BP243" s="122" t="s">
        <v>6431</v>
      </c>
      <c r="BQ243" s="122" t="s">
        <v>6431</v>
      </c>
      <c r="BR243" s="122" t="s">
        <v>6431</v>
      </c>
      <c r="BS243" s="122" t="s">
        <v>6431</v>
      </c>
      <c r="BT243" s="122" t="s">
        <v>6431</v>
      </c>
      <c r="BU243" s="122" t="s">
        <v>6431</v>
      </c>
      <c r="BV243" s="122" t="s">
        <v>6431</v>
      </c>
      <c r="BW243" s="122" t="s">
        <v>6431</v>
      </c>
      <c r="BX243" s="122" t="s">
        <v>6431</v>
      </c>
      <c r="BY243" s="122" t="s">
        <v>6431</v>
      </c>
      <c r="BZ243" s="122" t="s">
        <v>6431</v>
      </c>
      <c r="CA243" s="122" t="s">
        <v>6431</v>
      </c>
      <c r="CB243" s="122" t="s">
        <v>6431</v>
      </c>
      <c r="CC243" s="122" t="s">
        <v>6431</v>
      </c>
      <c r="CD243" s="122" t="s">
        <v>6431</v>
      </c>
      <c r="CE243" s="122" t="s">
        <v>6431</v>
      </c>
      <c r="CF243" s="122" t="s">
        <v>6431</v>
      </c>
      <c r="CG243" s="122" t="s">
        <v>6431</v>
      </c>
      <c r="CH243" s="122" t="s">
        <v>6431</v>
      </c>
      <c r="CI243" s="122" t="s">
        <v>6431</v>
      </c>
      <c r="CJ243" s="122" t="s">
        <v>6431</v>
      </c>
      <c r="CK243" s="122" t="s">
        <v>6431</v>
      </c>
      <c r="CL243" s="122" t="s">
        <v>6431</v>
      </c>
      <c r="CM243" s="122" t="s">
        <v>6431</v>
      </c>
      <c r="CN243" s="122" t="s">
        <v>6431</v>
      </c>
      <c r="CO243" s="122" t="s">
        <v>6431</v>
      </c>
      <c r="CP243" s="122" t="s">
        <v>6431</v>
      </c>
      <c r="CQ243" s="122" t="s">
        <v>6431</v>
      </c>
      <c r="CR243" s="122" t="s">
        <v>6431</v>
      </c>
      <c r="CS243" s="122" t="s">
        <v>6431</v>
      </c>
      <c r="CT243" s="122" t="s">
        <v>6431</v>
      </c>
      <c r="CU243" s="122" t="s">
        <v>6431</v>
      </c>
      <c r="CV243" s="122" t="s">
        <v>6431</v>
      </c>
      <c r="CW243" s="122" t="s">
        <v>6431</v>
      </c>
      <c r="CX243" s="122" t="s">
        <v>6431</v>
      </c>
      <c r="CY243" s="122" t="s">
        <v>6431</v>
      </c>
      <c r="CZ243" s="122" t="s">
        <v>6431</v>
      </c>
      <c r="DA243" s="122">
        <v>117.6808</v>
      </c>
      <c r="DB243" s="122">
        <v>116.1482</v>
      </c>
      <c r="DC243" s="122">
        <v>116.1482</v>
      </c>
      <c r="DD243" s="122">
        <v>116.1482</v>
      </c>
      <c r="DE243" s="122">
        <v>116.42740000000001</v>
      </c>
      <c r="DF243" s="122">
        <v>116.42740000000001</v>
      </c>
      <c r="DG243" s="122">
        <v>116.42740000000001</v>
      </c>
      <c r="DH243" s="122">
        <v>114.0134</v>
      </c>
      <c r="DI243" s="122">
        <v>114.0134</v>
      </c>
      <c r="DJ243" s="122">
        <v>114.0134</v>
      </c>
      <c r="DK243" s="122">
        <v>110.8486</v>
      </c>
      <c r="DL243" s="122">
        <v>110.8486</v>
      </c>
      <c r="DM243" s="122">
        <v>110.8486</v>
      </c>
      <c r="DN243" s="122">
        <v>111.9359</v>
      </c>
      <c r="DO243" s="122">
        <v>111.9359</v>
      </c>
      <c r="DP243" s="122">
        <v>111.9359</v>
      </c>
      <c r="DQ243" s="122">
        <v>109.5196</v>
      </c>
      <c r="DR243" s="122">
        <v>109.5196</v>
      </c>
      <c r="DS243" s="122">
        <v>109.5196</v>
      </c>
      <c r="DT243" s="122">
        <v>109.9392</v>
      </c>
      <c r="DU243" s="122">
        <v>109.9392</v>
      </c>
      <c r="DV243" s="122">
        <v>109.9392</v>
      </c>
      <c r="DW243" s="122">
        <v>109.7278</v>
      </c>
      <c r="DX243" s="122">
        <v>109.7278</v>
      </c>
      <c r="DY243" s="122">
        <v>109.7278</v>
      </c>
      <c r="DZ243" s="122">
        <v>108.7983</v>
      </c>
      <c r="EA243" s="122">
        <v>108.7983</v>
      </c>
      <c r="EB243" s="122">
        <v>108.7983</v>
      </c>
      <c r="EC243" s="122">
        <v>108.1885</v>
      </c>
      <c r="ED243" s="122">
        <v>108.1885</v>
      </c>
      <c r="EE243" s="122">
        <v>108.1885</v>
      </c>
      <c r="EF243" s="122">
        <v>108.29049999999999</v>
      </c>
      <c r="EG243" s="122">
        <v>108.29049999999999</v>
      </c>
      <c r="EH243" s="122">
        <v>108.29049999999999</v>
      </c>
      <c r="EI243" s="122">
        <v>107.5479</v>
      </c>
      <c r="EJ243" s="122">
        <v>107.5479</v>
      </c>
      <c r="EK243" s="122">
        <v>107.5479</v>
      </c>
      <c r="EL243" s="122">
        <v>108.54130000000001</v>
      </c>
      <c r="EM243" s="122">
        <v>108.54130000000001</v>
      </c>
      <c r="EN243" s="122">
        <v>108.54130000000001</v>
      </c>
      <c r="EO243" s="122">
        <v>107.6968</v>
      </c>
      <c r="EP243" s="122">
        <v>107.6968</v>
      </c>
      <c r="EQ243" s="122">
        <v>107.6968</v>
      </c>
      <c r="ER243" s="122">
        <v>108.3032</v>
      </c>
      <c r="ES243" s="122">
        <v>108.3032</v>
      </c>
      <c r="ET243" s="122">
        <v>108.3032</v>
      </c>
      <c r="EU243" s="122">
        <v>108.679</v>
      </c>
      <c r="EV243" s="122">
        <v>108.679</v>
      </c>
      <c r="EW243" s="122">
        <v>108.679</v>
      </c>
      <c r="EX243" s="122">
        <v>108.55929999999999</v>
      </c>
      <c r="EY243" s="122">
        <v>108.55929999999999</v>
      </c>
      <c r="EZ243" s="122">
        <v>108.55929999999999</v>
      </c>
      <c r="FA243" s="122">
        <v>101.3526</v>
      </c>
      <c r="FB243" s="122">
        <v>101.3526</v>
      </c>
      <c r="FC243" s="122">
        <v>101.3526</v>
      </c>
      <c r="FD243" s="122">
        <v>97.584999999999994</v>
      </c>
      <c r="FE243" s="122">
        <v>97.584999999999994</v>
      </c>
      <c r="FF243" s="122">
        <v>97.584999999999994</v>
      </c>
      <c r="FG243" s="122">
        <v>99.187700000000007</v>
      </c>
      <c r="FH243" s="122">
        <v>99.187700000000007</v>
      </c>
      <c r="FI243" s="122">
        <v>99.187700000000007</v>
      </c>
      <c r="FJ243" s="122">
        <v>99.172799999999995</v>
      </c>
      <c r="FK243" s="122">
        <v>99.172799999999995</v>
      </c>
      <c r="FL243" s="122">
        <v>99.172799999999995</v>
      </c>
      <c r="FM243" s="122">
        <v>99.5869</v>
      </c>
      <c r="FN243" s="122">
        <v>99.5869</v>
      </c>
      <c r="FO243" s="122">
        <v>99.5869</v>
      </c>
      <c r="FP243" s="122">
        <v>98.910300000000007</v>
      </c>
      <c r="FQ243" s="122">
        <v>98.910300000000007</v>
      </c>
      <c r="FR243" s="122">
        <v>98.910300000000007</v>
      </c>
      <c r="FS243" s="122">
        <v>98.967100000000002</v>
      </c>
      <c r="FT243" s="122">
        <v>98.967100000000002</v>
      </c>
      <c r="FU243" s="122">
        <v>98.967100000000002</v>
      </c>
      <c r="FV243" s="122">
        <v>98.238299999999995</v>
      </c>
      <c r="FW243" s="122">
        <v>98.238299999999995</v>
      </c>
      <c r="FX243" s="122">
        <v>98.238299999999995</v>
      </c>
      <c r="FY243" s="122">
        <v>98.148700000000005</v>
      </c>
      <c r="FZ243" s="122">
        <v>98.148700000000005</v>
      </c>
      <c r="GA243" s="122">
        <v>98.148700000000005</v>
      </c>
      <c r="GB243" s="122">
        <v>98.008899999999997</v>
      </c>
      <c r="GC243" s="122">
        <v>98.008899999999997</v>
      </c>
      <c r="GD243" s="122">
        <v>98.008899999999997</v>
      </c>
      <c r="GE243" s="122">
        <v>98.5822</v>
      </c>
      <c r="GF243" s="122">
        <v>98.5822</v>
      </c>
      <c r="GG243" s="122">
        <v>98.5822</v>
      </c>
      <c r="GH243" s="122">
        <v>98.635800000000003</v>
      </c>
      <c r="GI243" s="122">
        <v>98.635800000000003</v>
      </c>
      <c r="GJ243" s="122">
        <v>98.635800000000003</v>
      </c>
      <c r="GK243" s="122">
        <v>98.549800000000005</v>
      </c>
      <c r="GL243" s="122">
        <v>98.549800000000005</v>
      </c>
      <c r="GM243" s="122">
        <v>98.549800000000005</v>
      </c>
      <c r="GN243" s="122">
        <v>98.486699999999999</v>
      </c>
      <c r="GO243" s="122">
        <v>98.486699999999999</v>
      </c>
      <c r="GP243" s="122">
        <v>98.486699999999999</v>
      </c>
      <c r="GQ243" s="122">
        <v>98.290300000000002</v>
      </c>
      <c r="GR243" s="122">
        <v>98.290300000000002</v>
      </c>
      <c r="GS243" s="122">
        <v>98.290300000000002</v>
      </c>
      <c r="GT243" s="122">
        <v>98.1815</v>
      </c>
      <c r="GU243" s="122">
        <v>98.1815</v>
      </c>
      <c r="GV243" s="122">
        <v>98.1815</v>
      </c>
      <c r="GW243" s="122">
        <v>98.246300000000005</v>
      </c>
      <c r="GX243" s="122">
        <v>98.246300000000005</v>
      </c>
      <c r="GY243" s="122">
        <v>98.246300000000005</v>
      </c>
      <c r="GZ243" s="122">
        <v>98.146799999999999</v>
      </c>
      <c r="HA243" s="122">
        <v>98.146799999999999</v>
      </c>
      <c r="HB243" s="122">
        <v>98.146799999999999</v>
      </c>
      <c r="HC243" s="122">
        <v>98.038899999999998</v>
      </c>
      <c r="HD243" s="122">
        <v>98.038899999999998</v>
      </c>
      <c r="HE243" s="122">
        <v>98.038899999999998</v>
      </c>
      <c r="HF243" s="122">
        <v>97.9726</v>
      </c>
      <c r="HG243" s="122">
        <v>97.9726</v>
      </c>
      <c r="HH243" s="122">
        <v>97.9726</v>
      </c>
      <c r="HI243" s="122">
        <v>96.424400000000006</v>
      </c>
      <c r="HJ243" s="122">
        <v>96.424400000000006</v>
      </c>
      <c r="HK243" s="122">
        <v>96.424400000000006</v>
      </c>
      <c r="HL243" s="122">
        <v>96.819500000000005</v>
      </c>
      <c r="HM243" s="122">
        <v>96.819500000000005</v>
      </c>
      <c r="HN243" s="122">
        <v>96.819500000000005</v>
      </c>
      <c r="HO243" s="122">
        <v>97.310100000000006</v>
      </c>
      <c r="HP243" s="122">
        <v>97.310100000000006</v>
      </c>
      <c r="HQ243" s="122">
        <v>97.310100000000006</v>
      </c>
      <c r="HR243" s="122">
        <v>96.772800000000004</v>
      </c>
      <c r="HS243" s="122">
        <v>96.772800000000004</v>
      </c>
      <c r="HT243" s="122">
        <v>96.772800000000004</v>
      </c>
      <c r="HU243" s="122">
        <v>97.713499999999996</v>
      </c>
      <c r="HV243" s="122">
        <v>97.713499999999996</v>
      </c>
      <c r="HW243" s="122">
        <v>97.713499999999996</v>
      </c>
      <c r="HX243" s="122">
        <v>98.042699999999996</v>
      </c>
      <c r="HY243" s="122">
        <v>98.042699999999996</v>
      </c>
      <c r="HZ243" s="122">
        <v>98.042699999999996</v>
      </c>
      <c r="IA243" s="122">
        <v>97.617000000000004</v>
      </c>
      <c r="IB243" s="122">
        <v>97.617000000000004</v>
      </c>
      <c r="IC243" s="122">
        <v>97.617000000000004</v>
      </c>
      <c r="ID243" s="122">
        <v>95.745699999999999</v>
      </c>
      <c r="IE243" s="122">
        <v>95.745699999999999</v>
      </c>
      <c r="IF243" s="122">
        <v>95.745699999999999</v>
      </c>
      <c r="IG243" s="122">
        <v>94.484200000000001</v>
      </c>
      <c r="IH243" s="122">
        <v>94.484200000000001</v>
      </c>
      <c r="II243" s="122">
        <v>94.484200000000001</v>
      </c>
      <c r="IJ243" s="122">
        <v>95.447100000000006</v>
      </c>
      <c r="IK243" s="122">
        <v>95.447100000000006</v>
      </c>
      <c r="IL243" s="122">
        <v>95.447100000000006</v>
      </c>
      <c r="IM243" s="122">
        <v>97.063100000000006</v>
      </c>
      <c r="IN243" s="122">
        <v>97.063100000000006</v>
      </c>
      <c r="IO243" s="122">
        <v>97.063100000000006</v>
      </c>
      <c r="IP243" s="122">
        <v>98.121200000000002</v>
      </c>
      <c r="IQ243" s="122">
        <v>98.121200000000002</v>
      </c>
      <c r="IR243" s="122">
        <v>98.121200000000002</v>
      </c>
      <c r="IS243" s="122">
        <v>99.209400000000002</v>
      </c>
      <c r="IT243" s="122">
        <v>99.209400000000002</v>
      </c>
      <c r="IU243" s="122">
        <v>99.209400000000002</v>
      </c>
      <c r="IV243" s="122">
        <v>99.443700000000007</v>
      </c>
      <c r="IW243" s="122">
        <v>99.443700000000007</v>
      </c>
      <c r="IX243" s="122">
        <v>99.443700000000007</v>
      </c>
      <c r="IY243" s="122">
        <v>99.118600000000001</v>
      </c>
      <c r="IZ243" s="122">
        <v>99.118600000000001</v>
      </c>
      <c r="JA243" s="122">
        <v>99.118600000000001</v>
      </c>
      <c r="JB243" s="122">
        <v>98.801000000000002</v>
      </c>
      <c r="JC243" s="122">
        <v>98.801000000000002</v>
      </c>
      <c r="JD243" s="122">
        <v>98.801000000000002</v>
      </c>
      <c r="JE243" s="122">
        <v>100.0171</v>
      </c>
      <c r="JF243" s="122">
        <v>100.0171</v>
      </c>
      <c r="JG243" s="122">
        <v>100.0171</v>
      </c>
      <c r="JH243" s="122">
        <v>99.734700000000004</v>
      </c>
      <c r="JI243" s="122">
        <v>99.734700000000004</v>
      </c>
      <c r="JJ243" s="122">
        <v>99.734700000000004</v>
      </c>
      <c r="JK243" s="122">
        <v>99.519900000000007</v>
      </c>
      <c r="JL243" s="122">
        <v>99.519900000000007</v>
      </c>
      <c r="JM243" s="122">
        <v>99.519900000000007</v>
      </c>
      <c r="JN243" s="122">
        <v>99.993600000000001</v>
      </c>
      <c r="JO243" s="122">
        <v>99.993600000000001</v>
      </c>
      <c r="JP243" s="122">
        <v>99.993600000000001</v>
      </c>
      <c r="JQ243" s="122">
        <v>102.0215</v>
      </c>
      <c r="JR243" s="122">
        <v>102.0215</v>
      </c>
      <c r="JS243" s="122">
        <v>102.0215</v>
      </c>
      <c r="JT243" s="122">
        <v>100.90430000000001</v>
      </c>
      <c r="JU243" s="122">
        <v>100.90430000000001</v>
      </c>
      <c r="JV243" s="122">
        <v>100.90430000000001</v>
      </c>
      <c r="JW243" s="122">
        <v>100</v>
      </c>
      <c r="JX243" s="122">
        <v>100</v>
      </c>
      <c r="JY243" s="122">
        <v>100</v>
      </c>
      <c r="JZ243" s="122">
        <v>100.3626</v>
      </c>
      <c r="KA243" s="122">
        <v>100.3626</v>
      </c>
      <c r="KB243" s="122">
        <v>100.3626</v>
      </c>
      <c r="KC243" s="122">
        <v>99.959599999999995</v>
      </c>
      <c r="KD243" s="118">
        <v>99.959599999999995</v>
      </c>
    </row>
    <row r="244" spans="1:290" s="8" customFormat="1" ht="11.1" customHeight="1" x14ac:dyDescent="0.2">
      <c r="A244" s="8" t="s">
        <v>2680</v>
      </c>
      <c r="B244"/>
      <c r="C244" s="141" t="s">
        <v>5247</v>
      </c>
      <c r="D244" s="60" t="s">
        <v>524</v>
      </c>
      <c r="E244" s="61"/>
      <c r="F244" s="22"/>
      <c r="G244" s="22"/>
      <c r="H244" s="22"/>
      <c r="I244" s="22" t="str">
        <f>IF(LEFT($I$1,1)="1",VLOOKUP($A244,PPI_IPI_PGA_PGAI!$A:$I,2,FALSE),IF(LEFT($I$1,1)="2",VLOOKUP($A244,PPI_IPI_PGA_PGAI!$A:$I,3,FALSE),IF(LEFT($I$1,1)="3",VLOOKUP($A244,PPI_IPI_PGA_PGAI!$A:$I,4,FALSE),VLOOKUP($A244,PPI_IPI_PGA_PGAI!$A:$I,5,FALSE))))</f>
        <v>Orthopädische und prothetische Erzeugnisse</v>
      </c>
      <c r="K244" s="22"/>
      <c r="L244" s="22"/>
      <c r="M244" s="10">
        <v>1.2723</v>
      </c>
      <c r="N244" s="122" t="s">
        <v>6431</v>
      </c>
      <c r="O244" s="122" t="s">
        <v>6431</v>
      </c>
      <c r="P244" s="122" t="s">
        <v>6431</v>
      </c>
      <c r="Q244" s="122" t="s">
        <v>6431</v>
      </c>
      <c r="R244" s="122" t="s">
        <v>6431</v>
      </c>
      <c r="S244" s="122" t="s">
        <v>6431</v>
      </c>
      <c r="T244" s="122" t="s">
        <v>6431</v>
      </c>
      <c r="U244" s="122" t="s">
        <v>6431</v>
      </c>
      <c r="V244" s="122" t="s">
        <v>6431</v>
      </c>
      <c r="W244" s="122" t="s">
        <v>6431</v>
      </c>
      <c r="X244" s="122" t="s">
        <v>6431</v>
      </c>
      <c r="Y244" s="122" t="s">
        <v>6431</v>
      </c>
      <c r="Z244" s="122" t="s">
        <v>6431</v>
      </c>
      <c r="AA244" s="122" t="s">
        <v>6431</v>
      </c>
      <c r="AB244" s="122" t="s">
        <v>6431</v>
      </c>
      <c r="AC244" s="122" t="s">
        <v>6431</v>
      </c>
      <c r="AD244" s="122" t="s">
        <v>6431</v>
      </c>
      <c r="AE244" s="122" t="s">
        <v>6431</v>
      </c>
      <c r="AF244" s="122" t="s">
        <v>6431</v>
      </c>
      <c r="AG244" s="122" t="s">
        <v>6431</v>
      </c>
      <c r="AH244" s="122" t="s">
        <v>6431</v>
      </c>
      <c r="AI244" s="122" t="s">
        <v>6431</v>
      </c>
      <c r="AJ244" s="122" t="s">
        <v>6431</v>
      </c>
      <c r="AK244" s="122" t="s">
        <v>6431</v>
      </c>
      <c r="AL244" s="122" t="s">
        <v>6431</v>
      </c>
      <c r="AM244" s="122" t="s">
        <v>6431</v>
      </c>
      <c r="AN244" s="122" t="s">
        <v>6431</v>
      </c>
      <c r="AO244" s="122" t="s">
        <v>6431</v>
      </c>
      <c r="AP244" s="122" t="s">
        <v>6431</v>
      </c>
      <c r="AQ244" s="122" t="s">
        <v>6431</v>
      </c>
      <c r="AR244" s="122" t="s">
        <v>6431</v>
      </c>
      <c r="AS244" s="122" t="s">
        <v>6431</v>
      </c>
      <c r="AT244" s="122" t="s">
        <v>6431</v>
      </c>
      <c r="AU244" s="122" t="s">
        <v>6431</v>
      </c>
      <c r="AV244" s="122" t="s">
        <v>6431</v>
      </c>
      <c r="AW244" s="122" t="s">
        <v>6431</v>
      </c>
      <c r="AX244" s="122" t="s">
        <v>6431</v>
      </c>
      <c r="AY244" s="122" t="s">
        <v>6431</v>
      </c>
      <c r="AZ244" s="122" t="s">
        <v>6431</v>
      </c>
      <c r="BA244" s="122" t="s">
        <v>6431</v>
      </c>
      <c r="BB244" s="122" t="s">
        <v>6431</v>
      </c>
      <c r="BC244" s="122" t="s">
        <v>6431</v>
      </c>
      <c r="BD244" s="122" t="s">
        <v>6431</v>
      </c>
      <c r="BE244" s="122" t="s">
        <v>6431</v>
      </c>
      <c r="BF244" s="122" t="s">
        <v>6431</v>
      </c>
      <c r="BG244" s="122" t="s">
        <v>6431</v>
      </c>
      <c r="BH244" s="122" t="s">
        <v>6431</v>
      </c>
      <c r="BI244" s="122" t="s">
        <v>6431</v>
      </c>
      <c r="BJ244" s="122" t="s">
        <v>6431</v>
      </c>
      <c r="BK244" s="122" t="s">
        <v>6431</v>
      </c>
      <c r="BL244" s="122" t="s">
        <v>6431</v>
      </c>
      <c r="BM244" s="122" t="s">
        <v>6431</v>
      </c>
      <c r="BN244" s="122" t="s">
        <v>6431</v>
      </c>
      <c r="BO244" s="122" t="s">
        <v>6431</v>
      </c>
      <c r="BP244" s="122" t="s">
        <v>6431</v>
      </c>
      <c r="BQ244" s="122" t="s">
        <v>6431</v>
      </c>
      <c r="BR244" s="122" t="s">
        <v>6431</v>
      </c>
      <c r="BS244" s="122" t="s">
        <v>6431</v>
      </c>
      <c r="BT244" s="122" t="s">
        <v>6431</v>
      </c>
      <c r="BU244" s="122" t="s">
        <v>6431</v>
      </c>
      <c r="BV244" s="122" t="s">
        <v>6431</v>
      </c>
      <c r="BW244" s="122" t="s">
        <v>6431</v>
      </c>
      <c r="BX244" s="122" t="s">
        <v>6431</v>
      </c>
      <c r="BY244" s="122" t="s">
        <v>6431</v>
      </c>
      <c r="BZ244" s="122" t="s">
        <v>6431</v>
      </c>
      <c r="CA244" s="122" t="s">
        <v>6431</v>
      </c>
      <c r="CB244" s="122" t="s">
        <v>6431</v>
      </c>
      <c r="CC244" s="122" t="s">
        <v>6431</v>
      </c>
      <c r="CD244" s="122" t="s">
        <v>6431</v>
      </c>
      <c r="CE244" s="122" t="s">
        <v>6431</v>
      </c>
      <c r="CF244" s="122" t="s">
        <v>6431</v>
      </c>
      <c r="CG244" s="122" t="s">
        <v>6431</v>
      </c>
      <c r="CH244" s="122" t="s">
        <v>6431</v>
      </c>
      <c r="CI244" s="122" t="s">
        <v>6431</v>
      </c>
      <c r="CJ244" s="122" t="s">
        <v>6431</v>
      </c>
      <c r="CK244" s="122" t="s">
        <v>6431</v>
      </c>
      <c r="CL244" s="122" t="s">
        <v>6431</v>
      </c>
      <c r="CM244" s="122" t="s">
        <v>6431</v>
      </c>
      <c r="CN244" s="122" t="s">
        <v>6431</v>
      </c>
      <c r="CO244" s="122" t="s">
        <v>6431</v>
      </c>
      <c r="CP244" s="122" t="s">
        <v>6431</v>
      </c>
      <c r="CQ244" s="122" t="s">
        <v>6431</v>
      </c>
      <c r="CR244" s="122" t="s">
        <v>6431</v>
      </c>
      <c r="CS244" s="122" t="s">
        <v>6431</v>
      </c>
      <c r="CT244" s="122" t="s">
        <v>6431</v>
      </c>
      <c r="CU244" s="122" t="s">
        <v>6431</v>
      </c>
      <c r="CV244" s="122" t="s">
        <v>6431</v>
      </c>
      <c r="CW244" s="122" t="s">
        <v>6431</v>
      </c>
      <c r="CX244" s="122" t="s">
        <v>6431</v>
      </c>
      <c r="CY244" s="122" t="s">
        <v>6431</v>
      </c>
      <c r="CZ244" s="122" t="s">
        <v>6431</v>
      </c>
      <c r="DA244" s="122" t="s">
        <v>6431</v>
      </c>
      <c r="DB244" s="122" t="s">
        <v>6431</v>
      </c>
      <c r="DC244" s="122" t="s">
        <v>6431</v>
      </c>
      <c r="DD244" s="122" t="s">
        <v>6431</v>
      </c>
      <c r="DE244" s="122" t="s">
        <v>6431</v>
      </c>
      <c r="DF244" s="122" t="s">
        <v>6431</v>
      </c>
      <c r="DG244" s="122" t="s">
        <v>6431</v>
      </c>
      <c r="DH244" s="122" t="s">
        <v>6431</v>
      </c>
      <c r="DI244" s="122" t="s">
        <v>6431</v>
      </c>
      <c r="DJ244" s="122" t="s">
        <v>6431</v>
      </c>
      <c r="DK244" s="122" t="s">
        <v>6431</v>
      </c>
      <c r="DL244" s="122" t="s">
        <v>6431</v>
      </c>
      <c r="DM244" s="122" t="s">
        <v>6431</v>
      </c>
      <c r="DN244" s="122" t="s">
        <v>6431</v>
      </c>
      <c r="DO244" s="122" t="s">
        <v>6431</v>
      </c>
      <c r="DP244" s="122" t="s">
        <v>6431</v>
      </c>
      <c r="DQ244" s="122" t="s">
        <v>6431</v>
      </c>
      <c r="DR244" s="122" t="s">
        <v>6431</v>
      </c>
      <c r="DS244" s="122" t="s">
        <v>6431</v>
      </c>
      <c r="DT244" s="122" t="s">
        <v>6431</v>
      </c>
      <c r="DU244" s="122" t="s">
        <v>6431</v>
      </c>
      <c r="DV244" s="122" t="s">
        <v>6431</v>
      </c>
      <c r="DW244" s="122" t="s">
        <v>6431</v>
      </c>
      <c r="DX244" s="122" t="s">
        <v>6431</v>
      </c>
      <c r="DY244" s="122" t="s">
        <v>6431</v>
      </c>
      <c r="DZ244" s="122" t="s">
        <v>6431</v>
      </c>
      <c r="EA244" s="122" t="s">
        <v>6431</v>
      </c>
      <c r="EB244" s="122" t="s">
        <v>6431</v>
      </c>
      <c r="EC244" s="122" t="s">
        <v>6431</v>
      </c>
      <c r="ED244" s="122" t="s">
        <v>6431</v>
      </c>
      <c r="EE244" s="122" t="s">
        <v>6431</v>
      </c>
      <c r="EF244" s="122" t="s">
        <v>6431</v>
      </c>
      <c r="EG244" s="122" t="s">
        <v>6431</v>
      </c>
      <c r="EH244" s="122" t="s">
        <v>6431</v>
      </c>
      <c r="EI244" s="122" t="s">
        <v>6431</v>
      </c>
      <c r="EJ244" s="122" t="s">
        <v>6431</v>
      </c>
      <c r="EK244" s="122" t="s">
        <v>6431</v>
      </c>
      <c r="EL244" s="122" t="s">
        <v>6431</v>
      </c>
      <c r="EM244" s="122" t="s">
        <v>6431</v>
      </c>
      <c r="EN244" s="122" t="s">
        <v>6431</v>
      </c>
      <c r="EO244" s="122" t="s">
        <v>6431</v>
      </c>
      <c r="EP244" s="122" t="s">
        <v>6431</v>
      </c>
      <c r="EQ244" s="122" t="s">
        <v>6431</v>
      </c>
      <c r="ER244" s="122" t="s">
        <v>6431</v>
      </c>
      <c r="ES244" s="122" t="s">
        <v>6431</v>
      </c>
      <c r="ET244" s="122" t="s">
        <v>6431</v>
      </c>
      <c r="EU244" s="122" t="s">
        <v>6431</v>
      </c>
      <c r="EV244" s="122" t="s">
        <v>6431</v>
      </c>
      <c r="EW244" s="122" t="s">
        <v>6431</v>
      </c>
      <c r="EX244" s="122" t="s">
        <v>6431</v>
      </c>
      <c r="EY244" s="122" t="s">
        <v>6431</v>
      </c>
      <c r="EZ244" s="122" t="s">
        <v>6431</v>
      </c>
      <c r="FA244" s="122" t="s">
        <v>6431</v>
      </c>
      <c r="FB244" s="122" t="s">
        <v>6431</v>
      </c>
      <c r="FC244" s="122" t="s">
        <v>6431</v>
      </c>
      <c r="FD244" s="122" t="s">
        <v>6431</v>
      </c>
      <c r="FE244" s="122" t="s">
        <v>6431</v>
      </c>
      <c r="FF244" s="122" t="s">
        <v>6431</v>
      </c>
      <c r="FG244" s="122" t="s">
        <v>6431</v>
      </c>
      <c r="FH244" s="122" t="s">
        <v>6431</v>
      </c>
      <c r="FI244" s="122">
        <v>97.351799999999997</v>
      </c>
      <c r="FJ244" s="122">
        <v>98.032700000000006</v>
      </c>
      <c r="FK244" s="122">
        <v>98.032700000000006</v>
      </c>
      <c r="FL244" s="122">
        <v>98.032700000000006</v>
      </c>
      <c r="FM244" s="122">
        <v>97.594300000000004</v>
      </c>
      <c r="FN244" s="122">
        <v>97.594300000000004</v>
      </c>
      <c r="FO244" s="122">
        <v>97.594300000000004</v>
      </c>
      <c r="FP244" s="122">
        <v>97.239099999999993</v>
      </c>
      <c r="FQ244" s="122">
        <v>97.239099999999993</v>
      </c>
      <c r="FR244" s="122">
        <v>97.239099999999993</v>
      </c>
      <c r="FS244" s="122">
        <v>97.5535</v>
      </c>
      <c r="FT244" s="122">
        <v>97.5535</v>
      </c>
      <c r="FU244" s="122">
        <v>97.5535</v>
      </c>
      <c r="FV244" s="122">
        <v>97.863399999999999</v>
      </c>
      <c r="FW244" s="122">
        <v>97.863399999999999</v>
      </c>
      <c r="FX244" s="122">
        <v>97.863399999999999</v>
      </c>
      <c r="FY244" s="122">
        <v>97.125100000000003</v>
      </c>
      <c r="FZ244" s="122">
        <v>97.125100000000003</v>
      </c>
      <c r="GA244" s="122">
        <v>97.125100000000003</v>
      </c>
      <c r="GB244" s="122">
        <v>97.147000000000006</v>
      </c>
      <c r="GC244" s="122">
        <v>97.147000000000006</v>
      </c>
      <c r="GD244" s="122">
        <v>97.147000000000006</v>
      </c>
      <c r="GE244" s="122">
        <v>100.4773</v>
      </c>
      <c r="GF244" s="122">
        <v>100.4773</v>
      </c>
      <c r="GG244" s="122">
        <v>100.4773</v>
      </c>
      <c r="GH244" s="122">
        <v>99.812799999999996</v>
      </c>
      <c r="GI244" s="122">
        <v>99.812799999999996</v>
      </c>
      <c r="GJ244" s="122">
        <v>99.812799999999996</v>
      </c>
      <c r="GK244" s="122">
        <v>100.8056</v>
      </c>
      <c r="GL244" s="122">
        <v>100.8056</v>
      </c>
      <c r="GM244" s="122">
        <v>100.8056</v>
      </c>
      <c r="GN244" s="122">
        <v>100.5886</v>
      </c>
      <c r="GO244" s="122">
        <v>100.5886</v>
      </c>
      <c r="GP244" s="122">
        <v>100.5886</v>
      </c>
      <c r="GQ244" s="122">
        <v>99.600499999999997</v>
      </c>
      <c r="GR244" s="122">
        <v>99.600499999999997</v>
      </c>
      <c r="GS244" s="122">
        <v>99.600499999999997</v>
      </c>
      <c r="GT244" s="122">
        <v>99.352800000000002</v>
      </c>
      <c r="GU244" s="122">
        <v>99.352800000000002</v>
      </c>
      <c r="GV244" s="122">
        <v>99.352800000000002</v>
      </c>
      <c r="GW244" s="122">
        <v>100.2064</v>
      </c>
      <c r="GX244" s="122">
        <v>100.2064</v>
      </c>
      <c r="GY244" s="122">
        <v>100.2064</v>
      </c>
      <c r="GZ244" s="122">
        <v>100.0061</v>
      </c>
      <c r="HA244" s="122">
        <v>100.0061</v>
      </c>
      <c r="HB244" s="122">
        <v>100.0061</v>
      </c>
      <c r="HC244" s="122">
        <v>99.095799999999997</v>
      </c>
      <c r="HD244" s="122">
        <v>99.095799999999997</v>
      </c>
      <c r="HE244" s="122">
        <v>99.095799999999997</v>
      </c>
      <c r="HF244" s="122">
        <v>98.122100000000003</v>
      </c>
      <c r="HG244" s="122">
        <v>98.122100000000003</v>
      </c>
      <c r="HH244" s="122">
        <v>98.122100000000003</v>
      </c>
      <c r="HI244" s="122">
        <v>97.528199999999998</v>
      </c>
      <c r="HJ244" s="122">
        <v>97.528199999999998</v>
      </c>
      <c r="HK244" s="122">
        <v>97.528199999999998</v>
      </c>
      <c r="HL244" s="122">
        <v>98.024100000000004</v>
      </c>
      <c r="HM244" s="122">
        <v>98.024100000000004</v>
      </c>
      <c r="HN244" s="122">
        <v>98.024100000000004</v>
      </c>
      <c r="HO244" s="122">
        <v>97.7363</v>
      </c>
      <c r="HP244" s="122">
        <v>97.7363</v>
      </c>
      <c r="HQ244" s="122">
        <v>97.7363</v>
      </c>
      <c r="HR244" s="122">
        <v>97.781599999999997</v>
      </c>
      <c r="HS244" s="122">
        <v>97.781599999999997</v>
      </c>
      <c r="HT244" s="122">
        <v>97.781599999999997</v>
      </c>
      <c r="HU244" s="122">
        <v>99.929699999999997</v>
      </c>
      <c r="HV244" s="122">
        <v>99.929699999999997</v>
      </c>
      <c r="HW244" s="122">
        <v>99.929699999999997</v>
      </c>
      <c r="HX244" s="122">
        <v>98.221599999999995</v>
      </c>
      <c r="HY244" s="122">
        <v>98.221599999999995</v>
      </c>
      <c r="HZ244" s="122">
        <v>98.221599999999995</v>
      </c>
      <c r="IA244" s="122">
        <v>98.168199999999999</v>
      </c>
      <c r="IB244" s="122">
        <v>98.168199999999999</v>
      </c>
      <c r="IC244" s="122">
        <v>98.168199999999999</v>
      </c>
      <c r="ID244" s="122">
        <v>95.543899999999994</v>
      </c>
      <c r="IE244" s="122">
        <v>95.543899999999994</v>
      </c>
      <c r="IF244" s="122">
        <v>95.543899999999994</v>
      </c>
      <c r="IG244" s="122">
        <v>96.167299999999997</v>
      </c>
      <c r="IH244" s="122">
        <v>96.167299999999997</v>
      </c>
      <c r="II244" s="122">
        <v>96.167299999999997</v>
      </c>
      <c r="IJ244" s="122">
        <v>97.978800000000007</v>
      </c>
      <c r="IK244" s="122">
        <v>97.978800000000007</v>
      </c>
      <c r="IL244" s="122">
        <v>97.978800000000007</v>
      </c>
      <c r="IM244" s="122">
        <v>104.837</v>
      </c>
      <c r="IN244" s="122">
        <v>104.837</v>
      </c>
      <c r="IO244" s="122">
        <v>104.837</v>
      </c>
      <c r="IP244" s="122">
        <v>101.12479999999999</v>
      </c>
      <c r="IQ244" s="122">
        <v>101.12479999999999</v>
      </c>
      <c r="IR244" s="122">
        <v>101.12479999999999</v>
      </c>
      <c r="IS244" s="122">
        <v>102.179</v>
      </c>
      <c r="IT244" s="122">
        <v>102.179</v>
      </c>
      <c r="IU244" s="122">
        <v>102.179</v>
      </c>
      <c r="IV244" s="122">
        <v>108.7855</v>
      </c>
      <c r="IW244" s="122">
        <v>108.7855</v>
      </c>
      <c r="IX244" s="122">
        <v>108.7855</v>
      </c>
      <c r="IY244" s="122">
        <v>110.10299999999999</v>
      </c>
      <c r="IZ244" s="122">
        <v>110.10299999999999</v>
      </c>
      <c r="JA244" s="122">
        <v>110.10299999999999</v>
      </c>
      <c r="JB244" s="122">
        <v>101.4777</v>
      </c>
      <c r="JC244" s="122">
        <v>101.4777</v>
      </c>
      <c r="JD244" s="122">
        <v>101.4777</v>
      </c>
      <c r="JE244" s="122">
        <v>108.85250000000001</v>
      </c>
      <c r="JF244" s="122">
        <v>108.85250000000001</v>
      </c>
      <c r="JG244" s="122">
        <v>108.85250000000001</v>
      </c>
      <c r="JH244" s="122">
        <v>108.4478</v>
      </c>
      <c r="JI244" s="122">
        <v>108.4478</v>
      </c>
      <c r="JJ244" s="122">
        <v>108.4478</v>
      </c>
      <c r="JK244" s="122">
        <v>103.0424</v>
      </c>
      <c r="JL244" s="122">
        <v>103.0424</v>
      </c>
      <c r="JM244" s="122">
        <v>103.0424</v>
      </c>
      <c r="JN244" s="122">
        <v>109.8681</v>
      </c>
      <c r="JO244" s="122">
        <v>109.8681</v>
      </c>
      <c r="JP244" s="122">
        <v>109.8681</v>
      </c>
      <c r="JQ244" s="122">
        <v>108.21169999999999</v>
      </c>
      <c r="JR244" s="122">
        <v>108.21169999999999</v>
      </c>
      <c r="JS244" s="122">
        <v>108.21169999999999</v>
      </c>
      <c r="JT244" s="122">
        <v>99.480599999999995</v>
      </c>
      <c r="JU244" s="122">
        <v>99.480599999999995</v>
      </c>
      <c r="JV244" s="122">
        <v>99.480599999999995</v>
      </c>
      <c r="JW244" s="122">
        <v>100</v>
      </c>
      <c r="JX244" s="122">
        <v>100</v>
      </c>
      <c r="JY244" s="122">
        <v>100</v>
      </c>
      <c r="JZ244" s="122">
        <v>99.5702</v>
      </c>
      <c r="KA244" s="122">
        <v>99.5702</v>
      </c>
      <c r="KB244" s="122">
        <v>99.5702</v>
      </c>
      <c r="KC244" s="122">
        <v>98.643199999999993</v>
      </c>
      <c r="KD244" s="118">
        <v>98.643199999999993</v>
      </c>
    </row>
    <row r="245" spans="1:290" s="8" customFormat="1" ht="11.1" customHeight="1" x14ac:dyDescent="0.2">
      <c r="A245" s="8" t="s">
        <v>2682</v>
      </c>
      <c r="B245"/>
      <c r="C245" s="141" t="s">
        <v>5248</v>
      </c>
      <c r="D245" s="60" t="s">
        <v>157</v>
      </c>
      <c r="E245" s="61"/>
      <c r="F245" s="22"/>
      <c r="G245" s="22"/>
      <c r="H245" s="22" t="str">
        <f>IF(LEFT($I$1,1)="1",VLOOKUP($A245,PPI_IPI_PGA_PGAI!$A:$I,2,FALSE),IF(LEFT($I$1,1)="2",VLOOKUP($A245,PPI_IPI_PGA_PGAI!$A:$I,3,FALSE),IF(LEFT($I$1,1)="3",VLOOKUP($A245,PPI_IPI_PGA_PGAI!$A:$I,4,FALSE),VLOOKUP($A245,PPI_IPI_PGA_PGAI!$A:$I,5,FALSE))))</f>
        <v>Sonstige Produkte</v>
      </c>
      <c r="I245" s="22"/>
      <c r="J245" s="22"/>
      <c r="K245" s="22"/>
      <c r="L245" s="22"/>
      <c r="M245" s="10">
        <v>0.77180000000000004</v>
      </c>
      <c r="N245" s="122">
        <v>106.1528</v>
      </c>
      <c r="O245" s="122">
        <v>105.9032</v>
      </c>
      <c r="P245" s="122">
        <v>105.9032</v>
      </c>
      <c r="Q245" s="122">
        <v>106.08280000000001</v>
      </c>
      <c r="R245" s="122">
        <v>106.08280000000001</v>
      </c>
      <c r="S245" s="122">
        <v>106.08280000000001</v>
      </c>
      <c r="T245" s="122">
        <v>108.38939999999999</v>
      </c>
      <c r="U245" s="122">
        <v>108.38939999999999</v>
      </c>
      <c r="V245" s="122">
        <v>108.38939999999999</v>
      </c>
      <c r="W245" s="122">
        <v>108.9315</v>
      </c>
      <c r="X245" s="122">
        <v>108.9315</v>
      </c>
      <c r="Y245" s="122">
        <v>108.9315</v>
      </c>
      <c r="Z245" s="122">
        <v>109.1644</v>
      </c>
      <c r="AA245" s="122">
        <v>111.0819</v>
      </c>
      <c r="AB245" s="122">
        <v>111.0819</v>
      </c>
      <c r="AC245" s="122">
        <v>110.2063</v>
      </c>
      <c r="AD245" s="122">
        <v>110.2063</v>
      </c>
      <c r="AE245" s="122">
        <v>110.2063</v>
      </c>
      <c r="AF245" s="122">
        <v>111.2427</v>
      </c>
      <c r="AG245" s="122">
        <v>111.2427</v>
      </c>
      <c r="AH245" s="122">
        <v>111.2427</v>
      </c>
      <c r="AI245" s="122">
        <v>111.35890000000001</v>
      </c>
      <c r="AJ245" s="122">
        <v>111.35890000000001</v>
      </c>
      <c r="AK245" s="122">
        <v>111.35890000000001</v>
      </c>
      <c r="AL245" s="122">
        <v>111.78319999999999</v>
      </c>
      <c r="AM245" s="122">
        <v>112.3466</v>
      </c>
      <c r="AN245" s="122">
        <v>112.3466</v>
      </c>
      <c r="AO245" s="122">
        <v>113.04819999999999</v>
      </c>
      <c r="AP245" s="122">
        <v>113.04819999999999</v>
      </c>
      <c r="AQ245" s="122">
        <v>113.04819999999999</v>
      </c>
      <c r="AR245" s="122">
        <v>113.074</v>
      </c>
      <c r="AS245" s="122">
        <v>113.074</v>
      </c>
      <c r="AT245" s="122">
        <v>113.074</v>
      </c>
      <c r="AU245" s="122">
        <v>111.46420000000001</v>
      </c>
      <c r="AV245" s="122">
        <v>111.46420000000001</v>
      </c>
      <c r="AW245" s="122">
        <v>111.46420000000001</v>
      </c>
      <c r="AX245" s="122">
        <v>111.91030000000001</v>
      </c>
      <c r="AY245" s="122">
        <v>113.43510000000001</v>
      </c>
      <c r="AZ245" s="122">
        <v>113.43510000000001</v>
      </c>
      <c r="BA245" s="122">
        <v>112.6759</v>
      </c>
      <c r="BB245" s="122">
        <v>112.6759</v>
      </c>
      <c r="BC245" s="122">
        <v>112.6759</v>
      </c>
      <c r="BD245" s="122">
        <v>114.45189999999999</v>
      </c>
      <c r="BE245" s="122">
        <v>114.45189999999999</v>
      </c>
      <c r="BF245" s="122">
        <v>114.45189999999999</v>
      </c>
      <c r="BG245" s="122">
        <v>113.2024</v>
      </c>
      <c r="BH245" s="122">
        <v>113.2024</v>
      </c>
      <c r="BI245" s="122">
        <v>113.2024</v>
      </c>
      <c r="BJ245" s="122">
        <v>115.25709999999999</v>
      </c>
      <c r="BK245" s="122">
        <v>120.4371</v>
      </c>
      <c r="BL245" s="122">
        <v>120.4371</v>
      </c>
      <c r="BM245" s="122">
        <v>120.3155</v>
      </c>
      <c r="BN245" s="122">
        <v>120.3155</v>
      </c>
      <c r="BO245" s="122">
        <v>120.3155</v>
      </c>
      <c r="BP245" s="122">
        <v>120.31659999999999</v>
      </c>
      <c r="BQ245" s="122">
        <v>120.31659999999999</v>
      </c>
      <c r="BR245" s="122">
        <v>120.31659999999999</v>
      </c>
      <c r="BS245" s="122">
        <v>120.02930000000001</v>
      </c>
      <c r="BT245" s="122">
        <v>120.02930000000001</v>
      </c>
      <c r="BU245" s="122">
        <v>120.02930000000001</v>
      </c>
      <c r="BV245" s="122">
        <v>120.1272</v>
      </c>
      <c r="BW245" s="122">
        <v>120.5111</v>
      </c>
      <c r="BX245" s="122">
        <v>120.5111</v>
      </c>
      <c r="BY245" s="122">
        <v>121.4417</v>
      </c>
      <c r="BZ245" s="122">
        <v>121.4417</v>
      </c>
      <c r="CA245" s="122">
        <v>121.4417</v>
      </c>
      <c r="CB245" s="122">
        <v>122.13330000000001</v>
      </c>
      <c r="CC245" s="122">
        <v>122.13330000000001</v>
      </c>
      <c r="CD245" s="122">
        <v>122.13330000000001</v>
      </c>
      <c r="CE245" s="122">
        <v>121.3018</v>
      </c>
      <c r="CF245" s="122">
        <v>121.3018</v>
      </c>
      <c r="CG245" s="122">
        <v>121.3018</v>
      </c>
      <c r="CH245" s="122">
        <v>121.4614</v>
      </c>
      <c r="CI245" s="122">
        <v>120.8754</v>
      </c>
      <c r="CJ245" s="122">
        <v>120.8754</v>
      </c>
      <c r="CK245" s="122">
        <v>121.40089999999999</v>
      </c>
      <c r="CL245" s="122">
        <v>121.40089999999999</v>
      </c>
      <c r="CM245" s="122">
        <v>121.40089999999999</v>
      </c>
      <c r="CN245" s="122">
        <v>121.955</v>
      </c>
      <c r="CO245" s="122">
        <v>121.955</v>
      </c>
      <c r="CP245" s="122">
        <v>121.955</v>
      </c>
      <c r="CQ245" s="122">
        <v>120.40940000000001</v>
      </c>
      <c r="CR245" s="122">
        <v>120.40940000000001</v>
      </c>
      <c r="CS245" s="122">
        <v>120.40940000000001</v>
      </c>
      <c r="CT245" s="122">
        <v>124.4341</v>
      </c>
      <c r="CU245" s="122">
        <v>124.7841</v>
      </c>
      <c r="CV245" s="122">
        <v>124.7841</v>
      </c>
      <c r="CW245" s="122">
        <v>124.289</v>
      </c>
      <c r="CX245" s="122">
        <v>124.289</v>
      </c>
      <c r="CY245" s="122">
        <v>124.289</v>
      </c>
      <c r="CZ245" s="122">
        <v>121.3365</v>
      </c>
      <c r="DA245" s="122">
        <v>121.3365</v>
      </c>
      <c r="DB245" s="122">
        <v>121.2076</v>
      </c>
      <c r="DC245" s="122">
        <v>120.8254</v>
      </c>
      <c r="DD245" s="122">
        <v>120.8254</v>
      </c>
      <c r="DE245" s="122">
        <v>120.8254</v>
      </c>
      <c r="DF245" s="122">
        <v>122.0262</v>
      </c>
      <c r="DG245" s="122">
        <v>122.0262</v>
      </c>
      <c r="DH245" s="122">
        <v>121.5496</v>
      </c>
      <c r="DI245" s="122">
        <v>100.8109</v>
      </c>
      <c r="DJ245" s="122">
        <v>100.8109</v>
      </c>
      <c r="DK245" s="122">
        <v>100.8109</v>
      </c>
      <c r="DL245" s="122">
        <v>105.95180000000001</v>
      </c>
      <c r="DM245" s="122">
        <v>105.95180000000001</v>
      </c>
      <c r="DN245" s="122">
        <v>106.00239999999999</v>
      </c>
      <c r="DO245" s="122">
        <v>97.546700000000001</v>
      </c>
      <c r="DP245" s="122">
        <v>97.546700000000001</v>
      </c>
      <c r="DQ245" s="122">
        <v>97.546700000000001</v>
      </c>
      <c r="DR245" s="122">
        <v>97.485600000000005</v>
      </c>
      <c r="DS245" s="122">
        <v>97.485600000000005</v>
      </c>
      <c r="DT245" s="122">
        <v>97.485600000000005</v>
      </c>
      <c r="DU245" s="122">
        <v>97.505899999999997</v>
      </c>
      <c r="DV245" s="122">
        <v>97.505899999999997</v>
      </c>
      <c r="DW245" s="122">
        <v>97.505899999999997</v>
      </c>
      <c r="DX245" s="122">
        <v>97.716700000000003</v>
      </c>
      <c r="DY245" s="122">
        <v>97.716700000000003</v>
      </c>
      <c r="DZ245" s="122">
        <v>97.716700000000003</v>
      </c>
      <c r="EA245" s="122">
        <v>98.4</v>
      </c>
      <c r="EB245" s="122">
        <v>98.4</v>
      </c>
      <c r="EC245" s="122">
        <v>98.4</v>
      </c>
      <c r="ED245" s="122">
        <v>98.208799999999997</v>
      </c>
      <c r="EE245" s="122">
        <v>98.208799999999997</v>
      </c>
      <c r="EF245" s="122">
        <v>98.208799999999997</v>
      </c>
      <c r="EG245" s="122">
        <v>98.561700000000002</v>
      </c>
      <c r="EH245" s="122">
        <v>98.561700000000002</v>
      </c>
      <c r="EI245" s="122">
        <v>98.561700000000002</v>
      </c>
      <c r="EJ245" s="122">
        <v>98.417000000000002</v>
      </c>
      <c r="EK245" s="122">
        <v>98.417000000000002</v>
      </c>
      <c r="EL245" s="122">
        <v>98.417000000000002</v>
      </c>
      <c r="EM245" s="122">
        <v>99.454400000000007</v>
      </c>
      <c r="EN245" s="122">
        <v>99.454400000000007</v>
      </c>
      <c r="EO245" s="122">
        <v>99.454400000000007</v>
      </c>
      <c r="EP245" s="122">
        <v>99.490700000000004</v>
      </c>
      <c r="EQ245" s="122">
        <v>99.490700000000004</v>
      </c>
      <c r="ER245" s="122">
        <v>99.490700000000004</v>
      </c>
      <c r="ES245" s="122">
        <v>99.443700000000007</v>
      </c>
      <c r="ET245" s="122">
        <v>99.443700000000007</v>
      </c>
      <c r="EU245" s="122">
        <v>99.662000000000006</v>
      </c>
      <c r="EV245" s="122">
        <v>99.701599999999999</v>
      </c>
      <c r="EW245" s="122">
        <v>99.701599999999999</v>
      </c>
      <c r="EX245" s="122">
        <v>99.701599999999999</v>
      </c>
      <c r="EY245" s="122">
        <v>95.440200000000004</v>
      </c>
      <c r="EZ245" s="122">
        <v>95.440200000000004</v>
      </c>
      <c r="FA245" s="122">
        <v>95.440200000000004</v>
      </c>
      <c r="FB245" s="122">
        <v>95.223699999999994</v>
      </c>
      <c r="FC245" s="122">
        <v>95.223699999999994</v>
      </c>
      <c r="FD245" s="122">
        <v>95.223699999999994</v>
      </c>
      <c r="FE245" s="122">
        <v>95.470399999999998</v>
      </c>
      <c r="FF245" s="122">
        <v>95.470399999999998</v>
      </c>
      <c r="FG245" s="122">
        <v>95.470399999999998</v>
      </c>
      <c r="FH245" s="122">
        <v>96.4422</v>
      </c>
      <c r="FI245" s="122">
        <v>96.4422</v>
      </c>
      <c r="FJ245" s="122">
        <v>96.4422</v>
      </c>
      <c r="FK245" s="122">
        <v>98.34</v>
      </c>
      <c r="FL245" s="122">
        <v>98.171000000000006</v>
      </c>
      <c r="FM245" s="122">
        <v>98.171000000000006</v>
      </c>
      <c r="FN245" s="122">
        <v>97.790800000000004</v>
      </c>
      <c r="FO245" s="122">
        <v>97.837599999999995</v>
      </c>
      <c r="FP245" s="122">
        <v>97.658900000000003</v>
      </c>
      <c r="FQ245" s="122">
        <v>96.500399999999999</v>
      </c>
      <c r="FR245" s="122">
        <v>96.623099999999994</v>
      </c>
      <c r="FS245" s="122">
        <v>96.623099999999994</v>
      </c>
      <c r="FT245" s="122">
        <v>96.896000000000001</v>
      </c>
      <c r="FU245" s="122">
        <v>96.896000000000001</v>
      </c>
      <c r="FV245" s="122">
        <v>96.783699999999996</v>
      </c>
      <c r="FW245" s="122">
        <v>95.835700000000003</v>
      </c>
      <c r="FX245" s="122">
        <v>95.804699999999997</v>
      </c>
      <c r="FY245" s="122">
        <v>95.804699999999997</v>
      </c>
      <c r="FZ245" s="122">
        <v>96.7029</v>
      </c>
      <c r="GA245" s="122">
        <v>96.733000000000004</v>
      </c>
      <c r="GB245" s="122">
        <v>96.733000000000004</v>
      </c>
      <c r="GC245" s="122">
        <v>100.1854</v>
      </c>
      <c r="GD245" s="122">
        <v>100.5898</v>
      </c>
      <c r="GE245" s="122">
        <v>100.5898</v>
      </c>
      <c r="GF245" s="122">
        <v>102.0309</v>
      </c>
      <c r="GG245" s="122">
        <v>102.0772</v>
      </c>
      <c r="GH245" s="122">
        <v>102.0772</v>
      </c>
      <c r="GI245" s="122">
        <v>101.8527</v>
      </c>
      <c r="GJ245" s="122">
        <v>101.8527</v>
      </c>
      <c r="GK245" s="122">
        <v>101.8527</v>
      </c>
      <c r="GL245" s="122">
        <v>105.82559999999999</v>
      </c>
      <c r="GM245" s="122">
        <v>105.5012</v>
      </c>
      <c r="GN245" s="122">
        <v>105.5012</v>
      </c>
      <c r="GO245" s="122">
        <v>103.86920000000001</v>
      </c>
      <c r="GP245" s="122">
        <v>103.86920000000001</v>
      </c>
      <c r="GQ245" s="122">
        <v>103.86920000000001</v>
      </c>
      <c r="GR245" s="122">
        <v>102.1204</v>
      </c>
      <c r="GS245" s="122">
        <v>102.1204</v>
      </c>
      <c r="GT245" s="122">
        <v>102.1204</v>
      </c>
      <c r="GU245" s="122">
        <v>102.49250000000001</v>
      </c>
      <c r="GV245" s="122">
        <v>102.49250000000001</v>
      </c>
      <c r="GW245" s="122">
        <v>102.226</v>
      </c>
      <c r="GX245" s="122">
        <v>102.3579</v>
      </c>
      <c r="GY245" s="122">
        <v>102.3579</v>
      </c>
      <c r="GZ245" s="122">
        <v>102.3579</v>
      </c>
      <c r="HA245" s="122">
        <v>99.402299999999997</v>
      </c>
      <c r="HB245" s="122">
        <v>99.402299999999997</v>
      </c>
      <c r="HC245" s="122">
        <v>99.3703</v>
      </c>
      <c r="HD245" s="122">
        <v>99.511600000000001</v>
      </c>
      <c r="HE245" s="122">
        <v>99.511600000000001</v>
      </c>
      <c r="HF245" s="122">
        <v>99.511600000000001</v>
      </c>
      <c r="HG245" s="122">
        <v>97.951700000000002</v>
      </c>
      <c r="HH245" s="122">
        <v>97.951700000000002</v>
      </c>
      <c r="HI245" s="122">
        <v>97.951700000000002</v>
      </c>
      <c r="HJ245" s="122">
        <v>97.761799999999994</v>
      </c>
      <c r="HK245" s="122">
        <v>97.761799999999994</v>
      </c>
      <c r="HL245" s="122">
        <v>97.641099999999994</v>
      </c>
      <c r="HM245" s="122">
        <v>98.978700000000003</v>
      </c>
      <c r="HN245" s="122">
        <v>98.978700000000003</v>
      </c>
      <c r="HO245" s="122">
        <v>98.778999999999996</v>
      </c>
      <c r="HP245" s="122">
        <v>98.39</v>
      </c>
      <c r="HQ245" s="122">
        <v>98.39</v>
      </c>
      <c r="HR245" s="122">
        <v>98.39</v>
      </c>
      <c r="HS245" s="122">
        <v>99.055099999999996</v>
      </c>
      <c r="HT245" s="122">
        <v>99.055099999999996</v>
      </c>
      <c r="HU245" s="122">
        <v>99.084000000000003</v>
      </c>
      <c r="HV245" s="122">
        <v>102.7161</v>
      </c>
      <c r="HW245" s="122">
        <v>102.7161</v>
      </c>
      <c r="HX245" s="122">
        <v>102.7161</v>
      </c>
      <c r="HY245" s="122">
        <v>102.4521</v>
      </c>
      <c r="HZ245" s="122">
        <v>102.4521</v>
      </c>
      <c r="IA245" s="122">
        <v>102.4521</v>
      </c>
      <c r="IB245" s="122">
        <v>101.28230000000001</v>
      </c>
      <c r="IC245" s="122">
        <v>101.28230000000001</v>
      </c>
      <c r="ID245" s="122">
        <v>101.28230000000001</v>
      </c>
      <c r="IE245" s="122">
        <v>101.77849999999999</v>
      </c>
      <c r="IF245" s="122">
        <v>101.77849999999999</v>
      </c>
      <c r="IG245" s="122">
        <v>101.77849999999999</v>
      </c>
      <c r="IH245" s="122">
        <v>101.85129999999999</v>
      </c>
      <c r="II245" s="122">
        <v>101.85129999999999</v>
      </c>
      <c r="IJ245" s="122">
        <v>101.85129999999999</v>
      </c>
      <c r="IK245" s="122">
        <v>100.8165</v>
      </c>
      <c r="IL245" s="122">
        <v>100.8165</v>
      </c>
      <c r="IM245" s="122">
        <v>100.70529999999999</v>
      </c>
      <c r="IN245" s="122">
        <v>104.18510000000001</v>
      </c>
      <c r="IO245" s="122">
        <v>104.18510000000001</v>
      </c>
      <c r="IP245" s="122">
        <v>104.18510000000001</v>
      </c>
      <c r="IQ245" s="122">
        <v>106.4965</v>
      </c>
      <c r="IR245" s="122">
        <v>106.4965</v>
      </c>
      <c r="IS245" s="122">
        <v>106.4965</v>
      </c>
      <c r="IT245" s="122">
        <v>105.9419</v>
      </c>
      <c r="IU245" s="122">
        <v>105.9419</v>
      </c>
      <c r="IV245" s="122">
        <v>105.9419</v>
      </c>
      <c r="IW245" s="122">
        <v>103.9024</v>
      </c>
      <c r="IX245" s="122">
        <v>103.9024</v>
      </c>
      <c r="IY245" s="122">
        <v>103.9024</v>
      </c>
      <c r="IZ245" s="122">
        <v>103.74079999999999</v>
      </c>
      <c r="JA245" s="122">
        <v>103.74079999999999</v>
      </c>
      <c r="JB245" s="122">
        <v>103.74079999999999</v>
      </c>
      <c r="JC245" s="122">
        <v>102.7993</v>
      </c>
      <c r="JD245" s="122">
        <v>102.7993</v>
      </c>
      <c r="JE245" s="122">
        <v>102.7993</v>
      </c>
      <c r="JF245" s="122">
        <v>104.1046</v>
      </c>
      <c r="JG245" s="122">
        <v>104.1046</v>
      </c>
      <c r="JH245" s="122">
        <v>104.1046</v>
      </c>
      <c r="JI245" s="122">
        <v>102.8831</v>
      </c>
      <c r="JJ245" s="122">
        <v>102.8831</v>
      </c>
      <c r="JK245" s="122">
        <v>102.8831</v>
      </c>
      <c r="JL245" s="122">
        <v>103.4817</v>
      </c>
      <c r="JM245" s="122">
        <v>103.4817</v>
      </c>
      <c r="JN245" s="122">
        <v>103.4817</v>
      </c>
      <c r="JO245" s="122">
        <v>102.4254</v>
      </c>
      <c r="JP245" s="122">
        <v>102.4254</v>
      </c>
      <c r="JQ245" s="122">
        <v>102.4254</v>
      </c>
      <c r="JR245" s="122">
        <v>101.88160000000001</v>
      </c>
      <c r="JS245" s="122">
        <v>101.88160000000001</v>
      </c>
      <c r="JT245" s="122">
        <v>101.88160000000001</v>
      </c>
      <c r="JU245" s="122">
        <v>102.9701</v>
      </c>
      <c r="JV245" s="122">
        <v>102.9701</v>
      </c>
      <c r="JW245" s="122">
        <v>100.70740000000001</v>
      </c>
      <c r="JX245" s="122">
        <v>100</v>
      </c>
      <c r="JY245" s="122">
        <v>100</v>
      </c>
      <c r="JZ245" s="122">
        <v>100</v>
      </c>
      <c r="KA245" s="122">
        <v>101.0355</v>
      </c>
      <c r="KB245" s="122">
        <v>101.0355</v>
      </c>
      <c r="KC245" s="122">
        <v>101.0355</v>
      </c>
      <c r="KD245" s="118">
        <v>103.1053</v>
      </c>
    </row>
    <row r="246" spans="1:290" s="8" customFormat="1" ht="11.1" customHeight="1" x14ac:dyDescent="0.2">
      <c r="C246" s="142"/>
      <c r="D246" s="60"/>
      <c r="E246" s="61"/>
      <c r="F246" s="62"/>
      <c r="G246" s="62"/>
      <c r="H246" s="63"/>
      <c r="I246" s="62"/>
      <c r="J246" s="62"/>
      <c r="K246" s="45"/>
      <c r="L246" s="22"/>
      <c r="M246" s="10"/>
      <c r="N246" s="121"/>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c r="BT246" s="122"/>
      <c r="BU246" s="122"/>
      <c r="BV246" s="122"/>
      <c r="BW246" s="122"/>
      <c r="BX246" s="122"/>
      <c r="BY246" s="122"/>
      <c r="BZ246" s="122"/>
      <c r="CA246" s="122"/>
      <c r="CB246" s="122"/>
      <c r="CC246" s="122"/>
      <c r="CD246" s="122"/>
      <c r="CE246" s="122"/>
      <c r="CF246" s="122"/>
      <c r="CG246" s="122"/>
      <c r="CH246" s="122"/>
      <c r="CI246" s="122"/>
      <c r="CJ246" s="122"/>
      <c r="CK246" s="122"/>
      <c r="CL246" s="122"/>
      <c r="CM246" s="122"/>
      <c r="CN246" s="122"/>
      <c r="CO246" s="122"/>
      <c r="CP246" s="122"/>
      <c r="CQ246" s="122"/>
      <c r="CR246" s="122"/>
      <c r="CS246" s="122"/>
      <c r="CT246" s="122"/>
      <c r="CU246" s="122"/>
      <c r="CV246" s="122"/>
      <c r="CW246" s="122"/>
      <c r="CX246" s="122"/>
      <c r="CY246" s="122"/>
      <c r="CZ246" s="122"/>
      <c r="DA246" s="122"/>
      <c r="DB246" s="122"/>
      <c r="DC246" s="122"/>
      <c r="DD246" s="122"/>
      <c r="DE246" s="122"/>
      <c r="DF246" s="122"/>
      <c r="DG246" s="122"/>
      <c r="DH246" s="122"/>
      <c r="DI246" s="122"/>
      <c r="DJ246" s="122"/>
      <c r="DK246" s="122"/>
      <c r="DL246" s="122"/>
      <c r="DM246" s="122"/>
      <c r="DN246" s="122"/>
      <c r="DO246" s="122"/>
      <c r="DP246" s="122"/>
      <c r="DQ246" s="122"/>
      <c r="DR246" s="122"/>
      <c r="DS246" s="122"/>
      <c r="DT246" s="122"/>
      <c r="DU246" s="122"/>
      <c r="DV246" s="122"/>
      <c r="DW246" s="122"/>
      <c r="DX246" s="122"/>
      <c r="DY246" s="122"/>
      <c r="DZ246" s="122"/>
      <c r="EA246" s="122"/>
      <c r="EB246" s="122"/>
      <c r="EC246" s="122"/>
      <c r="ED246" s="122"/>
      <c r="EE246" s="122"/>
      <c r="EF246" s="122"/>
      <c r="EG246" s="122"/>
      <c r="EH246" s="122"/>
      <c r="EI246" s="122"/>
      <c r="EJ246" s="122"/>
      <c r="EK246" s="122"/>
      <c r="EL246" s="122"/>
      <c r="EM246" s="122"/>
      <c r="EN246" s="122"/>
      <c r="EO246" s="122"/>
      <c r="EP246" s="122"/>
      <c r="EQ246" s="122"/>
      <c r="ER246" s="122"/>
      <c r="ES246" s="122"/>
      <c r="ET246" s="122"/>
      <c r="EU246" s="122"/>
      <c r="EV246" s="122"/>
      <c r="EW246" s="122"/>
      <c r="EX246" s="122"/>
      <c r="EY246" s="122"/>
      <c r="EZ246" s="122"/>
      <c r="FA246" s="122"/>
      <c r="FB246" s="122"/>
      <c r="FC246" s="122"/>
      <c r="FD246" s="122"/>
      <c r="FE246" s="122"/>
      <c r="FF246" s="122"/>
      <c r="FG246" s="122"/>
      <c r="FH246" s="122"/>
      <c r="FI246" s="122"/>
      <c r="FJ246" s="122"/>
      <c r="FK246" s="122"/>
      <c r="FL246" s="122"/>
      <c r="FM246" s="122"/>
      <c r="FN246" s="122"/>
      <c r="FO246" s="122"/>
      <c r="FP246" s="122"/>
      <c r="FQ246" s="122"/>
      <c r="FR246" s="122"/>
      <c r="FS246" s="122"/>
      <c r="FT246" s="122"/>
      <c r="FU246" s="122"/>
      <c r="FV246" s="122"/>
      <c r="FW246" s="122"/>
      <c r="FX246" s="122"/>
      <c r="FY246" s="122"/>
      <c r="FZ246" s="122"/>
      <c r="GA246" s="122"/>
      <c r="GB246" s="122"/>
      <c r="GC246" s="122"/>
      <c r="GD246" s="122"/>
      <c r="GE246" s="122"/>
      <c r="GF246" s="122"/>
      <c r="GG246" s="122"/>
      <c r="GH246" s="122"/>
      <c r="GI246" s="122"/>
      <c r="GJ246" s="122"/>
      <c r="GK246" s="122"/>
      <c r="GL246" s="122"/>
      <c r="GM246" s="122"/>
      <c r="GN246" s="122"/>
      <c r="GO246" s="122"/>
      <c r="GP246" s="122"/>
      <c r="GQ246" s="122"/>
      <c r="GR246" s="122"/>
      <c r="GS246" s="122"/>
      <c r="GT246" s="122"/>
      <c r="GU246" s="122"/>
      <c r="GV246" s="122"/>
      <c r="GW246" s="122"/>
      <c r="GX246" s="122"/>
      <c r="GY246" s="122"/>
      <c r="GZ246" s="122"/>
      <c r="HA246" s="122"/>
      <c r="HB246" s="122"/>
      <c r="HC246" s="122"/>
      <c r="HD246" s="122"/>
      <c r="HE246" s="122"/>
      <c r="HF246" s="122"/>
      <c r="HG246" s="122"/>
      <c r="HH246" s="122"/>
      <c r="HI246" s="122"/>
      <c r="HJ246" s="122"/>
      <c r="HK246" s="122"/>
      <c r="HL246" s="122"/>
      <c r="HM246" s="122"/>
      <c r="HN246" s="122"/>
      <c r="HO246" s="122"/>
      <c r="HP246" s="122"/>
      <c r="HQ246" s="122"/>
      <c r="HR246" s="122"/>
      <c r="HS246" s="122"/>
      <c r="HT246" s="122"/>
      <c r="HU246" s="122"/>
      <c r="HV246" s="122"/>
      <c r="HW246" s="122"/>
      <c r="HX246" s="122"/>
      <c r="HY246" s="122"/>
      <c r="HZ246" s="122"/>
      <c r="IA246" s="122"/>
      <c r="IB246" s="122"/>
      <c r="IC246" s="122"/>
      <c r="ID246" s="122"/>
      <c r="IE246" s="122"/>
      <c r="IF246" s="122"/>
      <c r="IG246" s="122"/>
      <c r="IH246" s="122"/>
      <c r="II246" s="122"/>
      <c r="IJ246" s="122"/>
      <c r="IK246" s="122"/>
      <c r="IL246" s="122"/>
      <c r="IM246" s="122"/>
      <c r="IN246" s="122"/>
      <c r="IO246" s="122"/>
      <c r="IP246" s="122"/>
      <c r="IQ246" s="122"/>
      <c r="IR246" s="122"/>
      <c r="IS246" s="122"/>
      <c r="IT246" s="122"/>
      <c r="IU246" s="122"/>
      <c r="IV246" s="122"/>
      <c r="IW246" s="122"/>
      <c r="IX246" s="122"/>
      <c r="IY246" s="122"/>
      <c r="IZ246" s="122"/>
      <c r="JA246" s="122"/>
      <c r="JB246" s="122"/>
      <c r="JC246" s="122"/>
      <c r="JD246" s="122"/>
      <c r="JE246" s="122"/>
      <c r="JF246" s="122"/>
      <c r="JG246" s="122"/>
      <c r="JH246" s="122"/>
      <c r="JI246" s="122"/>
      <c r="JJ246" s="122"/>
      <c r="JK246" s="122"/>
      <c r="JL246" s="122"/>
      <c r="JM246" s="122"/>
      <c r="JN246" s="122"/>
      <c r="JO246" s="122"/>
      <c r="JP246" s="122"/>
      <c r="JQ246" s="122"/>
      <c r="JR246" s="122"/>
      <c r="JS246" s="122"/>
      <c r="JT246" s="122"/>
      <c r="JU246" s="122"/>
      <c r="JV246" s="122"/>
      <c r="JW246" s="122"/>
      <c r="JX246" s="122"/>
      <c r="JY246" s="122"/>
      <c r="JZ246" s="122"/>
      <c r="KA246" s="122"/>
      <c r="KB246" s="122"/>
      <c r="KC246" s="122"/>
      <c r="KD246" s="118"/>
    </row>
    <row r="247" spans="1:290" s="8" customFormat="1" ht="11.1" customHeight="1" x14ac:dyDescent="0.2">
      <c r="A247" s="2" t="s">
        <v>3385</v>
      </c>
      <c r="B247" s="2"/>
      <c r="C247" s="140"/>
      <c r="D247" s="64"/>
      <c r="E247" s="65"/>
      <c r="F247" s="66" t="str">
        <f>IF(LEFT($I$1,1)="1",VLOOKUP($A247,PPI_IPI_PGA_PGAI!$A:$E,2,FALSE),IF(LEFT($I$1,1)="2",VLOOKUP($A247,PPI_IPI_PGA_PGAI!$A:$E,3,FALSE),IF(LEFT($I$1,1)="3",VLOOKUP($A247,PPI_IPI_PGA_PGAI!$A:$E,4,FALSE),VLOOKUP($A247,PPI_IPI_PGA_PGAI!$A:$E,5,FALSE))))</f>
        <v xml:space="preserve"> Verwendungszweck und Verarbeitungsgrad</v>
      </c>
      <c r="G247" s="67"/>
      <c r="H247" s="68"/>
      <c r="I247" s="67"/>
      <c r="J247" s="67"/>
      <c r="K247" s="104"/>
      <c r="L247" s="89"/>
      <c r="M247" s="3"/>
      <c r="N247" s="123"/>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4"/>
      <c r="AV247" s="124"/>
      <c r="AW247" s="124"/>
      <c r="AX247" s="124"/>
      <c r="AY247" s="124"/>
      <c r="AZ247" s="124"/>
      <c r="BA247" s="124"/>
      <c r="BB247" s="124"/>
      <c r="BC247" s="124"/>
      <c r="BD247" s="124"/>
      <c r="BE247" s="124"/>
      <c r="BF247" s="124"/>
      <c r="BG247" s="124"/>
      <c r="BH247" s="124"/>
      <c r="BI247" s="124"/>
      <c r="BJ247" s="124"/>
      <c r="BK247" s="124"/>
      <c r="BL247" s="124"/>
      <c r="BM247" s="124"/>
      <c r="BN247" s="124"/>
      <c r="BO247" s="124"/>
      <c r="BP247" s="124"/>
      <c r="BQ247" s="124"/>
      <c r="BR247" s="124"/>
      <c r="BS247" s="124"/>
      <c r="BT247" s="124"/>
      <c r="BU247" s="124"/>
      <c r="BV247" s="124"/>
      <c r="BW247" s="124"/>
      <c r="BX247" s="124"/>
      <c r="BY247" s="124"/>
      <c r="BZ247" s="124"/>
      <c r="CA247" s="124"/>
      <c r="CB247" s="124"/>
      <c r="CC247" s="124"/>
      <c r="CD247" s="124"/>
      <c r="CE247" s="124"/>
      <c r="CF247" s="124"/>
      <c r="CG247" s="124"/>
      <c r="CH247" s="124"/>
      <c r="CI247" s="124"/>
      <c r="CJ247" s="124"/>
      <c r="CK247" s="124"/>
      <c r="CL247" s="124"/>
      <c r="CM247" s="124"/>
      <c r="CN247" s="124"/>
      <c r="CO247" s="124"/>
      <c r="CP247" s="124"/>
      <c r="CQ247" s="124"/>
      <c r="CR247" s="124"/>
      <c r="CS247" s="124"/>
      <c r="CT247" s="124"/>
      <c r="CU247" s="124"/>
      <c r="CV247" s="124"/>
      <c r="CW247" s="124"/>
      <c r="CX247" s="124"/>
      <c r="CY247" s="124"/>
      <c r="CZ247" s="124"/>
      <c r="DA247" s="124"/>
      <c r="DB247" s="124"/>
      <c r="DC247" s="124"/>
      <c r="DD247" s="124"/>
      <c r="DE247" s="124"/>
      <c r="DF247" s="124"/>
      <c r="DG247" s="124"/>
      <c r="DH247" s="124"/>
      <c r="DI247" s="124"/>
      <c r="DJ247" s="124"/>
      <c r="DK247" s="124"/>
      <c r="DL247" s="124"/>
      <c r="DM247" s="124"/>
      <c r="DN247" s="124"/>
      <c r="DO247" s="124"/>
      <c r="DP247" s="124"/>
      <c r="DQ247" s="124"/>
      <c r="DR247" s="124"/>
      <c r="DS247" s="124"/>
      <c r="DT247" s="124"/>
      <c r="DU247" s="124"/>
      <c r="DV247" s="124"/>
      <c r="DW247" s="124"/>
      <c r="DX247" s="124"/>
      <c r="DY247" s="124"/>
      <c r="DZ247" s="124"/>
      <c r="EA247" s="124"/>
      <c r="EB247" s="124"/>
      <c r="EC247" s="124"/>
      <c r="ED247" s="124"/>
      <c r="EE247" s="124"/>
      <c r="EF247" s="124"/>
      <c r="EG247" s="124"/>
      <c r="EH247" s="124"/>
      <c r="EI247" s="124"/>
      <c r="EJ247" s="124"/>
      <c r="EK247" s="124"/>
      <c r="EL247" s="124"/>
      <c r="EM247" s="124"/>
      <c r="EN247" s="124"/>
      <c r="EO247" s="124"/>
      <c r="EP247" s="124"/>
      <c r="EQ247" s="124"/>
      <c r="ER247" s="124"/>
      <c r="ES247" s="124"/>
      <c r="ET247" s="124"/>
      <c r="EU247" s="124"/>
      <c r="EV247" s="124"/>
      <c r="EW247" s="124"/>
      <c r="EX247" s="124"/>
      <c r="EY247" s="124"/>
      <c r="EZ247" s="124"/>
      <c r="FA247" s="124"/>
      <c r="FB247" s="124"/>
      <c r="FC247" s="124"/>
      <c r="FD247" s="124"/>
      <c r="FE247" s="124"/>
      <c r="FF247" s="124"/>
      <c r="FG247" s="124"/>
      <c r="FH247" s="124"/>
      <c r="FI247" s="124"/>
      <c r="FJ247" s="124"/>
      <c r="FK247" s="124"/>
      <c r="FL247" s="124"/>
      <c r="FM247" s="124"/>
      <c r="FN247" s="124"/>
      <c r="FO247" s="124"/>
      <c r="FP247" s="124"/>
      <c r="FQ247" s="124"/>
      <c r="FR247" s="124"/>
      <c r="FS247" s="124"/>
      <c r="FT247" s="124"/>
      <c r="FU247" s="124"/>
      <c r="FV247" s="124"/>
      <c r="FW247" s="124"/>
      <c r="FX247" s="124"/>
      <c r="FY247" s="124"/>
      <c r="FZ247" s="124"/>
      <c r="GA247" s="124"/>
      <c r="GB247" s="124"/>
      <c r="GC247" s="124"/>
      <c r="GD247" s="124"/>
      <c r="GE247" s="124"/>
      <c r="GF247" s="124"/>
      <c r="GG247" s="124"/>
      <c r="GH247" s="124"/>
      <c r="GI247" s="124"/>
      <c r="GJ247" s="124"/>
      <c r="GK247" s="124"/>
      <c r="GL247" s="124"/>
      <c r="GM247" s="124"/>
      <c r="GN247" s="124"/>
      <c r="GO247" s="124"/>
      <c r="GP247" s="124"/>
      <c r="GQ247" s="124"/>
      <c r="GR247" s="124"/>
      <c r="GS247" s="124"/>
      <c r="GT247" s="124"/>
      <c r="GU247" s="124"/>
      <c r="GV247" s="124"/>
      <c r="GW247" s="124"/>
      <c r="GX247" s="124"/>
      <c r="GY247" s="124"/>
      <c r="GZ247" s="124"/>
      <c r="HA247" s="124"/>
      <c r="HB247" s="124"/>
      <c r="HC247" s="124"/>
      <c r="HD247" s="124"/>
      <c r="HE247" s="124"/>
      <c r="HF247" s="124"/>
      <c r="HG247" s="124"/>
      <c r="HH247" s="124"/>
      <c r="HI247" s="124"/>
      <c r="HJ247" s="124"/>
      <c r="HK247" s="124"/>
      <c r="HL247" s="124"/>
      <c r="HM247" s="124"/>
      <c r="HN247" s="124"/>
      <c r="HO247" s="124"/>
      <c r="HP247" s="124"/>
      <c r="HQ247" s="124"/>
      <c r="HR247" s="124"/>
      <c r="HS247" s="124"/>
      <c r="HT247" s="124"/>
      <c r="HU247" s="124"/>
      <c r="HV247" s="124"/>
      <c r="HW247" s="124"/>
      <c r="HX247" s="124"/>
      <c r="HY247" s="124"/>
      <c r="HZ247" s="124"/>
      <c r="IA247" s="124"/>
      <c r="IB247" s="124"/>
      <c r="IC247" s="124"/>
      <c r="ID247" s="124"/>
      <c r="IE247" s="124"/>
      <c r="IF247" s="124"/>
      <c r="IG247" s="124"/>
      <c r="IH247" s="124"/>
      <c r="II247" s="124"/>
      <c r="IJ247" s="124"/>
      <c r="IK247" s="124"/>
      <c r="IL247" s="124"/>
      <c r="IM247" s="124"/>
      <c r="IN247" s="124"/>
      <c r="IO247" s="124"/>
      <c r="IP247" s="124"/>
      <c r="IQ247" s="124"/>
      <c r="IR247" s="124"/>
      <c r="IS247" s="124"/>
      <c r="IT247" s="124"/>
      <c r="IU247" s="124"/>
      <c r="IV247" s="124"/>
      <c r="IW247" s="124"/>
      <c r="IX247" s="124"/>
      <c r="IY247" s="124"/>
      <c r="IZ247" s="124"/>
      <c r="JA247" s="124"/>
      <c r="JB247" s="124"/>
      <c r="JC247" s="124"/>
      <c r="JD247" s="124"/>
      <c r="JE247" s="124"/>
      <c r="JF247" s="124"/>
      <c r="JG247" s="124"/>
      <c r="JH247" s="124"/>
      <c r="JI247" s="124"/>
      <c r="JJ247" s="124"/>
      <c r="JK247" s="124"/>
      <c r="JL247" s="124"/>
      <c r="JM247" s="124"/>
      <c r="JN247" s="124"/>
      <c r="JO247" s="124"/>
      <c r="JP247" s="124"/>
      <c r="JQ247" s="124"/>
      <c r="JR247" s="124"/>
      <c r="JS247" s="124"/>
      <c r="JT247" s="124"/>
      <c r="JU247" s="124"/>
      <c r="JV247" s="124"/>
      <c r="JW247" s="124"/>
      <c r="JX247" s="124"/>
      <c r="JY247" s="124"/>
      <c r="JZ247" s="124"/>
      <c r="KA247" s="124"/>
      <c r="KB247" s="124"/>
      <c r="KC247" s="124"/>
      <c r="KD247" s="125"/>
    </row>
    <row r="248" spans="1:290" s="8" customFormat="1" ht="11.1" customHeight="1" x14ac:dyDescent="0.2">
      <c r="A248" s="8" t="s">
        <v>3386</v>
      </c>
      <c r="B248">
        <v>9104</v>
      </c>
      <c r="C248" s="141" t="s">
        <v>5249</v>
      </c>
      <c r="D248" s="60"/>
      <c r="E248" s="61"/>
      <c r="F248" s="62" t="str">
        <f>IF(LEFT($I$1,1)="1",VLOOKUP($A248,PPI_IPI_PGA_PGAI!$A:$E,2,FALSE),IF(LEFT($I$1,1)="2",VLOOKUP($A248,PPI_IPI_PGA_PGAI!$A:$E,3,FALSE),IF(LEFT($I$1,1)="3",VLOOKUP($A248,PPI_IPI_PGA_PGAI!$A:$E,4,FALSE),VLOOKUP($A248,PPI_IPI_PGA_PGAI!$A:$E,5,FALSE))))</f>
        <v xml:space="preserve"> Land- und forstwirtschaftliche Produkte</v>
      </c>
      <c r="G248" s="62"/>
      <c r="H248" s="22"/>
      <c r="I248" s="62"/>
      <c r="J248" s="62"/>
      <c r="K248" s="45"/>
      <c r="L248" s="22"/>
      <c r="M248" s="10">
        <v>1.9813000000000001</v>
      </c>
      <c r="N248" s="121">
        <v>76.0548</v>
      </c>
      <c r="O248" s="122">
        <v>72.459599999999995</v>
      </c>
      <c r="P248" s="122">
        <v>74.082700000000003</v>
      </c>
      <c r="Q248" s="122">
        <v>75.084999999999994</v>
      </c>
      <c r="R248" s="122">
        <v>74.481700000000004</v>
      </c>
      <c r="S248" s="122">
        <v>76.698599999999999</v>
      </c>
      <c r="T248" s="122">
        <v>73.800299999999993</v>
      </c>
      <c r="U248" s="122">
        <v>74.825999999999993</v>
      </c>
      <c r="V248" s="122">
        <v>74.491699999999994</v>
      </c>
      <c r="W248" s="122">
        <v>74.594099999999997</v>
      </c>
      <c r="X248" s="122">
        <v>75.144499999999994</v>
      </c>
      <c r="Y248" s="122">
        <v>75.610299999999995</v>
      </c>
      <c r="Z248" s="122">
        <v>76.081699999999998</v>
      </c>
      <c r="AA248" s="122">
        <v>73.283199999999994</v>
      </c>
      <c r="AB248" s="122">
        <v>72.050600000000003</v>
      </c>
      <c r="AC248" s="122">
        <v>72.328699999999998</v>
      </c>
      <c r="AD248" s="122">
        <v>71.218500000000006</v>
      </c>
      <c r="AE248" s="122">
        <v>72.395300000000006</v>
      </c>
      <c r="AF248" s="122">
        <v>71.4803</v>
      </c>
      <c r="AG248" s="122">
        <v>74.404600000000002</v>
      </c>
      <c r="AH248" s="122">
        <v>74.860900000000001</v>
      </c>
      <c r="AI248" s="122">
        <v>74.894000000000005</v>
      </c>
      <c r="AJ248" s="122">
        <v>78.148899999999998</v>
      </c>
      <c r="AK248" s="122">
        <v>80.2376</v>
      </c>
      <c r="AL248" s="122">
        <v>78.911900000000003</v>
      </c>
      <c r="AM248" s="122">
        <v>78.332800000000006</v>
      </c>
      <c r="AN248" s="122">
        <v>78.514700000000005</v>
      </c>
      <c r="AO248" s="122">
        <v>77.596299999999999</v>
      </c>
      <c r="AP248" s="122">
        <v>78.316400000000002</v>
      </c>
      <c r="AQ248" s="122">
        <v>75.660799999999995</v>
      </c>
      <c r="AR248" s="122">
        <v>76.401499999999999</v>
      </c>
      <c r="AS248" s="122">
        <v>79.856200000000001</v>
      </c>
      <c r="AT248" s="122">
        <v>80.987499999999997</v>
      </c>
      <c r="AU248" s="122">
        <v>80.942700000000002</v>
      </c>
      <c r="AV248" s="122">
        <v>82.206999999999994</v>
      </c>
      <c r="AW248" s="122">
        <v>79.953000000000003</v>
      </c>
      <c r="AX248" s="122">
        <v>79.412499999999994</v>
      </c>
      <c r="AY248" s="122">
        <v>76.364800000000002</v>
      </c>
      <c r="AZ248" s="122">
        <v>78.214699999999993</v>
      </c>
      <c r="BA248" s="122">
        <v>78.712299999999999</v>
      </c>
      <c r="BB248" s="122">
        <v>81.652900000000002</v>
      </c>
      <c r="BC248" s="122">
        <v>79.401600000000002</v>
      </c>
      <c r="BD248" s="122">
        <v>76.191599999999994</v>
      </c>
      <c r="BE248" s="122">
        <v>78.173299999999998</v>
      </c>
      <c r="BF248" s="122">
        <v>80.307000000000002</v>
      </c>
      <c r="BG248" s="122">
        <v>78.960499999999996</v>
      </c>
      <c r="BH248" s="122">
        <v>80.958100000000002</v>
      </c>
      <c r="BI248" s="122">
        <v>79.9893</v>
      </c>
      <c r="BJ248" s="122">
        <v>82.052999999999997</v>
      </c>
      <c r="BK248" s="122">
        <v>80.382300000000001</v>
      </c>
      <c r="BL248" s="122">
        <v>82.937299999999993</v>
      </c>
      <c r="BM248" s="122">
        <v>83.728300000000004</v>
      </c>
      <c r="BN248" s="122">
        <v>81.142899999999997</v>
      </c>
      <c r="BO248" s="122">
        <v>85.266599999999997</v>
      </c>
      <c r="BP248" s="122">
        <v>84.296400000000006</v>
      </c>
      <c r="BQ248" s="122">
        <v>85.584400000000002</v>
      </c>
      <c r="BR248" s="122">
        <v>88.238</v>
      </c>
      <c r="BS248" s="122">
        <v>85.298599999999993</v>
      </c>
      <c r="BT248" s="122">
        <v>86.218699999999998</v>
      </c>
      <c r="BU248" s="122">
        <v>84.0244</v>
      </c>
      <c r="BV248" s="122">
        <v>85.859399999999994</v>
      </c>
      <c r="BW248" s="122">
        <v>84.111900000000006</v>
      </c>
      <c r="BX248" s="122">
        <v>83.273700000000005</v>
      </c>
      <c r="BY248" s="122">
        <v>83.759799999999998</v>
      </c>
      <c r="BZ248" s="122">
        <v>84.352800000000002</v>
      </c>
      <c r="CA248" s="122">
        <v>83.532300000000006</v>
      </c>
      <c r="CB248" s="122">
        <v>80.928700000000006</v>
      </c>
      <c r="CC248" s="122">
        <v>79.545000000000002</v>
      </c>
      <c r="CD248" s="122">
        <v>78.434100000000001</v>
      </c>
      <c r="CE248" s="122">
        <v>81.779799999999994</v>
      </c>
      <c r="CF248" s="122">
        <v>80.454599999999999</v>
      </c>
      <c r="CG248" s="122">
        <v>79.735100000000003</v>
      </c>
      <c r="CH248" s="122">
        <v>81.861699999999999</v>
      </c>
      <c r="CI248" s="122">
        <v>78.848200000000006</v>
      </c>
      <c r="CJ248" s="122">
        <v>79.013900000000007</v>
      </c>
      <c r="CK248" s="122">
        <v>76.741399999999999</v>
      </c>
      <c r="CL248" s="122">
        <v>76.201800000000006</v>
      </c>
      <c r="CM248" s="122">
        <v>76.094200000000001</v>
      </c>
      <c r="CN248" s="122">
        <v>76.963399999999993</v>
      </c>
      <c r="CO248" s="122">
        <v>77.234399999999994</v>
      </c>
      <c r="CP248" s="122">
        <v>78.072400000000002</v>
      </c>
      <c r="CQ248" s="122">
        <v>77.956400000000002</v>
      </c>
      <c r="CR248" s="122">
        <v>80.274299999999997</v>
      </c>
      <c r="CS248" s="122">
        <v>81.964600000000004</v>
      </c>
      <c r="CT248" s="122">
        <v>83.084500000000006</v>
      </c>
      <c r="CU248" s="122">
        <v>82.636700000000005</v>
      </c>
      <c r="CV248" s="122">
        <v>83.497500000000002</v>
      </c>
      <c r="CW248" s="122">
        <v>83.253299999999996</v>
      </c>
      <c r="CX248" s="122">
        <v>81.141800000000003</v>
      </c>
      <c r="CY248" s="122">
        <v>79.670699999999997</v>
      </c>
      <c r="CZ248" s="122">
        <v>79.968500000000006</v>
      </c>
      <c r="DA248" s="122">
        <v>82.561099999999996</v>
      </c>
      <c r="DB248" s="122">
        <v>82.391999999999996</v>
      </c>
      <c r="DC248" s="122">
        <v>82.176199999999994</v>
      </c>
      <c r="DD248" s="122">
        <v>83.828199999999995</v>
      </c>
      <c r="DE248" s="122">
        <v>82.937600000000003</v>
      </c>
      <c r="DF248" s="122">
        <v>85.884</v>
      </c>
      <c r="DG248" s="122">
        <v>80.800299999999993</v>
      </c>
      <c r="DH248" s="122">
        <v>78.805400000000006</v>
      </c>
      <c r="DI248" s="122">
        <v>75.733699999999999</v>
      </c>
      <c r="DJ248" s="122">
        <v>75.907899999999998</v>
      </c>
      <c r="DK248" s="122">
        <v>76.635099999999994</v>
      </c>
      <c r="DL248" s="122">
        <v>76.549300000000002</v>
      </c>
      <c r="DM248" s="122">
        <v>78.092600000000004</v>
      </c>
      <c r="DN248" s="122">
        <v>78.216399999999993</v>
      </c>
      <c r="DO248" s="122">
        <v>77.608400000000003</v>
      </c>
      <c r="DP248" s="122">
        <v>79.288200000000003</v>
      </c>
      <c r="DQ248" s="122">
        <v>79.566599999999994</v>
      </c>
      <c r="DR248" s="122">
        <v>80.588099999999997</v>
      </c>
      <c r="DS248" s="122">
        <v>78.934799999999996</v>
      </c>
      <c r="DT248" s="122">
        <v>79.757199999999997</v>
      </c>
      <c r="DU248" s="122">
        <v>78.846299999999999</v>
      </c>
      <c r="DV248" s="122">
        <v>78.552499999999995</v>
      </c>
      <c r="DW248" s="122">
        <v>77.7958</v>
      </c>
      <c r="DX248" s="122">
        <v>77.041499999999999</v>
      </c>
      <c r="DY248" s="122">
        <v>76.882800000000003</v>
      </c>
      <c r="DZ248" s="122">
        <v>76.838499999999996</v>
      </c>
      <c r="EA248" s="122">
        <v>78.158699999999996</v>
      </c>
      <c r="EB248" s="122">
        <v>78.706000000000003</v>
      </c>
      <c r="EC248" s="122">
        <v>81.215999999999994</v>
      </c>
      <c r="ED248" s="122">
        <v>81.102599999999995</v>
      </c>
      <c r="EE248" s="122">
        <v>80.511700000000005</v>
      </c>
      <c r="EF248" s="122">
        <v>80.758399999999995</v>
      </c>
      <c r="EG248" s="122">
        <v>79.051100000000005</v>
      </c>
      <c r="EH248" s="122">
        <v>77.094399999999993</v>
      </c>
      <c r="EI248" s="122">
        <v>75.838700000000003</v>
      </c>
      <c r="EJ248" s="122">
        <v>73.348299999999995</v>
      </c>
      <c r="EK248" s="122">
        <v>74.408900000000003</v>
      </c>
      <c r="EL248" s="122">
        <v>74.427400000000006</v>
      </c>
      <c r="EM248" s="122">
        <v>74.983900000000006</v>
      </c>
      <c r="EN248" s="122">
        <v>78.584900000000005</v>
      </c>
      <c r="EO248" s="122">
        <v>78.848299999999995</v>
      </c>
      <c r="EP248" s="122">
        <v>81.407300000000006</v>
      </c>
      <c r="EQ248" s="122">
        <v>78.120400000000004</v>
      </c>
      <c r="ER248" s="122">
        <v>78.058199999999999</v>
      </c>
      <c r="ES248" s="122">
        <v>80.280699999999996</v>
      </c>
      <c r="ET248" s="122">
        <v>80.512600000000006</v>
      </c>
      <c r="EU248" s="122">
        <v>80.606800000000007</v>
      </c>
      <c r="EV248" s="122">
        <v>80.625500000000002</v>
      </c>
      <c r="EW248" s="122">
        <v>81.125900000000001</v>
      </c>
      <c r="EX248" s="122">
        <v>80.289000000000001</v>
      </c>
      <c r="EY248" s="122">
        <v>79.622799999999998</v>
      </c>
      <c r="EZ248" s="122">
        <v>78.187700000000007</v>
      </c>
      <c r="FA248" s="122">
        <v>79.667900000000003</v>
      </c>
      <c r="FB248" s="122">
        <v>80.887</v>
      </c>
      <c r="FC248" s="122">
        <v>77.747399999999999</v>
      </c>
      <c r="FD248" s="122">
        <v>78.406700000000001</v>
      </c>
      <c r="FE248" s="122">
        <v>78.608999999999995</v>
      </c>
      <c r="FF248" s="122">
        <v>78.729900000000001</v>
      </c>
      <c r="FG248" s="122">
        <v>77.416200000000003</v>
      </c>
      <c r="FH248" s="122">
        <v>75.635300000000001</v>
      </c>
      <c r="FI248" s="122">
        <v>74.578100000000006</v>
      </c>
      <c r="FJ248" s="122">
        <v>75.4529</v>
      </c>
      <c r="FK248" s="122">
        <v>74.438800000000001</v>
      </c>
      <c r="FL248" s="122">
        <v>76.840800000000002</v>
      </c>
      <c r="FM248" s="122">
        <v>78.496300000000005</v>
      </c>
      <c r="FN248" s="122">
        <v>78.346599999999995</v>
      </c>
      <c r="FO248" s="122">
        <v>77.427099999999996</v>
      </c>
      <c r="FP248" s="122">
        <v>75.618200000000002</v>
      </c>
      <c r="FQ248" s="122">
        <v>75.994600000000005</v>
      </c>
      <c r="FR248" s="122">
        <v>75.513599999999997</v>
      </c>
      <c r="FS248" s="122">
        <v>75.475300000000004</v>
      </c>
      <c r="FT248" s="122">
        <v>74.838300000000004</v>
      </c>
      <c r="FU248" s="122">
        <v>74.925799999999995</v>
      </c>
      <c r="FV248" s="122">
        <v>76.997900000000001</v>
      </c>
      <c r="FW248" s="122">
        <v>77.610500000000002</v>
      </c>
      <c r="FX248" s="122">
        <v>79.352800000000002</v>
      </c>
      <c r="FY248" s="122">
        <v>76.768299999999996</v>
      </c>
      <c r="FZ248" s="122">
        <v>77.604299999999995</v>
      </c>
      <c r="GA248" s="122">
        <v>73.751499999999993</v>
      </c>
      <c r="GB248" s="122">
        <v>72.826599999999999</v>
      </c>
      <c r="GC248" s="122">
        <v>73.788200000000003</v>
      </c>
      <c r="GD248" s="122">
        <v>73.092100000000002</v>
      </c>
      <c r="GE248" s="122">
        <v>74.203800000000001</v>
      </c>
      <c r="GF248" s="122">
        <v>73.837800000000001</v>
      </c>
      <c r="GG248" s="122">
        <v>74.770099999999999</v>
      </c>
      <c r="GH248" s="122">
        <v>77.335099999999997</v>
      </c>
      <c r="GI248" s="122">
        <v>76.563599999999994</v>
      </c>
      <c r="GJ248" s="122">
        <v>77.953900000000004</v>
      </c>
      <c r="GK248" s="122">
        <v>78.826999999999998</v>
      </c>
      <c r="GL248" s="122">
        <v>80.285300000000007</v>
      </c>
      <c r="GM248" s="122">
        <v>79.561800000000005</v>
      </c>
      <c r="GN248" s="122">
        <v>77.899299999999997</v>
      </c>
      <c r="GO248" s="122">
        <v>75.184799999999996</v>
      </c>
      <c r="GP248" s="122">
        <v>77.045699999999997</v>
      </c>
      <c r="GQ248" s="122">
        <v>77.109099999999998</v>
      </c>
      <c r="GR248" s="122">
        <v>74.971500000000006</v>
      </c>
      <c r="GS248" s="122">
        <v>74.966800000000006</v>
      </c>
      <c r="GT248" s="122">
        <v>76.189599999999999</v>
      </c>
      <c r="GU248" s="122">
        <v>76.177000000000007</v>
      </c>
      <c r="GV248" s="122">
        <v>76.260900000000007</v>
      </c>
      <c r="GW248" s="122">
        <v>75.132000000000005</v>
      </c>
      <c r="GX248" s="122">
        <v>76.679699999999997</v>
      </c>
      <c r="GY248" s="122">
        <v>75.0959</v>
      </c>
      <c r="GZ248" s="122">
        <v>75.069900000000004</v>
      </c>
      <c r="HA248" s="122">
        <v>74.448300000000003</v>
      </c>
      <c r="HB248" s="122">
        <v>72.608199999999997</v>
      </c>
      <c r="HC248" s="122">
        <v>71.863699999999994</v>
      </c>
      <c r="HD248" s="122">
        <v>71.2761</v>
      </c>
      <c r="HE248" s="122">
        <v>73.172799999999995</v>
      </c>
      <c r="HF248" s="122">
        <v>74.8352</v>
      </c>
      <c r="HG248" s="122">
        <v>73.385199999999998</v>
      </c>
      <c r="HH248" s="122">
        <v>75.097300000000004</v>
      </c>
      <c r="HI248" s="122">
        <v>75.675899999999999</v>
      </c>
      <c r="HJ248" s="122">
        <v>77.890699999999995</v>
      </c>
      <c r="HK248" s="122">
        <v>76.216899999999995</v>
      </c>
      <c r="HL248" s="122">
        <v>75.270399999999995</v>
      </c>
      <c r="HM248" s="122">
        <v>74.099900000000005</v>
      </c>
      <c r="HN248" s="122">
        <v>73.498800000000003</v>
      </c>
      <c r="HO248" s="122">
        <v>74.658000000000001</v>
      </c>
      <c r="HP248" s="122">
        <v>73.691500000000005</v>
      </c>
      <c r="HQ248" s="122">
        <v>73.832499999999996</v>
      </c>
      <c r="HR248" s="122">
        <v>75.666399999999996</v>
      </c>
      <c r="HS248" s="122">
        <v>78.374300000000005</v>
      </c>
      <c r="HT248" s="122">
        <v>78.435000000000002</v>
      </c>
      <c r="HU248" s="122">
        <v>79.547300000000007</v>
      </c>
      <c r="HV248" s="122">
        <v>80.159499999999994</v>
      </c>
      <c r="HW248" s="122">
        <v>79.523200000000003</v>
      </c>
      <c r="HX248" s="122">
        <v>77.528300000000002</v>
      </c>
      <c r="HY248" s="122">
        <v>79.572599999999994</v>
      </c>
      <c r="HZ248" s="122">
        <v>81.989599999999996</v>
      </c>
      <c r="IA248" s="122">
        <v>81.835800000000006</v>
      </c>
      <c r="IB248" s="122">
        <v>81.9833</v>
      </c>
      <c r="IC248" s="122">
        <v>85.671000000000006</v>
      </c>
      <c r="ID248" s="122">
        <v>87.253399999999999</v>
      </c>
      <c r="IE248" s="122">
        <v>87.349000000000004</v>
      </c>
      <c r="IF248" s="122">
        <v>89.4726</v>
      </c>
      <c r="IG248" s="122">
        <v>90.508300000000006</v>
      </c>
      <c r="IH248" s="122">
        <v>91.990200000000002</v>
      </c>
      <c r="II248" s="122">
        <v>91.534099999999995</v>
      </c>
      <c r="IJ248" s="122">
        <v>88.977000000000004</v>
      </c>
      <c r="IK248" s="122">
        <v>88.563599999999994</v>
      </c>
      <c r="IL248" s="122">
        <v>90.272499999999994</v>
      </c>
      <c r="IM248" s="122">
        <v>89.4191</v>
      </c>
      <c r="IN248" s="122">
        <v>87.190899999999999</v>
      </c>
      <c r="IO248" s="122">
        <v>85.546599999999998</v>
      </c>
      <c r="IP248" s="122">
        <v>87.270300000000006</v>
      </c>
      <c r="IQ248" s="122">
        <v>88.068399999999997</v>
      </c>
      <c r="IR248" s="122">
        <v>92.182199999999995</v>
      </c>
      <c r="IS248" s="122">
        <v>90.384500000000003</v>
      </c>
      <c r="IT248" s="122">
        <v>90.328500000000005</v>
      </c>
      <c r="IU248" s="122">
        <v>88.337999999999994</v>
      </c>
      <c r="IV248" s="122">
        <v>85.606300000000005</v>
      </c>
      <c r="IW248" s="122">
        <v>85.239199999999997</v>
      </c>
      <c r="IX248" s="122">
        <v>83.996300000000005</v>
      </c>
      <c r="IY248" s="122">
        <v>83.955299999999994</v>
      </c>
      <c r="IZ248" s="122">
        <v>84.790999999999997</v>
      </c>
      <c r="JA248" s="122">
        <v>88.071399999999997</v>
      </c>
      <c r="JB248" s="122">
        <v>89.206699999999998</v>
      </c>
      <c r="JC248" s="122">
        <v>88.288399999999996</v>
      </c>
      <c r="JD248" s="122">
        <v>86.593400000000003</v>
      </c>
      <c r="JE248" s="122">
        <v>89.131299999999996</v>
      </c>
      <c r="JF248" s="122">
        <v>90.313500000000005</v>
      </c>
      <c r="JG248" s="122">
        <v>92.850999999999999</v>
      </c>
      <c r="JH248" s="122">
        <v>92.299700000000001</v>
      </c>
      <c r="JI248" s="122">
        <v>91.877099999999999</v>
      </c>
      <c r="JJ248" s="122">
        <v>92.105099999999993</v>
      </c>
      <c r="JK248" s="122">
        <v>95.527000000000001</v>
      </c>
      <c r="JL248" s="122">
        <v>94.7</v>
      </c>
      <c r="JM248" s="122">
        <v>98.282700000000006</v>
      </c>
      <c r="JN248" s="122">
        <v>100.8655</v>
      </c>
      <c r="JO248" s="122">
        <v>104.4498</v>
      </c>
      <c r="JP248" s="122">
        <v>105.49639999999999</v>
      </c>
      <c r="JQ248" s="122">
        <v>104.8989</v>
      </c>
      <c r="JR248" s="122">
        <v>104.4229</v>
      </c>
      <c r="JS248" s="122">
        <v>100.9042</v>
      </c>
      <c r="JT248" s="122">
        <v>96.054500000000004</v>
      </c>
      <c r="JU248" s="122">
        <v>96.733099999999993</v>
      </c>
      <c r="JV248" s="122">
        <v>101.2086</v>
      </c>
      <c r="JW248" s="122">
        <v>99.603499999999997</v>
      </c>
      <c r="JX248" s="122">
        <v>99.421800000000005</v>
      </c>
      <c r="JY248" s="122">
        <v>100</v>
      </c>
      <c r="JZ248" s="122">
        <v>104.7629</v>
      </c>
      <c r="KA248" s="122">
        <v>105.6688</v>
      </c>
      <c r="KB248" s="122">
        <v>103.3613</v>
      </c>
      <c r="KC248" s="122">
        <v>102.6037</v>
      </c>
      <c r="KD248" s="118">
        <v>101.6497</v>
      </c>
    </row>
    <row r="249" spans="1:290" s="8" customFormat="1" ht="11.1" customHeight="1" x14ac:dyDescent="0.2">
      <c r="A249" s="8" t="s">
        <v>3387</v>
      </c>
      <c r="B249">
        <v>9104</v>
      </c>
      <c r="C249" s="141" t="s">
        <v>5250</v>
      </c>
      <c r="D249" s="60"/>
      <c r="E249" s="61"/>
      <c r="F249" s="62" t="str">
        <f>IF(LEFT($I$1,1)="1",VLOOKUP($A249,PPI_IPI_PGA_PGAI!$A:$E,2,FALSE),IF(LEFT($I$1,1)="2",VLOOKUP($A249,PPI_IPI_PGA_PGAI!$A:$E,3,FALSE),IF(LEFT($I$1,1)="3",VLOOKUP($A249,PPI_IPI_PGA_PGAI!$A:$E,4,FALSE),VLOOKUP($A249,PPI_IPI_PGA_PGAI!$A:$E,5,FALSE))))</f>
        <v xml:space="preserve"> Vorleistungsgüter</v>
      </c>
      <c r="G249" s="62"/>
      <c r="H249" s="22"/>
      <c r="I249" s="62"/>
      <c r="J249" s="62"/>
      <c r="K249" s="45"/>
      <c r="L249" s="22"/>
      <c r="M249" s="10">
        <v>25.113700000000001</v>
      </c>
      <c r="N249" s="121">
        <v>95.694900000000004</v>
      </c>
      <c r="O249" s="122">
        <v>95.346500000000006</v>
      </c>
      <c r="P249" s="122">
        <v>95.338300000000004</v>
      </c>
      <c r="Q249" s="122">
        <v>95.449200000000005</v>
      </c>
      <c r="R249" s="122">
        <v>95.575999999999993</v>
      </c>
      <c r="S249" s="122">
        <v>95.854399999999998</v>
      </c>
      <c r="T249" s="122">
        <v>95.963200000000001</v>
      </c>
      <c r="U249" s="122">
        <v>96.020700000000005</v>
      </c>
      <c r="V249" s="122">
        <v>96.214600000000004</v>
      </c>
      <c r="W249" s="122">
        <v>96.357799999999997</v>
      </c>
      <c r="X249" s="122">
        <v>97.264300000000006</v>
      </c>
      <c r="Y249" s="122">
        <v>98.5304</v>
      </c>
      <c r="Z249" s="122">
        <v>99.581900000000005</v>
      </c>
      <c r="AA249" s="122">
        <v>99.4114</v>
      </c>
      <c r="AB249" s="122">
        <v>99.510499999999993</v>
      </c>
      <c r="AC249" s="122">
        <v>100.1306</v>
      </c>
      <c r="AD249" s="122">
        <v>100.3601</v>
      </c>
      <c r="AE249" s="122">
        <v>101.1135</v>
      </c>
      <c r="AF249" s="122">
        <v>100.8439</v>
      </c>
      <c r="AG249" s="122">
        <v>100.7801</v>
      </c>
      <c r="AH249" s="122">
        <v>101.1168</v>
      </c>
      <c r="AI249" s="122">
        <v>101.5699</v>
      </c>
      <c r="AJ249" s="122">
        <v>101.74339999999999</v>
      </c>
      <c r="AK249" s="122">
        <v>101.88509999999999</v>
      </c>
      <c r="AL249" s="122">
        <v>101.6164</v>
      </c>
      <c r="AM249" s="122">
        <v>101.16930000000001</v>
      </c>
      <c r="AN249" s="122">
        <v>101.093</v>
      </c>
      <c r="AO249" s="122">
        <v>101.4008</v>
      </c>
      <c r="AP249" s="122">
        <v>101.65260000000001</v>
      </c>
      <c r="AQ249" s="122">
        <v>101.9293</v>
      </c>
      <c r="AR249" s="122">
        <v>101.64060000000001</v>
      </c>
      <c r="AS249" s="122">
        <v>102.0463</v>
      </c>
      <c r="AT249" s="122">
        <v>102.48650000000001</v>
      </c>
      <c r="AU249" s="122">
        <v>103.19410000000001</v>
      </c>
      <c r="AV249" s="122">
        <v>103.6621</v>
      </c>
      <c r="AW249" s="122">
        <v>105.0668</v>
      </c>
      <c r="AX249" s="122">
        <v>107.4183</v>
      </c>
      <c r="AY249" s="122">
        <v>108.3344</v>
      </c>
      <c r="AZ249" s="122">
        <v>108.5269</v>
      </c>
      <c r="BA249" s="122">
        <v>109.90089999999999</v>
      </c>
      <c r="BB249" s="122">
        <v>110.5453</v>
      </c>
      <c r="BC249" s="122">
        <v>111.65009999999999</v>
      </c>
      <c r="BD249" s="122">
        <v>112.6529</v>
      </c>
      <c r="BE249" s="122">
        <v>112.1643</v>
      </c>
      <c r="BF249" s="122">
        <v>111.90689999999999</v>
      </c>
      <c r="BG249" s="122">
        <v>112.1579</v>
      </c>
      <c r="BH249" s="122">
        <v>112.688</v>
      </c>
      <c r="BI249" s="122">
        <v>114.5585</v>
      </c>
      <c r="BJ249" s="122">
        <v>116.4915</v>
      </c>
      <c r="BK249" s="122">
        <v>116.5294</v>
      </c>
      <c r="BL249" s="122">
        <v>116.3665</v>
      </c>
      <c r="BM249" s="122">
        <v>116.6153</v>
      </c>
      <c r="BN249" s="122">
        <v>115.29170000000001</v>
      </c>
      <c r="BO249" s="122">
        <v>115.5868</v>
      </c>
      <c r="BP249" s="122">
        <v>115.3429</v>
      </c>
      <c r="BQ249" s="122">
        <v>114.0656</v>
      </c>
      <c r="BR249" s="122">
        <v>114.43980000000001</v>
      </c>
      <c r="BS249" s="122">
        <v>115.1113</v>
      </c>
      <c r="BT249" s="122">
        <v>116.45780000000001</v>
      </c>
      <c r="BU249" s="122">
        <v>117.1824</v>
      </c>
      <c r="BV249" s="122">
        <v>118.06489999999999</v>
      </c>
      <c r="BW249" s="122">
        <v>118.25879999999999</v>
      </c>
      <c r="BX249" s="122">
        <v>119.5543</v>
      </c>
      <c r="BY249" s="122">
        <v>120.15260000000001</v>
      </c>
      <c r="BZ249" s="122">
        <v>119.64109999999999</v>
      </c>
      <c r="CA249" s="122">
        <v>117.68689999999999</v>
      </c>
      <c r="CB249" s="122">
        <v>113.7145</v>
      </c>
      <c r="CC249" s="122">
        <v>111.7024</v>
      </c>
      <c r="CD249" s="122">
        <v>109.679</v>
      </c>
      <c r="CE249" s="122">
        <v>107.6063</v>
      </c>
      <c r="CF249" s="122">
        <v>106.5911</v>
      </c>
      <c r="CG249" s="122">
        <v>105.19410000000001</v>
      </c>
      <c r="CH249" s="122">
        <v>104.48779999999999</v>
      </c>
      <c r="CI249" s="122">
        <v>104.24769999999999</v>
      </c>
      <c r="CJ249" s="122">
        <v>104.1615</v>
      </c>
      <c r="CK249" s="122">
        <v>105.0492</v>
      </c>
      <c r="CL249" s="122">
        <v>106.04510000000001</v>
      </c>
      <c r="CM249" s="122">
        <v>105.7978</v>
      </c>
      <c r="CN249" s="122">
        <v>105.738</v>
      </c>
      <c r="CO249" s="122">
        <v>105.9348</v>
      </c>
      <c r="CP249" s="122">
        <v>106.4405</v>
      </c>
      <c r="CQ249" s="122">
        <v>106.3385</v>
      </c>
      <c r="CR249" s="122">
        <v>107.1713</v>
      </c>
      <c r="CS249" s="122">
        <v>108.7119</v>
      </c>
      <c r="CT249" s="122">
        <v>109.4606</v>
      </c>
      <c r="CU249" s="122">
        <v>109.1651</v>
      </c>
      <c r="CV249" s="122">
        <v>108.1935</v>
      </c>
      <c r="CW249" s="122">
        <v>108.539</v>
      </c>
      <c r="CX249" s="122">
        <v>108.4755</v>
      </c>
      <c r="CY249" s="122">
        <v>107.50700000000001</v>
      </c>
      <c r="CZ249" s="122">
        <v>107.76179999999999</v>
      </c>
      <c r="DA249" s="122">
        <v>107.8193</v>
      </c>
      <c r="DB249" s="122">
        <v>108.339</v>
      </c>
      <c r="DC249" s="122">
        <v>109.3408</v>
      </c>
      <c r="DD249" s="122">
        <v>109.563</v>
      </c>
      <c r="DE249" s="122">
        <v>109.4071</v>
      </c>
      <c r="DF249" s="122">
        <v>110.1854</v>
      </c>
      <c r="DG249" s="122">
        <v>109.2713</v>
      </c>
      <c r="DH249" s="122">
        <v>108.43510000000001</v>
      </c>
      <c r="DI249" s="122">
        <v>104.24760000000001</v>
      </c>
      <c r="DJ249" s="122">
        <v>103.77200000000001</v>
      </c>
      <c r="DK249" s="122">
        <v>103.2984</v>
      </c>
      <c r="DL249" s="122">
        <v>102.4</v>
      </c>
      <c r="DM249" s="122">
        <v>102.34050000000001</v>
      </c>
      <c r="DN249" s="122">
        <v>102.2967</v>
      </c>
      <c r="DO249" s="122">
        <v>103.7487</v>
      </c>
      <c r="DP249" s="122">
        <v>103.74299999999999</v>
      </c>
      <c r="DQ249" s="122">
        <v>103.482</v>
      </c>
      <c r="DR249" s="122">
        <v>102.8147</v>
      </c>
      <c r="DS249" s="122">
        <v>102.60680000000001</v>
      </c>
      <c r="DT249" s="122">
        <v>102.3</v>
      </c>
      <c r="DU249" s="122">
        <v>102.5577</v>
      </c>
      <c r="DV249" s="122">
        <v>102.5309</v>
      </c>
      <c r="DW249" s="122">
        <v>102.8171</v>
      </c>
      <c r="DX249" s="122">
        <v>103.35680000000001</v>
      </c>
      <c r="DY249" s="122">
        <v>103.4695</v>
      </c>
      <c r="DZ249" s="122">
        <v>103.508</v>
      </c>
      <c r="EA249" s="122">
        <v>104.00320000000001</v>
      </c>
      <c r="EB249" s="122">
        <v>103.8044</v>
      </c>
      <c r="EC249" s="122">
        <v>103.48569999999999</v>
      </c>
      <c r="ED249" s="122">
        <v>103.70740000000001</v>
      </c>
      <c r="EE249" s="122">
        <v>103.74850000000001</v>
      </c>
      <c r="EF249" s="122">
        <v>103.2283</v>
      </c>
      <c r="EG249" s="122">
        <v>103.45489999999999</v>
      </c>
      <c r="EH249" s="122">
        <v>103.5339</v>
      </c>
      <c r="EI249" s="122">
        <v>103.45959999999999</v>
      </c>
      <c r="EJ249" s="122">
        <v>103.1183</v>
      </c>
      <c r="EK249" s="122">
        <v>103.0063</v>
      </c>
      <c r="EL249" s="122">
        <v>103.0014</v>
      </c>
      <c r="EM249" s="122">
        <v>102.3416</v>
      </c>
      <c r="EN249" s="122">
        <v>102.1431</v>
      </c>
      <c r="EO249" s="122">
        <v>101.8835</v>
      </c>
      <c r="EP249" s="122">
        <v>101.9432</v>
      </c>
      <c r="EQ249" s="122">
        <v>102.1602</v>
      </c>
      <c r="ER249" s="122">
        <v>102.20229999999999</v>
      </c>
      <c r="ES249" s="122">
        <v>102.60680000000001</v>
      </c>
      <c r="ET249" s="122">
        <v>102.7111</v>
      </c>
      <c r="EU249" s="122">
        <v>102.8643</v>
      </c>
      <c r="EV249" s="122">
        <v>102.5403</v>
      </c>
      <c r="EW249" s="122">
        <v>102.4654</v>
      </c>
      <c r="EX249" s="122">
        <v>102.1521</v>
      </c>
      <c r="EY249" s="122">
        <v>97.199100000000001</v>
      </c>
      <c r="EZ249" s="122">
        <v>97.022400000000005</v>
      </c>
      <c r="FA249" s="122">
        <v>95.725800000000007</v>
      </c>
      <c r="FB249" s="122">
        <v>92.463999999999999</v>
      </c>
      <c r="FC249" s="122">
        <v>92.105999999999995</v>
      </c>
      <c r="FD249" s="122">
        <v>91.735100000000003</v>
      </c>
      <c r="FE249" s="122">
        <v>91.091099999999997</v>
      </c>
      <c r="FF249" s="122">
        <v>90.994799999999998</v>
      </c>
      <c r="FG249" s="122">
        <v>90.965400000000002</v>
      </c>
      <c r="FH249" s="122">
        <v>91.987499999999997</v>
      </c>
      <c r="FI249" s="122">
        <v>91.856399999999994</v>
      </c>
      <c r="FJ249" s="122">
        <v>91.654200000000003</v>
      </c>
      <c r="FK249" s="122">
        <v>90.828100000000006</v>
      </c>
      <c r="FL249" s="122">
        <v>90.810500000000005</v>
      </c>
      <c r="FM249" s="122">
        <v>90.768299999999996</v>
      </c>
      <c r="FN249" s="122">
        <v>90.5916</v>
      </c>
      <c r="FO249" s="122">
        <v>90.839399999999998</v>
      </c>
      <c r="FP249" s="122">
        <v>90.861800000000002</v>
      </c>
      <c r="FQ249" s="122">
        <v>91.745400000000004</v>
      </c>
      <c r="FR249" s="122">
        <v>91.687799999999996</v>
      </c>
      <c r="FS249" s="122">
        <v>91.7303</v>
      </c>
      <c r="FT249" s="122">
        <v>91.534400000000005</v>
      </c>
      <c r="FU249" s="122">
        <v>92.245599999999996</v>
      </c>
      <c r="FV249" s="122">
        <v>92.450199999999995</v>
      </c>
      <c r="FW249" s="122">
        <v>93.155699999999996</v>
      </c>
      <c r="FX249" s="122">
        <v>93.345399999999998</v>
      </c>
      <c r="FY249" s="122">
        <v>93.305999999999997</v>
      </c>
      <c r="FZ249" s="122">
        <v>93.881799999999998</v>
      </c>
      <c r="GA249" s="122">
        <v>93.730599999999995</v>
      </c>
      <c r="GB249" s="122">
        <v>93.807299999999998</v>
      </c>
      <c r="GC249" s="122">
        <v>95.781000000000006</v>
      </c>
      <c r="GD249" s="122">
        <v>96.527500000000003</v>
      </c>
      <c r="GE249" s="122">
        <v>97.728499999999997</v>
      </c>
      <c r="GF249" s="122">
        <v>98.785300000000007</v>
      </c>
      <c r="GG249" s="122">
        <v>98.9696</v>
      </c>
      <c r="GH249" s="122">
        <v>99.547899999999998</v>
      </c>
      <c r="GI249" s="122">
        <v>100.596</v>
      </c>
      <c r="GJ249" s="122">
        <v>100.5448</v>
      </c>
      <c r="GK249" s="122">
        <v>100.8458</v>
      </c>
      <c r="GL249" s="122">
        <v>102.7625</v>
      </c>
      <c r="GM249" s="122">
        <v>102.628</v>
      </c>
      <c r="GN249" s="122">
        <v>102.4051</v>
      </c>
      <c r="GO249" s="122">
        <v>102.2401</v>
      </c>
      <c r="GP249" s="122">
        <v>101.8586</v>
      </c>
      <c r="GQ249" s="122">
        <v>101.75149999999999</v>
      </c>
      <c r="GR249" s="122">
        <v>101.7227</v>
      </c>
      <c r="GS249" s="122">
        <v>101.4258</v>
      </c>
      <c r="GT249" s="122">
        <v>101.0431</v>
      </c>
      <c r="GU249" s="122">
        <v>101.27290000000001</v>
      </c>
      <c r="GV249" s="122">
        <v>101.4695</v>
      </c>
      <c r="GW249" s="122">
        <v>101.245</v>
      </c>
      <c r="GX249" s="122">
        <v>100.4344</v>
      </c>
      <c r="GY249" s="122">
        <v>99.741900000000001</v>
      </c>
      <c r="GZ249" s="122">
        <v>99.569400000000002</v>
      </c>
      <c r="HA249" s="122">
        <v>98.370500000000007</v>
      </c>
      <c r="HB249" s="122">
        <v>98.358000000000004</v>
      </c>
      <c r="HC249" s="122">
        <v>98.067800000000005</v>
      </c>
      <c r="HD249" s="122">
        <v>96.8827</v>
      </c>
      <c r="HE249" s="122">
        <v>96.6922</v>
      </c>
      <c r="HF249" s="122">
        <v>96.417299999999997</v>
      </c>
      <c r="HG249" s="122">
        <v>95.728099999999998</v>
      </c>
      <c r="HH249" s="122">
        <v>95.461299999999994</v>
      </c>
      <c r="HI249" s="122">
        <v>94.527799999999999</v>
      </c>
      <c r="HJ249" s="122">
        <v>93.533600000000007</v>
      </c>
      <c r="HK249" s="122">
        <v>93.708500000000001</v>
      </c>
      <c r="HL249" s="122">
        <v>93.711100000000002</v>
      </c>
      <c r="HM249" s="122">
        <v>92.131600000000006</v>
      </c>
      <c r="HN249" s="122">
        <v>92.470399999999998</v>
      </c>
      <c r="HO249" s="122">
        <v>92.555800000000005</v>
      </c>
      <c r="HP249" s="122">
        <v>92.982799999999997</v>
      </c>
      <c r="HQ249" s="122">
        <v>93.795199999999994</v>
      </c>
      <c r="HR249" s="122">
        <v>94.327600000000004</v>
      </c>
      <c r="HS249" s="122">
        <v>95.689400000000006</v>
      </c>
      <c r="HT249" s="122">
        <v>96.488799999999998</v>
      </c>
      <c r="HU249" s="122">
        <v>98.019300000000001</v>
      </c>
      <c r="HV249" s="122">
        <v>101.8272</v>
      </c>
      <c r="HW249" s="122">
        <v>102.8506</v>
      </c>
      <c r="HX249" s="122">
        <v>103.5758</v>
      </c>
      <c r="HY249" s="122">
        <v>107.03060000000001</v>
      </c>
      <c r="HZ249" s="122">
        <v>107.4927</v>
      </c>
      <c r="IA249" s="122">
        <v>107.8588</v>
      </c>
      <c r="IB249" s="122">
        <v>108.66459999999999</v>
      </c>
      <c r="IC249" s="122">
        <v>108.5855</v>
      </c>
      <c r="ID249" s="122">
        <v>108.98779999999999</v>
      </c>
      <c r="IE249" s="122">
        <v>110.83920000000001</v>
      </c>
      <c r="IF249" s="122">
        <v>112.1814</v>
      </c>
      <c r="IG249" s="122">
        <v>115.3015</v>
      </c>
      <c r="IH249" s="122">
        <v>118.0283</v>
      </c>
      <c r="II249" s="122">
        <v>117.2766</v>
      </c>
      <c r="IJ249" s="122">
        <v>115.56789999999999</v>
      </c>
      <c r="IK249" s="122">
        <v>114.97669999999999</v>
      </c>
      <c r="IL249" s="122">
        <v>114.7771</v>
      </c>
      <c r="IM249" s="122">
        <v>114.1936</v>
      </c>
      <c r="IN249" s="122">
        <v>113.1095</v>
      </c>
      <c r="IO249" s="122">
        <v>112.8454</v>
      </c>
      <c r="IP249" s="122">
        <v>113.1734</v>
      </c>
      <c r="IQ249" s="122">
        <v>113.32429999999999</v>
      </c>
      <c r="IR249" s="122">
        <v>112.93429999999999</v>
      </c>
      <c r="IS249" s="122">
        <v>113.0698</v>
      </c>
      <c r="IT249" s="122">
        <v>111.7206</v>
      </c>
      <c r="IU249" s="122">
        <v>110.8558</v>
      </c>
      <c r="IV249" s="122">
        <v>110.16589999999999</v>
      </c>
      <c r="IW249" s="122">
        <v>107.0872</v>
      </c>
      <c r="IX249" s="122">
        <v>106.8789</v>
      </c>
      <c r="IY249" s="122">
        <v>106.6425</v>
      </c>
      <c r="IZ249" s="122">
        <v>105.3077</v>
      </c>
      <c r="JA249" s="122">
        <v>104.94589999999999</v>
      </c>
      <c r="JB249" s="122">
        <v>104.5223</v>
      </c>
      <c r="JC249" s="122">
        <v>103.0908</v>
      </c>
      <c r="JD249" s="122">
        <v>103.2375</v>
      </c>
      <c r="JE249" s="122">
        <v>103.93389999999999</v>
      </c>
      <c r="JF249" s="122">
        <v>105.3694</v>
      </c>
      <c r="JG249" s="122">
        <v>105.7589</v>
      </c>
      <c r="JH249" s="122">
        <v>105.23260000000001</v>
      </c>
      <c r="JI249" s="122">
        <v>104.44880000000001</v>
      </c>
      <c r="JJ249" s="122">
        <v>104.2855</v>
      </c>
      <c r="JK249" s="122">
        <v>103.9885</v>
      </c>
      <c r="JL249" s="122">
        <v>102.6387</v>
      </c>
      <c r="JM249" s="122">
        <v>102.29</v>
      </c>
      <c r="JN249" s="122">
        <v>102.34820000000001</v>
      </c>
      <c r="JO249" s="122">
        <v>102.58029999999999</v>
      </c>
      <c r="JP249" s="122">
        <v>102.5851</v>
      </c>
      <c r="JQ249" s="122">
        <v>102.6832</v>
      </c>
      <c r="JR249" s="122">
        <v>101.57689999999999</v>
      </c>
      <c r="JS249" s="122">
        <v>101.52630000000001</v>
      </c>
      <c r="JT249" s="122">
        <v>101.3109</v>
      </c>
      <c r="JU249" s="122">
        <v>100.5339</v>
      </c>
      <c r="JV249" s="122">
        <v>100.5292</v>
      </c>
      <c r="JW249" s="122">
        <v>100.3995</v>
      </c>
      <c r="JX249" s="122">
        <v>99.863900000000001</v>
      </c>
      <c r="JY249" s="122">
        <v>100</v>
      </c>
      <c r="JZ249" s="122">
        <v>99.992699999999999</v>
      </c>
      <c r="KA249" s="122">
        <v>99.877899999999997</v>
      </c>
      <c r="KB249" s="122">
        <v>99.933599999999998</v>
      </c>
      <c r="KC249" s="122">
        <v>100.2959</v>
      </c>
      <c r="KD249" s="118">
        <v>101.93729999999999</v>
      </c>
    </row>
    <row r="250" spans="1:290" s="8" customFormat="1" ht="11.1" customHeight="1" x14ac:dyDescent="0.2">
      <c r="A250" s="8" t="s">
        <v>3388</v>
      </c>
      <c r="B250">
        <v>9104</v>
      </c>
      <c r="C250" s="141" t="s">
        <v>5251</v>
      </c>
      <c r="D250" s="60"/>
      <c r="E250" s="61"/>
      <c r="F250" s="62" t="str">
        <f>IF(LEFT($I$1,1)="1",VLOOKUP($A250,PPI_IPI_PGA_PGAI!$A:$E,2,FALSE),IF(LEFT($I$1,1)="2",VLOOKUP($A250,PPI_IPI_PGA_PGAI!$A:$E,3,FALSE),IF(LEFT($I$1,1)="3",VLOOKUP($A250,PPI_IPI_PGA_PGAI!$A:$E,4,FALSE),VLOOKUP($A250,PPI_IPI_PGA_PGAI!$A:$E,5,FALSE))))</f>
        <v xml:space="preserve"> Investitionsgüter</v>
      </c>
      <c r="G250" s="62"/>
      <c r="H250" s="22"/>
      <c r="I250" s="62"/>
      <c r="J250" s="62"/>
      <c r="K250" s="45"/>
      <c r="L250" s="22"/>
      <c r="M250" s="10">
        <v>27.674099999999999</v>
      </c>
      <c r="N250" s="121">
        <v>130.7987</v>
      </c>
      <c r="O250" s="122">
        <v>126.8275</v>
      </c>
      <c r="P250" s="122">
        <v>126.5688</v>
      </c>
      <c r="Q250" s="122">
        <v>126.5688</v>
      </c>
      <c r="R250" s="122">
        <v>126.5688</v>
      </c>
      <c r="S250" s="122">
        <v>126.6383</v>
      </c>
      <c r="T250" s="122">
        <v>125.4846</v>
      </c>
      <c r="U250" s="122">
        <v>125.4846</v>
      </c>
      <c r="V250" s="122">
        <v>125.49630000000001</v>
      </c>
      <c r="W250" s="122">
        <v>125.5179</v>
      </c>
      <c r="X250" s="122">
        <v>125.5179</v>
      </c>
      <c r="Y250" s="122">
        <v>125.92319999999999</v>
      </c>
      <c r="Z250" s="122">
        <v>126.05119999999999</v>
      </c>
      <c r="AA250" s="122">
        <v>123.78789999999999</v>
      </c>
      <c r="AB250" s="122">
        <v>123.6704</v>
      </c>
      <c r="AC250" s="122">
        <v>123.7692</v>
      </c>
      <c r="AD250" s="122">
        <v>123.7692</v>
      </c>
      <c r="AE250" s="122">
        <v>124.0211</v>
      </c>
      <c r="AF250" s="122">
        <v>122.6413</v>
      </c>
      <c r="AG250" s="122">
        <v>122.6413</v>
      </c>
      <c r="AH250" s="122">
        <v>122.9898</v>
      </c>
      <c r="AI250" s="122">
        <v>122.9898</v>
      </c>
      <c r="AJ250" s="122">
        <v>122.9898</v>
      </c>
      <c r="AK250" s="122">
        <v>122.9759</v>
      </c>
      <c r="AL250" s="122">
        <v>122.97709999999999</v>
      </c>
      <c r="AM250" s="122">
        <v>120.824</v>
      </c>
      <c r="AN250" s="122">
        <v>120.9096</v>
      </c>
      <c r="AO250" s="122">
        <v>120.9096</v>
      </c>
      <c r="AP250" s="122">
        <v>120.9096</v>
      </c>
      <c r="AQ250" s="122">
        <v>120.84780000000001</v>
      </c>
      <c r="AR250" s="122">
        <v>119.8222</v>
      </c>
      <c r="AS250" s="122">
        <v>119.8222</v>
      </c>
      <c r="AT250" s="122">
        <v>119.968</v>
      </c>
      <c r="AU250" s="122">
        <v>119.9284</v>
      </c>
      <c r="AV250" s="122">
        <v>119.9284</v>
      </c>
      <c r="AW250" s="122">
        <v>120.4914</v>
      </c>
      <c r="AX250" s="122">
        <v>120.49339999999999</v>
      </c>
      <c r="AY250" s="122">
        <v>119.2664</v>
      </c>
      <c r="AZ250" s="122">
        <v>119.3122</v>
      </c>
      <c r="BA250" s="122">
        <v>119.37869999999999</v>
      </c>
      <c r="BB250" s="122">
        <v>119.37869999999999</v>
      </c>
      <c r="BC250" s="122">
        <v>119.6438</v>
      </c>
      <c r="BD250" s="122">
        <v>118.76949999999999</v>
      </c>
      <c r="BE250" s="122">
        <v>118.76949999999999</v>
      </c>
      <c r="BF250" s="122">
        <v>118.7449</v>
      </c>
      <c r="BG250" s="122">
        <v>118.9443</v>
      </c>
      <c r="BH250" s="122">
        <v>118.9443</v>
      </c>
      <c r="BI250" s="122">
        <v>119.82899999999999</v>
      </c>
      <c r="BJ250" s="122">
        <v>119.86790000000001</v>
      </c>
      <c r="BK250" s="122">
        <v>119.3827</v>
      </c>
      <c r="BL250" s="122">
        <v>119.7814</v>
      </c>
      <c r="BM250" s="122">
        <v>119.7814</v>
      </c>
      <c r="BN250" s="122">
        <v>119.7814</v>
      </c>
      <c r="BO250" s="122">
        <v>120.39190000000001</v>
      </c>
      <c r="BP250" s="122">
        <v>119.8489</v>
      </c>
      <c r="BQ250" s="122">
        <v>119.8489</v>
      </c>
      <c r="BR250" s="122">
        <v>119.7717</v>
      </c>
      <c r="BS250" s="122">
        <v>119.8224</v>
      </c>
      <c r="BT250" s="122">
        <v>119.8224</v>
      </c>
      <c r="BU250" s="122">
        <v>120.61620000000001</v>
      </c>
      <c r="BV250" s="122">
        <v>120.76309999999999</v>
      </c>
      <c r="BW250" s="122">
        <v>119.92570000000001</v>
      </c>
      <c r="BX250" s="122">
        <v>119.94799999999999</v>
      </c>
      <c r="BY250" s="122">
        <v>120.0294</v>
      </c>
      <c r="BZ250" s="122">
        <v>120.0294</v>
      </c>
      <c r="CA250" s="122">
        <v>121.2244</v>
      </c>
      <c r="CB250" s="122">
        <v>120.74469999999999</v>
      </c>
      <c r="CC250" s="122">
        <v>120.74469999999999</v>
      </c>
      <c r="CD250" s="122">
        <v>120.8721</v>
      </c>
      <c r="CE250" s="122">
        <v>120.8721</v>
      </c>
      <c r="CF250" s="122">
        <v>120.8721</v>
      </c>
      <c r="CG250" s="122">
        <v>120.26609999999999</v>
      </c>
      <c r="CH250" s="122">
        <v>120.1443</v>
      </c>
      <c r="CI250" s="122">
        <v>119.5848</v>
      </c>
      <c r="CJ250" s="122">
        <v>119.4122</v>
      </c>
      <c r="CK250" s="122">
        <v>119.4122</v>
      </c>
      <c r="CL250" s="122">
        <v>119.4122</v>
      </c>
      <c r="CM250" s="122">
        <v>119.2929</v>
      </c>
      <c r="CN250" s="122">
        <v>118.7983</v>
      </c>
      <c r="CO250" s="122">
        <v>118.7983</v>
      </c>
      <c r="CP250" s="122">
        <v>118.4123</v>
      </c>
      <c r="CQ250" s="122">
        <v>118.4123</v>
      </c>
      <c r="CR250" s="122">
        <v>118.4123</v>
      </c>
      <c r="CS250" s="122">
        <v>118.2552</v>
      </c>
      <c r="CT250" s="122">
        <v>118.255</v>
      </c>
      <c r="CU250" s="122">
        <v>117.9755</v>
      </c>
      <c r="CV250" s="122">
        <v>117.8399</v>
      </c>
      <c r="CW250" s="122">
        <v>117.8399</v>
      </c>
      <c r="CX250" s="122">
        <v>117.8399</v>
      </c>
      <c r="CY250" s="122">
        <v>116.562</v>
      </c>
      <c r="CZ250" s="122">
        <v>116.1908</v>
      </c>
      <c r="DA250" s="122">
        <v>116.1908</v>
      </c>
      <c r="DB250" s="122">
        <v>115.6133</v>
      </c>
      <c r="DC250" s="122">
        <v>115.6133</v>
      </c>
      <c r="DD250" s="122">
        <v>115.6133</v>
      </c>
      <c r="DE250" s="122">
        <v>115.6623</v>
      </c>
      <c r="DF250" s="122">
        <v>115.6623</v>
      </c>
      <c r="DG250" s="122">
        <v>115.6623</v>
      </c>
      <c r="DH250" s="122">
        <v>114.17319999999999</v>
      </c>
      <c r="DI250" s="122">
        <v>114.17319999999999</v>
      </c>
      <c r="DJ250" s="122">
        <v>114.17319999999999</v>
      </c>
      <c r="DK250" s="122">
        <v>111.23860000000001</v>
      </c>
      <c r="DL250" s="122">
        <v>111.0108</v>
      </c>
      <c r="DM250" s="122">
        <v>111.0108</v>
      </c>
      <c r="DN250" s="122">
        <v>111.2881</v>
      </c>
      <c r="DO250" s="122">
        <v>111.36539999999999</v>
      </c>
      <c r="DP250" s="122">
        <v>111.40179999999999</v>
      </c>
      <c r="DQ250" s="122">
        <v>110.22799999999999</v>
      </c>
      <c r="DR250" s="122">
        <v>110.05240000000001</v>
      </c>
      <c r="DS250" s="122">
        <v>109.92</v>
      </c>
      <c r="DT250" s="122">
        <v>109.65309999999999</v>
      </c>
      <c r="DU250" s="122">
        <v>109.39790000000001</v>
      </c>
      <c r="DV250" s="122">
        <v>109.5279</v>
      </c>
      <c r="DW250" s="122">
        <v>109.2116</v>
      </c>
      <c r="DX250" s="122">
        <v>109.0758</v>
      </c>
      <c r="DY250" s="122">
        <v>109.0154</v>
      </c>
      <c r="DZ250" s="122">
        <v>108.7701</v>
      </c>
      <c r="EA250" s="122">
        <v>108.72920000000001</v>
      </c>
      <c r="EB250" s="122">
        <v>108.7088</v>
      </c>
      <c r="EC250" s="122">
        <v>108.83</v>
      </c>
      <c r="ED250" s="122">
        <v>108.6896</v>
      </c>
      <c r="EE250" s="122">
        <v>108.711</v>
      </c>
      <c r="EF250" s="122">
        <v>108.9345</v>
      </c>
      <c r="EG250" s="122">
        <v>109.0671</v>
      </c>
      <c r="EH250" s="122">
        <v>108.8909</v>
      </c>
      <c r="EI250" s="122">
        <v>108.1005</v>
      </c>
      <c r="EJ250" s="122">
        <v>108.2413</v>
      </c>
      <c r="EK250" s="122">
        <v>108.0052</v>
      </c>
      <c r="EL250" s="122">
        <v>108.1713</v>
      </c>
      <c r="EM250" s="122">
        <v>108.1405</v>
      </c>
      <c r="EN250" s="122">
        <v>108.27330000000001</v>
      </c>
      <c r="EO250" s="122">
        <v>107.8092</v>
      </c>
      <c r="EP250" s="122">
        <v>107.92140000000001</v>
      </c>
      <c r="EQ250" s="122">
        <v>107.846</v>
      </c>
      <c r="ER250" s="122">
        <v>107.6808</v>
      </c>
      <c r="ES250" s="122">
        <v>107.8222</v>
      </c>
      <c r="ET250" s="122">
        <v>107.861</v>
      </c>
      <c r="EU250" s="122">
        <v>107.5643</v>
      </c>
      <c r="EV250" s="122">
        <v>107.3194</v>
      </c>
      <c r="EW250" s="122">
        <v>107.4254</v>
      </c>
      <c r="EX250" s="122">
        <v>106.9513</v>
      </c>
      <c r="EY250" s="122">
        <v>106.889</v>
      </c>
      <c r="EZ250" s="122">
        <v>106.9335</v>
      </c>
      <c r="FA250" s="122">
        <v>99.789100000000005</v>
      </c>
      <c r="FB250" s="122">
        <v>99.289100000000005</v>
      </c>
      <c r="FC250" s="122">
        <v>99.518100000000004</v>
      </c>
      <c r="FD250" s="122">
        <v>99.223200000000006</v>
      </c>
      <c r="FE250" s="122">
        <v>99.271900000000002</v>
      </c>
      <c r="FF250" s="122">
        <v>99.222800000000007</v>
      </c>
      <c r="FG250" s="122">
        <v>99.409899999999993</v>
      </c>
      <c r="FH250" s="122">
        <v>99.311099999999996</v>
      </c>
      <c r="FI250" s="122">
        <v>99.313800000000001</v>
      </c>
      <c r="FJ250" s="122">
        <v>99.801199999999994</v>
      </c>
      <c r="FK250" s="122">
        <v>99.573800000000006</v>
      </c>
      <c r="FL250" s="122">
        <v>99.359899999999996</v>
      </c>
      <c r="FM250" s="122">
        <v>99.593500000000006</v>
      </c>
      <c r="FN250" s="122">
        <v>99.446899999999999</v>
      </c>
      <c r="FO250" s="122">
        <v>99.696200000000005</v>
      </c>
      <c r="FP250" s="122">
        <v>99.777199999999993</v>
      </c>
      <c r="FQ250" s="122">
        <v>99.572900000000004</v>
      </c>
      <c r="FR250" s="122">
        <v>99.728399999999993</v>
      </c>
      <c r="FS250" s="122">
        <v>99.904200000000003</v>
      </c>
      <c r="FT250" s="122">
        <v>99.837500000000006</v>
      </c>
      <c r="FU250" s="122">
        <v>99.653300000000002</v>
      </c>
      <c r="FV250" s="122">
        <v>99.608199999999997</v>
      </c>
      <c r="FW250" s="122">
        <v>99.563400000000001</v>
      </c>
      <c r="FX250" s="122">
        <v>99.654899999999998</v>
      </c>
      <c r="FY250" s="122">
        <v>99.284199999999998</v>
      </c>
      <c r="FZ250" s="122">
        <v>99.1066</v>
      </c>
      <c r="GA250" s="122">
        <v>99.740899999999996</v>
      </c>
      <c r="GB250" s="122">
        <v>100.01139999999999</v>
      </c>
      <c r="GC250" s="122">
        <v>99.959400000000002</v>
      </c>
      <c r="GD250" s="122">
        <v>100.0594</v>
      </c>
      <c r="GE250" s="122">
        <v>101.88939999999999</v>
      </c>
      <c r="GF250" s="122">
        <v>102.1374</v>
      </c>
      <c r="GG250" s="122">
        <v>102.1551</v>
      </c>
      <c r="GH250" s="122">
        <v>102.0033</v>
      </c>
      <c r="GI250" s="122">
        <v>101.9393</v>
      </c>
      <c r="GJ250" s="122">
        <v>101.63760000000001</v>
      </c>
      <c r="GK250" s="122">
        <v>102.6688</v>
      </c>
      <c r="GL250" s="122">
        <v>102.5249</v>
      </c>
      <c r="GM250" s="122">
        <v>102.4538</v>
      </c>
      <c r="GN250" s="122">
        <v>102.40260000000001</v>
      </c>
      <c r="GO250" s="122">
        <v>102.3674</v>
      </c>
      <c r="GP250" s="122">
        <v>102.10680000000001</v>
      </c>
      <c r="GQ250" s="122">
        <v>101.4093</v>
      </c>
      <c r="GR250" s="122">
        <v>101.29510000000001</v>
      </c>
      <c r="GS250" s="122">
        <v>101.00230000000001</v>
      </c>
      <c r="GT250" s="122">
        <v>101.0802</v>
      </c>
      <c r="GU250" s="122">
        <v>101.25920000000001</v>
      </c>
      <c r="GV250" s="122">
        <v>101.07510000000001</v>
      </c>
      <c r="GW250" s="122">
        <v>101.02460000000001</v>
      </c>
      <c r="GX250" s="122">
        <v>100.82429999999999</v>
      </c>
      <c r="GY250" s="122">
        <v>101.0029</v>
      </c>
      <c r="GZ250" s="122">
        <v>100.9823</v>
      </c>
      <c r="HA250" s="122">
        <v>100.8716</v>
      </c>
      <c r="HB250" s="122">
        <v>100.74379999999999</v>
      </c>
      <c r="HC250" s="122">
        <v>99.974800000000002</v>
      </c>
      <c r="HD250" s="122">
        <v>99.854600000000005</v>
      </c>
      <c r="HE250" s="122">
        <v>99.768000000000001</v>
      </c>
      <c r="HF250" s="122">
        <v>99.760599999999997</v>
      </c>
      <c r="HG250" s="122">
        <v>99.724800000000002</v>
      </c>
      <c r="HH250" s="122">
        <v>99.596000000000004</v>
      </c>
      <c r="HI250" s="122">
        <v>98.992500000000007</v>
      </c>
      <c r="HJ250" s="122">
        <v>98.875900000000001</v>
      </c>
      <c r="HK250" s="122">
        <v>98.9101</v>
      </c>
      <c r="HL250" s="122">
        <v>98.809600000000003</v>
      </c>
      <c r="HM250" s="122">
        <v>98.897099999999995</v>
      </c>
      <c r="HN250" s="122">
        <v>98.8352</v>
      </c>
      <c r="HO250" s="122">
        <v>99.191699999999997</v>
      </c>
      <c r="HP250" s="122">
        <v>99.187600000000003</v>
      </c>
      <c r="HQ250" s="122">
        <v>99.352900000000005</v>
      </c>
      <c r="HR250" s="122">
        <v>99.211799999999997</v>
      </c>
      <c r="HS250" s="122">
        <v>99.242900000000006</v>
      </c>
      <c r="HT250" s="122">
        <v>99.195499999999996</v>
      </c>
      <c r="HU250" s="122">
        <v>100.59269999999999</v>
      </c>
      <c r="HV250" s="122">
        <v>100.57470000000001</v>
      </c>
      <c r="HW250" s="122">
        <v>100.9486</v>
      </c>
      <c r="HX250" s="122">
        <v>101.3284</v>
      </c>
      <c r="HY250" s="122">
        <v>101.2775</v>
      </c>
      <c r="HZ250" s="122">
        <v>101.30159999999999</v>
      </c>
      <c r="IA250" s="122">
        <v>101.5147</v>
      </c>
      <c r="IB250" s="122">
        <v>101.51309999999999</v>
      </c>
      <c r="IC250" s="122">
        <v>101.40479999999999</v>
      </c>
      <c r="ID250" s="122">
        <v>101.2514</v>
      </c>
      <c r="IE250" s="122">
        <v>101.1117</v>
      </c>
      <c r="IF250" s="122">
        <v>101.2235</v>
      </c>
      <c r="IG250" s="122">
        <v>102.0733</v>
      </c>
      <c r="IH250" s="122">
        <v>101.7884</v>
      </c>
      <c r="II250" s="122">
        <v>102.54989999999999</v>
      </c>
      <c r="IJ250" s="122">
        <v>102.6825</v>
      </c>
      <c r="IK250" s="122">
        <v>102.5416</v>
      </c>
      <c r="IL250" s="122">
        <v>103.0068</v>
      </c>
      <c r="IM250" s="122">
        <v>102.5184</v>
      </c>
      <c r="IN250" s="122">
        <v>102.7165</v>
      </c>
      <c r="IO250" s="122">
        <v>103.20010000000001</v>
      </c>
      <c r="IP250" s="122">
        <v>103.1123</v>
      </c>
      <c r="IQ250" s="122">
        <v>102.9701</v>
      </c>
      <c r="IR250" s="122">
        <v>103.72669999999999</v>
      </c>
      <c r="IS250" s="122">
        <v>104.991</v>
      </c>
      <c r="IT250" s="122">
        <v>104.8777</v>
      </c>
      <c r="IU250" s="122">
        <v>104.83750000000001</v>
      </c>
      <c r="IV250" s="122">
        <v>104.7988</v>
      </c>
      <c r="IW250" s="122">
        <v>104.8747</v>
      </c>
      <c r="IX250" s="122">
        <v>104.58540000000001</v>
      </c>
      <c r="IY250" s="122">
        <v>104.15470000000001</v>
      </c>
      <c r="IZ250" s="122">
        <v>104.0587</v>
      </c>
      <c r="JA250" s="122">
        <v>103.9335</v>
      </c>
      <c r="JB250" s="122">
        <v>102.6532</v>
      </c>
      <c r="JC250" s="122">
        <v>102.6283</v>
      </c>
      <c r="JD250" s="122">
        <v>102.68</v>
      </c>
      <c r="JE250" s="122">
        <v>103.3501</v>
      </c>
      <c r="JF250" s="122">
        <v>103.35</v>
      </c>
      <c r="JG250" s="122">
        <v>103.0682</v>
      </c>
      <c r="JH250" s="122">
        <v>103.0399</v>
      </c>
      <c r="JI250" s="122">
        <v>103.0141</v>
      </c>
      <c r="JJ250" s="122">
        <v>102.7747</v>
      </c>
      <c r="JK250" s="122">
        <v>101.712</v>
      </c>
      <c r="JL250" s="122">
        <v>101.65170000000001</v>
      </c>
      <c r="JM250" s="122">
        <v>101.64449999999999</v>
      </c>
      <c r="JN250" s="122">
        <v>101.41759999999999</v>
      </c>
      <c r="JO250" s="122">
        <v>101.3439</v>
      </c>
      <c r="JP250" s="122">
        <v>101.4023</v>
      </c>
      <c r="JQ250" s="122">
        <v>101.8143</v>
      </c>
      <c r="JR250" s="122">
        <v>101.9085</v>
      </c>
      <c r="JS250" s="122">
        <v>101.95780000000001</v>
      </c>
      <c r="JT250" s="122">
        <v>101.35550000000001</v>
      </c>
      <c r="JU250" s="122">
        <v>101.3115</v>
      </c>
      <c r="JV250" s="122">
        <v>100.96250000000001</v>
      </c>
      <c r="JW250" s="122">
        <v>100.27079999999999</v>
      </c>
      <c r="JX250" s="122">
        <v>100.2377</v>
      </c>
      <c r="JY250" s="122">
        <v>100</v>
      </c>
      <c r="JZ250" s="122">
        <v>99.808199999999999</v>
      </c>
      <c r="KA250" s="122">
        <v>99.816000000000003</v>
      </c>
      <c r="KB250" s="122">
        <v>99.554000000000002</v>
      </c>
      <c r="KC250" s="122">
        <v>99.550600000000003</v>
      </c>
      <c r="KD250" s="118">
        <v>99.584900000000005</v>
      </c>
    </row>
    <row r="251" spans="1:290" s="8" customFormat="1" ht="11.1" customHeight="1" x14ac:dyDescent="0.2">
      <c r="A251" s="8" t="s">
        <v>3389</v>
      </c>
      <c r="B251">
        <v>9104</v>
      </c>
      <c r="C251" s="141" t="s">
        <v>5252</v>
      </c>
      <c r="D251" s="60"/>
      <c r="E251" s="61"/>
      <c r="F251" s="62" t="str">
        <f>IF(LEFT($I$1,1)="1",VLOOKUP($A251,PPI_IPI_PGA_PGAI!$A:$E,2,FALSE),IF(LEFT($I$1,1)="2",VLOOKUP($A251,PPI_IPI_PGA_PGAI!$A:$E,3,FALSE),IF(LEFT($I$1,1)="3",VLOOKUP($A251,PPI_IPI_PGA_PGAI!$A:$E,4,FALSE),VLOOKUP($A251,PPI_IPI_PGA_PGAI!$A:$E,5,FALSE))))</f>
        <v xml:space="preserve"> Gebrauchsgüter</v>
      </c>
      <c r="G251" s="62"/>
      <c r="H251" s="22"/>
      <c r="I251" s="62"/>
      <c r="J251" s="62"/>
      <c r="K251" s="45"/>
      <c r="L251" s="22"/>
      <c r="M251" s="10">
        <v>4.3502999999999998</v>
      </c>
      <c r="N251" s="121">
        <v>135.75239999999999</v>
      </c>
      <c r="O251" s="122">
        <v>135.47409999999999</v>
      </c>
      <c r="P251" s="122">
        <v>135.47409999999999</v>
      </c>
      <c r="Q251" s="122">
        <v>135.97120000000001</v>
      </c>
      <c r="R251" s="122">
        <v>135.97120000000001</v>
      </c>
      <c r="S251" s="122">
        <v>134.50059999999999</v>
      </c>
      <c r="T251" s="122">
        <v>134.27359999999999</v>
      </c>
      <c r="U251" s="122">
        <v>134.27359999999999</v>
      </c>
      <c r="V251" s="122">
        <v>134.27359999999999</v>
      </c>
      <c r="W251" s="122">
        <v>134.27500000000001</v>
      </c>
      <c r="X251" s="122">
        <v>134.27500000000001</v>
      </c>
      <c r="Y251" s="122">
        <v>134.01689999999999</v>
      </c>
      <c r="Z251" s="122">
        <v>134.10210000000001</v>
      </c>
      <c r="AA251" s="122">
        <v>134.27879999999999</v>
      </c>
      <c r="AB251" s="122">
        <v>134.27879999999999</v>
      </c>
      <c r="AC251" s="122">
        <v>133.51570000000001</v>
      </c>
      <c r="AD251" s="122">
        <v>133.51570000000001</v>
      </c>
      <c r="AE251" s="122">
        <v>130.89330000000001</v>
      </c>
      <c r="AF251" s="122">
        <v>130.959</v>
      </c>
      <c r="AG251" s="122">
        <v>130.959</v>
      </c>
      <c r="AH251" s="122">
        <v>130.959</v>
      </c>
      <c r="AI251" s="122">
        <v>131.78450000000001</v>
      </c>
      <c r="AJ251" s="122">
        <v>131.78450000000001</v>
      </c>
      <c r="AK251" s="122">
        <v>129.37039999999999</v>
      </c>
      <c r="AL251" s="122">
        <v>129.47059999999999</v>
      </c>
      <c r="AM251" s="122">
        <v>129.46530000000001</v>
      </c>
      <c r="AN251" s="122">
        <v>129.46530000000001</v>
      </c>
      <c r="AO251" s="122">
        <v>128.28749999999999</v>
      </c>
      <c r="AP251" s="122">
        <v>128.28749999999999</v>
      </c>
      <c r="AQ251" s="122">
        <v>127.8438</v>
      </c>
      <c r="AR251" s="122">
        <v>127.1292</v>
      </c>
      <c r="AS251" s="122">
        <v>127.1292</v>
      </c>
      <c r="AT251" s="122">
        <v>127.1292</v>
      </c>
      <c r="AU251" s="122">
        <v>127.3386</v>
      </c>
      <c r="AV251" s="122">
        <v>127.3386</v>
      </c>
      <c r="AW251" s="122">
        <v>127.39449999999999</v>
      </c>
      <c r="AX251" s="122">
        <v>127.3232</v>
      </c>
      <c r="AY251" s="122">
        <v>127.1872</v>
      </c>
      <c r="AZ251" s="122">
        <v>127.1872</v>
      </c>
      <c r="BA251" s="122">
        <v>127.2567</v>
      </c>
      <c r="BB251" s="122">
        <v>127.2567</v>
      </c>
      <c r="BC251" s="122">
        <v>126.5608</v>
      </c>
      <c r="BD251" s="122">
        <v>126.3038</v>
      </c>
      <c r="BE251" s="122">
        <v>126.3038</v>
      </c>
      <c r="BF251" s="122">
        <v>126.3038</v>
      </c>
      <c r="BG251" s="122">
        <v>126.04259999999999</v>
      </c>
      <c r="BH251" s="122">
        <v>126.04259999999999</v>
      </c>
      <c r="BI251" s="122">
        <v>126.59520000000001</v>
      </c>
      <c r="BJ251" s="122">
        <v>126.16670000000001</v>
      </c>
      <c r="BK251" s="122">
        <v>126.3668</v>
      </c>
      <c r="BL251" s="122">
        <v>126.3668</v>
      </c>
      <c r="BM251" s="122">
        <v>126.7205</v>
      </c>
      <c r="BN251" s="122">
        <v>126.7205</v>
      </c>
      <c r="BO251" s="122">
        <v>126.67740000000001</v>
      </c>
      <c r="BP251" s="122">
        <v>127.0127</v>
      </c>
      <c r="BQ251" s="122">
        <v>127.0127</v>
      </c>
      <c r="BR251" s="122">
        <v>127.0127</v>
      </c>
      <c r="BS251" s="122">
        <v>129.01669999999999</v>
      </c>
      <c r="BT251" s="122">
        <v>129.01669999999999</v>
      </c>
      <c r="BU251" s="122">
        <v>127.4675</v>
      </c>
      <c r="BV251" s="122">
        <v>127.67919999999999</v>
      </c>
      <c r="BW251" s="122">
        <v>127.7088</v>
      </c>
      <c r="BX251" s="122">
        <v>127.7088</v>
      </c>
      <c r="BY251" s="122">
        <v>126.70610000000001</v>
      </c>
      <c r="BZ251" s="122">
        <v>126.70610000000001</v>
      </c>
      <c r="CA251" s="122">
        <v>125.2255</v>
      </c>
      <c r="CB251" s="122">
        <v>124.7868</v>
      </c>
      <c r="CC251" s="122">
        <v>124.7868</v>
      </c>
      <c r="CD251" s="122">
        <v>124.7868</v>
      </c>
      <c r="CE251" s="122">
        <v>124.0196</v>
      </c>
      <c r="CF251" s="122">
        <v>124.0196</v>
      </c>
      <c r="CG251" s="122">
        <v>123.0719</v>
      </c>
      <c r="CH251" s="122">
        <v>122.9062</v>
      </c>
      <c r="CI251" s="122">
        <v>122.3895</v>
      </c>
      <c r="CJ251" s="122">
        <v>122.3895</v>
      </c>
      <c r="CK251" s="122">
        <v>122.5309</v>
      </c>
      <c r="CL251" s="122">
        <v>122.5309</v>
      </c>
      <c r="CM251" s="122">
        <v>121.919</v>
      </c>
      <c r="CN251" s="122">
        <v>121.17789999999999</v>
      </c>
      <c r="CO251" s="122">
        <v>121.17789999999999</v>
      </c>
      <c r="CP251" s="122">
        <v>121.17789999999999</v>
      </c>
      <c r="CQ251" s="122">
        <v>119.35599999999999</v>
      </c>
      <c r="CR251" s="122">
        <v>119.35599999999999</v>
      </c>
      <c r="CS251" s="122">
        <v>117.4552</v>
      </c>
      <c r="CT251" s="122">
        <v>117.4552</v>
      </c>
      <c r="CU251" s="122">
        <v>117.03100000000001</v>
      </c>
      <c r="CV251" s="122">
        <v>117.03100000000001</v>
      </c>
      <c r="CW251" s="122">
        <v>116.3723</v>
      </c>
      <c r="CX251" s="122">
        <v>116.3723</v>
      </c>
      <c r="CY251" s="122">
        <v>114.0817</v>
      </c>
      <c r="CZ251" s="122">
        <v>113.31570000000001</v>
      </c>
      <c r="DA251" s="122">
        <v>113.31570000000001</v>
      </c>
      <c r="DB251" s="122">
        <v>112.9705</v>
      </c>
      <c r="DC251" s="122">
        <v>112.9705</v>
      </c>
      <c r="DD251" s="122">
        <v>112.9705</v>
      </c>
      <c r="DE251" s="122">
        <v>112.7811</v>
      </c>
      <c r="DF251" s="122">
        <v>112.7811</v>
      </c>
      <c r="DG251" s="122">
        <v>112.7811</v>
      </c>
      <c r="DH251" s="122">
        <v>110.899</v>
      </c>
      <c r="DI251" s="122">
        <v>110.899</v>
      </c>
      <c r="DJ251" s="122">
        <v>110.899</v>
      </c>
      <c r="DK251" s="122">
        <v>106.71429999999999</v>
      </c>
      <c r="DL251" s="122">
        <v>106.71429999999999</v>
      </c>
      <c r="DM251" s="122">
        <v>106.71429999999999</v>
      </c>
      <c r="DN251" s="122">
        <v>106.145</v>
      </c>
      <c r="DO251" s="122">
        <v>106.145</v>
      </c>
      <c r="DP251" s="122">
        <v>106.145</v>
      </c>
      <c r="DQ251" s="122">
        <v>105.92919999999999</v>
      </c>
      <c r="DR251" s="122">
        <v>105.92919999999999</v>
      </c>
      <c r="DS251" s="122">
        <v>105.92919999999999</v>
      </c>
      <c r="DT251" s="122">
        <v>106.59</v>
      </c>
      <c r="DU251" s="122">
        <v>106.59</v>
      </c>
      <c r="DV251" s="122">
        <v>106.59</v>
      </c>
      <c r="DW251" s="122">
        <v>104.80459999999999</v>
      </c>
      <c r="DX251" s="122">
        <v>104.8056</v>
      </c>
      <c r="DY251" s="122">
        <v>104.8056</v>
      </c>
      <c r="DZ251" s="122">
        <v>104.1048</v>
      </c>
      <c r="EA251" s="122">
        <v>104.1048</v>
      </c>
      <c r="EB251" s="122">
        <v>104.1048</v>
      </c>
      <c r="EC251" s="122">
        <v>104.4522</v>
      </c>
      <c r="ED251" s="122">
        <v>104.4522</v>
      </c>
      <c r="EE251" s="122">
        <v>104.4522</v>
      </c>
      <c r="EF251" s="122">
        <v>104.70659999999999</v>
      </c>
      <c r="EG251" s="122">
        <v>104.70659999999999</v>
      </c>
      <c r="EH251" s="122">
        <v>104.70659999999999</v>
      </c>
      <c r="EI251" s="122">
        <v>103.81440000000001</v>
      </c>
      <c r="EJ251" s="122">
        <v>103.81440000000001</v>
      </c>
      <c r="EK251" s="122">
        <v>103.81440000000001</v>
      </c>
      <c r="EL251" s="122">
        <v>104.0517</v>
      </c>
      <c r="EM251" s="122">
        <v>104.0517</v>
      </c>
      <c r="EN251" s="122">
        <v>104.0517</v>
      </c>
      <c r="EO251" s="122">
        <v>103.99039999999999</v>
      </c>
      <c r="EP251" s="122">
        <v>103.99039999999999</v>
      </c>
      <c r="EQ251" s="122">
        <v>103.99039999999999</v>
      </c>
      <c r="ER251" s="122">
        <v>103.6009</v>
      </c>
      <c r="ES251" s="122">
        <v>103.6009</v>
      </c>
      <c r="ET251" s="122">
        <v>103.6009</v>
      </c>
      <c r="EU251" s="122">
        <v>102.2983</v>
      </c>
      <c r="EV251" s="122">
        <v>102.2983</v>
      </c>
      <c r="EW251" s="122">
        <v>102.2983</v>
      </c>
      <c r="EX251" s="122">
        <v>102.0106</v>
      </c>
      <c r="EY251" s="122">
        <v>102.0106</v>
      </c>
      <c r="EZ251" s="122">
        <v>102.0106</v>
      </c>
      <c r="FA251" s="122">
        <v>94.9452</v>
      </c>
      <c r="FB251" s="122">
        <v>94.944599999999994</v>
      </c>
      <c r="FC251" s="122">
        <v>94.944599999999994</v>
      </c>
      <c r="FD251" s="122">
        <v>94.895200000000003</v>
      </c>
      <c r="FE251" s="122">
        <v>94.895200000000003</v>
      </c>
      <c r="FF251" s="122">
        <v>94.895200000000003</v>
      </c>
      <c r="FG251" s="122">
        <v>95.988500000000002</v>
      </c>
      <c r="FH251" s="122">
        <v>95.990099999999998</v>
      </c>
      <c r="FI251" s="122">
        <v>95.990099999999998</v>
      </c>
      <c r="FJ251" s="122">
        <v>95.791600000000003</v>
      </c>
      <c r="FK251" s="122">
        <v>95.791600000000003</v>
      </c>
      <c r="FL251" s="122">
        <v>96.058199999999999</v>
      </c>
      <c r="FM251" s="122">
        <v>96.155699999999996</v>
      </c>
      <c r="FN251" s="122">
        <v>96.155699999999996</v>
      </c>
      <c r="FO251" s="122">
        <v>96.512699999999995</v>
      </c>
      <c r="FP251" s="122">
        <v>96.270099999999999</v>
      </c>
      <c r="FQ251" s="122">
        <v>96.270099999999999</v>
      </c>
      <c r="FR251" s="122">
        <v>96.187299999999993</v>
      </c>
      <c r="FS251" s="122">
        <v>96.331000000000003</v>
      </c>
      <c r="FT251" s="122">
        <v>96.331000000000003</v>
      </c>
      <c r="FU251" s="122">
        <v>96.051299999999998</v>
      </c>
      <c r="FV251" s="122">
        <v>95.449799999999996</v>
      </c>
      <c r="FW251" s="122">
        <v>95.449799999999996</v>
      </c>
      <c r="FX251" s="122">
        <v>95.401899999999998</v>
      </c>
      <c r="FY251" s="122">
        <v>95.145099999999999</v>
      </c>
      <c r="FZ251" s="122">
        <v>95.145099999999999</v>
      </c>
      <c r="GA251" s="122">
        <v>94.995400000000004</v>
      </c>
      <c r="GB251" s="122">
        <v>95.340699999999998</v>
      </c>
      <c r="GC251" s="122">
        <v>95.340699999999998</v>
      </c>
      <c r="GD251" s="122">
        <v>95.622900000000001</v>
      </c>
      <c r="GE251" s="122">
        <v>96.9148</v>
      </c>
      <c r="GF251" s="122">
        <v>96.896100000000004</v>
      </c>
      <c r="GG251" s="122">
        <v>97.775400000000005</v>
      </c>
      <c r="GH251" s="122">
        <v>98.119399999999999</v>
      </c>
      <c r="GI251" s="122">
        <v>98.119399999999999</v>
      </c>
      <c r="GJ251" s="122">
        <v>97.647199999999998</v>
      </c>
      <c r="GK251" s="122">
        <v>97.876199999999997</v>
      </c>
      <c r="GL251" s="122">
        <v>97.891099999999994</v>
      </c>
      <c r="GM251" s="122">
        <v>98.2517</v>
      </c>
      <c r="GN251" s="122">
        <v>98.944299999999998</v>
      </c>
      <c r="GO251" s="122">
        <v>98.944299999999998</v>
      </c>
      <c r="GP251" s="122">
        <v>98.578199999999995</v>
      </c>
      <c r="GQ251" s="122">
        <v>98.234800000000007</v>
      </c>
      <c r="GR251" s="122">
        <v>98.280299999999997</v>
      </c>
      <c r="GS251" s="122">
        <v>98.212900000000005</v>
      </c>
      <c r="GT251" s="122">
        <v>98.140299999999996</v>
      </c>
      <c r="GU251" s="122">
        <v>98.140299999999996</v>
      </c>
      <c r="GV251" s="122">
        <v>98.236900000000006</v>
      </c>
      <c r="GW251" s="122">
        <v>98.117400000000004</v>
      </c>
      <c r="GX251" s="122">
        <v>98.117400000000004</v>
      </c>
      <c r="GY251" s="122">
        <v>97.978200000000001</v>
      </c>
      <c r="GZ251" s="122">
        <v>97.946200000000005</v>
      </c>
      <c r="HA251" s="122">
        <v>97.946200000000005</v>
      </c>
      <c r="HB251" s="122">
        <v>97.731999999999999</v>
      </c>
      <c r="HC251" s="122">
        <v>97.5227</v>
      </c>
      <c r="HD251" s="122">
        <v>97.5227</v>
      </c>
      <c r="HE251" s="122">
        <v>97.467799999999997</v>
      </c>
      <c r="HF251" s="122">
        <v>97.226100000000002</v>
      </c>
      <c r="HG251" s="122">
        <v>97.226100000000002</v>
      </c>
      <c r="HH251" s="122">
        <v>96.791399999999996</v>
      </c>
      <c r="HI251" s="122">
        <v>95.677199999999999</v>
      </c>
      <c r="HJ251" s="122">
        <v>95.677199999999999</v>
      </c>
      <c r="HK251" s="122">
        <v>95.6327</v>
      </c>
      <c r="HL251" s="122">
        <v>95.684100000000001</v>
      </c>
      <c r="HM251" s="122">
        <v>95.684100000000001</v>
      </c>
      <c r="HN251" s="122">
        <v>95.354399999999998</v>
      </c>
      <c r="HO251" s="122">
        <v>95.438199999999995</v>
      </c>
      <c r="HP251" s="122">
        <v>95.375600000000006</v>
      </c>
      <c r="HQ251" s="122">
        <v>95.394599999999997</v>
      </c>
      <c r="HR251" s="122">
        <v>96.072299999999998</v>
      </c>
      <c r="HS251" s="122">
        <v>96.072299999999998</v>
      </c>
      <c r="HT251" s="122">
        <v>96.263499999999993</v>
      </c>
      <c r="HU251" s="122">
        <v>97.573400000000007</v>
      </c>
      <c r="HV251" s="122">
        <v>97.573400000000007</v>
      </c>
      <c r="HW251" s="122">
        <v>97.531099999999995</v>
      </c>
      <c r="HX251" s="122">
        <v>97.876999999999995</v>
      </c>
      <c r="HY251" s="122">
        <v>97.876999999999995</v>
      </c>
      <c r="HZ251" s="122">
        <v>97.8673</v>
      </c>
      <c r="IA251" s="122">
        <v>97.233400000000003</v>
      </c>
      <c r="IB251" s="122">
        <v>97.233400000000003</v>
      </c>
      <c r="IC251" s="122">
        <v>97.150099999999995</v>
      </c>
      <c r="ID251" s="122">
        <v>96.8142</v>
      </c>
      <c r="IE251" s="122">
        <v>96.8142</v>
      </c>
      <c r="IF251" s="122">
        <v>96.916200000000003</v>
      </c>
      <c r="IG251" s="122">
        <v>98.588499999999996</v>
      </c>
      <c r="IH251" s="122">
        <v>98.594700000000003</v>
      </c>
      <c r="II251" s="122">
        <v>99.096000000000004</v>
      </c>
      <c r="IJ251" s="122">
        <v>97.882800000000003</v>
      </c>
      <c r="IK251" s="122">
        <v>97.882800000000003</v>
      </c>
      <c r="IL251" s="122">
        <v>97.887200000000007</v>
      </c>
      <c r="IM251" s="122">
        <v>98.059700000000007</v>
      </c>
      <c r="IN251" s="122">
        <v>98.059700000000007</v>
      </c>
      <c r="IO251" s="122">
        <v>98.042000000000002</v>
      </c>
      <c r="IP251" s="122">
        <v>99.853700000000003</v>
      </c>
      <c r="IQ251" s="122">
        <v>99.853700000000003</v>
      </c>
      <c r="IR251" s="122">
        <v>99.939499999999995</v>
      </c>
      <c r="IS251" s="122">
        <v>100.3278</v>
      </c>
      <c r="IT251" s="122">
        <v>100.3884</v>
      </c>
      <c r="IU251" s="122">
        <v>100.145</v>
      </c>
      <c r="IV251" s="122">
        <v>99.388300000000001</v>
      </c>
      <c r="IW251" s="122">
        <v>99.388300000000001</v>
      </c>
      <c r="IX251" s="122">
        <v>99.209599999999995</v>
      </c>
      <c r="IY251" s="122">
        <v>98.865499999999997</v>
      </c>
      <c r="IZ251" s="122">
        <v>98.865499999999997</v>
      </c>
      <c r="JA251" s="122">
        <v>98.822100000000006</v>
      </c>
      <c r="JB251" s="122">
        <v>97.007199999999997</v>
      </c>
      <c r="JC251" s="122">
        <v>97.007199999999997</v>
      </c>
      <c r="JD251" s="122">
        <v>96.974699999999999</v>
      </c>
      <c r="JE251" s="122">
        <v>99.532600000000002</v>
      </c>
      <c r="JF251" s="122">
        <v>99.552499999999995</v>
      </c>
      <c r="JG251" s="122">
        <v>99.694199999999995</v>
      </c>
      <c r="JH251" s="122">
        <v>100.2924</v>
      </c>
      <c r="JI251" s="122">
        <v>100.2924</v>
      </c>
      <c r="JJ251" s="122">
        <v>100.08240000000001</v>
      </c>
      <c r="JK251" s="122">
        <v>98.778999999999996</v>
      </c>
      <c r="JL251" s="122">
        <v>98.778999999999996</v>
      </c>
      <c r="JM251" s="122">
        <v>98.841899999999995</v>
      </c>
      <c r="JN251" s="122">
        <v>99.201700000000002</v>
      </c>
      <c r="JO251" s="122">
        <v>99.201700000000002</v>
      </c>
      <c r="JP251" s="122">
        <v>99.326800000000006</v>
      </c>
      <c r="JQ251" s="122">
        <v>100.5732</v>
      </c>
      <c r="JR251" s="122">
        <v>100.5732</v>
      </c>
      <c r="JS251" s="122">
        <v>100.3931</v>
      </c>
      <c r="JT251" s="122">
        <v>99.151499999999999</v>
      </c>
      <c r="JU251" s="122">
        <v>99.151499999999999</v>
      </c>
      <c r="JV251" s="122">
        <v>99.090299999999999</v>
      </c>
      <c r="JW251" s="122">
        <v>100.2521</v>
      </c>
      <c r="JX251" s="122">
        <v>100.2521</v>
      </c>
      <c r="JY251" s="122">
        <v>100</v>
      </c>
      <c r="JZ251" s="122">
        <v>99.7971</v>
      </c>
      <c r="KA251" s="122">
        <v>99.7971</v>
      </c>
      <c r="KB251" s="122">
        <v>100.0185</v>
      </c>
      <c r="KC251" s="122">
        <v>99.336100000000002</v>
      </c>
      <c r="KD251" s="118">
        <v>99.336100000000002</v>
      </c>
    </row>
    <row r="252" spans="1:290" s="8" customFormat="1" ht="11.1" customHeight="1" x14ac:dyDescent="0.2">
      <c r="A252" s="8" t="s">
        <v>3390</v>
      </c>
      <c r="B252">
        <v>9104</v>
      </c>
      <c r="C252" s="141" t="s">
        <v>5253</v>
      </c>
      <c r="D252" s="60"/>
      <c r="E252" s="61"/>
      <c r="F252" s="62" t="str">
        <f>IF(LEFT($I$1,1)="1",VLOOKUP($A252,PPI_IPI_PGA_PGAI!$A:$E,2,FALSE),IF(LEFT($I$1,1)="2",VLOOKUP($A252,PPI_IPI_PGA_PGAI!$A:$E,3,FALSE),IF(LEFT($I$1,1)="3",VLOOKUP($A252,PPI_IPI_PGA_PGAI!$A:$E,4,FALSE),VLOOKUP($A252,PPI_IPI_PGA_PGAI!$A:$E,5,FALSE))))</f>
        <v xml:space="preserve"> Verbrauchsgüter</v>
      </c>
      <c r="G252" s="62"/>
      <c r="H252" s="22"/>
      <c r="I252" s="62"/>
      <c r="J252" s="62"/>
      <c r="K252" s="45"/>
      <c r="L252" s="22"/>
      <c r="M252" s="10">
        <v>37.292499999999997</v>
      </c>
      <c r="N252" s="121">
        <v>120.59</v>
      </c>
      <c r="O252" s="122">
        <v>119.8807</v>
      </c>
      <c r="P252" s="122">
        <v>119.9585</v>
      </c>
      <c r="Q252" s="122">
        <v>120.4589</v>
      </c>
      <c r="R252" s="122">
        <v>120.5397</v>
      </c>
      <c r="S252" s="122">
        <v>120.61199999999999</v>
      </c>
      <c r="T252" s="122">
        <v>120.4537</v>
      </c>
      <c r="U252" s="122">
        <v>120.4281</v>
      </c>
      <c r="V252" s="122">
        <v>120.5879</v>
      </c>
      <c r="W252" s="122">
        <v>120.4577</v>
      </c>
      <c r="X252" s="122">
        <v>120.62309999999999</v>
      </c>
      <c r="Y252" s="122">
        <v>121.36790000000001</v>
      </c>
      <c r="Z252" s="122">
        <v>121.6435</v>
      </c>
      <c r="AA252" s="122">
        <v>121.258</v>
      </c>
      <c r="AB252" s="122">
        <v>121.488</v>
      </c>
      <c r="AC252" s="122">
        <v>121.4485</v>
      </c>
      <c r="AD252" s="122">
        <v>121.48560000000001</v>
      </c>
      <c r="AE252" s="122">
        <v>121.685</v>
      </c>
      <c r="AF252" s="122">
        <v>121.16800000000001</v>
      </c>
      <c r="AG252" s="122">
        <v>121.0984</v>
      </c>
      <c r="AH252" s="122">
        <v>121.30500000000001</v>
      </c>
      <c r="AI252" s="122">
        <v>121.4845</v>
      </c>
      <c r="AJ252" s="122">
        <v>121.48180000000001</v>
      </c>
      <c r="AK252" s="122">
        <v>121.16840000000001</v>
      </c>
      <c r="AL252" s="122">
        <v>121.0812</v>
      </c>
      <c r="AM252" s="122">
        <v>120.6756</v>
      </c>
      <c r="AN252" s="122">
        <v>120.8296</v>
      </c>
      <c r="AO252" s="122">
        <v>120.89400000000001</v>
      </c>
      <c r="AP252" s="122">
        <v>120.8545</v>
      </c>
      <c r="AQ252" s="122">
        <v>120.9696</v>
      </c>
      <c r="AR252" s="122">
        <v>120.7213</v>
      </c>
      <c r="AS252" s="122">
        <v>120.9481</v>
      </c>
      <c r="AT252" s="122">
        <v>121.28019999999999</v>
      </c>
      <c r="AU252" s="122">
        <v>120.8021</v>
      </c>
      <c r="AV252" s="122">
        <v>121.038</v>
      </c>
      <c r="AW252" s="122">
        <v>121.504</v>
      </c>
      <c r="AX252" s="122">
        <v>122.0819</v>
      </c>
      <c r="AY252" s="122">
        <v>122.2266</v>
      </c>
      <c r="AZ252" s="122">
        <v>122.2542</v>
      </c>
      <c r="BA252" s="122">
        <v>122.83</v>
      </c>
      <c r="BB252" s="122">
        <v>122.93049999999999</v>
      </c>
      <c r="BC252" s="122">
        <v>123.3608</v>
      </c>
      <c r="BD252" s="122">
        <v>123.41030000000001</v>
      </c>
      <c r="BE252" s="122">
        <v>123.3031</v>
      </c>
      <c r="BF252" s="122">
        <v>123.3456</v>
      </c>
      <c r="BG252" s="122">
        <v>123.7565</v>
      </c>
      <c r="BH252" s="122">
        <v>123.97499999999999</v>
      </c>
      <c r="BI252" s="122">
        <v>125.0064</v>
      </c>
      <c r="BJ252" s="122">
        <v>125.53400000000001</v>
      </c>
      <c r="BK252" s="122">
        <v>125.5308</v>
      </c>
      <c r="BL252" s="122">
        <v>125.68089999999999</v>
      </c>
      <c r="BM252" s="122">
        <v>126.3556</v>
      </c>
      <c r="BN252" s="122">
        <v>126.1092</v>
      </c>
      <c r="BO252" s="122">
        <v>126.5621</v>
      </c>
      <c r="BP252" s="122">
        <v>126.44929999999999</v>
      </c>
      <c r="BQ252" s="122">
        <v>126.3135</v>
      </c>
      <c r="BR252" s="122">
        <v>126.801</v>
      </c>
      <c r="BS252" s="122">
        <v>127.6532</v>
      </c>
      <c r="BT252" s="122">
        <v>128.10929999999999</v>
      </c>
      <c r="BU252" s="122">
        <v>128.60400000000001</v>
      </c>
      <c r="BV252" s="122">
        <v>128.67930000000001</v>
      </c>
      <c r="BW252" s="122">
        <v>128.89109999999999</v>
      </c>
      <c r="BX252" s="122">
        <v>129.66890000000001</v>
      </c>
      <c r="BY252" s="122">
        <v>130.13630000000001</v>
      </c>
      <c r="BZ252" s="122">
        <v>130.0565</v>
      </c>
      <c r="CA252" s="122">
        <v>129.58869999999999</v>
      </c>
      <c r="CB252" s="122">
        <v>127.90600000000001</v>
      </c>
      <c r="CC252" s="122">
        <v>127.4263</v>
      </c>
      <c r="CD252" s="122">
        <v>126.7928</v>
      </c>
      <c r="CE252" s="122">
        <v>126.58499999999999</v>
      </c>
      <c r="CF252" s="122">
        <v>126.3061</v>
      </c>
      <c r="CG252" s="122">
        <v>125.6915</v>
      </c>
      <c r="CH252" s="122">
        <v>125.3051</v>
      </c>
      <c r="CI252" s="122">
        <v>125.1204</v>
      </c>
      <c r="CJ252" s="122">
        <v>124.92919999999999</v>
      </c>
      <c r="CK252" s="122">
        <v>124.99509999999999</v>
      </c>
      <c r="CL252" s="122">
        <v>125.01139999999999</v>
      </c>
      <c r="CM252" s="122">
        <v>124.68899999999999</v>
      </c>
      <c r="CN252" s="122">
        <v>124.3481</v>
      </c>
      <c r="CO252" s="122">
        <v>124.45829999999999</v>
      </c>
      <c r="CP252" s="122">
        <v>124.4915</v>
      </c>
      <c r="CQ252" s="122">
        <v>124.3265</v>
      </c>
      <c r="CR252" s="122">
        <v>124.54819999999999</v>
      </c>
      <c r="CS252" s="122">
        <v>124.3751</v>
      </c>
      <c r="CT252" s="122">
        <v>124.553</v>
      </c>
      <c r="CU252" s="122">
        <v>124.46169999999999</v>
      </c>
      <c r="CV252" s="122">
        <v>124.1872</v>
      </c>
      <c r="CW252" s="122">
        <v>123.82250000000001</v>
      </c>
      <c r="CX252" s="122">
        <v>123.70699999999999</v>
      </c>
      <c r="CY252" s="122">
        <v>123.05289999999999</v>
      </c>
      <c r="CZ252" s="122">
        <v>123.0455</v>
      </c>
      <c r="DA252" s="122">
        <v>123.0568</v>
      </c>
      <c r="DB252" s="122">
        <v>123.12269999999999</v>
      </c>
      <c r="DC252" s="122">
        <v>123.6639</v>
      </c>
      <c r="DD252" s="122">
        <v>123.9751</v>
      </c>
      <c r="DE252" s="122">
        <v>124.5311</v>
      </c>
      <c r="DF252" s="122">
        <v>124.26609999999999</v>
      </c>
      <c r="DG252" s="122">
        <v>123.99299999999999</v>
      </c>
      <c r="DH252" s="122">
        <v>123.5539</v>
      </c>
      <c r="DI252" s="122">
        <v>121.8193</v>
      </c>
      <c r="DJ252" s="122">
        <v>120.86190000000001</v>
      </c>
      <c r="DK252" s="122">
        <v>120.76900000000001</v>
      </c>
      <c r="DL252" s="122">
        <v>118.0513</v>
      </c>
      <c r="DM252" s="122">
        <v>118.5261</v>
      </c>
      <c r="DN252" s="122">
        <v>118.39919999999999</v>
      </c>
      <c r="DO252" s="122">
        <v>119.4883</v>
      </c>
      <c r="DP252" s="122">
        <v>120.116</v>
      </c>
      <c r="DQ252" s="122">
        <v>120.0839</v>
      </c>
      <c r="DR252" s="122">
        <v>119.3781</v>
      </c>
      <c r="DS252" s="122">
        <v>119.3877</v>
      </c>
      <c r="DT252" s="122">
        <v>119.2522</v>
      </c>
      <c r="DU252" s="122">
        <v>119.4731</v>
      </c>
      <c r="DV252" s="122">
        <v>119.3396</v>
      </c>
      <c r="DW252" s="122">
        <v>119.4115</v>
      </c>
      <c r="DX252" s="122">
        <v>118.94929999999999</v>
      </c>
      <c r="DY252" s="122">
        <v>119.0211</v>
      </c>
      <c r="DZ252" s="122">
        <v>118.9378</v>
      </c>
      <c r="EA252" s="122">
        <v>118.1559</v>
      </c>
      <c r="EB252" s="122">
        <v>118.343</v>
      </c>
      <c r="EC252" s="122">
        <v>118.4843</v>
      </c>
      <c r="ED252" s="122">
        <v>119.5842</v>
      </c>
      <c r="EE252" s="122">
        <v>119.64700000000001</v>
      </c>
      <c r="EF252" s="122">
        <v>119.6542</v>
      </c>
      <c r="EG252" s="122">
        <v>119.2295</v>
      </c>
      <c r="EH252" s="122">
        <v>119.1618</v>
      </c>
      <c r="EI252" s="122">
        <v>119.121</v>
      </c>
      <c r="EJ252" s="122">
        <v>119.4389</v>
      </c>
      <c r="EK252" s="122">
        <v>119.53700000000001</v>
      </c>
      <c r="EL252" s="122">
        <v>119.6725</v>
      </c>
      <c r="EM252" s="122">
        <v>117.8716</v>
      </c>
      <c r="EN252" s="122">
        <v>117.71380000000001</v>
      </c>
      <c r="EO252" s="122">
        <v>117.8276</v>
      </c>
      <c r="EP252" s="122">
        <v>117.3415</v>
      </c>
      <c r="EQ252" s="122">
        <v>117.3956</v>
      </c>
      <c r="ER252" s="122">
        <v>117.4278</v>
      </c>
      <c r="ES252" s="122">
        <v>117.0652</v>
      </c>
      <c r="ET252" s="122">
        <v>117.0804</v>
      </c>
      <c r="EU252" s="122">
        <v>117.0728</v>
      </c>
      <c r="EV252" s="122">
        <v>117.5941</v>
      </c>
      <c r="EW252" s="122">
        <v>117.61839999999999</v>
      </c>
      <c r="EX252" s="122">
        <v>117.5912</v>
      </c>
      <c r="EY252" s="122">
        <v>115.32250000000001</v>
      </c>
      <c r="EZ252" s="122">
        <v>113.9225</v>
      </c>
      <c r="FA252" s="122">
        <v>112.8519</v>
      </c>
      <c r="FB252" s="122">
        <v>111.0354</v>
      </c>
      <c r="FC252" s="122">
        <v>110.953</v>
      </c>
      <c r="FD252" s="122">
        <v>110.9915</v>
      </c>
      <c r="FE252" s="122">
        <v>110.3948</v>
      </c>
      <c r="FF252" s="122">
        <v>110.5787</v>
      </c>
      <c r="FG252" s="122">
        <v>110.6992</v>
      </c>
      <c r="FH252" s="122">
        <v>111.69280000000001</v>
      </c>
      <c r="FI252" s="122">
        <v>111.87520000000001</v>
      </c>
      <c r="FJ252" s="122">
        <v>111.8057</v>
      </c>
      <c r="FK252" s="122">
        <v>111.54559999999999</v>
      </c>
      <c r="FL252" s="122">
        <v>111.48269999999999</v>
      </c>
      <c r="FM252" s="122">
        <v>111.5651</v>
      </c>
      <c r="FN252" s="122">
        <v>111.7303</v>
      </c>
      <c r="FO252" s="122">
        <v>112.1497</v>
      </c>
      <c r="FP252" s="122">
        <v>112.19199999999999</v>
      </c>
      <c r="FQ252" s="122">
        <v>111.6096</v>
      </c>
      <c r="FR252" s="122">
        <v>111.92440000000001</v>
      </c>
      <c r="FS252" s="122">
        <v>111.8537</v>
      </c>
      <c r="FT252" s="122">
        <v>111.8802</v>
      </c>
      <c r="FU252" s="122">
        <v>111.7341</v>
      </c>
      <c r="FV252" s="122">
        <v>111.7578</v>
      </c>
      <c r="FW252" s="122">
        <v>111.7628</v>
      </c>
      <c r="FX252" s="122">
        <v>111.71729999999999</v>
      </c>
      <c r="FY252" s="122">
        <v>111.76949999999999</v>
      </c>
      <c r="FZ252" s="122">
        <v>111.9919</v>
      </c>
      <c r="GA252" s="122">
        <v>112.1904</v>
      </c>
      <c r="GB252" s="122">
        <v>112.0911</v>
      </c>
      <c r="GC252" s="122">
        <v>112.19670000000001</v>
      </c>
      <c r="GD252" s="122">
        <v>112.9508</v>
      </c>
      <c r="GE252" s="122">
        <v>112.94329999999999</v>
      </c>
      <c r="GF252" s="122">
        <v>113.2471</v>
      </c>
      <c r="GG252" s="122">
        <v>113.78879999999999</v>
      </c>
      <c r="GH252" s="122">
        <v>113.7636</v>
      </c>
      <c r="GI252" s="122">
        <v>113.8364</v>
      </c>
      <c r="GJ252" s="122">
        <v>112.52249999999999</v>
      </c>
      <c r="GK252" s="122">
        <v>112.48950000000001</v>
      </c>
      <c r="GL252" s="122">
        <v>111.958</v>
      </c>
      <c r="GM252" s="122">
        <v>112.5796</v>
      </c>
      <c r="GN252" s="122">
        <v>112.57940000000001</v>
      </c>
      <c r="GO252" s="122">
        <v>112.866</v>
      </c>
      <c r="GP252" s="122">
        <v>112.363</v>
      </c>
      <c r="GQ252" s="122">
        <v>112.33499999999999</v>
      </c>
      <c r="GR252" s="122">
        <v>111.8381</v>
      </c>
      <c r="GS252" s="122">
        <v>111.8489</v>
      </c>
      <c r="GT252" s="122">
        <v>110.7497</v>
      </c>
      <c r="GU252" s="122">
        <v>110.63209999999999</v>
      </c>
      <c r="GV252" s="122">
        <v>110.7728</v>
      </c>
      <c r="GW252" s="122">
        <v>110.73050000000001</v>
      </c>
      <c r="GX252" s="122">
        <v>110.4581</v>
      </c>
      <c r="GY252" s="122">
        <v>110.2773</v>
      </c>
      <c r="GZ252" s="122">
        <v>110.298</v>
      </c>
      <c r="HA252" s="122">
        <v>110.09139999999999</v>
      </c>
      <c r="HB252" s="122">
        <v>109.3976</v>
      </c>
      <c r="HC252" s="122">
        <v>109.3434</v>
      </c>
      <c r="HD252" s="122">
        <v>109.12139999999999</v>
      </c>
      <c r="HE252" s="122">
        <v>109.24169999999999</v>
      </c>
      <c r="HF252" s="122">
        <v>108.4932</v>
      </c>
      <c r="HG252" s="122">
        <v>108.2688</v>
      </c>
      <c r="HH252" s="122">
        <v>107.5398</v>
      </c>
      <c r="HI252" s="122">
        <v>107.3236</v>
      </c>
      <c r="HJ252" s="122">
        <v>107.14919999999999</v>
      </c>
      <c r="HK252" s="122">
        <v>107.13849999999999</v>
      </c>
      <c r="HL252" s="122">
        <v>107.1292</v>
      </c>
      <c r="HM252" s="122">
        <v>107.06870000000001</v>
      </c>
      <c r="HN252" s="122">
        <v>107.0874</v>
      </c>
      <c r="HO252" s="122">
        <v>107.16679999999999</v>
      </c>
      <c r="HP252" s="122">
        <v>107.0076</v>
      </c>
      <c r="HQ252" s="122">
        <v>106.59059999999999</v>
      </c>
      <c r="HR252" s="122">
        <v>106.5099</v>
      </c>
      <c r="HS252" s="122">
        <v>106.4239</v>
      </c>
      <c r="HT252" s="122">
        <v>106.68219999999999</v>
      </c>
      <c r="HU252" s="122">
        <v>106.7569</v>
      </c>
      <c r="HV252" s="122">
        <v>106.90989999999999</v>
      </c>
      <c r="HW252" s="122">
        <v>107.0973</v>
      </c>
      <c r="HX252" s="122">
        <v>107.1151</v>
      </c>
      <c r="HY252" s="122">
        <v>106.73309999999999</v>
      </c>
      <c r="HZ252" s="122">
        <v>106.86490000000001</v>
      </c>
      <c r="IA252" s="122">
        <v>106.8338</v>
      </c>
      <c r="IB252" s="122">
        <v>106.6734</v>
      </c>
      <c r="IC252" s="122">
        <v>106.07089999999999</v>
      </c>
      <c r="ID252" s="122">
        <v>106.0727</v>
      </c>
      <c r="IE252" s="122">
        <v>105.7983</v>
      </c>
      <c r="IF252" s="122">
        <v>106.0082</v>
      </c>
      <c r="IG252" s="122">
        <v>106.2589</v>
      </c>
      <c r="IH252" s="122">
        <v>106.49120000000001</v>
      </c>
      <c r="II252" s="122">
        <v>106.836</v>
      </c>
      <c r="IJ252" s="122">
        <v>106.7752</v>
      </c>
      <c r="IK252" s="122">
        <v>106.47320000000001</v>
      </c>
      <c r="IL252" s="122">
        <v>106.6202</v>
      </c>
      <c r="IM252" s="122">
        <v>106.54300000000001</v>
      </c>
      <c r="IN252" s="122">
        <v>106.09950000000001</v>
      </c>
      <c r="IO252" s="122">
        <v>105.85680000000001</v>
      </c>
      <c r="IP252" s="122">
        <v>105.67400000000001</v>
      </c>
      <c r="IQ252" s="122">
        <v>106.0527</v>
      </c>
      <c r="IR252" s="122">
        <v>106.5693</v>
      </c>
      <c r="IS252" s="122">
        <v>106.666</v>
      </c>
      <c r="IT252" s="122">
        <v>106.6435</v>
      </c>
      <c r="IU252" s="122">
        <v>106.35809999999999</v>
      </c>
      <c r="IV252" s="122">
        <v>106.1973</v>
      </c>
      <c r="IW252" s="122">
        <v>105.8689</v>
      </c>
      <c r="IX252" s="122">
        <v>105.34910000000001</v>
      </c>
      <c r="IY252" s="122">
        <v>105.35590000000001</v>
      </c>
      <c r="IZ252" s="122">
        <v>105.0361</v>
      </c>
      <c r="JA252" s="122">
        <v>104.0787</v>
      </c>
      <c r="JB252" s="122">
        <v>103.8415</v>
      </c>
      <c r="JC252" s="122">
        <v>103.76819999999999</v>
      </c>
      <c r="JD252" s="122">
        <v>104.0356</v>
      </c>
      <c r="JE252" s="122">
        <v>104.175</v>
      </c>
      <c r="JF252" s="122">
        <v>104.00960000000001</v>
      </c>
      <c r="JG252" s="122">
        <v>104.16840000000001</v>
      </c>
      <c r="JH252" s="122">
        <v>104.1525</v>
      </c>
      <c r="JI252" s="122">
        <v>104.21939999999999</v>
      </c>
      <c r="JJ252" s="122">
        <v>103.73399999999999</v>
      </c>
      <c r="JK252" s="122">
        <v>103.7212</v>
      </c>
      <c r="JL252" s="122">
        <v>103.65130000000001</v>
      </c>
      <c r="JM252" s="122">
        <v>103.1949</v>
      </c>
      <c r="JN252" s="122">
        <v>103.13039999999999</v>
      </c>
      <c r="JO252" s="122">
        <v>103.018</v>
      </c>
      <c r="JP252" s="122">
        <v>103.0568</v>
      </c>
      <c r="JQ252" s="122">
        <v>103.111</v>
      </c>
      <c r="JR252" s="122">
        <v>102.97239999999999</v>
      </c>
      <c r="JS252" s="122">
        <v>102.7296</v>
      </c>
      <c r="JT252" s="122">
        <v>102.6636</v>
      </c>
      <c r="JU252" s="122">
        <v>101.6468</v>
      </c>
      <c r="JV252" s="122">
        <v>101.3772</v>
      </c>
      <c r="JW252" s="122">
        <v>101.06399999999999</v>
      </c>
      <c r="JX252" s="122">
        <v>100.7544</v>
      </c>
      <c r="JY252" s="122">
        <v>100</v>
      </c>
      <c r="JZ252" s="122">
        <v>99.450999999999993</v>
      </c>
      <c r="KA252" s="122">
        <v>99.319800000000001</v>
      </c>
      <c r="KB252" s="122">
        <v>98.914500000000004</v>
      </c>
      <c r="KC252" s="122">
        <v>98.948599999999999</v>
      </c>
      <c r="KD252" s="118">
        <v>98.476799999999997</v>
      </c>
    </row>
    <row r="253" spans="1:290" s="8" customFormat="1" ht="11.1" customHeight="1" x14ac:dyDescent="0.2">
      <c r="A253" s="8" t="s">
        <v>3391</v>
      </c>
      <c r="B253">
        <v>9104</v>
      </c>
      <c r="C253" s="141" t="s">
        <v>5254</v>
      </c>
      <c r="D253" s="60"/>
      <c r="E253" s="61"/>
      <c r="F253" s="62" t="str">
        <f>IF(LEFT($I$1,1)="1",VLOOKUP($A253,PPI_IPI_PGA_PGAI!$A:$E,2,FALSE),IF(LEFT($I$1,1)="2",VLOOKUP($A253,PPI_IPI_PGA_PGAI!$A:$E,3,FALSE),IF(LEFT($I$1,1)="3",VLOOKUP($A253,PPI_IPI_PGA_PGAI!$A:$E,4,FALSE),VLOOKUP($A253,PPI_IPI_PGA_PGAI!$A:$E,5,FALSE))))</f>
        <v xml:space="preserve"> Energie</v>
      </c>
      <c r="G253" s="62"/>
      <c r="H253" s="22"/>
      <c r="I253" s="62"/>
      <c r="J253" s="62"/>
      <c r="K253" s="45"/>
      <c r="L253" s="22"/>
      <c r="M253" s="10">
        <v>3.5880999999999998</v>
      </c>
      <c r="N253" s="121">
        <v>60.651800000000001</v>
      </c>
      <c r="O253" s="122">
        <v>62.571300000000001</v>
      </c>
      <c r="P253" s="122">
        <v>65.412300000000002</v>
      </c>
      <c r="Q253" s="122">
        <v>69.4816</v>
      </c>
      <c r="R253" s="122">
        <v>70.133600000000001</v>
      </c>
      <c r="S253" s="122">
        <v>68.783600000000007</v>
      </c>
      <c r="T253" s="122">
        <v>66.921700000000001</v>
      </c>
      <c r="U253" s="122">
        <v>67.1785</v>
      </c>
      <c r="V253" s="122">
        <v>66.893299999999996</v>
      </c>
      <c r="W253" s="122">
        <v>65.456000000000003</v>
      </c>
      <c r="X253" s="122">
        <v>68.521600000000007</v>
      </c>
      <c r="Y253" s="122">
        <v>68.873599999999996</v>
      </c>
      <c r="Z253" s="122">
        <v>74.444400000000002</v>
      </c>
      <c r="AA253" s="122">
        <v>75.628299999999996</v>
      </c>
      <c r="AB253" s="122">
        <v>74.006399999999999</v>
      </c>
      <c r="AC253" s="122">
        <v>82.960899999999995</v>
      </c>
      <c r="AD253" s="122">
        <v>83.198400000000007</v>
      </c>
      <c r="AE253" s="122">
        <v>90.475700000000003</v>
      </c>
      <c r="AF253" s="122">
        <v>90.154700000000005</v>
      </c>
      <c r="AG253" s="122">
        <v>82.991</v>
      </c>
      <c r="AH253" s="122">
        <v>76.845799999999997</v>
      </c>
      <c r="AI253" s="122">
        <v>82.833100000000002</v>
      </c>
      <c r="AJ253" s="122">
        <v>88.017700000000005</v>
      </c>
      <c r="AK253" s="122">
        <v>96.558300000000003</v>
      </c>
      <c r="AL253" s="122">
        <v>93.388400000000004</v>
      </c>
      <c r="AM253" s="122">
        <v>93.398200000000003</v>
      </c>
      <c r="AN253" s="122">
        <v>107.0035</v>
      </c>
      <c r="AO253" s="122">
        <v>110.3951</v>
      </c>
      <c r="AP253" s="122">
        <v>121.6835</v>
      </c>
      <c r="AQ253" s="122">
        <v>120.7088</v>
      </c>
      <c r="AR253" s="122">
        <v>109.35769999999999</v>
      </c>
      <c r="AS253" s="122">
        <v>108.9029</v>
      </c>
      <c r="AT253" s="122">
        <v>112.1242</v>
      </c>
      <c r="AU253" s="122">
        <v>116.006</v>
      </c>
      <c r="AV253" s="122">
        <v>115.9772</v>
      </c>
      <c r="AW253" s="122">
        <v>120.5373</v>
      </c>
      <c r="AX253" s="122">
        <v>127.09220000000001</v>
      </c>
      <c r="AY253" s="122">
        <v>122.81</v>
      </c>
      <c r="AZ253" s="122">
        <v>126.11320000000001</v>
      </c>
      <c r="BA253" s="122">
        <v>130.08860000000001</v>
      </c>
      <c r="BB253" s="122">
        <v>127.0642</v>
      </c>
      <c r="BC253" s="122">
        <v>115.1519</v>
      </c>
      <c r="BD253" s="122">
        <v>113.166</v>
      </c>
      <c r="BE253" s="122">
        <v>114.47199999999999</v>
      </c>
      <c r="BF253" s="122">
        <v>111.7431</v>
      </c>
      <c r="BG253" s="122">
        <v>108.0047</v>
      </c>
      <c r="BH253" s="122">
        <v>112.30329999999999</v>
      </c>
      <c r="BI253" s="122">
        <v>118.2058</v>
      </c>
      <c r="BJ253" s="122">
        <v>123.05880000000001</v>
      </c>
      <c r="BK253" s="122">
        <v>123.6216</v>
      </c>
      <c r="BL253" s="122">
        <v>127.7962</v>
      </c>
      <c r="BM253" s="122">
        <v>128.3605</v>
      </c>
      <c r="BN253" s="122">
        <v>126.2312</v>
      </c>
      <c r="BO253" s="122">
        <v>130.036</v>
      </c>
      <c r="BP253" s="122">
        <v>140.57910000000001</v>
      </c>
      <c r="BQ253" s="122">
        <v>142.22280000000001</v>
      </c>
      <c r="BR253" s="122">
        <v>145.74340000000001</v>
      </c>
      <c r="BS253" s="122">
        <v>137.8972</v>
      </c>
      <c r="BT253" s="122">
        <v>146.6403</v>
      </c>
      <c r="BU253" s="122">
        <v>147.05350000000001</v>
      </c>
      <c r="BV253" s="122">
        <v>160.98179999999999</v>
      </c>
      <c r="BW253" s="122">
        <v>177.27520000000001</v>
      </c>
      <c r="BX253" s="122">
        <v>186.37270000000001</v>
      </c>
      <c r="BY253" s="122">
        <v>178.33779999999999</v>
      </c>
      <c r="BZ253" s="122">
        <v>169.60040000000001</v>
      </c>
      <c r="CA253" s="122">
        <v>157.2302</v>
      </c>
      <c r="CB253" s="122">
        <v>128.2945</v>
      </c>
      <c r="CC253" s="122">
        <v>114.85129999999999</v>
      </c>
      <c r="CD253" s="122">
        <v>95.345600000000005</v>
      </c>
      <c r="CE253" s="122">
        <v>98.248800000000003</v>
      </c>
      <c r="CF253" s="122">
        <v>93.462500000000006</v>
      </c>
      <c r="CG253" s="122">
        <v>97.303799999999995</v>
      </c>
      <c r="CH253" s="122">
        <v>97.063900000000004</v>
      </c>
      <c r="CI253" s="122">
        <v>103.39709999999999</v>
      </c>
      <c r="CJ253" s="122">
        <v>108.29689999999999</v>
      </c>
      <c r="CK253" s="122">
        <v>109.336</v>
      </c>
      <c r="CL253" s="122">
        <v>109.4171</v>
      </c>
      <c r="CM253" s="122">
        <v>105.5504</v>
      </c>
      <c r="CN253" s="122">
        <v>110.3402</v>
      </c>
      <c r="CO253" s="122">
        <v>109.37350000000001</v>
      </c>
      <c r="CP253" s="122">
        <v>113.1388</v>
      </c>
      <c r="CQ253" s="122">
        <v>110.9729</v>
      </c>
      <c r="CR253" s="122">
        <v>116.09269999999999</v>
      </c>
      <c r="CS253" s="122">
        <v>120.045</v>
      </c>
      <c r="CT253" s="122">
        <v>126.56659999999999</v>
      </c>
      <c r="CU253" s="122">
        <v>121.9477</v>
      </c>
      <c r="CV253" s="122">
        <v>117.83669999999999</v>
      </c>
      <c r="CW253" s="122">
        <v>119.315</v>
      </c>
      <c r="CX253" s="122">
        <v>116.8334</v>
      </c>
      <c r="CY253" s="122">
        <v>116.7962</v>
      </c>
      <c r="CZ253" s="122">
        <v>119.8335</v>
      </c>
      <c r="DA253" s="122">
        <v>123.039</v>
      </c>
      <c r="DB253" s="122">
        <v>123.55419999999999</v>
      </c>
      <c r="DC253" s="122">
        <v>130.08670000000001</v>
      </c>
      <c r="DD253" s="122">
        <v>140.70949999999999</v>
      </c>
      <c r="DE253" s="122">
        <v>148.2235</v>
      </c>
      <c r="DF253" s="122">
        <v>148.89349999999999</v>
      </c>
      <c r="DG253" s="122">
        <v>138.8142</v>
      </c>
      <c r="DH253" s="122">
        <v>134.28530000000001</v>
      </c>
      <c r="DI253" s="122">
        <v>129.72800000000001</v>
      </c>
      <c r="DJ253" s="122">
        <v>130.21449999999999</v>
      </c>
      <c r="DK253" s="122">
        <v>136.71549999999999</v>
      </c>
      <c r="DL253" s="122">
        <v>137.71619999999999</v>
      </c>
      <c r="DM253" s="122">
        <v>142.68700000000001</v>
      </c>
      <c r="DN253" s="122">
        <v>142.90790000000001</v>
      </c>
      <c r="DO253" s="122">
        <v>145.76779999999999</v>
      </c>
      <c r="DP253" s="122">
        <v>152.79839999999999</v>
      </c>
      <c r="DQ253" s="122">
        <v>158.05260000000001</v>
      </c>
      <c r="DR253" s="122">
        <v>151.93340000000001</v>
      </c>
      <c r="DS253" s="122">
        <v>143.34819999999999</v>
      </c>
      <c r="DT253" s="122">
        <v>135.58320000000001</v>
      </c>
      <c r="DU253" s="122">
        <v>146.20429999999999</v>
      </c>
      <c r="DV253" s="122">
        <v>156.28</v>
      </c>
      <c r="DW253" s="122">
        <v>153.4512</v>
      </c>
      <c r="DX253" s="122">
        <v>147.58240000000001</v>
      </c>
      <c r="DY253" s="122">
        <v>146.74180000000001</v>
      </c>
      <c r="DZ253" s="122">
        <v>144.51750000000001</v>
      </c>
      <c r="EA253" s="122">
        <v>149.13409999999999</v>
      </c>
      <c r="EB253" s="122">
        <v>147.9494</v>
      </c>
      <c r="EC253" s="122">
        <v>146.9581</v>
      </c>
      <c r="ED253" s="122">
        <v>137.86619999999999</v>
      </c>
      <c r="EE253" s="122">
        <v>138.77979999999999</v>
      </c>
      <c r="EF253" s="122">
        <v>139.5206</v>
      </c>
      <c r="EG253" s="122">
        <v>145.87299999999999</v>
      </c>
      <c r="EH253" s="122">
        <v>148.93180000000001</v>
      </c>
      <c r="EI253" s="122">
        <v>141.33240000000001</v>
      </c>
      <c r="EJ253" s="122">
        <v>139.00710000000001</v>
      </c>
      <c r="EK253" s="122">
        <v>140.12719999999999</v>
      </c>
      <c r="EL253" s="122">
        <v>138.72880000000001</v>
      </c>
      <c r="EM253" s="122">
        <v>136.51900000000001</v>
      </c>
      <c r="EN253" s="122">
        <v>137.47819999999999</v>
      </c>
      <c r="EO253" s="122">
        <v>133.661</v>
      </c>
      <c r="EP253" s="122">
        <v>135.13249999999999</v>
      </c>
      <c r="EQ253" s="122">
        <v>135.5966</v>
      </c>
      <c r="ER253" s="122">
        <v>137.89279999999999</v>
      </c>
      <c r="ES253" s="122">
        <v>134.30850000000001</v>
      </c>
      <c r="ET253" s="122">
        <v>131.46520000000001</v>
      </c>
      <c r="EU253" s="122">
        <v>129.05330000000001</v>
      </c>
      <c r="EV253" s="122">
        <v>121.27930000000001</v>
      </c>
      <c r="EW253" s="122">
        <v>109.4365</v>
      </c>
      <c r="EX253" s="122">
        <v>91.337900000000005</v>
      </c>
      <c r="EY253" s="122">
        <v>80.438900000000004</v>
      </c>
      <c r="EZ253" s="122">
        <v>91.436199999999999</v>
      </c>
      <c r="FA253" s="122">
        <v>88.344999999999999</v>
      </c>
      <c r="FB253" s="122">
        <v>95.795699999999997</v>
      </c>
      <c r="FC253" s="122">
        <v>95.435199999999995</v>
      </c>
      <c r="FD253" s="122">
        <v>93.512699999999995</v>
      </c>
      <c r="FE253" s="122">
        <v>86.242900000000006</v>
      </c>
      <c r="FF253" s="122">
        <v>84.311599999999999</v>
      </c>
      <c r="FG253" s="122">
        <v>82.6113</v>
      </c>
      <c r="FH253" s="122">
        <v>85.764399999999995</v>
      </c>
      <c r="FI253" s="122">
        <v>76.568600000000004</v>
      </c>
      <c r="FJ253" s="122">
        <v>66.383300000000006</v>
      </c>
      <c r="FK253" s="122">
        <v>60.198300000000003</v>
      </c>
      <c r="FL253" s="122">
        <v>59.811100000000003</v>
      </c>
      <c r="FM253" s="122">
        <v>63.131700000000002</v>
      </c>
      <c r="FN253" s="122">
        <v>67.982200000000006</v>
      </c>
      <c r="FO253" s="122">
        <v>74.519900000000007</v>
      </c>
      <c r="FP253" s="122">
        <v>74.044600000000003</v>
      </c>
      <c r="FQ253" s="122">
        <v>66.102900000000005</v>
      </c>
      <c r="FR253" s="122">
        <v>72.238799999999998</v>
      </c>
      <c r="FS253" s="122">
        <v>75.5608</v>
      </c>
      <c r="FT253" s="122">
        <v>75.951800000000006</v>
      </c>
      <c r="FU253" s="122">
        <v>79.981099999999998</v>
      </c>
      <c r="FV253" s="122">
        <v>86.986400000000003</v>
      </c>
      <c r="FW253" s="122">
        <v>85.3185</v>
      </c>
      <c r="FX253" s="122">
        <v>84.537700000000001</v>
      </c>
      <c r="FY253" s="122">
        <v>81.724900000000005</v>
      </c>
      <c r="FZ253" s="122">
        <v>78.185400000000001</v>
      </c>
      <c r="GA253" s="122">
        <v>76.787000000000006</v>
      </c>
      <c r="GB253" s="122">
        <v>75.236599999999996</v>
      </c>
      <c r="GC253" s="122">
        <v>80.118200000000002</v>
      </c>
      <c r="GD253" s="122">
        <v>84.612899999999996</v>
      </c>
      <c r="GE253" s="122">
        <v>86.152500000000003</v>
      </c>
      <c r="GF253" s="122">
        <v>91.390500000000003</v>
      </c>
      <c r="GG253" s="122">
        <v>93.176299999999998</v>
      </c>
      <c r="GH253" s="122">
        <v>96.0505</v>
      </c>
      <c r="GI253" s="122">
        <v>95.733000000000004</v>
      </c>
      <c r="GJ253" s="122">
        <v>92.248400000000004</v>
      </c>
      <c r="GK253" s="122">
        <v>97.611199999999997</v>
      </c>
      <c r="GL253" s="122">
        <v>106.7205</v>
      </c>
      <c r="GM253" s="122">
        <v>108.7132</v>
      </c>
      <c r="GN253" s="122">
        <v>110.4096</v>
      </c>
      <c r="GO253" s="122">
        <v>110.9228</v>
      </c>
      <c r="GP253" s="122">
        <v>114.121</v>
      </c>
      <c r="GQ253" s="122">
        <v>123.2355</v>
      </c>
      <c r="GR253" s="122">
        <v>121.3751</v>
      </c>
      <c r="GS253" s="122">
        <v>103.914</v>
      </c>
      <c r="GT253" s="122">
        <v>90.726799999999997</v>
      </c>
      <c r="GU253" s="122">
        <v>96.187600000000003</v>
      </c>
      <c r="GV253" s="122">
        <v>101.5538</v>
      </c>
      <c r="GW253" s="122">
        <v>102.3736</v>
      </c>
      <c r="GX253" s="122">
        <v>106.63209999999999</v>
      </c>
      <c r="GY253" s="122">
        <v>97.204099999999997</v>
      </c>
      <c r="GZ253" s="122">
        <v>96.254599999999996</v>
      </c>
      <c r="HA253" s="122">
        <v>96.292500000000004</v>
      </c>
      <c r="HB253" s="122">
        <v>92.137299999999996</v>
      </c>
      <c r="HC253" s="122">
        <v>93.270799999999994</v>
      </c>
      <c r="HD253" s="122">
        <v>93.335099999999997</v>
      </c>
      <c r="HE253" s="122">
        <v>95.457599999999999</v>
      </c>
      <c r="HF253" s="122">
        <v>96.938500000000005</v>
      </c>
      <c r="HG253" s="122">
        <v>82.7834</v>
      </c>
      <c r="HH253" s="122">
        <v>76.130899999999997</v>
      </c>
      <c r="HI253" s="122">
        <v>49.553899999999999</v>
      </c>
      <c r="HJ253" s="122">
        <v>44.514600000000002</v>
      </c>
      <c r="HK253" s="122">
        <v>58.173299999999998</v>
      </c>
      <c r="HL253" s="122">
        <v>63.989400000000003</v>
      </c>
      <c r="HM253" s="122">
        <v>62.548999999999999</v>
      </c>
      <c r="HN253" s="122">
        <v>61.4499</v>
      </c>
      <c r="HO253" s="122">
        <v>56.884</v>
      </c>
      <c r="HP253" s="122">
        <v>53.2866</v>
      </c>
      <c r="HQ253" s="122">
        <v>63.098799999999997</v>
      </c>
      <c r="HR253" s="122">
        <v>68.243899999999996</v>
      </c>
      <c r="HS253" s="122">
        <v>72.990799999999993</v>
      </c>
      <c r="HT253" s="122">
        <v>83.931299999999993</v>
      </c>
      <c r="HU253" s="122">
        <v>83.927300000000002</v>
      </c>
      <c r="HV253" s="122">
        <v>89.693899999999999</v>
      </c>
      <c r="HW253" s="122">
        <v>89.808199999999999</v>
      </c>
      <c r="HX253" s="122">
        <v>97.326400000000007</v>
      </c>
      <c r="HY253" s="122">
        <v>98.9285</v>
      </c>
      <c r="HZ253" s="122">
        <v>102.11069999999999</v>
      </c>
      <c r="IA253" s="122">
        <v>115.8762</v>
      </c>
      <c r="IB253" s="122">
        <v>131.76679999999999</v>
      </c>
      <c r="IC253" s="122">
        <v>127.3095</v>
      </c>
      <c r="ID253" s="122">
        <v>138.91540000000001</v>
      </c>
      <c r="IE253" s="122">
        <v>149.1551</v>
      </c>
      <c r="IF253" s="122">
        <v>164.59100000000001</v>
      </c>
      <c r="IG253" s="122">
        <v>178.82589999999999</v>
      </c>
      <c r="IH253" s="122">
        <v>201.72399999999999</v>
      </c>
      <c r="II253" s="122">
        <v>211.0916</v>
      </c>
      <c r="IJ253" s="122">
        <v>212.5675</v>
      </c>
      <c r="IK253" s="122">
        <v>203.36160000000001</v>
      </c>
      <c r="IL253" s="122">
        <v>207.4913</v>
      </c>
      <c r="IM253" s="122">
        <v>210.16759999999999</v>
      </c>
      <c r="IN253" s="122">
        <v>205.99459999999999</v>
      </c>
      <c r="IO253" s="122">
        <v>175.65209999999999</v>
      </c>
      <c r="IP253" s="122">
        <v>184.7773</v>
      </c>
      <c r="IQ253" s="122">
        <v>165.45920000000001</v>
      </c>
      <c r="IR253" s="122">
        <v>161.90549999999999</v>
      </c>
      <c r="IS253" s="122">
        <v>156.6669</v>
      </c>
      <c r="IT253" s="122">
        <v>131.38740000000001</v>
      </c>
      <c r="IU253" s="122">
        <v>139.69669999999999</v>
      </c>
      <c r="IV253" s="122">
        <v>138.75710000000001</v>
      </c>
      <c r="IW253" s="122">
        <v>156.17609999999999</v>
      </c>
      <c r="IX253" s="122">
        <v>157.85759999999999</v>
      </c>
      <c r="IY253" s="122">
        <v>168.9119</v>
      </c>
      <c r="IZ253" s="122">
        <v>154.04990000000001</v>
      </c>
      <c r="JA253" s="122">
        <v>136.23929999999999</v>
      </c>
      <c r="JB253" s="122">
        <v>119.60639999999999</v>
      </c>
      <c r="JC253" s="122">
        <v>131.0341</v>
      </c>
      <c r="JD253" s="122">
        <v>130.75729999999999</v>
      </c>
      <c r="JE253" s="122">
        <v>136.0301</v>
      </c>
      <c r="JF253" s="122">
        <v>130.28190000000001</v>
      </c>
      <c r="JG253" s="122">
        <v>124.20910000000001</v>
      </c>
      <c r="JH253" s="122">
        <v>128.22550000000001</v>
      </c>
      <c r="JI253" s="122">
        <v>122.6888</v>
      </c>
      <c r="JJ253" s="122">
        <v>120.09229999999999</v>
      </c>
      <c r="JK253" s="122">
        <v>118.64449999999999</v>
      </c>
      <c r="JL253" s="122">
        <v>114.5304</v>
      </c>
      <c r="JM253" s="122">
        <v>115.48390000000001</v>
      </c>
      <c r="JN253" s="122">
        <v>118.7093</v>
      </c>
      <c r="JO253" s="122">
        <v>121.26990000000001</v>
      </c>
      <c r="JP253" s="122">
        <v>119.9864</v>
      </c>
      <c r="JQ253" s="122">
        <v>116.89749999999999</v>
      </c>
      <c r="JR253" s="122">
        <v>104.1027</v>
      </c>
      <c r="JS253" s="122">
        <v>103.81100000000001</v>
      </c>
      <c r="JT253" s="122">
        <v>112.6052</v>
      </c>
      <c r="JU253" s="122">
        <v>114.8631</v>
      </c>
      <c r="JV253" s="122">
        <v>108.3062</v>
      </c>
      <c r="JW253" s="122">
        <v>106.4435</v>
      </c>
      <c r="JX253" s="122">
        <v>103.6258</v>
      </c>
      <c r="JY253" s="122">
        <v>100</v>
      </c>
      <c r="JZ253" s="122">
        <v>91.514099999999999</v>
      </c>
      <c r="KA253" s="122">
        <v>98.962599999999995</v>
      </c>
      <c r="KB253" s="122">
        <v>114.5097</v>
      </c>
      <c r="KC253" s="122">
        <v>177.62119999999999</v>
      </c>
      <c r="KD253" s="118">
        <v>161.53229999999999</v>
      </c>
    </row>
    <row r="254" spans="1:290" s="8" customFormat="1" ht="11.1" customHeight="1" x14ac:dyDescent="0.2">
      <c r="C254" s="142"/>
      <c r="D254" s="60"/>
      <c r="E254" s="61"/>
      <c r="F254" s="62"/>
      <c r="G254" s="62"/>
      <c r="H254" s="22"/>
      <c r="I254" s="62"/>
      <c r="J254" s="62"/>
      <c r="K254" s="45"/>
      <c r="L254" s="22"/>
      <c r="M254" s="10"/>
      <c r="N254" s="121"/>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c r="BX254" s="122"/>
      <c r="BY254" s="122"/>
      <c r="BZ254" s="122"/>
      <c r="CA254" s="122"/>
      <c r="CB254" s="122"/>
      <c r="CC254" s="122"/>
      <c r="CD254" s="122"/>
      <c r="CE254" s="122"/>
      <c r="CF254" s="122"/>
      <c r="CG254" s="122"/>
      <c r="CH254" s="122"/>
      <c r="CI254" s="122"/>
      <c r="CJ254" s="122"/>
      <c r="CK254" s="122"/>
      <c r="CL254" s="122"/>
      <c r="CM254" s="122"/>
      <c r="CN254" s="122"/>
      <c r="CO254" s="122"/>
      <c r="CP254" s="122"/>
      <c r="CQ254" s="122"/>
      <c r="CR254" s="122"/>
      <c r="CS254" s="122"/>
      <c r="CT254" s="122"/>
      <c r="CU254" s="122"/>
      <c r="CV254" s="122"/>
      <c r="CW254" s="122"/>
      <c r="CX254" s="122"/>
      <c r="CY254" s="122"/>
      <c r="CZ254" s="122"/>
      <c r="DA254" s="122"/>
      <c r="DB254" s="122"/>
      <c r="DC254" s="122"/>
      <c r="DD254" s="122"/>
      <c r="DE254" s="122"/>
      <c r="DF254" s="122"/>
      <c r="DG254" s="122"/>
      <c r="DH254" s="122"/>
      <c r="DI254" s="122"/>
      <c r="DJ254" s="122"/>
      <c r="DK254" s="122"/>
      <c r="DL254" s="122"/>
      <c r="DM254" s="122"/>
      <c r="DN254" s="122"/>
      <c r="DO254" s="122"/>
      <c r="DP254" s="122"/>
      <c r="DQ254" s="122"/>
      <c r="DR254" s="122"/>
      <c r="DS254" s="122"/>
      <c r="DT254" s="122"/>
      <c r="DU254" s="122"/>
      <c r="DV254" s="122"/>
      <c r="DW254" s="122"/>
      <c r="DX254" s="122"/>
      <c r="DY254" s="122"/>
      <c r="DZ254" s="122"/>
      <c r="EA254" s="122"/>
      <c r="EB254" s="122"/>
      <c r="EC254" s="122"/>
      <c r="ED254" s="122"/>
      <c r="EE254" s="122"/>
      <c r="EF254" s="122"/>
      <c r="EG254" s="122"/>
      <c r="EH254" s="122"/>
      <c r="EI254" s="122"/>
      <c r="EJ254" s="122"/>
      <c r="EK254" s="122"/>
      <c r="EL254" s="122"/>
      <c r="EM254" s="122"/>
      <c r="EN254" s="122"/>
      <c r="EO254" s="122"/>
      <c r="EP254" s="122"/>
      <c r="EQ254" s="122"/>
      <c r="ER254" s="122"/>
      <c r="ES254" s="122"/>
      <c r="ET254" s="122"/>
      <c r="EU254" s="122"/>
      <c r="EV254" s="122"/>
      <c r="EW254" s="122"/>
      <c r="EX254" s="122"/>
      <c r="EY254" s="122"/>
      <c r="EZ254" s="122"/>
      <c r="FA254" s="122"/>
      <c r="FB254" s="122"/>
      <c r="FC254" s="122"/>
      <c r="FD254" s="122"/>
      <c r="FE254" s="122"/>
      <c r="FF254" s="122"/>
      <c r="FG254" s="122"/>
      <c r="FH254" s="122"/>
      <c r="FI254" s="122"/>
      <c r="FJ254" s="122"/>
      <c r="FK254" s="122"/>
      <c r="FL254" s="122"/>
      <c r="FM254" s="122"/>
      <c r="FN254" s="122"/>
      <c r="FO254" s="122"/>
      <c r="FP254" s="122"/>
      <c r="FQ254" s="122"/>
      <c r="FR254" s="122"/>
      <c r="FS254" s="122"/>
      <c r="FT254" s="122"/>
      <c r="FU254" s="122"/>
      <c r="FV254" s="122"/>
      <c r="FW254" s="122"/>
      <c r="FX254" s="122"/>
      <c r="FY254" s="122"/>
      <c r="FZ254" s="122"/>
      <c r="GA254" s="122"/>
      <c r="GB254" s="122"/>
      <c r="GC254" s="122"/>
      <c r="GD254" s="122"/>
      <c r="GE254" s="122"/>
      <c r="GF254" s="122"/>
      <c r="GG254" s="122"/>
      <c r="GH254" s="122"/>
      <c r="GI254" s="122"/>
      <c r="GJ254" s="122"/>
      <c r="GK254" s="122"/>
      <c r="GL254" s="122"/>
      <c r="GM254" s="122"/>
      <c r="GN254" s="122"/>
      <c r="GO254" s="122"/>
      <c r="GP254" s="122"/>
      <c r="GQ254" s="122"/>
      <c r="GR254" s="122"/>
      <c r="GS254" s="122"/>
      <c r="GT254" s="122"/>
      <c r="GU254" s="122"/>
      <c r="GV254" s="122"/>
      <c r="GW254" s="122"/>
      <c r="GX254" s="122"/>
      <c r="GY254" s="122"/>
      <c r="GZ254" s="122"/>
      <c r="HA254" s="122"/>
      <c r="HB254" s="122"/>
      <c r="HC254" s="122"/>
      <c r="HD254" s="122"/>
      <c r="HE254" s="122"/>
      <c r="HF254" s="122"/>
      <c r="HG254" s="122"/>
      <c r="HH254" s="122"/>
      <c r="HI254" s="122"/>
      <c r="HJ254" s="122"/>
      <c r="HK254" s="122"/>
      <c r="HL254" s="122"/>
      <c r="HM254" s="122"/>
      <c r="HN254" s="122"/>
      <c r="HO254" s="122"/>
      <c r="HP254" s="122"/>
      <c r="HQ254" s="122"/>
      <c r="HR254" s="122"/>
      <c r="HS254" s="122"/>
      <c r="HT254" s="122"/>
      <c r="HU254" s="122"/>
      <c r="HV254" s="122"/>
      <c r="HW254" s="122"/>
      <c r="HX254" s="122"/>
      <c r="HY254" s="122"/>
      <c r="HZ254" s="122"/>
      <c r="IA254" s="122"/>
      <c r="IB254" s="122"/>
      <c r="IC254" s="122"/>
      <c r="ID254" s="122"/>
      <c r="IE254" s="122"/>
      <c r="IF254" s="122"/>
      <c r="IG254" s="122"/>
      <c r="IH254" s="122"/>
      <c r="II254" s="122"/>
      <c r="IJ254" s="122"/>
      <c r="IK254" s="122"/>
      <c r="IL254" s="122"/>
      <c r="IM254" s="122"/>
      <c r="IN254" s="122"/>
      <c r="IO254" s="122"/>
      <c r="IP254" s="122"/>
      <c r="IQ254" s="122"/>
      <c r="IR254" s="122"/>
      <c r="IS254" s="122"/>
      <c r="IT254" s="122"/>
      <c r="IU254" s="122"/>
      <c r="IV254" s="122"/>
      <c r="IW254" s="122"/>
      <c r="IX254" s="122"/>
      <c r="IY254" s="122"/>
      <c r="IZ254" s="122"/>
      <c r="JA254" s="122"/>
      <c r="JB254" s="122"/>
      <c r="JC254" s="122"/>
      <c r="JD254" s="122"/>
      <c r="JE254" s="122"/>
      <c r="JF254" s="122"/>
      <c r="JG254" s="122"/>
      <c r="JH254" s="122"/>
      <c r="JI254" s="122"/>
      <c r="JJ254" s="122"/>
      <c r="JK254" s="122"/>
      <c r="JL254" s="122"/>
      <c r="JM254" s="122"/>
      <c r="JN254" s="122"/>
      <c r="JO254" s="122"/>
      <c r="JP254" s="122"/>
      <c r="JQ254" s="122"/>
      <c r="JR254" s="122"/>
      <c r="JS254" s="122"/>
      <c r="JT254" s="122"/>
      <c r="JU254" s="122"/>
      <c r="JV254" s="122"/>
      <c r="JW254" s="122"/>
      <c r="JX254" s="122"/>
      <c r="JY254" s="122"/>
      <c r="JZ254" s="122"/>
      <c r="KA254" s="122"/>
      <c r="KB254" s="122"/>
      <c r="KC254" s="122"/>
      <c r="KD254" s="118"/>
    </row>
    <row r="255" spans="1:290" s="8" customFormat="1" ht="11.1" customHeight="1" x14ac:dyDescent="0.2">
      <c r="A255" s="2" t="s">
        <v>3559</v>
      </c>
      <c r="B255" s="2"/>
      <c r="C255" s="140"/>
      <c r="D255" s="64"/>
      <c r="E255" s="65"/>
      <c r="F255" s="66" t="str">
        <f>IF(LEFT($I$1,1)="1",VLOOKUP($A255,PPI_IPI_PGA_PGAI!$A:$E,2,FALSE),IF(LEFT($I$1,1)="2",VLOOKUP($A255,PPI_IPI_PGA_PGAI!$A:$E,3,FALSE),IF(LEFT($I$1,1)="3",VLOOKUP($A255,PPI_IPI_PGA_PGAI!$A:$E,4,FALSE),VLOOKUP($A255,PPI_IPI_PGA_PGAI!$A:$E,5,FALSE))))</f>
        <v>Sondergliederungen</v>
      </c>
      <c r="G255" s="67"/>
      <c r="H255" s="68"/>
      <c r="I255" s="67"/>
      <c r="J255" s="67"/>
      <c r="K255" s="104"/>
      <c r="L255" s="89"/>
      <c r="M255" s="3"/>
      <c r="N255" s="123"/>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4"/>
      <c r="AV255" s="124"/>
      <c r="AW255" s="124"/>
      <c r="AX255" s="124"/>
      <c r="AY255" s="124"/>
      <c r="AZ255" s="124"/>
      <c r="BA255" s="124"/>
      <c r="BB255" s="124"/>
      <c r="BC255" s="124"/>
      <c r="BD255" s="124"/>
      <c r="BE255" s="124"/>
      <c r="BF255" s="124"/>
      <c r="BG255" s="124"/>
      <c r="BH255" s="124"/>
      <c r="BI255" s="124"/>
      <c r="BJ255" s="124"/>
      <c r="BK255" s="124"/>
      <c r="BL255" s="124"/>
      <c r="BM255" s="124"/>
      <c r="BN255" s="124"/>
      <c r="BO255" s="124"/>
      <c r="BP255" s="124"/>
      <c r="BQ255" s="124"/>
      <c r="BR255" s="124"/>
      <c r="BS255" s="124"/>
      <c r="BT255" s="124"/>
      <c r="BU255" s="124"/>
      <c r="BV255" s="124"/>
      <c r="BW255" s="124"/>
      <c r="BX255" s="124"/>
      <c r="BY255" s="124"/>
      <c r="BZ255" s="124"/>
      <c r="CA255" s="124"/>
      <c r="CB255" s="124"/>
      <c r="CC255" s="124"/>
      <c r="CD255" s="124"/>
      <c r="CE255" s="124"/>
      <c r="CF255" s="124"/>
      <c r="CG255" s="124"/>
      <c r="CH255" s="124"/>
      <c r="CI255" s="124"/>
      <c r="CJ255" s="124"/>
      <c r="CK255" s="124"/>
      <c r="CL255" s="124"/>
      <c r="CM255" s="124"/>
      <c r="CN255" s="124"/>
      <c r="CO255" s="124"/>
      <c r="CP255" s="124"/>
      <c r="CQ255" s="124"/>
      <c r="CR255" s="124"/>
      <c r="CS255" s="124"/>
      <c r="CT255" s="124"/>
      <c r="CU255" s="124"/>
      <c r="CV255" s="124"/>
      <c r="CW255" s="124"/>
      <c r="CX255" s="124"/>
      <c r="CY255" s="124"/>
      <c r="CZ255" s="124"/>
      <c r="DA255" s="124"/>
      <c r="DB255" s="124"/>
      <c r="DC255" s="124"/>
      <c r="DD255" s="124"/>
      <c r="DE255" s="124"/>
      <c r="DF255" s="124"/>
      <c r="DG255" s="124"/>
      <c r="DH255" s="124"/>
      <c r="DI255" s="124"/>
      <c r="DJ255" s="124"/>
      <c r="DK255" s="124"/>
      <c r="DL255" s="124"/>
      <c r="DM255" s="124"/>
      <c r="DN255" s="124"/>
      <c r="DO255" s="124"/>
      <c r="DP255" s="124"/>
      <c r="DQ255" s="124"/>
      <c r="DR255" s="124"/>
      <c r="DS255" s="124"/>
      <c r="DT255" s="124"/>
      <c r="DU255" s="124"/>
      <c r="DV255" s="124"/>
      <c r="DW255" s="124"/>
      <c r="DX255" s="124"/>
      <c r="DY255" s="124"/>
      <c r="DZ255" s="124"/>
      <c r="EA255" s="124"/>
      <c r="EB255" s="124"/>
      <c r="EC255" s="124"/>
      <c r="ED255" s="124"/>
      <c r="EE255" s="124"/>
      <c r="EF255" s="124"/>
      <c r="EG255" s="124"/>
      <c r="EH255" s="124"/>
      <c r="EI255" s="124"/>
      <c r="EJ255" s="124"/>
      <c r="EK255" s="124"/>
      <c r="EL255" s="124"/>
      <c r="EM255" s="124"/>
      <c r="EN255" s="124"/>
      <c r="EO255" s="124"/>
      <c r="EP255" s="124"/>
      <c r="EQ255" s="124"/>
      <c r="ER255" s="124"/>
      <c r="ES255" s="124"/>
      <c r="ET255" s="124"/>
      <c r="EU255" s="124"/>
      <c r="EV255" s="124"/>
      <c r="EW255" s="124"/>
      <c r="EX255" s="124"/>
      <c r="EY255" s="124"/>
      <c r="EZ255" s="124"/>
      <c r="FA255" s="124"/>
      <c r="FB255" s="124"/>
      <c r="FC255" s="124"/>
      <c r="FD255" s="124"/>
      <c r="FE255" s="124"/>
      <c r="FF255" s="124"/>
      <c r="FG255" s="124"/>
      <c r="FH255" s="124"/>
      <c r="FI255" s="124"/>
      <c r="FJ255" s="124"/>
      <c r="FK255" s="124"/>
      <c r="FL255" s="124"/>
      <c r="FM255" s="124"/>
      <c r="FN255" s="124"/>
      <c r="FO255" s="124"/>
      <c r="FP255" s="124"/>
      <c r="FQ255" s="124"/>
      <c r="FR255" s="124"/>
      <c r="FS255" s="124"/>
      <c r="FT255" s="124"/>
      <c r="FU255" s="124"/>
      <c r="FV255" s="124"/>
      <c r="FW255" s="124"/>
      <c r="FX255" s="124"/>
      <c r="FY255" s="124"/>
      <c r="FZ255" s="124"/>
      <c r="GA255" s="124"/>
      <c r="GB255" s="124"/>
      <c r="GC255" s="124"/>
      <c r="GD255" s="124"/>
      <c r="GE255" s="124"/>
      <c r="GF255" s="124"/>
      <c r="GG255" s="124"/>
      <c r="GH255" s="124"/>
      <c r="GI255" s="124"/>
      <c r="GJ255" s="124"/>
      <c r="GK255" s="124"/>
      <c r="GL255" s="124"/>
      <c r="GM255" s="124"/>
      <c r="GN255" s="124"/>
      <c r="GO255" s="124"/>
      <c r="GP255" s="124"/>
      <c r="GQ255" s="124"/>
      <c r="GR255" s="124"/>
      <c r="GS255" s="124"/>
      <c r="GT255" s="124"/>
      <c r="GU255" s="124"/>
      <c r="GV255" s="124"/>
      <c r="GW255" s="124"/>
      <c r="GX255" s="124"/>
      <c r="GY255" s="124"/>
      <c r="GZ255" s="124"/>
      <c r="HA255" s="124"/>
      <c r="HB255" s="124"/>
      <c r="HC255" s="124"/>
      <c r="HD255" s="124"/>
      <c r="HE255" s="124"/>
      <c r="HF255" s="124"/>
      <c r="HG255" s="124"/>
      <c r="HH255" s="124"/>
      <c r="HI255" s="124"/>
      <c r="HJ255" s="124"/>
      <c r="HK255" s="124"/>
      <c r="HL255" s="124"/>
      <c r="HM255" s="124"/>
      <c r="HN255" s="124"/>
      <c r="HO255" s="124"/>
      <c r="HP255" s="124"/>
      <c r="HQ255" s="124"/>
      <c r="HR255" s="124"/>
      <c r="HS255" s="124"/>
      <c r="HT255" s="124"/>
      <c r="HU255" s="124"/>
      <c r="HV255" s="124"/>
      <c r="HW255" s="124"/>
      <c r="HX255" s="124"/>
      <c r="HY255" s="124"/>
      <c r="HZ255" s="124"/>
      <c r="IA255" s="124"/>
      <c r="IB255" s="124"/>
      <c r="IC255" s="124"/>
      <c r="ID255" s="124"/>
      <c r="IE255" s="124"/>
      <c r="IF255" s="124"/>
      <c r="IG255" s="124"/>
      <c r="IH255" s="124"/>
      <c r="II255" s="124"/>
      <c r="IJ255" s="124"/>
      <c r="IK255" s="124"/>
      <c r="IL255" s="124"/>
      <c r="IM255" s="124"/>
      <c r="IN255" s="124"/>
      <c r="IO255" s="124"/>
      <c r="IP255" s="124"/>
      <c r="IQ255" s="124"/>
      <c r="IR255" s="124"/>
      <c r="IS255" s="124"/>
      <c r="IT255" s="124"/>
      <c r="IU255" s="124"/>
      <c r="IV255" s="124"/>
      <c r="IW255" s="124"/>
      <c r="IX255" s="124"/>
      <c r="IY255" s="124"/>
      <c r="IZ255" s="124"/>
      <c r="JA255" s="124"/>
      <c r="JB255" s="124"/>
      <c r="JC255" s="124"/>
      <c r="JD255" s="124"/>
      <c r="JE255" s="124"/>
      <c r="JF255" s="124"/>
      <c r="JG255" s="124"/>
      <c r="JH255" s="124"/>
      <c r="JI255" s="124"/>
      <c r="JJ255" s="124"/>
      <c r="JK255" s="124"/>
      <c r="JL255" s="124"/>
      <c r="JM255" s="124"/>
      <c r="JN255" s="124"/>
      <c r="JO255" s="124"/>
      <c r="JP255" s="124"/>
      <c r="JQ255" s="124"/>
      <c r="JR255" s="124"/>
      <c r="JS255" s="124"/>
      <c r="JT255" s="124"/>
      <c r="JU255" s="124"/>
      <c r="JV255" s="124"/>
      <c r="JW255" s="124"/>
      <c r="JX255" s="124"/>
      <c r="JY255" s="124"/>
      <c r="JZ255" s="124"/>
      <c r="KA255" s="124"/>
      <c r="KB255" s="124"/>
      <c r="KC255" s="124"/>
      <c r="KD255" s="125"/>
    </row>
    <row r="256" spans="1:290" s="8" customFormat="1" ht="11.1" customHeight="1" x14ac:dyDescent="0.2">
      <c r="A256" s="8" t="s">
        <v>3432</v>
      </c>
      <c r="B256">
        <v>9304</v>
      </c>
      <c r="C256" s="141" t="s">
        <v>5255</v>
      </c>
      <c r="D256" s="35"/>
      <c r="E256" s="105"/>
      <c r="F256" s="22" t="str">
        <f>IF(LEFT($I$1,1)="1",VLOOKUP($A256,PPI_IPI_PGA_PGAI!$A:$E,2,FALSE),IF(LEFT($I$1,1)="2",VLOOKUP($A256,PPI_IPI_PGA_PGAI!$A:$E,3,FALSE),IF(LEFT($I$1,1)="3",VLOOKUP($A256,PPI_IPI_PGA_PGAI!$A:$E,4,FALSE),VLOOKUP($A256,PPI_IPI_PGA_PGAI!$A:$E,5,FALSE))))</f>
        <v xml:space="preserve"> Kerninflation 2)</v>
      </c>
      <c r="G256" s="36"/>
      <c r="H256" s="36"/>
      <c r="I256" s="36"/>
      <c r="J256" s="36"/>
      <c r="K256" s="45"/>
      <c r="L256" s="22"/>
      <c r="M256" s="10">
        <v>90.174400000000006</v>
      </c>
      <c r="N256" s="121">
        <v>120.6777</v>
      </c>
      <c r="O256" s="122">
        <v>118.9345</v>
      </c>
      <c r="P256" s="122">
        <v>118.8425</v>
      </c>
      <c r="Q256" s="122">
        <v>118.9876</v>
      </c>
      <c r="R256" s="122">
        <v>119.011</v>
      </c>
      <c r="S256" s="122">
        <v>119.06610000000001</v>
      </c>
      <c r="T256" s="122">
        <v>118.5411</v>
      </c>
      <c r="U256" s="122">
        <v>118.5509</v>
      </c>
      <c r="V256" s="122">
        <v>118.6126</v>
      </c>
      <c r="W256" s="122">
        <v>118.503</v>
      </c>
      <c r="X256" s="122">
        <v>118.61620000000001</v>
      </c>
      <c r="Y256" s="122">
        <v>119.1378</v>
      </c>
      <c r="Z256" s="122">
        <v>119.3207</v>
      </c>
      <c r="AA256" s="122">
        <v>118.3459</v>
      </c>
      <c r="AB256" s="122">
        <v>118.34869999999999</v>
      </c>
      <c r="AC256" s="122">
        <v>118.4474</v>
      </c>
      <c r="AD256" s="122">
        <v>118.47580000000001</v>
      </c>
      <c r="AE256" s="122">
        <v>118.50920000000001</v>
      </c>
      <c r="AF256" s="122">
        <v>117.8635</v>
      </c>
      <c r="AG256" s="122">
        <v>117.8407</v>
      </c>
      <c r="AH256" s="122">
        <v>118.0577</v>
      </c>
      <c r="AI256" s="122">
        <v>118.2264</v>
      </c>
      <c r="AJ256" s="122">
        <v>118.2407</v>
      </c>
      <c r="AK256" s="122">
        <v>117.9952</v>
      </c>
      <c r="AL256" s="122">
        <v>117.8663</v>
      </c>
      <c r="AM256" s="122">
        <v>116.9006</v>
      </c>
      <c r="AN256" s="122">
        <v>116.9631</v>
      </c>
      <c r="AO256" s="122">
        <v>117.0124</v>
      </c>
      <c r="AP256" s="122">
        <v>117.05029999999999</v>
      </c>
      <c r="AQ256" s="122">
        <v>117.09310000000001</v>
      </c>
      <c r="AR256" s="122">
        <v>116.3939</v>
      </c>
      <c r="AS256" s="122">
        <v>116.45659999999999</v>
      </c>
      <c r="AT256" s="122">
        <v>116.68040000000001</v>
      </c>
      <c r="AU256" s="122">
        <v>116.6204</v>
      </c>
      <c r="AV256" s="122">
        <v>116.7169</v>
      </c>
      <c r="AW256" s="122">
        <v>117.35169999999999</v>
      </c>
      <c r="AX256" s="122">
        <v>117.78959999999999</v>
      </c>
      <c r="AY256" s="122">
        <v>117.4111</v>
      </c>
      <c r="AZ256" s="122">
        <v>117.56619999999999</v>
      </c>
      <c r="BA256" s="122">
        <v>117.992</v>
      </c>
      <c r="BB256" s="122">
        <v>118.1266</v>
      </c>
      <c r="BC256" s="122">
        <v>118.6121</v>
      </c>
      <c r="BD256" s="122">
        <v>118.4706</v>
      </c>
      <c r="BE256" s="122">
        <v>118.4217</v>
      </c>
      <c r="BF256" s="122">
        <v>118.4423</v>
      </c>
      <c r="BG256" s="122">
        <v>118.8276</v>
      </c>
      <c r="BH256" s="122">
        <v>118.9451</v>
      </c>
      <c r="BI256" s="122">
        <v>120.00279999999999</v>
      </c>
      <c r="BJ256" s="122">
        <v>120.45780000000001</v>
      </c>
      <c r="BK256" s="122">
        <v>120.271</v>
      </c>
      <c r="BL256" s="122">
        <v>120.4396</v>
      </c>
      <c r="BM256" s="122">
        <v>120.7651</v>
      </c>
      <c r="BN256" s="122">
        <v>120.6331</v>
      </c>
      <c r="BO256" s="122">
        <v>121.1142</v>
      </c>
      <c r="BP256" s="122">
        <v>120.8963</v>
      </c>
      <c r="BQ256" s="122">
        <v>120.77370000000001</v>
      </c>
      <c r="BR256" s="122">
        <v>121.1</v>
      </c>
      <c r="BS256" s="122">
        <v>121.5371</v>
      </c>
      <c r="BT256" s="122">
        <v>121.711</v>
      </c>
      <c r="BU256" s="122">
        <v>122.3094</v>
      </c>
      <c r="BV256" s="122">
        <v>122.3989</v>
      </c>
      <c r="BW256" s="122">
        <v>122.1529</v>
      </c>
      <c r="BX256" s="122">
        <v>122.5369</v>
      </c>
      <c r="BY256" s="122">
        <v>122.7594</v>
      </c>
      <c r="BZ256" s="122">
        <v>122.68519999999999</v>
      </c>
      <c r="CA256" s="122">
        <v>122.526</v>
      </c>
      <c r="CB256" s="122">
        <v>121.59520000000001</v>
      </c>
      <c r="CC256" s="122">
        <v>121.34099999999999</v>
      </c>
      <c r="CD256" s="122">
        <v>121.07989999999999</v>
      </c>
      <c r="CE256" s="122">
        <v>120.7711</v>
      </c>
      <c r="CF256" s="122">
        <v>120.5698</v>
      </c>
      <c r="CG256" s="122">
        <v>119.63460000000001</v>
      </c>
      <c r="CH256" s="122">
        <v>119.3905</v>
      </c>
      <c r="CI256" s="122">
        <v>119.123</v>
      </c>
      <c r="CJ256" s="122">
        <v>118.8916</v>
      </c>
      <c r="CK256" s="122">
        <v>119.0187</v>
      </c>
      <c r="CL256" s="122">
        <v>119.1413</v>
      </c>
      <c r="CM256" s="122">
        <v>119.00230000000001</v>
      </c>
      <c r="CN256" s="122">
        <v>118.5415</v>
      </c>
      <c r="CO256" s="122">
        <v>118.5894</v>
      </c>
      <c r="CP256" s="122">
        <v>118.48390000000001</v>
      </c>
      <c r="CQ256" s="122">
        <v>118.2281</v>
      </c>
      <c r="CR256" s="122">
        <v>118.34220000000001</v>
      </c>
      <c r="CS256" s="122">
        <v>118.29</v>
      </c>
      <c r="CT256" s="122">
        <v>118.2239</v>
      </c>
      <c r="CU256" s="122">
        <v>117.9919</v>
      </c>
      <c r="CV256" s="122">
        <v>117.7561</v>
      </c>
      <c r="CW256" s="122">
        <v>117.57259999999999</v>
      </c>
      <c r="CX256" s="122">
        <v>117.6113</v>
      </c>
      <c r="CY256" s="122">
        <v>116.3335</v>
      </c>
      <c r="CZ256" s="122">
        <v>116.137</v>
      </c>
      <c r="DA256" s="122">
        <v>116.1323</v>
      </c>
      <c r="DB256" s="122">
        <v>115.9344</v>
      </c>
      <c r="DC256" s="122">
        <v>116.1657</v>
      </c>
      <c r="DD256" s="122">
        <v>116.2792</v>
      </c>
      <c r="DE256" s="122">
        <v>116.4603</v>
      </c>
      <c r="DF256" s="122">
        <v>116.84829999999999</v>
      </c>
      <c r="DG256" s="122">
        <v>116.70099999999999</v>
      </c>
      <c r="DH256" s="122">
        <v>115.91330000000001</v>
      </c>
      <c r="DI256" s="122">
        <v>114.0963</v>
      </c>
      <c r="DJ256" s="122">
        <v>113.7565</v>
      </c>
      <c r="DK256" s="122">
        <v>112.2684</v>
      </c>
      <c r="DL256" s="122">
        <v>111.185</v>
      </c>
      <c r="DM256" s="122">
        <v>111.3241</v>
      </c>
      <c r="DN256" s="122">
        <v>111.3747</v>
      </c>
      <c r="DO256" s="122">
        <v>112.10599999999999</v>
      </c>
      <c r="DP256" s="122">
        <v>112.3079</v>
      </c>
      <c r="DQ256" s="122">
        <v>111.8768</v>
      </c>
      <c r="DR256" s="122">
        <v>111.42919999999999</v>
      </c>
      <c r="DS256" s="122">
        <v>111.3882</v>
      </c>
      <c r="DT256" s="122">
        <v>111.30589999999999</v>
      </c>
      <c r="DU256" s="122">
        <v>111.3227</v>
      </c>
      <c r="DV256" s="122">
        <v>111.2945</v>
      </c>
      <c r="DW256" s="122">
        <v>111.1819</v>
      </c>
      <c r="DX256" s="122">
        <v>111.355</v>
      </c>
      <c r="DY256" s="122">
        <v>111.31780000000001</v>
      </c>
      <c r="DZ256" s="122">
        <v>111.1555</v>
      </c>
      <c r="EA256" s="122">
        <v>111.0505</v>
      </c>
      <c r="EB256" s="122">
        <v>111.121</v>
      </c>
      <c r="EC256" s="122">
        <v>111.2252</v>
      </c>
      <c r="ED256" s="122">
        <v>111.6628</v>
      </c>
      <c r="EE256" s="122">
        <v>111.70820000000001</v>
      </c>
      <c r="EF256" s="122">
        <v>111.7889</v>
      </c>
      <c r="EG256" s="122">
        <v>111.7787</v>
      </c>
      <c r="EH256" s="122">
        <v>111.70820000000001</v>
      </c>
      <c r="EI256" s="122">
        <v>111.3815</v>
      </c>
      <c r="EJ256" s="122">
        <v>111.3871</v>
      </c>
      <c r="EK256" s="122">
        <v>111.336</v>
      </c>
      <c r="EL256" s="122">
        <v>111.4385</v>
      </c>
      <c r="EM256" s="122">
        <v>110.6606</v>
      </c>
      <c r="EN256" s="122">
        <v>110.63809999999999</v>
      </c>
      <c r="EO256" s="122">
        <v>110.43259999999999</v>
      </c>
      <c r="EP256" s="122">
        <v>110.2637</v>
      </c>
      <c r="EQ256" s="122">
        <v>110.2705</v>
      </c>
      <c r="ER256" s="122">
        <v>110.19629999999999</v>
      </c>
      <c r="ES256" s="122">
        <v>110.178</v>
      </c>
      <c r="ET256" s="122">
        <v>110.2024</v>
      </c>
      <c r="EU256" s="122">
        <v>110.0727</v>
      </c>
      <c r="EV256" s="122">
        <v>110.0107</v>
      </c>
      <c r="EW256" s="122">
        <v>110.0543</v>
      </c>
      <c r="EX256" s="122">
        <v>109.8374</v>
      </c>
      <c r="EY256" s="122">
        <v>107.89830000000001</v>
      </c>
      <c r="EZ256" s="122">
        <v>107.4515</v>
      </c>
      <c r="FA256" s="122">
        <v>103.8139</v>
      </c>
      <c r="FB256" s="122">
        <v>101.8463</v>
      </c>
      <c r="FC256" s="122">
        <v>101.88039999999999</v>
      </c>
      <c r="FD256" s="122">
        <v>101.7364</v>
      </c>
      <c r="FE256" s="122">
        <v>101.3665</v>
      </c>
      <c r="FF256" s="122">
        <v>101.4117</v>
      </c>
      <c r="FG256" s="122">
        <v>101.6688</v>
      </c>
      <c r="FH256" s="122">
        <v>102.43559999999999</v>
      </c>
      <c r="FI256" s="122">
        <v>102.4911</v>
      </c>
      <c r="FJ256" s="122">
        <v>102.59439999999999</v>
      </c>
      <c r="FK256" s="122">
        <v>102.1446</v>
      </c>
      <c r="FL256" s="122">
        <v>102.0778</v>
      </c>
      <c r="FM256" s="122">
        <v>102.1921</v>
      </c>
      <c r="FN256" s="122">
        <v>101.9389</v>
      </c>
      <c r="FO256" s="122">
        <v>102.1901</v>
      </c>
      <c r="FP256" s="122">
        <v>102.22199999999999</v>
      </c>
      <c r="FQ256" s="122">
        <v>102.2782</v>
      </c>
      <c r="FR256" s="122">
        <v>102.4126</v>
      </c>
      <c r="FS256" s="122">
        <v>102.4511</v>
      </c>
      <c r="FT256" s="122">
        <v>102.3103</v>
      </c>
      <c r="FU256" s="122">
        <v>102.20910000000001</v>
      </c>
      <c r="FV256" s="122">
        <v>102.1763</v>
      </c>
      <c r="FW256" s="122">
        <v>102.3558</v>
      </c>
      <c r="FX256" s="122">
        <v>102.357</v>
      </c>
      <c r="FY256" s="122">
        <v>102.15940000000001</v>
      </c>
      <c r="FZ256" s="122">
        <v>102.39749999999999</v>
      </c>
      <c r="GA256" s="122">
        <v>102.65779999999999</v>
      </c>
      <c r="GB256" s="122">
        <v>102.7889</v>
      </c>
      <c r="GC256" s="122">
        <v>103.3387</v>
      </c>
      <c r="GD256" s="122">
        <v>103.6374</v>
      </c>
      <c r="GE256" s="122">
        <v>104.66549999999999</v>
      </c>
      <c r="GF256" s="122">
        <v>105.0996</v>
      </c>
      <c r="GG256" s="122">
        <v>105.3716</v>
      </c>
      <c r="GH256" s="122">
        <v>105.3916</v>
      </c>
      <c r="GI256" s="122">
        <v>105.8184</v>
      </c>
      <c r="GJ256" s="122">
        <v>105.2846</v>
      </c>
      <c r="GK256" s="122">
        <v>105.73260000000001</v>
      </c>
      <c r="GL256" s="122">
        <v>106.0098</v>
      </c>
      <c r="GM256" s="122">
        <v>106.1947</v>
      </c>
      <c r="GN256" s="122">
        <v>106.2372</v>
      </c>
      <c r="GO256" s="122">
        <v>106.3706</v>
      </c>
      <c r="GP256" s="122">
        <v>106.09529999999999</v>
      </c>
      <c r="GQ256" s="122">
        <v>105.765</v>
      </c>
      <c r="GR256" s="122">
        <v>105.5994</v>
      </c>
      <c r="GS256" s="122">
        <v>105.4867</v>
      </c>
      <c r="GT256" s="122">
        <v>105.1506</v>
      </c>
      <c r="GU256" s="122">
        <v>105.24679999999999</v>
      </c>
      <c r="GV256" s="122">
        <v>105.2557</v>
      </c>
      <c r="GW256" s="122">
        <v>105.1939</v>
      </c>
      <c r="GX256" s="122">
        <v>104.7236</v>
      </c>
      <c r="GY256" s="122">
        <v>104.6738</v>
      </c>
      <c r="GZ256" s="122">
        <v>104.63590000000001</v>
      </c>
      <c r="HA256" s="122">
        <v>104.169</v>
      </c>
      <c r="HB256" s="122">
        <v>103.8963</v>
      </c>
      <c r="HC256" s="122">
        <v>103.5347</v>
      </c>
      <c r="HD256" s="122">
        <v>102.9799</v>
      </c>
      <c r="HE256" s="122">
        <v>102.9866</v>
      </c>
      <c r="HF256" s="122">
        <v>102.6914</v>
      </c>
      <c r="HG256" s="122">
        <v>102.43380000000001</v>
      </c>
      <c r="HH256" s="122">
        <v>102.12569999999999</v>
      </c>
      <c r="HI256" s="122">
        <v>101.63760000000001</v>
      </c>
      <c r="HJ256" s="122">
        <v>101.22029999999999</v>
      </c>
      <c r="HK256" s="122">
        <v>101.2218</v>
      </c>
      <c r="HL256" s="122">
        <v>101.1784</v>
      </c>
      <c r="HM256" s="122">
        <v>100.46339999999999</v>
      </c>
      <c r="HN256" s="122">
        <v>100.4423</v>
      </c>
      <c r="HO256" s="122">
        <v>100.6152</v>
      </c>
      <c r="HP256" s="122">
        <v>100.6328</v>
      </c>
      <c r="HQ256" s="122">
        <v>100.5936</v>
      </c>
      <c r="HR256" s="122">
        <v>100.5613</v>
      </c>
      <c r="HS256" s="122">
        <v>100.7993</v>
      </c>
      <c r="HT256" s="122">
        <v>100.8869</v>
      </c>
      <c r="HU256" s="122">
        <v>101.66419999999999</v>
      </c>
      <c r="HV256" s="122">
        <v>102.69540000000001</v>
      </c>
      <c r="HW256" s="122">
        <v>102.89749999999999</v>
      </c>
      <c r="HX256" s="122">
        <v>103.0621</v>
      </c>
      <c r="HY256" s="122">
        <v>103.9021</v>
      </c>
      <c r="HZ256" s="122">
        <v>103.9675</v>
      </c>
      <c r="IA256" s="122">
        <v>104.0192</v>
      </c>
      <c r="IB256" s="122">
        <v>104.22880000000001</v>
      </c>
      <c r="IC256" s="122">
        <v>103.9909</v>
      </c>
      <c r="ID256" s="122">
        <v>103.9413</v>
      </c>
      <c r="IE256" s="122">
        <v>104.2152</v>
      </c>
      <c r="IF256" s="122">
        <v>104.3304</v>
      </c>
      <c r="IG256" s="122">
        <v>104.8796</v>
      </c>
      <c r="IH256" s="122">
        <v>105.6979</v>
      </c>
      <c r="II256" s="122">
        <v>106.18429999999999</v>
      </c>
      <c r="IJ256" s="122">
        <v>106.1994</v>
      </c>
      <c r="IK256" s="122">
        <v>106.2551</v>
      </c>
      <c r="IL256" s="122">
        <v>106.4653</v>
      </c>
      <c r="IM256" s="122">
        <v>106.2389</v>
      </c>
      <c r="IN256" s="122">
        <v>105.86369999999999</v>
      </c>
      <c r="IO256" s="122">
        <v>105.9273</v>
      </c>
      <c r="IP256" s="122">
        <v>106.0727</v>
      </c>
      <c r="IQ256" s="122">
        <v>106.0908</v>
      </c>
      <c r="IR256" s="122">
        <v>106.5378</v>
      </c>
      <c r="IS256" s="122">
        <v>107.15600000000001</v>
      </c>
      <c r="IT256" s="122">
        <v>106.82210000000001</v>
      </c>
      <c r="IU256" s="122">
        <v>106.6835</v>
      </c>
      <c r="IV256" s="122">
        <v>106.5403</v>
      </c>
      <c r="IW256" s="122">
        <v>105.57769999999999</v>
      </c>
      <c r="IX256" s="122">
        <v>105.28700000000001</v>
      </c>
      <c r="IY256" s="122">
        <v>105.01730000000001</v>
      </c>
      <c r="IZ256" s="122">
        <v>104.5676</v>
      </c>
      <c r="JA256" s="122">
        <v>104.1995</v>
      </c>
      <c r="JB256" s="122">
        <v>103.4903</v>
      </c>
      <c r="JC256" s="122">
        <v>103.0227</v>
      </c>
      <c r="JD256" s="122">
        <v>103.1147</v>
      </c>
      <c r="JE256" s="122">
        <v>103.6302</v>
      </c>
      <c r="JF256" s="122">
        <v>103.8249</v>
      </c>
      <c r="JG256" s="122">
        <v>103.8308</v>
      </c>
      <c r="JH256" s="122">
        <v>103.81</v>
      </c>
      <c r="JI256" s="122">
        <v>103.7753</v>
      </c>
      <c r="JJ256" s="122">
        <v>103.51</v>
      </c>
      <c r="JK256" s="122">
        <v>102.953</v>
      </c>
      <c r="JL256" s="122">
        <v>102.416</v>
      </c>
      <c r="JM256" s="122">
        <v>102.2216</v>
      </c>
      <c r="JN256" s="122">
        <v>102.15309999999999</v>
      </c>
      <c r="JO256" s="122">
        <v>102.0932</v>
      </c>
      <c r="JP256" s="122">
        <v>102.137</v>
      </c>
      <c r="JQ256" s="122">
        <v>102.3982</v>
      </c>
      <c r="JR256" s="122">
        <v>102.2491</v>
      </c>
      <c r="JS256" s="122">
        <v>102.1807</v>
      </c>
      <c r="JT256" s="122">
        <v>101.8274</v>
      </c>
      <c r="JU256" s="122">
        <v>101.2385</v>
      </c>
      <c r="JV256" s="122">
        <v>101.0291</v>
      </c>
      <c r="JW256" s="122">
        <v>100.68810000000001</v>
      </c>
      <c r="JX256" s="122">
        <v>100.3502</v>
      </c>
      <c r="JY256" s="122">
        <v>100</v>
      </c>
      <c r="JZ256" s="122">
        <v>99.659700000000001</v>
      </c>
      <c r="KA256" s="122">
        <v>99.510300000000001</v>
      </c>
      <c r="KB256" s="122">
        <v>99.268100000000004</v>
      </c>
      <c r="KC256" s="122">
        <v>99.213899999999995</v>
      </c>
      <c r="KD256" s="118">
        <v>99.400499999999994</v>
      </c>
    </row>
    <row r="257" spans="1:290" s="8" customFormat="1" ht="6" customHeight="1" x14ac:dyDescent="0.2">
      <c r="A257" s="106"/>
      <c r="B257" s="107"/>
      <c r="C257" s="142"/>
      <c r="D257" s="116"/>
      <c r="E257" s="22"/>
      <c r="F257" s="22"/>
      <c r="G257" s="22"/>
      <c r="H257" s="22"/>
      <c r="I257" s="22"/>
      <c r="J257" s="22"/>
      <c r="K257" s="22"/>
      <c r="L257" s="22"/>
      <c r="M257" s="115"/>
      <c r="N257" s="121"/>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c r="BU257" s="122"/>
      <c r="BV257" s="122"/>
      <c r="BW257" s="122"/>
      <c r="BX257" s="122"/>
      <c r="BY257" s="122"/>
      <c r="BZ257" s="122"/>
      <c r="CA257" s="122"/>
      <c r="CB257" s="122"/>
      <c r="CC257" s="122"/>
      <c r="CD257" s="122"/>
      <c r="CE257" s="122"/>
      <c r="CF257" s="122"/>
      <c r="CG257" s="122"/>
      <c r="CH257" s="122"/>
      <c r="CI257" s="122"/>
      <c r="CJ257" s="122"/>
      <c r="CK257" s="122"/>
      <c r="CL257" s="122"/>
      <c r="CM257" s="122"/>
      <c r="CN257" s="122"/>
      <c r="CO257" s="122"/>
      <c r="CP257" s="122"/>
      <c r="CQ257" s="122"/>
      <c r="CR257" s="122"/>
      <c r="CS257" s="122"/>
      <c r="CT257" s="122"/>
      <c r="CU257" s="122"/>
      <c r="CV257" s="122"/>
      <c r="CW257" s="122"/>
      <c r="CX257" s="122"/>
      <c r="CY257" s="122"/>
      <c r="CZ257" s="122"/>
      <c r="DA257" s="122"/>
      <c r="DB257" s="122"/>
      <c r="DC257" s="122"/>
      <c r="DD257" s="122"/>
      <c r="DE257" s="122"/>
      <c r="DF257" s="122"/>
      <c r="DG257" s="122"/>
      <c r="DH257" s="122"/>
      <c r="DI257" s="122"/>
      <c r="DJ257" s="122"/>
      <c r="DK257" s="122"/>
      <c r="DL257" s="122"/>
      <c r="DM257" s="122"/>
      <c r="DN257" s="122"/>
      <c r="DO257" s="122"/>
      <c r="DP257" s="122"/>
      <c r="DQ257" s="122"/>
      <c r="DR257" s="122"/>
      <c r="DS257" s="122"/>
      <c r="DT257" s="122"/>
      <c r="DU257" s="122"/>
      <c r="DV257" s="122"/>
      <c r="DW257" s="122"/>
      <c r="DX257" s="122"/>
      <c r="DY257" s="122"/>
      <c r="DZ257" s="122"/>
      <c r="EA257" s="122"/>
      <c r="EB257" s="122"/>
      <c r="EC257" s="122"/>
      <c r="ED257" s="122"/>
      <c r="EE257" s="122"/>
      <c r="EF257" s="122"/>
      <c r="EG257" s="122"/>
      <c r="EH257" s="122"/>
      <c r="EI257" s="122"/>
      <c r="EJ257" s="122"/>
      <c r="EK257" s="122"/>
      <c r="EL257" s="122"/>
      <c r="EM257" s="122"/>
      <c r="EN257" s="122"/>
      <c r="EO257" s="122"/>
      <c r="EP257" s="122"/>
      <c r="EQ257" s="122"/>
      <c r="ER257" s="122"/>
      <c r="ES257" s="122"/>
      <c r="ET257" s="122"/>
      <c r="EU257" s="122"/>
      <c r="EV257" s="122"/>
      <c r="EW257" s="122"/>
      <c r="EX257" s="122"/>
      <c r="EY257" s="122"/>
      <c r="EZ257" s="122"/>
      <c r="FA257" s="122"/>
      <c r="FB257" s="122"/>
      <c r="FC257" s="122"/>
      <c r="FD257" s="122"/>
      <c r="FE257" s="122"/>
      <c r="FF257" s="122"/>
      <c r="FG257" s="122"/>
      <c r="FH257" s="122"/>
      <c r="FI257" s="122"/>
      <c r="FJ257" s="122"/>
      <c r="FK257" s="122"/>
      <c r="FL257" s="122"/>
      <c r="FM257" s="122"/>
      <c r="FN257" s="122"/>
      <c r="FO257" s="122"/>
      <c r="FP257" s="122"/>
      <c r="FQ257" s="122"/>
      <c r="FR257" s="122"/>
      <c r="FS257" s="122"/>
      <c r="FT257" s="122"/>
      <c r="FU257" s="122"/>
      <c r="FV257" s="122"/>
      <c r="FW257" s="122"/>
      <c r="FX257" s="122"/>
      <c r="FY257" s="122"/>
      <c r="FZ257" s="122"/>
      <c r="GA257" s="122"/>
      <c r="GB257" s="122"/>
      <c r="GC257" s="122"/>
      <c r="GD257" s="122"/>
      <c r="GE257" s="122"/>
      <c r="GF257" s="122"/>
      <c r="GG257" s="122"/>
      <c r="GH257" s="122"/>
      <c r="GI257" s="122"/>
      <c r="GJ257" s="122"/>
      <c r="GK257" s="122"/>
      <c r="GL257" s="122"/>
      <c r="GM257" s="122"/>
      <c r="GN257" s="122"/>
      <c r="GO257" s="122"/>
      <c r="GP257" s="122"/>
      <c r="GQ257" s="122"/>
      <c r="GR257" s="122"/>
      <c r="GS257" s="122"/>
      <c r="GT257" s="122"/>
      <c r="GU257" s="122"/>
      <c r="GV257" s="122"/>
      <c r="GW257" s="122"/>
      <c r="GX257" s="122"/>
      <c r="GY257" s="122"/>
      <c r="GZ257" s="122"/>
      <c r="HA257" s="122"/>
      <c r="HB257" s="122"/>
      <c r="HC257" s="122"/>
      <c r="HD257" s="122"/>
      <c r="HE257" s="122"/>
      <c r="HF257" s="122"/>
      <c r="HG257" s="122"/>
      <c r="HH257" s="122"/>
      <c r="HI257" s="122"/>
      <c r="HJ257" s="122"/>
      <c r="HK257" s="122"/>
      <c r="HL257" s="122"/>
      <c r="HM257" s="122"/>
      <c r="HN257" s="122"/>
      <c r="HO257" s="122"/>
      <c r="HP257" s="122"/>
      <c r="HQ257" s="122"/>
      <c r="HR257" s="122"/>
      <c r="HS257" s="122"/>
      <c r="HT257" s="122"/>
      <c r="HU257" s="122"/>
      <c r="HV257" s="122"/>
      <c r="HW257" s="122"/>
      <c r="HX257" s="122"/>
      <c r="HY257" s="122"/>
      <c r="HZ257" s="122"/>
      <c r="IA257" s="122"/>
      <c r="IB257" s="122"/>
      <c r="IC257" s="122"/>
      <c r="ID257" s="122"/>
      <c r="IE257" s="122"/>
      <c r="IF257" s="122"/>
      <c r="IG257" s="122"/>
      <c r="IH257" s="122"/>
      <c r="II257" s="122"/>
      <c r="IJ257" s="122"/>
      <c r="IK257" s="122"/>
      <c r="IL257" s="122"/>
      <c r="IM257" s="122"/>
      <c r="IN257" s="122"/>
      <c r="IO257" s="122"/>
      <c r="IP257" s="122"/>
      <c r="IQ257" s="122"/>
      <c r="IR257" s="122"/>
      <c r="IS257" s="122"/>
      <c r="IT257" s="122"/>
      <c r="IU257" s="122"/>
      <c r="IV257" s="122"/>
      <c r="IW257" s="122"/>
      <c r="IX257" s="122"/>
      <c r="IY257" s="122"/>
      <c r="IZ257" s="122"/>
      <c r="JA257" s="122"/>
      <c r="JB257" s="122"/>
      <c r="JC257" s="122"/>
      <c r="JD257" s="122"/>
      <c r="JE257" s="122"/>
      <c r="JF257" s="122"/>
      <c r="JG257" s="122"/>
      <c r="JH257" s="122"/>
      <c r="JI257" s="122"/>
      <c r="JJ257" s="122"/>
      <c r="JK257" s="122"/>
      <c r="JL257" s="122"/>
      <c r="JM257" s="122"/>
      <c r="JN257" s="122"/>
      <c r="JO257" s="122"/>
      <c r="JP257" s="122"/>
      <c r="JQ257" s="122"/>
      <c r="JR257" s="122"/>
      <c r="JS257" s="122"/>
      <c r="JT257" s="122"/>
      <c r="JU257" s="122"/>
      <c r="JV257" s="122"/>
      <c r="JW257" s="122"/>
      <c r="JX257" s="122"/>
      <c r="JY257" s="122"/>
      <c r="JZ257" s="122"/>
      <c r="KA257" s="122"/>
      <c r="KB257" s="122"/>
      <c r="KC257" s="122"/>
      <c r="KD257" s="118"/>
    </row>
    <row r="258" spans="1:290" s="8" customFormat="1" ht="11.1" customHeight="1" x14ac:dyDescent="0.2">
      <c r="C258" s="142"/>
      <c r="D258" s="69"/>
      <c r="E258" s="22"/>
      <c r="F258" s="22"/>
      <c r="G258" s="22"/>
      <c r="H258" s="22"/>
      <c r="I258" s="22"/>
      <c r="J258" s="22"/>
      <c r="K258" s="22"/>
      <c r="L258" s="22"/>
      <c r="M258" s="12"/>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c r="DO258" s="13"/>
      <c r="DP258" s="13"/>
      <c r="DQ258" s="13"/>
      <c r="DR258" s="13"/>
      <c r="DS258" s="13"/>
      <c r="DT258" s="13"/>
      <c r="DU258" s="13"/>
      <c r="DV258" s="13"/>
      <c r="DW258" s="13"/>
      <c r="DX258" s="13"/>
      <c r="DY258" s="13"/>
      <c r="DZ258" s="13"/>
      <c r="EA258" s="13"/>
      <c r="EB258" s="13"/>
      <c r="EC258" s="13"/>
      <c r="ED258" s="13"/>
      <c r="EE258" s="13"/>
      <c r="EF258" s="13"/>
      <c r="EG258" s="13"/>
      <c r="EH258" s="13"/>
      <c r="EI258" s="13"/>
      <c r="EJ258" s="13"/>
      <c r="EK258" s="13"/>
      <c r="EL258" s="13"/>
      <c r="EM258" s="13"/>
      <c r="EN258" s="13"/>
      <c r="EO258" s="13"/>
      <c r="EP258" s="13"/>
      <c r="EQ258" s="13"/>
      <c r="ER258" s="13"/>
      <c r="ES258" s="13"/>
      <c r="ET258" s="13"/>
      <c r="EU258" s="13"/>
      <c r="EV258" s="13"/>
      <c r="EW258" s="13"/>
      <c r="EX258" s="13"/>
      <c r="EY258" s="13"/>
      <c r="EZ258" s="13"/>
      <c r="FA258" s="13"/>
      <c r="FB258" s="13"/>
      <c r="FC258" s="13"/>
      <c r="FD258" s="13"/>
      <c r="FE258" s="13"/>
      <c r="FF258" s="13"/>
      <c r="FG258" s="13"/>
      <c r="FH258" s="13"/>
      <c r="FI258" s="13"/>
      <c r="FJ258" s="14"/>
      <c r="FK258" s="14"/>
      <c r="FL258" s="14"/>
      <c r="FM258" s="14"/>
      <c r="FN258" s="14"/>
      <c r="FO258" s="14"/>
      <c r="FP258" s="14"/>
      <c r="FQ258" s="14"/>
      <c r="FR258" s="14"/>
      <c r="FS258" s="14"/>
      <c r="FT258" s="14"/>
      <c r="FU258" s="14"/>
      <c r="FV258" s="14"/>
      <c r="FW258" s="14"/>
      <c r="FX258" s="14"/>
      <c r="FY258" s="14"/>
      <c r="FZ258" s="14"/>
      <c r="GA258" s="14"/>
      <c r="GB258" s="14"/>
      <c r="GC258" s="14"/>
      <c r="GD258" s="14"/>
      <c r="GE258" s="14"/>
      <c r="GF258" s="14"/>
      <c r="GG258" s="14"/>
      <c r="GH258" s="14"/>
      <c r="GI258" s="14"/>
      <c r="GJ258" s="14"/>
      <c r="GK258" s="14"/>
      <c r="GL258" s="14"/>
      <c r="GM258" s="14"/>
      <c r="GN258" s="14"/>
      <c r="GO258" s="14"/>
      <c r="GP258" s="14"/>
      <c r="GQ258" s="14"/>
      <c r="GR258" s="14"/>
      <c r="GS258" s="14"/>
      <c r="GT258" s="14"/>
      <c r="GU258" s="14"/>
      <c r="GV258" s="14"/>
      <c r="GW258" s="14"/>
      <c r="GX258" s="14"/>
      <c r="GY258" s="14"/>
      <c r="GZ258" s="14"/>
      <c r="HA258" s="14"/>
      <c r="HB258" s="14"/>
      <c r="HC258" s="14"/>
      <c r="HD258" s="14"/>
      <c r="HE258" s="14"/>
      <c r="HF258" s="14"/>
      <c r="HG258" s="14"/>
      <c r="HH258" s="14"/>
      <c r="HI258" s="14"/>
      <c r="HJ258" s="14"/>
      <c r="HK258" s="14"/>
      <c r="HL258" s="14"/>
      <c r="HM258" s="14"/>
      <c r="HN258" s="14"/>
      <c r="HO258" s="14"/>
      <c r="HP258" s="14"/>
      <c r="HQ258" s="14"/>
      <c r="HR258" s="14"/>
      <c r="HS258" s="14"/>
      <c r="HT258" s="14"/>
      <c r="HU258" s="14"/>
      <c r="HV258" s="14"/>
      <c r="HW258" s="14"/>
      <c r="HX258" s="14"/>
      <c r="HY258" s="14"/>
      <c r="HZ258" s="14"/>
      <c r="IA258" s="14"/>
      <c r="IB258" s="14"/>
      <c r="IC258" s="14"/>
      <c r="ID258" s="14"/>
      <c r="IE258" s="14"/>
      <c r="IF258" s="14"/>
      <c r="IG258" s="14"/>
      <c r="IH258" s="14"/>
      <c r="II258" s="14"/>
      <c r="IJ258" s="14"/>
      <c r="IK258" s="14"/>
      <c r="IL258" s="14"/>
      <c r="IM258" s="14"/>
      <c r="IN258" s="14"/>
      <c r="IO258" s="14"/>
      <c r="IP258" s="14"/>
      <c r="IQ258" s="14"/>
      <c r="IR258" s="14"/>
      <c r="IS258" s="14"/>
      <c r="IT258" s="14"/>
      <c r="IU258" s="14"/>
      <c r="IV258" s="14"/>
      <c r="IW258" s="14"/>
      <c r="IX258" s="14"/>
      <c r="IY258" s="14"/>
      <c r="IZ258" s="14"/>
      <c r="JA258" s="14"/>
      <c r="JB258" s="14"/>
      <c r="JC258" s="14"/>
      <c r="JD258" s="14"/>
      <c r="JE258" s="14"/>
      <c r="JF258" s="14"/>
      <c r="JG258" s="14"/>
      <c r="JH258" s="14"/>
      <c r="JI258" s="14"/>
      <c r="JJ258" s="14"/>
      <c r="JK258" s="14"/>
      <c r="JL258" s="14"/>
      <c r="JM258" s="14"/>
      <c r="JN258" s="14"/>
      <c r="JO258" s="14"/>
      <c r="JP258" s="14"/>
      <c r="JQ258" s="14"/>
      <c r="JR258" s="14"/>
      <c r="JS258" s="14"/>
      <c r="JT258" s="14"/>
      <c r="JU258" s="14"/>
      <c r="JV258" s="14"/>
      <c r="JW258" s="14"/>
      <c r="JX258" s="14"/>
      <c r="JY258" s="14"/>
      <c r="JZ258" s="13"/>
      <c r="KA258" s="13"/>
      <c r="KB258" s="13"/>
      <c r="KC258" s="13"/>
      <c r="KD258" s="18"/>
    </row>
    <row r="259" spans="1:290" s="8" customFormat="1" ht="11.1" customHeight="1" x14ac:dyDescent="0.2">
      <c r="A259" s="8" t="s">
        <v>3487</v>
      </c>
      <c r="C259" s="142"/>
      <c r="D259" s="70" t="str">
        <f>IF(LEFT($I$1,1)="1",VLOOKUP($A259,PPI_IPI_PGA_PGAI!$A:$E,2,FALSE),IF(LEFT($I$1,1)="2",VLOOKUP($A259,PPI_IPI_PGA_PGAI!$A:$E,3,FALSE),IF(LEFT($I$1,1)="3",VLOOKUP($A259,PPI_IPI_PGA_PGAI!$A:$E,4,FALSE),VLOOKUP($A259,PPI_IPI_PGA_PGAI!$A:$E,5,FALSE))))</f>
        <v>1) Gewichtung des Produzenten- und Importpreisindexes auf der Basis Dezember 2025 = 100.</v>
      </c>
      <c r="E259" s="22"/>
      <c r="F259" s="22"/>
      <c r="G259" s="22"/>
      <c r="H259" s="22"/>
      <c r="I259" s="22"/>
      <c r="J259" s="22"/>
      <c r="K259" s="22"/>
      <c r="L259" s="22"/>
      <c r="M259" s="12"/>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13"/>
      <c r="DP259" s="13"/>
      <c r="DQ259" s="13"/>
      <c r="DR259" s="13"/>
      <c r="DS259" s="13"/>
      <c r="DT259" s="13"/>
      <c r="DU259" s="13"/>
      <c r="DV259" s="13"/>
      <c r="DW259" s="13"/>
      <c r="DX259" s="13"/>
      <c r="DY259" s="13"/>
      <c r="DZ259" s="13"/>
      <c r="EA259" s="13"/>
      <c r="EB259" s="13"/>
      <c r="EC259" s="13"/>
      <c r="ED259" s="13"/>
      <c r="EE259" s="13"/>
      <c r="EF259" s="13"/>
      <c r="EG259" s="13"/>
      <c r="EH259" s="13"/>
      <c r="EI259" s="13"/>
      <c r="EJ259" s="13"/>
      <c r="EK259" s="13"/>
      <c r="EL259" s="13"/>
      <c r="EM259" s="13"/>
      <c r="EN259" s="13"/>
      <c r="EO259" s="13"/>
      <c r="EP259" s="13"/>
      <c r="EQ259" s="13"/>
      <c r="ER259" s="13"/>
      <c r="ES259" s="13"/>
      <c r="ET259" s="13"/>
      <c r="EU259" s="13"/>
      <c r="EV259" s="13"/>
      <c r="EW259" s="13"/>
      <c r="EX259" s="13"/>
      <c r="EY259" s="13"/>
      <c r="EZ259" s="13"/>
      <c r="FA259" s="13"/>
      <c r="FB259" s="13"/>
      <c r="FC259" s="13"/>
      <c r="FD259" s="13"/>
      <c r="FE259" s="13"/>
      <c r="FF259" s="13"/>
      <c r="FG259" s="13"/>
      <c r="FH259" s="13"/>
      <c r="FI259" s="13"/>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c r="GT259" s="14"/>
      <c r="GU259" s="14"/>
      <c r="GV259" s="14"/>
      <c r="GW259" s="14"/>
      <c r="GX259" s="14"/>
      <c r="GY259" s="14"/>
      <c r="GZ259" s="14"/>
      <c r="HA259" s="14"/>
      <c r="HB259" s="14"/>
      <c r="HC259" s="14"/>
      <c r="HD259" s="14"/>
      <c r="HE259" s="14"/>
      <c r="HF259" s="14"/>
      <c r="HG259" s="14"/>
      <c r="HH259" s="14"/>
      <c r="HI259" s="14"/>
      <c r="HJ259" s="14"/>
      <c r="HK259" s="14"/>
      <c r="HL259" s="14"/>
      <c r="HM259" s="14"/>
      <c r="HN259" s="14"/>
      <c r="HO259" s="14"/>
      <c r="HP259" s="14"/>
      <c r="HQ259" s="14"/>
      <c r="HR259" s="14"/>
      <c r="HS259" s="14"/>
      <c r="HT259" s="14"/>
      <c r="HU259" s="14"/>
      <c r="HV259" s="14"/>
      <c r="HW259" s="14"/>
      <c r="HX259" s="14"/>
      <c r="HY259" s="14"/>
      <c r="HZ259" s="14"/>
      <c r="IA259" s="14"/>
      <c r="IB259" s="14"/>
      <c r="IC259" s="14"/>
      <c r="ID259" s="14"/>
      <c r="IE259" s="14"/>
      <c r="IF259" s="14"/>
      <c r="IG259" s="14"/>
      <c r="IH259" s="14"/>
      <c r="II259" s="14"/>
      <c r="IJ259" s="14"/>
      <c r="IK259" s="14"/>
      <c r="IL259" s="14"/>
      <c r="IM259" s="14"/>
      <c r="IN259" s="14"/>
      <c r="IO259" s="14"/>
      <c r="IP259" s="14"/>
      <c r="IQ259" s="14"/>
      <c r="IR259" s="14"/>
      <c r="IS259" s="14"/>
      <c r="IT259" s="14"/>
      <c r="IU259" s="14"/>
      <c r="IV259" s="14"/>
      <c r="IW259" s="14"/>
      <c r="IX259" s="14"/>
      <c r="IY259" s="14"/>
      <c r="IZ259" s="14"/>
      <c r="JA259" s="14"/>
      <c r="JB259" s="14"/>
      <c r="JC259" s="14"/>
      <c r="JD259" s="14"/>
      <c r="JE259" s="14"/>
      <c r="JF259" s="14"/>
      <c r="JG259" s="14"/>
      <c r="JH259" s="14"/>
      <c r="JI259" s="14"/>
      <c r="JJ259" s="14"/>
      <c r="JK259" s="14"/>
      <c r="JL259" s="14"/>
      <c r="JM259" s="14"/>
      <c r="JN259" s="14"/>
      <c r="JO259" s="14"/>
      <c r="JP259" s="14"/>
      <c r="JQ259" s="14"/>
      <c r="JR259" s="14"/>
      <c r="JS259" s="14"/>
      <c r="JT259" s="14"/>
      <c r="JU259" s="14"/>
      <c r="JV259" s="14"/>
      <c r="JW259" s="14"/>
      <c r="JX259" s="14"/>
      <c r="JY259" s="14"/>
      <c r="JZ259" s="13"/>
      <c r="KA259" s="13"/>
      <c r="KB259" s="13"/>
      <c r="KC259" s="13"/>
      <c r="KD259" s="18"/>
    </row>
    <row r="260" spans="1:290" s="8" customFormat="1" ht="11.1" customHeight="1" x14ac:dyDescent="0.2">
      <c r="A260" s="8" t="s">
        <v>3488</v>
      </c>
      <c r="C260" s="142"/>
      <c r="D260" s="70" t="str">
        <f>IF(LEFT($I$1,1)="1",VLOOKUP($A260,PPI_IPI_PGA_PGAI!$A:$E,2,FALSE),IF(LEFT($I$1,1)="2",VLOOKUP($A260,PPI_IPI_PGA_PGAI!$A:$E,3,FALSE),IF(LEFT($I$1,1)="3",VLOOKUP($A260,PPI_IPI_PGA_PGAI!$A:$E,4,FALSE),VLOOKUP($A260,PPI_IPI_PGA_PGAI!$A:$E,5,FALSE))))</f>
        <v>2) Total ohne Rohstoffe sowie rohstoffnahe und schwankungsintensive Produktgruppen (insbesondere landwirtschaftliche Produkte, Fleisch, Mineralölprodukte, Metalle, Gas).</v>
      </c>
      <c r="E260" s="22"/>
      <c r="F260" s="22"/>
      <c r="G260" s="22"/>
      <c r="H260" s="22"/>
      <c r="I260" s="22"/>
      <c r="J260" s="22"/>
      <c r="K260" s="22"/>
      <c r="L260" s="22"/>
      <c r="M260" s="12"/>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c r="DO260" s="13"/>
      <c r="DP260" s="13"/>
      <c r="DQ260" s="13"/>
      <c r="DR260" s="13"/>
      <c r="DS260" s="13"/>
      <c r="DT260" s="13"/>
      <c r="DU260" s="13"/>
      <c r="DV260" s="13"/>
      <c r="DW260" s="13"/>
      <c r="DX260" s="13"/>
      <c r="DY260" s="13"/>
      <c r="DZ260" s="13"/>
      <c r="EA260" s="13"/>
      <c r="EB260" s="13"/>
      <c r="EC260" s="13"/>
      <c r="ED260" s="13"/>
      <c r="EE260" s="13"/>
      <c r="EF260" s="13"/>
      <c r="EG260" s="13"/>
      <c r="EH260" s="13"/>
      <c r="EI260" s="13"/>
      <c r="EJ260" s="13"/>
      <c r="EK260" s="13"/>
      <c r="EL260" s="13"/>
      <c r="EM260" s="13"/>
      <c r="EN260" s="13"/>
      <c r="EO260" s="13"/>
      <c r="EP260" s="13"/>
      <c r="EQ260" s="13"/>
      <c r="ER260" s="13"/>
      <c r="ES260" s="13"/>
      <c r="ET260" s="13"/>
      <c r="EU260" s="13"/>
      <c r="EV260" s="13"/>
      <c r="EW260" s="13"/>
      <c r="EX260" s="13"/>
      <c r="EY260" s="13"/>
      <c r="EZ260" s="13"/>
      <c r="FA260" s="13"/>
      <c r="FB260" s="13"/>
      <c r="FC260" s="13"/>
      <c r="FD260" s="13"/>
      <c r="FE260" s="13"/>
      <c r="FF260" s="13"/>
      <c r="FG260" s="13"/>
      <c r="FH260" s="13"/>
      <c r="FI260" s="13"/>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c r="GT260" s="14"/>
      <c r="GU260" s="14"/>
      <c r="GV260" s="14"/>
      <c r="GW260" s="14"/>
      <c r="GX260" s="14"/>
      <c r="GY260" s="14"/>
      <c r="GZ260" s="14"/>
      <c r="HA260" s="14"/>
      <c r="HB260" s="14"/>
      <c r="HC260" s="14"/>
      <c r="HD260" s="14"/>
      <c r="HE260" s="14"/>
      <c r="HF260" s="14"/>
      <c r="HG260" s="14"/>
      <c r="HH260" s="14"/>
      <c r="HI260" s="14"/>
      <c r="HJ260" s="14"/>
      <c r="HK260" s="14"/>
      <c r="HL260" s="14"/>
      <c r="HM260" s="14"/>
      <c r="HN260" s="14"/>
      <c r="HO260" s="14"/>
      <c r="HP260" s="14"/>
      <c r="HQ260" s="14"/>
      <c r="HR260" s="14"/>
      <c r="HS260" s="14"/>
      <c r="HT260" s="14"/>
      <c r="HU260" s="14"/>
      <c r="HV260" s="14"/>
      <c r="HW260" s="14"/>
      <c r="HX260" s="14"/>
      <c r="HY260" s="14"/>
      <c r="HZ260" s="14"/>
      <c r="IA260" s="14"/>
      <c r="IB260" s="14"/>
      <c r="IC260" s="14"/>
      <c r="ID260" s="14"/>
      <c r="IE260" s="14"/>
      <c r="IF260" s="14"/>
      <c r="IG260" s="14"/>
      <c r="IH260" s="14"/>
      <c r="II260" s="14"/>
      <c r="IJ260" s="14"/>
      <c r="IK260" s="14"/>
      <c r="IL260" s="14"/>
      <c r="IM260" s="14"/>
      <c r="IN260" s="14"/>
      <c r="IO260" s="14"/>
      <c r="IP260" s="14"/>
      <c r="IQ260" s="14"/>
      <c r="IR260" s="14"/>
      <c r="IS260" s="14"/>
      <c r="IT260" s="14"/>
      <c r="IU260" s="14"/>
      <c r="IV260" s="14"/>
      <c r="IW260" s="14"/>
      <c r="IX260" s="14"/>
      <c r="IY260" s="14"/>
      <c r="IZ260" s="14"/>
      <c r="JA260" s="14"/>
      <c r="JB260" s="14"/>
      <c r="JC260" s="14"/>
      <c r="JD260" s="14"/>
      <c r="JE260" s="14"/>
      <c r="JF260" s="14"/>
      <c r="JG260" s="14"/>
      <c r="JH260" s="14"/>
      <c r="JI260" s="14"/>
      <c r="JJ260" s="14"/>
      <c r="JK260" s="14"/>
      <c r="JL260" s="14"/>
      <c r="JM260" s="14"/>
      <c r="JN260" s="14"/>
      <c r="JO260" s="14"/>
      <c r="JP260" s="14"/>
      <c r="JQ260" s="14"/>
      <c r="JR260" s="14"/>
      <c r="JS260" s="14"/>
      <c r="JT260" s="14"/>
      <c r="JU260" s="14"/>
      <c r="JV260" s="14"/>
      <c r="JW260" s="14"/>
      <c r="JX260" s="14"/>
      <c r="JY260" s="14"/>
      <c r="JZ260" s="13"/>
      <c r="KA260" s="13"/>
      <c r="KB260" s="13"/>
      <c r="KC260" s="13"/>
      <c r="KD260" s="18"/>
    </row>
    <row r="261" spans="1:290" s="8" customFormat="1" ht="11.1" customHeight="1" x14ac:dyDescent="0.2">
      <c r="A261" s="8" t="s">
        <v>3489</v>
      </c>
      <c r="C261" s="142"/>
      <c r="D261" s="70" t="str">
        <f>IF(LEFT($I$1,1)="1",VLOOKUP($A261,PPI_IPI_PGA_PGAI!$A:$E,2,FALSE),IF(LEFT($I$1,1)="2",VLOOKUP($A261,PPI_IPI_PGA_PGAI!$A:$E,3,FALSE),IF(LEFT($I$1,1)="3",VLOOKUP($A261,PPI_IPI_PGA_PGAI!$A:$E,4,FALSE),VLOOKUP($A261,PPI_IPI_PGA_PGAI!$A:$E,5,FALSE))))</f>
        <v>3) Bis Dezember 2010 ohne Papierprodukte (Code 17.2).</v>
      </c>
      <c r="E261" s="22"/>
      <c r="F261" s="22"/>
      <c r="G261" s="22"/>
      <c r="H261" s="22"/>
      <c r="I261" s="22"/>
      <c r="J261" s="22"/>
      <c r="K261" s="22"/>
      <c r="L261" s="22"/>
      <c r="M261" s="12"/>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c r="DZ261" s="13"/>
      <c r="EA261" s="13"/>
      <c r="EB261" s="13"/>
      <c r="EC261" s="13"/>
      <c r="ED261" s="13"/>
      <c r="EE261" s="13"/>
      <c r="EF261" s="13"/>
      <c r="EG261" s="13"/>
      <c r="EH261" s="13"/>
      <c r="EI261" s="13"/>
      <c r="EJ261" s="13"/>
      <c r="EK261" s="13"/>
      <c r="EL261" s="13"/>
      <c r="EM261" s="13"/>
      <c r="EN261" s="13"/>
      <c r="EO261" s="13"/>
      <c r="EP261" s="13"/>
      <c r="EQ261" s="13"/>
      <c r="ER261" s="13"/>
      <c r="ES261" s="13"/>
      <c r="ET261" s="13"/>
      <c r="EU261" s="13"/>
      <c r="EV261" s="13"/>
      <c r="EW261" s="13"/>
      <c r="EX261" s="13"/>
      <c r="EY261" s="13"/>
      <c r="EZ261" s="13"/>
      <c r="FA261" s="13"/>
      <c r="FB261" s="13"/>
      <c r="FC261" s="13"/>
      <c r="FD261" s="13"/>
      <c r="FE261" s="13"/>
      <c r="FF261" s="13"/>
      <c r="FG261" s="13"/>
      <c r="FH261" s="13"/>
      <c r="FI261" s="13"/>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c r="GT261" s="14"/>
      <c r="GU261" s="14"/>
      <c r="GV261" s="14"/>
      <c r="GW261" s="14"/>
      <c r="GX261" s="14"/>
      <c r="GY261" s="14"/>
      <c r="GZ261" s="14"/>
      <c r="HA261" s="14"/>
      <c r="HB261" s="14"/>
      <c r="HC261" s="14"/>
      <c r="HD261" s="14"/>
      <c r="HE261" s="14"/>
      <c r="HF261" s="14"/>
      <c r="HG261" s="14"/>
      <c r="HH261" s="14"/>
      <c r="HI261" s="14"/>
      <c r="HJ261" s="14"/>
      <c r="HK261" s="14"/>
      <c r="HL261" s="14"/>
      <c r="HM261" s="14"/>
      <c r="HN261" s="14"/>
      <c r="HO261" s="14"/>
      <c r="HP261" s="14"/>
      <c r="HQ261" s="14"/>
      <c r="HR261" s="14"/>
      <c r="HS261" s="14"/>
      <c r="HT261" s="14"/>
      <c r="HU261" s="14"/>
      <c r="HV261" s="14"/>
      <c r="HW261" s="14"/>
      <c r="HX261" s="14"/>
      <c r="HY261" s="14"/>
      <c r="HZ261" s="14"/>
      <c r="IA261" s="14"/>
      <c r="IB261" s="14"/>
      <c r="IC261" s="14"/>
      <c r="ID261" s="14"/>
      <c r="IE261" s="14"/>
      <c r="IF261" s="14"/>
      <c r="IG261" s="14"/>
      <c r="IH261" s="14"/>
      <c r="II261" s="14"/>
      <c r="IJ261" s="14"/>
      <c r="IK261" s="14"/>
      <c r="IL261" s="14"/>
      <c r="IM261" s="14"/>
      <c r="IN261" s="14"/>
      <c r="IO261" s="14"/>
      <c r="IP261" s="14"/>
      <c r="IQ261" s="14"/>
      <c r="IR261" s="14"/>
      <c r="IS261" s="14"/>
      <c r="IT261" s="14"/>
      <c r="IU261" s="14"/>
      <c r="IV261" s="14"/>
      <c r="IW261" s="14"/>
      <c r="IX261" s="14"/>
      <c r="IY261" s="14"/>
      <c r="IZ261" s="14"/>
      <c r="JA261" s="14"/>
      <c r="JB261" s="14"/>
      <c r="JC261" s="14"/>
      <c r="JD261" s="14"/>
      <c r="JE261" s="14"/>
      <c r="JF261" s="14"/>
      <c r="JG261" s="14"/>
      <c r="JH261" s="14"/>
      <c r="JI261" s="14"/>
      <c r="JJ261" s="14"/>
      <c r="JK261" s="14"/>
      <c r="JL261" s="14"/>
      <c r="JM261" s="14"/>
      <c r="JN261" s="14"/>
      <c r="JO261" s="14"/>
      <c r="JP261" s="14"/>
      <c r="JQ261" s="14"/>
      <c r="JR261" s="14"/>
      <c r="JS261" s="14"/>
      <c r="JT261" s="14"/>
      <c r="JU261" s="14"/>
      <c r="JV261" s="14"/>
      <c r="JW261" s="14"/>
      <c r="JX261" s="14"/>
      <c r="JY261" s="14"/>
      <c r="JZ261" s="13"/>
      <c r="KA261" s="13"/>
      <c r="KB261" s="13"/>
      <c r="KC261" s="13"/>
      <c r="KD261" s="18"/>
    </row>
    <row r="262" spans="1:290" s="8" customFormat="1" ht="6" customHeight="1" x14ac:dyDescent="0.2">
      <c r="C262" s="142"/>
      <c r="D262" s="69"/>
      <c r="E262" s="22"/>
      <c r="F262" s="22"/>
      <c r="G262" s="22"/>
      <c r="H262" s="22"/>
      <c r="I262" s="22"/>
      <c r="J262" s="22"/>
      <c r="K262" s="22"/>
      <c r="L262" s="22"/>
      <c r="M262" s="12"/>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DQ262" s="16"/>
      <c r="DR262" s="16"/>
      <c r="DS262" s="16"/>
      <c r="DT262" s="16"/>
      <c r="DU262" s="16"/>
      <c r="DV262" s="16"/>
      <c r="DW262" s="16"/>
      <c r="DX262" s="16"/>
      <c r="DY262" s="16"/>
      <c r="DZ262" s="16"/>
      <c r="EA262" s="16"/>
      <c r="EB262" s="16"/>
      <c r="EC262" s="16"/>
      <c r="ED262" s="16"/>
      <c r="EE262" s="16"/>
      <c r="EF262" s="16"/>
      <c r="EG262" s="16"/>
      <c r="EH262" s="16"/>
      <c r="EI262" s="16"/>
      <c r="EJ262" s="16"/>
      <c r="EK262" s="16"/>
      <c r="EL262" s="16"/>
      <c r="EM262" s="16"/>
      <c r="EN262" s="16"/>
      <c r="EO262" s="16"/>
      <c r="EP262" s="16"/>
      <c r="EQ262" s="16"/>
      <c r="ER262" s="16"/>
      <c r="ES262" s="16"/>
      <c r="ET262" s="16"/>
      <c r="EU262" s="16"/>
      <c r="EV262" s="16"/>
      <c r="EW262" s="16"/>
      <c r="EX262" s="16"/>
      <c r="EY262" s="16"/>
      <c r="EZ262" s="16"/>
      <c r="FA262" s="16"/>
      <c r="FB262" s="16"/>
      <c r="FC262" s="16"/>
      <c r="FD262" s="16"/>
      <c r="FE262" s="16"/>
      <c r="FF262" s="16"/>
      <c r="FG262" s="16"/>
      <c r="FH262" s="16"/>
      <c r="FI262" s="16"/>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4"/>
      <c r="HD262" s="14"/>
      <c r="HE262" s="14"/>
      <c r="HF262" s="14"/>
      <c r="HG262" s="14"/>
      <c r="HH262" s="14"/>
      <c r="HI262" s="14"/>
      <c r="HJ262" s="14"/>
      <c r="HK262" s="14"/>
      <c r="HL262" s="14"/>
      <c r="HM262" s="14"/>
      <c r="HN262" s="14"/>
      <c r="HO262" s="14"/>
      <c r="HP262" s="14"/>
      <c r="HQ262" s="14"/>
      <c r="HR262" s="14"/>
      <c r="HS262" s="14"/>
      <c r="HT262" s="14"/>
      <c r="HU262" s="14"/>
      <c r="HV262" s="14"/>
      <c r="HW262" s="14"/>
      <c r="HX262" s="14"/>
      <c r="HY262" s="14"/>
      <c r="HZ262" s="14"/>
      <c r="IA262" s="14"/>
      <c r="IB262" s="14"/>
      <c r="IC262" s="14"/>
      <c r="ID262" s="14"/>
      <c r="IE262" s="14"/>
      <c r="IF262" s="14"/>
      <c r="IG262" s="14"/>
      <c r="IH262" s="14"/>
      <c r="II262" s="14"/>
      <c r="IJ262" s="14"/>
      <c r="IK262" s="14"/>
      <c r="IL262" s="14"/>
      <c r="IM262" s="14"/>
      <c r="IN262" s="14"/>
      <c r="IO262" s="14"/>
      <c r="IP262" s="14"/>
      <c r="IQ262" s="14"/>
      <c r="IR262" s="14"/>
      <c r="IS262" s="14"/>
      <c r="IT262" s="14"/>
      <c r="IU262" s="14"/>
      <c r="IV262" s="14"/>
      <c r="IW262" s="14"/>
      <c r="IX262" s="14"/>
      <c r="IY262" s="14"/>
      <c r="IZ262" s="14"/>
      <c r="JA262" s="14"/>
      <c r="JB262" s="14"/>
      <c r="JC262" s="14"/>
      <c r="JD262" s="14"/>
      <c r="JE262" s="14"/>
      <c r="JF262" s="14"/>
      <c r="JG262" s="14"/>
      <c r="JH262" s="14"/>
      <c r="JI262" s="14"/>
      <c r="JJ262" s="14"/>
      <c r="JK262" s="14"/>
      <c r="JL262" s="14"/>
      <c r="JM262" s="14"/>
      <c r="JN262" s="14"/>
      <c r="JO262" s="14"/>
      <c r="JP262" s="14"/>
      <c r="JQ262" s="14"/>
      <c r="JR262" s="14"/>
      <c r="JS262" s="14"/>
      <c r="JT262" s="14"/>
      <c r="JU262" s="14"/>
      <c r="JV262" s="14"/>
      <c r="JW262" s="14"/>
      <c r="JX262" s="14"/>
      <c r="JY262" s="14"/>
      <c r="JZ262" s="16"/>
      <c r="KA262" s="16"/>
      <c r="KB262" s="16"/>
      <c r="KC262" s="16"/>
      <c r="KD262" s="19"/>
    </row>
    <row r="263" spans="1:290" s="8" customFormat="1" ht="11.25" x14ac:dyDescent="0.2">
      <c r="A263" s="108" t="s">
        <v>3495</v>
      </c>
      <c r="B263" s="2"/>
      <c r="C263" s="140"/>
      <c r="D263" s="109" t="str">
        <f>IF(LEFT($I$1,1)="1",VLOOKUP($A263,PPI_IPI_PGA_PGAI!$A:$E,2,FALSE),IF(LEFT($I$1,1)="2",VLOOKUP($A263,PPI_IPI_PGA_PGAI!$A:$E,3,FALSE),IF(LEFT($I$1,1)="3",VLOOKUP($A263,PPI_IPI_PGA_PGAI!$A:$E,4,FALSE),VLOOKUP($A263,PPI_IPI_PGA_PGAI!$A:$E,5,FALSE))))</f>
        <v>© Bundesamt für Statistik, Espace de l'Europe 10, CH-2010 Neuchâtel</v>
      </c>
      <c r="E263" s="88"/>
      <c r="F263" s="88"/>
      <c r="G263" s="89"/>
      <c r="H263" s="89"/>
      <c r="I263" s="89"/>
      <c r="J263" s="89"/>
      <c r="K263" s="89"/>
      <c r="L263" s="89"/>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c r="IW263" s="2"/>
      <c r="IX263" s="2"/>
      <c r="IY263" s="2"/>
      <c r="IZ263" s="2"/>
      <c r="JA263" s="2"/>
      <c r="JB263" s="2"/>
      <c r="JC263" s="2"/>
      <c r="JD263" s="2"/>
      <c r="JE263" s="2"/>
      <c r="JF263" s="2"/>
      <c r="JG263" s="2"/>
      <c r="JH263" s="2"/>
      <c r="JI263" s="2"/>
      <c r="JJ263" s="2"/>
      <c r="JK263" s="2"/>
      <c r="JL263" s="2"/>
      <c r="JM263" s="2"/>
      <c r="JN263" s="2"/>
      <c r="JO263" s="2"/>
      <c r="JP263" s="2"/>
      <c r="JQ263" s="2"/>
      <c r="JR263" s="2"/>
      <c r="JS263" s="2"/>
      <c r="JT263" s="2"/>
      <c r="JU263" s="2"/>
      <c r="JV263" s="2"/>
      <c r="JW263" s="2"/>
      <c r="JX263" s="2"/>
      <c r="JY263" s="2"/>
      <c r="JZ263" s="2"/>
      <c r="KA263" s="2"/>
      <c r="KB263" s="2"/>
      <c r="KC263" s="2"/>
      <c r="KD263" s="110"/>
    </row>
    <row r="264" spans="1:290" s="8" customFormat="1" ht="11.25" x14ac:dyDescent="0.2">
      <c r="A264" s="108" t="s">
        <v>3496</v>
      </c>
      <c r="B264" s="2"/>
      <c r="C264" s="140"/>
      <c r="D264" s="109" t="str">
        <f>IF(LEFT($I$1,1)="1",VLOOKUP($A264,PPI_IPI_PGA_PGAI!$A:$E,2,FALSE),IF(LEFT($I$1,1)="2",VLOOKUP($A264,PPI_IPI_PGA_PGAI!$A:$E,3,FALSE),IF(LEFT($I$1,1)="3",VLOOKUP($A264,PPI_IPI_PGA_PGAI!$A:$E,4,FALSE),VLOOKUP($A264,PPI_IPI_PGA_PGAI!$A:$E,5,FALSE))))</f>
        <v>Auskunft: PPI@bfs.admin.ch, 058 / 463 66 06</v>
      </c>
      <c r="E264" s="88"/>
      <c r="F264" s="88"/>
      <c r="G264" s="89"/>
      <c r="H264" s="89"/>
      <c r="I264" s="89"/>
      <c r="J264" s="89"/>
      <c r="K264" s="89"/>
      <c r="L264" s="89"/>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c r="IS264" s="2"/>
      <c r="IT264" s="2"/>
      <c r="IU264" s="2"/>
      <c r="IV264" s="2"/>
      <c r="IW264" s="2"/>
      <c r="IX264" s="2"/>
      <c r="IY264" s="2"/>
      <c r="IZ264" s="2"/>
      <c r="JA264" s="2"/>
      <c r="JB264" s="2"/>
      <c r="JC264" s="2"/>
      <c r="JD264" s="2"/>
      <c r="JE264" s="2"/>
      <c r="JF264" s="2"/>
      <c r="JG264" s="2"/>
      <c r="JH264" s="2"/>
      <c r="JI264" s="2"/>
      <c r="JJ264" s="2"/>
      <c r="JK264" s="2"/>
      <c r="JL264" s="2"/>
      <c r="JM264" s="2"/>
      <c r="JN264" s="2"/>
      <c r="JO264" s="2"/>
      <c r="JP264" s="2"/>
      <c r="JQ264" s="2"/>
      <c r="JR264" s="2"/>
      <c r="JS264" s="2"/>
      <c r="JT264" s="2"/>
      <c r="JU264" s="2"/>
      <c r="JV264" s="2"/>
      <c r="JW264" s="2"/>
      <c r="JX264" s="2"/>
      <c r="JY264" s="2"/>
      <c r="JZ264" s="2"/>
      <c r="KA264" s="2"/>
      <c r="KB264" s="2"/>
      <c r="KC264" s="2"/>
      <c r="KD264" s="110"/>
    </row>
    <row r="265" spans="1:290" s="8" customFormat="1" ht="11.25" x14ac:dyDescent="0.2">
      <c r="A265" s="2"/>
      <c r="B265" s="2"/>
      <c r="C265" s="140"/>
      <c r="D265" s="111" t="s">
        <v>3604</v>
      </c>
      <c r="E265" s="90"/>
      <c r="F265" s="90"/>
      <c r="G265" s="91"/>
      <c r="H265" s="91"/>
      <c r="I265" s="91"/>
      <c r="J265" s="91"/>
      <c r="K265" s="91"/>
      <c r="L265" s="91"/>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c r="BT265" s="92"/>
      <c r="BU265" s="92"/>
      <c r="BV265" s="92"/>
      <c r="BW265" s="92"/>
      <c r="BX265" s="92"/>
      <c r="BY265" s="92"/>
      <c r="BZ265" s="92"/>
      <c r="CA265" s="92"/>
      <c r="CB265" s="92"/>
      <c r="CC265" s="92"/>
      <c r="CD265" s="92"/>
      <c r="CE265" s="92"/>
      <c r="CF265" s="92"/>
      <c r="CG265" s="92"/>
      <c r="CH265" s="92"/>
      <c r="CI265" s="92"/>
      <c r="CJ265" s="92"/>
      <c r="CK265" s="92"/>
      <c r="CL265" s="92"/>
      <c r="CM265" s="92"/>
      <c r="CN265" s="92"/>
      <c r="CO265" s="92"/>
      <c r="CP265" s="92"/>
      <c r="CQ265" s="92"/>
      <c r="CR265" s="92"/>
      <c r="CS265" s="92"/>
      <c r="CT265" s="92"/>
      <c r="CU265" s="92"/>
      <c r="CV265" s="92"/>
      <c r="CW265" s="92"/>
      <c r="CX265" s="92"/>
      <c r="CY265" s="92"/>
      <c r="CZ265" s="92"/>
      <c r="DA265" s="92"/>
      <c r="DB265" s="92"/>
      <c r="DC265" s="92"/>
      <c r="DD265" s="92"/>
      <c r="DE265" s="92"/>
      <c r="DF265" s="92"/>
      <c r="DG265" s="92"/>
      <c r="DH265" s="92"/>
      <c r="DI265" s="92"/>
      <c r="DJ265" s="92"/>
      <c r="DK265" s="92"/>
      <c r="DL265" s="92"/>
      <c r="DM265" s="92"/>
      <c r="DN265" s="92"/>
      <c r="DO265" s="92"/>
      <c r="DP265" s="92"/>
      <c r="DQ265" s="92"/>
      <c r="DR265" s="92"/>
      <c r="DS265" s="92"/>
      <c r="DT265" s="92"/>
      <c r="DU265" s="92"/>
      <c r="DV265" s="92"/>
      <c r="DW265" s="92"/>
      <c r="DX265" s="92"/>
      <c r="DY265" s="92"/>
      <c r="DZ265" s="92"/>
      <c r="EA265" s="92"/>
      <c r="EB265" s="92"/>
      <c r="EC265" s="92"/>
      <c r="ED265" s="92"/>
      <c r="EE265" s="92"/>
      <c r="EF265" s="92"/>
      <c r="EG265" s="92"/>
      <c r="EH265" s="92"/>
      <c r="EI265" s="92"/>
      <c r="EJ265" s="92"/>
      <c r="EK265" s="92"/>
      <c r="EL265" s="92"/>
      <c r="EM265" s="92"/>
      <c r="EN265" s="92"/>
      <c r="EO265" s="92"/>
      <c r="EP265" s="92"/>
      <c r="EQ265" s="92"/>
      <c r="ER265" s="92"/>
      <c r="ES265" s="92"/>
      <c r="ET265" s="92"/>
      <c r="EU265" s="92"/>
      <c r="EV265" s="92"/>
      <c r="EW265" s="92"/>
      <c r="EX265" s="92"/>
      <c r="EY265" s="92"/>
      <c r="EZ265" s="92"/>
      <c r="FA265" s="92"/>
      <c r="FB265" s="92"/>
      <c r="FC265" s="92"/>
      <c r="FD265" s="92"/>
      <c r="FE265" s="92"/>
      <c r="FF265" s="92"/>
      <c r="FG265" s="92"/>
      <c r="FH265" s="92"/>
      <c r="FI265" s="92"/>
      <c r="FJ265" s="92"/>
      <c r="FK265" s="92"/>
      <c r="FL265" s="92"/>
      <c r="FM265" s="92"/>
      <c r="FN265" s="92"/>
      <c r="FO265" s="92"/>
      <c r="FP265" s="92"/>
      <c r="FQ265" s="92"/>
      <c r="FR265" s="92"/>
      <c r="FS265" s="92"/>
      <c r="FT265" s="92"/>
      <c r="FU265" s="92"/>
      <c r="FV265" s="92"/>
      <c r="FW265" s="92"/>
      <c r="FX265" s="92"/>
      <c r="FY265" s="92"/>
      <c r="FZ265" s="92"/>
      <c r="GA265" s="92"/>
      <c r="GB265" s="92"/>
      <c r="GC265" s="92"/>
      <c r="GD265" s="92"/>
      <c r="GE265" s="92"/>
      <c r="GF265" s="92"/>
      <c r="GG265" s="92"/>
      <c r="GH265" s="92"/>
      <c r="GI265" s="92"/>
      <c r="GJ265" s="92"/>
      <c r="GK265" s="92"/>
      <c r="GL265" s="92"/>
      <c r="GM265" s="92"/>
      <c r="GN265" s="92"/>
      <c r="GO265" s="92"/>
      <c r="GP265" s="92"/>
      <c r="GQ265" s="92"/>
      <c r="GR265" s="92"/>
      <c r="GS265" s="92"/>
      <c r="GT265" s="92"/>
      <c r="GU265" s="92"/>
      <c r="GV265" s="92"/>
      <c r="GW265" s="92"/>
      <c r="GX265" s="92"/>
      <c r="GY265" s="92"/>
      <c r="GZ265" s="92"/>
      <c r="HA265" s="92"/>
      <c r="HB265" s="92"/>
      <c r="HC265" s="92"/>
      <c r="HD265" s="92"/>
      <c r="HE265" s="92"/>
      <c r="HF265" s="92"/>
      <c r="HG265" s="92"/>
      <c r="HH265" s="92"/>
      <c r="HI265" s="92"/>
      <c r="HJ265" s="92"/>
      <c r="HK265" s="92"/>
      <c r="HL265" s="92"/>
      <c r="HM265" s="92"/>
      <c r="HN265" s="92"/>
      <c r="HO265" s="92"/>
      <c r="HP265" s="92"/>
      <c r="HQ265" s="92"/>
      <c r="HR265" s="92"/>
      <c r="HS265" s="92"/>
      <c r="HT265" s="92"/>
      <c r="HU265" s="92"/>
      <c r="HV265" s="92"/>
      <c r="HW265" s="92"/>
      <c r="HX265" s="92"/>
      <c r="HY265" s="92"/>
      <c r="HZ265" s="92"/>
      <c r="IA265" s="92"/>
      <c r="IB265" s="92"/>
      <c r="IC265" s="92"/>
      <c r="ID265" s="92"/>
      <c r="IE265" s="92"/>
      <c r="IF265" s="92"/>
      <c r="IG265" s="92"/>
      <c r="IH265" s="92"/>
      <c r="II265" s="92"/>
      <c r="IJ265" s="92"/>
      <c r="IK265" s="92"/>
      <c r="IL265" s="92"/>
      <c r="IM265" s="92"/>
      <c r="IN265" s="92"/>
      <c r="IO265" s="92"/>
      <c r="IP265" s="92"/>
      <c r="IQ265" s="92"/>
      <c r="IR265" s="92"/>
      <c r="IS265" s="92"/>
      <c r="IT265" s="92"/>
      <c r="IU265" s="92"/>
      <c r="IV265" s="92"/>
      <c r="IW265" s="92"/>
      <c r="IX265" s="92"/>
      <c r="IY265" s="92"/>
      <c r="IZ265" s="92"/>
      <c r="JA265" s="92"/>
      <c r="JB265" s="92"/>
      <c r="JC265" s="92"/>
      <c r="JD265" s="92"/>
      <c r="JE265" s="92"/>
      <c r="JF265" s="92"/>
      <c r="JG265" s="92"/>
      <c r="JH265" s="92"/>
      <c r="JI265" s="92"/>
      <c r="JJ265" s="92"/>
      <c r="JK265" s="92"/>
      <c r="JL265" s="92"/>
      <c r="JM265" s="92"/>
      <c r="JN265" s="92"/>
      <c r="JO265" s="92"/>
      <c r="JP265" s="92"/>
      <c r="JQ265" s="92"/>
      <c r="JR265" s="92"/>
      <c r="JS265" s="92"/>
      <c r="JT265" s="92"/>
      <c r="JU265" s="92"/>
      <c r="JV265" s="92"/>
      <c r="JW265" s="92"/>
      <c r="JX265" s="92"/>
      <c r="JY265" s="92"/>
      <c r="JZ265" s="92"/>
      <c r="KA265" s="92"/>
      <c r="KB265" s="92"/>
      <c r="KC265" s="92"/>
      <c r="KD265" s="112"/>
    </row>
    <row r="266" spans="1:290" s="8" customFormat="1" ht="11.1" customHeight="1" x14ac:dyDescent="0.2">
      <c r="C266" s="142"/>
      <c r="M266" s="12"/>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4"/>
      <c r="HD266" s="14"/>
      <c r="HE266" s="14"/>
      <c r="HF266" s="14"/>
      <c r="HG266" s="14"/>
      <c r="HH266" s="14"/>
      <c r="HI266" s="14"/>
      <c r="HJ266" s="14"/>
      <c r="HK266" s="14"/>
      <c r="HL266" s="14"/>
      <c r="HM266" s="14"/>
      <c r="HN266" s="14"/>
      <c r="HO266" s="14"/>
      <c r="HP266" s="14"/>
      <c r="HQ266" s="14"/>
      <c r="HR266" s="14"/>
      <c r="HS266" s="14"/>
      <c r="HT266" s="14"/>
      <c r="HU266" s="14"/>
      <c r="HV266" s="14"/>
      <c r="HW266" s="14"/>
      <c r="HX266" s="14"/>
      <c r="HY266" s="14"/>
      <c r="HZ266" s="14"/>
      <c r="IA266" s="14"/>
      <c r="IB266" s="14"/>
      <c r="IC266" s="14"/>
      <c r="ID266" s="14"/>
      <c r="IE266" s="14"/>
      <c r="IF266" s="14"/>
      <c r="IG266" s="14"/>
      <c r="IH266" s="14"/>
      <c r="II266" s="14"/>
      <c r="IJ266" s="14"/>
      <c r="IK266" s="14"/>
      <c r="IL266" s="14"/>
      <c r="IM266" s="14"/>
      <c r="IN266" s="14"/>
      <c r="IO266" s="14"/>
      <c r="IP266" s="14"/>
      <c r="IQ266" s="14"/>
      <c r="IR266" s="14"/>
      <c r="IS266" s="14"/>
      <c r="IT266" s="14"/>
      <c r="IU266" s="14"/>
      <c r="IV266" s="14"/>
      <c r="IW266" s="14"/>
      <c r="IX266" s="14"/>
      <c r="IY266" s="14"/>
      <c r="IZ266" s="14"/>
      <c r="JA266" s="14"/>
      <c r="JB266" s="14"/>
      <c r="JC266" s="14"/>
      <c r="JD266" s="14"/>
      <c r="JE266" s="14"/>
      <c r="JF266" s="14"/>
      <c r="JG266" s="14"/>
      <c r="JH266" s="14"/>
      <c r="JI266" s="14"/>
      <c r="JJ266" s="14"/>
      <c r="JK266" s="14"/>
      <c r="JL266" s="14"/>
      <c r="JM266" s="14"/>
      <c r="JN266" s="14"/>
      <c r="JO266" s="14"/>
      <c r="JP266" s="14"/>
      <c r="JQ266" s="14"/>
      <c r="JR266" s="14"/>
      <c r="JS266" s="14"/>
      <c r="JT266" s="14"/>
      <c r="JU266" s="14"/>
      <c r="JV266" s="14"/>
      <c r="JW266" s="14"/>
      <c r="JX266" s="14"/>
      <c r="JY266" s="14"/>
      <c r="JZ266" s="14"/>
      <c r="KA266" s="14"/>
      <c r="KB266" s="14"/>
      <c r="KC266" s="14"/>
      <c r="KD266" s="14"/>
    </row>
    <row r="267" spans="1:290" s="8" customFormat="1" ht="11.1" customHeight="1" x14ac:dyDescent="0.2">
      <c r="C267" s="14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4"/>
      <c r="HD267" s="14"/>
      <c r="HE267" s="14"/>
      <c r="HF267" s="14"/>
      <c r="HG267" s="14"/>
      <c r="HH267" s="14"/>
      <c r="HI267" s="14"/>
      <c r="HJ267" s="14"/>
      <c r="HK267" s="14"/>
      <c r="HL267" s="14"/>
      <c r="HM267" s="14"/>
      <c r="HN267" s="14"/>
      <c r="HO267" s="14"/>
      <c r="HP267" s="14"/>
      <c r="HQ267" s="14"/>
      <c r="HR267" s="14"/>
      <c r="HS267" s="14"/>
      <c r="HT267" s="14"/>
      <c r="HU267" s="14"/>
      <c r="HV267" s="14"/>
      <c r="HW267" s="14"/>
      <c r="HX267" s="14"/>
      <c r="HY267" s="14"/>
      <c r="HZ267" s="14"/>
      <c r="IA267" s="14"/>
      <c r="IB267" s="14"/>
      <c r="IC267" s="14"/>
      <c r="ID267" s="14"/>
      <c r="IE267" s="14"/>
      <c r="IF267" s="14"/>
      <c r="IG267" s="14"/>
      <c r="IH267" s="14"/>
      <c r="II267" s="14"/>
      <c r="IJ267" s="14"/>
      <c r="IK267" s="14"/>
      <c r="IL267" s="14"/>
      <c r="IM267" s="14"/>
      <c r="IN267" s="14"/>
      <c r="IO267" s="14"/>
      <c r="IP267" s="14"/>
      <c r="IQ267" s="14"/>
      <c r="IR267" s="14"/>
      <c r="IS267" s="14"/>
      <c r="IT267" s="14"/>
      <c r="IU267" s="14"/>
      <c r="IV267" s="14"/>
      <c r="IW267" s="14"/>
      <c r="IX267" s="14"/>
      <c r="IY267" s="14"/>
      <c r="IZ267" s="14"/>
      <c r="JA267" s="14"/>
      <c r="JB267" s="14"/>
      <c r="JC267" s="14"/>
      <c r="JD267" s="14"/>
      <c r="JE267" s="14"/>
      <c r="JF267" s="14"/>
      <c r="JG267" s="14"/>
      <c r="JH267" s="14"/>
      <c r="JI267" s="14"/>
      <c r="JJ267" s="14"/>
      <c r="JK267" s="14"/>
      <c r="JL267" s="14"/>
      <c r="JM267" s="14"/>
      <c r="JN267" s="14"/>
      <c r="JO267" s="14"/>
      <c r="JP267" s="14"/>
      <c r="JQ267" s="14"/>
      <c r="JR267" s="14"/>
      <c r="JS267" s="14"/>
      <c r="JT267" s="14"/>
      <c r="JU267" s="14"/>
      <c r="JV267" s="14"/>
      <c r="JW267" s="14"/>
      <c r="JX267" s="14"/>
      <c r="JY267" s="14"/>
      <c r="JZ267" s="14"/>
      <c r="KA267" s="14"/>
      <c r="KB267" s="14"/>
      <c r="KC267" s="14"/>
      <c r="KD267" s="14"/>
    </row>
    <row r="268" spans="1:290" s="8" customFormat="1" ht="11.1" customHeight="1" x14ac:dyDescent="0.2">
      <c r="C268" s="14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4"/>
      <c r="HD268" s="14"/>
      <c r="HE268" s="14"/>
      <c r="HF268" s="14"/>
      <c r="HG268" s="14"/>
      <c r="HH268" s="14"/>
      <c r="HI268" s="14"/>
      <c r="HJ268" s="14"/>
      <c r="HK268" s="14"/>
      <c r="HL268" s="14"/>
      <c r="HM268" s="14"/>
      <c r="HN268" s="14"/>
      <c r="HO268" s="14"/>
      <c r="HP268" s="14"/>
      <c r="HQ268" s="14"/>
      <c r="HR268" s="14"/>
      <c r="HS268" s="14"/>
      <c r="HT268" s="14"/>
      <c r="HU268" s="14"/>
      <c r="HV268" s="14"/>
      <c r="HW268" s="14"/>
      <c r="HX268" s="14"/>
      <c r="HY268" s="14"/>
      <c r="HZ268" s="14"/>
      <c r="IA268" s="14"/>
      <c r="IB268" s="14"/>
      <c r="IC268" s="14"/>
      <c r="ID268" s="14"/>
      <c r="IE268" s="14"/>
      <c r="IF268" s="14"/>
      <c r="IG268" s="14"/>
      <c r="IH268" s="14"/>
      <c r="II268" s="14"/>
      <c r="IJ268" s="14"/>
      <c r="IK268" s="14"/>
      <c r="IL268" s="14"/>
      <c r="IM268" s="14"/>
      <c r="IN268" s="14"/>
      <c r="IO268" s="14"/>
      <c r="IP268" s="14"/>
      <c r="IQ268" s="14"/>
      <c r="IR268" s="14"/>
      <c r="IS268" s="14"/>
      <c r="IT268" s="14"/>
      <c r="IU268" s="14"/>
      <c r="IV268" s="14"/>
      <c r="IW268" s="14"/>
      <c r="IX268" s="14"/>
      <c r="IY268" s="14"/>
      <c r="IZ268" s="14"/>
      <c r="JA268" s="14"/>
      <c r="JB268" s="14"/>
      <c r="JC268" s="14"/>
      <c r="JD268" s="14"/>
      <c r="JE268" s="14"/>
      <c r="JF268" s="14"/>
      <c r="JG268" s="14"/>
      <c r="JH268" s="14"/>
      <c r="JI268" s="14"/>
      <c r="JJ268" s="14"/>
      <c r="JK268" s="14"/>
      <c r="JL268" s="14"/>
      <c r="JM268" s="14"/>
      <c r="JN268" s="14"/>
      <c r="JO268" s="14"/>
      <c r="JP268" s="14"/>
      <c r="JQ268" s="14"/>
      <c r="JR268" s="14"/>
      <c r="JS268" s="14"/>
      <c r="JT268" s="14"/>
      <c r="JU268" s="14"/>
      <c r="JV268" s="14"/>
      <c r="JW268" s="14"/>
      <c r="JX268" s="14"/>
      <c r="JY268" s="14"/>
      <c r="JZ268" s="14"/>
      <c r="KA268" s="14"/>
      <c r="KB268" s="14"/>
      <c r="KC268" s="14"/>
      <c r="KD268" s="14"/>
    </row>
    <row r="269" spans="1:290" s="8" customFormat="1" ht="11.1" customHeight="1" x14ac:dyDescent="0.2">
      <c r="C269" s="14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c r="DO269" s="13"/>
      <c r="DP269" s="13"/>
      <c r="DQ269" s="13"/>
      <c r="DR269" s="13"/>
      <c r="DS269" s="13"/>
      <c r="DT269" s="13"/>
      <c r="DU269" s="13"/>
      <c r="DV269" s="13"/>
      <c r="DW269" s="13"/>
      <c r="DX269" s="13"/>
      <c r="DY269" s="13"/>
      <c r="DZ269" s="13"/>
      <c r="EA269" s="13"/>
      <c r="EB269" s="13"/>
      <c r="EC269" s="13"/>
      <c r="ED269" s="13"/>
      <c r="EE269" s="13"/>
      <c r="EF269" s="13"/>
      <c r="EG269" s="13"/>
      <c r="EH269" s="13"/>
      <c r="EI269" s="13"/>
      <c r="EJ269" s="13"/>
      <c r="EK269" s="13"/>
      <c r="EL269" s="13"/>
      <c r="EM269" s="13"/>
      <c r="EN269" s="13"/>
      <c r="EO269" s="13"/>
      <c r="EP269" s="13"/>
      <c r="EQ269" s="13"/>
      <c r="ER269" s="13"/>
      <c r="ES269" s="13"/>
      <c r="ET269" s="13"/>
      <c r="EU269" s="13"/>
      <c r="EV269" s="13"/>
      <c r="EW269" s="13"/>
      <c r="EX269" s="13"/>
      <c r="EY269" s="13"/>
      <c r="EZ269" s="13"/>
      <c r="FA269" s="13"/>
      <c r="FB269" s="13"/>
      <c r="FC269" s="13"/>
      <c r="FD269" s="13"/>
      <c r="FE269" s="13"/>
      <c r="FF269" s="13"/>
      <c r="FG269" s="13"/>
      <c r="FH269" s="13"/>
      <c r="FI269" s="13"/>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c r="GT269" s="14"/>
      <c r="GU269" s="14"/>
      <c r="GV269" s="14"/>
      <c r="GW269" s="14"/>
      <c r="GX269" s="14"/>
      <c r="GY269" s="14"/>
      <c r="GZ269" s="14"/>
      <c r="HA269" s="14"/>
      <c r="HB269" s="14"/>
      <c r="HC269" s="14"/>
      <c r="HD269" s="14"/>
      <c r="HE269" s="14"/>
      <c r="HF269" s="14"/>
      <c r="HG269" s="14"/>
      <c r="HH269" s="14"/>
      <c r="HI269" s="14"/>
      <c r="HJ269" s="14"/>
      <c r="HK269" s="14"/>
      <c r="HL269" s="14"/>
      <c r="HM269" s="14"/>
      <c r="HN269" s="14"/>
      <c r="HO269" s="14"/>
      <c r="HP269" s="14"/>
      <c r="HQ269" s="14"/>
      <c r="HR269" s="14"/>
      <c r="HS269" s="14"/>
      <c r="HT269" s="14"/>
      <c r="HU269" s="14"/>
      <c r="HV269" s="14"/>
      <c r="HW269" s="14"/>
      <c r="HX269" s="14"/>
      <c r="HY269" s="14"/>
      <c r="HZ269" s="14"/>
      <c r="IA269" s="14"/>
      <c r="IB269" s="14"/>
      <c r="IC269" s="14"/>
      <c r="ID269" s="14"/>
      <c r="IE269" s="14"/>
      <c r="IF269" s="14"/>
      <c r="IG269" s="14"/>
      <c r="IH269" s="14"/>
      <c r="II269" s="14"/>
      <c r="IJ269" s="14"/>
      <c r="IK269" s="14"/>
      <c r="IL269" s="14"/>
      <c r="IM269" s="14"/>
      <c r="IN269" s="14"/>
      <c r="IO269" s="14"/>
      <c r="IP269" s="14"/>
      <c r="IQ269" s="14"/>
      <c r="IR269" s="14"/>
      <c r="IS269" s="14"/>
      <c r="IT269" s="14"/>
      <c r="IU269" s="14"/>
      <c r="IV269" s="14"/>
      <c r="IW269" s="14"/>
      <c r="IX269" s="14"/>
      <c r="IY269" s="14"/>
      <c r="IZ269" s="14"/>
      <c r="JA269" s="14"/>
      <c r="JB269" s="14"/>
      <c r="JC269" s="14"/>
      <c r="JD269" s="14"/>
      <c r="JE269" s="14"/>
      <c r="JF269" s="14"/>
      <c r="JG269" s="14"/>
      <c r="JH269" s="14"/>
      <c r="JI269" s="14"/>
      <c r="JJ269" s="14"/>
      <c r="JK269" s="14"/>
      <c r="JL269" s="14"/>
      <c r="JM269" s="14"/>
      <c r="JN269" s="14"/>
      <c r="JO269" s="14"/>
      <c r="JP269" s="14"/>
      <c r="JQ269" s="14"/>
      <c r="JR269" s="14"/>
      <c r="JS269" s="14"/>
      <c r="JT269" s="14"/>
      <c r="JU269" s="14"/>
      <c r="JV269" s="14"/>
      <c r="JW269" s="14"/>
      <c r="JX269" s="14"/>
      <c r="JY269" s="14"/>
      <c r="JZ269" s="14"/>
      <c r="KA269" s="14"/>
      <c r="KB269" s="14"/>
      <c r="KC269" s="14"/>
      <c r="KD269" s="14"/>
    </row>
    <row r="270" spans="1:290" s="8" customFormat="1" ht="11.1" customHeight="1" x14ac:dyDescent="0.2">
      <c r="C270" s="14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3"/>
      <c r="FJ270" s="14"/>
      <c r="FK270" s="14"/>
      <c r="FL270" s="14"/>
      <c r="FM270" s="14"/>
      <c r="FN270" s="14"/>
      <c r="FO270" s="14"/>
      <c r="FP270" s="14"/>
      <c r="FQ270" s="14"/>
      <c r="FR270" s="14"/>
      <c r="FS270" s="14"/>
      <c r="FT270" s="14"/>
      <c r="FU270" s="14"/>
      <c r="FV270" s="14"/>
      <c r="FW270" s="14"/>
      <c r="FX270" s="14"/>
      <c r="FY270" s="14"/>
      <c r="FZ270" s="14"/>
      <c r="GA270" s="14"/>
      <c r="GB270" s="14"/>
      <c r="GC270" s="14"/>
      <c r="GD270" s="14"/>
      <c r="GE270" s="14"/>
      <c r="GF270" s="14"/>
      <c r="GG270" s="14"/>
      <c r="GH270" s="14"/>
      <c r="GI270" s="14"/>
      <c r="GJ270" s="14"/>
      <c r="GK270" s="14"/>
      <c r="GL270" s="14"/>
      <c r="GM270" s="14"/>
      <c r="GN270" s="14"/>
      <c r="GO270" s="14"/>
      <c r="GP270" s="14"/>
      <c r="GQ270" s="14"/>
      <c r="GR270" s="14"/>
      <c r="GS270" s="14"/>
      <c r="GT270" s="14"/>
      <c r="GU270" s="14"/>
      <c r="GV270" s="14"/>
      <c r="GW270" s="14"/>
      <c r="GX270" s="14"/>
      <c r="GY270" s="14"/>
      <c r="GZ270" s="14"/>
      <c r="HA270" s="14"/>
      <c r="HB270" s="14"/>
      <c r="HC270" s="14"/>
      <c r="HD270" s="14"/>
      <c r="HE270" s="14"/>
      <c r="HF270" s="14"/>
      <c r="HG270" s="14"/>
      <c r="HH270" s="14"/>
      <c r="HI270" s="14"/>
      <c r="HJ270" s="14"/>
      <c r="HK270" s="14"/>
      <c r="HL270" s="14"/>
      <c r="HM270" s="14"/>
      <c r="HN270" s="14"/>
      <c r="HO270" s="14"/>
      <c r="HP270" s="14"/>
      <c r="HQ270" s="14"/>
      <c r="HR270" s="14"/>
      <c r="HS270" s="14"/>
      <c r="HT270" s="14"/>
      <c r="HU270" s="14"/>
      <c r="HV270" s="14"/>
      <c r="HW270" s="14"/>
      <c r="HX270" s="14"/>
      <c r="HY270" s="14"/>
      <c r="HZ270" s="14"/>
      <c r="IA270" s="14"/>
      <c r="IB270" s="14"/>
      <c r="IC270" s="14"/>
      <c r="ID270" s="14"/>
      <c r="IE270" s="14"/>
      <c r="IF270" s="14"/>
      <c r="IG270" s="14"/>
      <c r="IH270" s="14"/>
      <c r="II270" s="14"/>
      <c r="IJ270" s="14"/>
      <c r="IK270" s="14"/>
      <c r="IL270" s="14"/>
      <c r="IM270" s="14"/>
      <c r="IN270" s="14"/>
      <c r="IO270" s="14"/>
      <c r="IP270" s="14"/>
      <c r="IQ270" s="14"/>
      <c r="IR270" s="14"/>
      <c r="IS270" s="14"/>
      <c r="IT270" s="14"/>
      <c r="IU270" s="14"/>
      <c r="IV270" s="14"/>
      <c r="IW270" s="14"/>
      <c r="IX270" s="14"/>
      <c r="IY270" s="14"/>
      <c r="IZ270" s="14"/>
      <c r="JA270" s="14"/>
      <c r="JB270" s="14"/>
      <c r="JC270" s="14"/>
      <c r="JD270" s="14"/>
      <c r="JE270" s="14"/>
      <c r="JF270" s="14"/>
      <c r="JG270" s="14"/>
      <c r="JH270" s="14"/>
      <c r="JI270" s="14"/>
      <c r="JJ270" s="14"/>
      <c r="JK270" s="14"/>
      <c r="JL270" s="14"/>
      <c r="JM270" s="14"/>
      <c r="JN270" s="14"/>
      <c r="JO270" s="14"/>
      <c r="JP270" s="14"/>
      <c r="JQ270" s="14"/>
      <c r="JR270" s="14"/>
      <c r="JS270" s="14"/>
      <c r="JT270" s="14"/>
      <c r="JU270" s="14"/>
      <c r="JV270" s="14"/>
      <c r="JW270" s="14"/>
      <c r="JX270" s="14"/>
      <c r="JY270" s="14"/>
      <c r="JZ270" s="14"/>
      <c r="KA270" s="14"/>
      <c r="KB270" s="14"/>
      <c r="KC270" s="14"/>
      <c r="KD270" s="14"/>
    </row>
    <row r="271" spans="1:290" s="8" customFormat="1" ht="11.1" customHeight="1" x14ac:dyDescent="0.2">
      <c r="C271" s="142"/>
      <c r="M271" s="12"/>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c r="DO271" s="13"/>
      <c r="DP271" s="13"/>
      <c r="DQ271" s="13"/>
      <c r="DR271" s="13"/>
      <c r="DS271" s="13"/>
      <c r="DT271" s="13"/>
      <c r="DU271" s="13"/>
      <c r="DV271" s="13"/>
      <c r="DW271" s="13"/>
      <c r="DX271" s="13"/>
      <c r="DY271" s="13"/>
      <c r="DZ271" s="13"/>
      <c r="EA271" s="13"/>
      <c r="EB271" s="13"/>
      <c r="EC271" s="13"/>
      <c r="ED271" s="13"/>
      <c r="EE271" s="13"/>
      <c r="EF271" s="13"/>
      <c r="EG271" s="13"/>
      <c r="EH271" s="13"/>
      <c r="EI271" s="13"/>
      <c r="EJ271" s="13"/>
      <c r="EK271" s="13"/>
      <c r="EL271" s="13"/>
      <c r="EM271" s="13"/>
      <c r="EN271" s="13"/>
      <c r="EO271" s="13"/>
      <c r="EP271" s="13"/>
      <c r="EQ271" s="13"/>
      <c r="ER271" s="13"/>
      <c r="ES271" s="13"/>
      <c r="ET271" s="13"/>
      <c r="EU271" s="13"/>
      <c r="EV271" s="13"/>
      <c r="EW271" s="13"/>
      <c r="EX271" s="13"/>
      <c r="EY271" s="13"/>
      <c r="EZ271" s="13"/>
      <c r="FA271" s="13"/>
      <c r="FB271" s="13"/>
      <c r="FC271" s="13"/>
      <c r="FD271" s="13"/>
      <c r="FE271" s="13"/>
      <c r="FF271" s="13"/>
      <c r="FG271" s="13"/>
      <c r="FH271" s="13"/>
      <c r="FI271" s="13"/>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c r="GT271" s="14"/>
      <c r="GU271" s="14"/>
      <c r="GV271" s="14"/>
      <c r="GW271" s="14"/>
      <c r="GX271" s="14"/>
      <c r="GY271" s="14"/>
      <c r="GZ271" s="14"/>
      <c r="HA271" s="14"/>
      <c r="HB271" s="14"/>
      <c r="HC271" s="14"/>
      <c r="HD271" s="14"/>
      <c r="HE271" s="14"/>
      <c r="HF271" s="14"/>
      <c r="HG271" s="14"/>
      <c r="HH271" s="14"/>
      <c r="HI271" s="14"/>
      <c r="HJ271" s="14"/>
      <c r="HK271" s="14"/>
      <c r="HL271" s="14"/>
      <c r="HM271" s="14"/>
      <c r="HN271" s="14"/>
      <c r="HO271" s="14"/>
      <c r="HP271" s="14"/>
      <c r="HQ271" s="14"/>
      <c r="HR271" s="14"/>
      <c r="HS271" s="14"/>
      <c r="HT271" s="14"/>
      <c r="HU271" s="14"/>
      <c r="HV271" s="14"/>
      <c r="HW271" s="14"/>
      <c r="HX271" s="14"/>
      <c r="HY271" s="14"/>
      <c r="HZ271" s="14"/>
      <c r="IA271" s="14"/>
      <c r="IB271" s="14"/>
      <c r="IC271" s="14"/>
      <c r="ID271" s="14"/>
      <c r="IE271" s="14"/>
      <c r="IF271" s="14"/>
      <c r="IG271" s="14"/>
      <c r="IH271" s="14"/>
      <c r="II271" s="14"/>
      <c r="IJ271" s="14"/>
      <c r="IK271" s="14"/>
      <c r="IL271" s="14"/>
      <c r="IM271" s="14"/>
      <c r="IN271" s="14"/>
      <c r="IO271" s="14"/>
      <c r="IP271" s="14"/>
      <c r="IQ271" s="14"/>
      <c r="IR271" s="14"/>
      <c r="IS271" s="14"/>
      <c r="IT271" s="14"/>
      <c r="IU271" s="14"/>
      <c r="IV271" s="14"/>
      <c r="IW271" s="14"/>
      <c r="IX271" s="14"/>
      <c r="IY271" s="14"/>
      <c r="IZ271" s="14"/>
      <c r="JA271" s="14"/>
      <c r="JB271" s="14"/>
      <c r="JC271" s="14"/>
      <c r="JD271" s="14"/>
      <c r="JE271" s="14"/>
      <c r="JF271" s="14"/>
      <c r="JG271" s="14"/>
      <c r="JH271" s="14"/>
      <c r="JI271" s="14"/>
      <c r="JJ271" s="14"/>
      <c r="JK271" s="14"/>
      <c r="JL271" s="14"/>
      <c r="JM271" s="14"/>
      <c r="JN271" s="14"/>
      <c r="JO271" s="14"/>
      <c r="JP271" s="14"/>
      <c r="JQ271" s="14"/>
      <c r="JR271" s="14"/>
      <c r="JS271" s="14"/>
      <c r="JT271" s="14"/>
      <c r="JU271" s="14"/>
      <c r="JV271" s="14"/>
      <c r="JW271" s="14"/>
      <c r="JX271" s="14"/>
      <c r="JY271" s="14"/>
      <c r="JZ271" s="14"/>
      <c r="KA271" s="14"/>
      <c r="KB271" s="14"/>
      <c r="KC271" s="14"/>
      <c r="KD271" s="14"/>
    </row>
    <row r="272" spans="1:290" s="8" customFormat="1" ht="11.1" customHeight="1" x14ac:dyDescent="0.2">
      <c r="C272" s="142"/>
      <c r="M272" s="12"/>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c r="DO272" s="13"/>
      <c r="DP272" s="13"/>
      <c r="DQ272" s="13"/>
      <c r="DR272" s="13"/>
      <c r="DS272" s="13"/>
      <c r="DT272" s="13"/>
      <c r="DU272" s="13"/>
      <c r="DV272" s="13"/>
      <c r="DW272" s="13"/>
      <c r="DX272" s="13"/>
      <c r="DY272" s="13"/>
      <c r="DZ272" s="13"/>
      <c r="EA272" s="13"/>
      <c r="EB272" s="13"/>
      <c r="EC272" s="13"/>
      <c r="ED272" s="13"/>
      <c r="EE272" s="13"/>
      <c r="EF272" s="13"/>
      <c r="EG272" s="13"/>
      <c r="EH272" s="13"/>
      <c r="EI272" s="13"/>
      <c r="EJ272" s="13"/>
      <c r="EK272" s="13"/>
      <c r="EL272" s="13"/>
      <c r="EM272" s="13"/>
      <c r="EN272" s="13"/>
      <c r="EO272" s="13"/>
      <c r="EP272" s="13"/>
      <c r="EQ272" s="13"/>
      <c r="ER272" s="13"/>
      <c r="ES272" s="13"/>
      <c r="ET272" s="13"/>
      <c r="EU272" s="13"/>
      <c r="EV272" s="13"/>
      <c r="EW272" s="13"/>
      <c r="EX272" s="13"/>
      <c r="EY272" s="13"/>
      <c r="EZ272" s="13"/>
      <c r="FA272" s="13"/>
      <c r="FB272" s="13"/>
      <c r="FC272" s="13"/>
      <c r="FD272" s="13"/>
      <c r="FE272" s="13"/>
      <c r="FF272" s="13"/>
      <c r="FG272" s="13"/>
      <c r="FH272" s="13"/>
      <c r="FI272" s="13"/>
      <c r="FJ272" s="14"/>
      <c r="FK272" s="14"/>
      <c r="FL272" s="14"/>
      <c r="FM272" s="14"/>
      <c r="FN272" s="14"/>
      <c r="FO272" s="14"/>
      <c r="FP272" s="14"/>
      <c r="FQ272" s="14"/>
      <c r="FR272" s="14"/>
      <c r="FS272" s="14"/>
      <c r="FT272" s="14"/>
      <c r="FU272" s="14"/>
      <c r="FV272" s="14"/>
      <c r="FW272" s="14"/>
      <c r="FX272" s="14"/>
      <c r="FY272" s="14"/>
      <c r="FZ272" s="14"/>
      <c r="GA272" s="14"/>
      <c r="GB272" s="14"/>
      <c r="GC272" s="14"/>
      <c r="GD272" s="14"/>
      <c r="GE272" s="14"/>
      <c r="GF272" s="14"/>
      <c r="GG272" s="14"/>
      <c r="GH272" s="14"/>
      <c r="GI272" s="14"/>
      <c r="GJ272" s="14"/>
      <c r="GK272" s="14"/>
      <c r="GL272" s="14"/>
      <c r="GM272" s="14"/>
      <c r="GN272" s="14"/>
      <c r="GO272" s="14"/>
      <c r="GP272" s="14"/>
      <c r="GQ272" s="14"/>
      <c r="GR272" s="14"/>
      <c r="GS272" s="14"/>
      <c r="GT272" s="14"/>
      <c r="GU272" s="14"/>
      <c r="GV272" s="14"/>
      <c r="GW272" s="14"/>
      <c r="GX272" s="14"/>
      <c r="GY272" s="14"/>
      <c r="GZ272" s="14"/>
      <c r="HA272" s="14"/>
      <c r="HB272" s="14"/>
      <c r="HC272" s="14"/>
      <c r="HD272" s="14"/>
      <c r="HE272" s="14"/>
      <c r="HF272" s="14"/>
      <c r="HG272" s="14"/>
      <c r="HH272" s="14"/>
      <c r="HI272" s="14"/>
      <c r="HJ272" s="14"/>
      <c r="HK272" s="14"/>
      <c r="HL272" s="14"/>
      <c r="HM272" s="14"/>
      <c r="HN272" s="14"/>
      <c r="HO272" s="14"/>
      <c r="HP272" s="14"/>
      <c r="HQ272" s="14"/>
      <c r="HR272" s="14"/>
      <c r="HS272" s="14"/>
      <c r="HT272" s="14"/>
      <c r="HU272" s="14"/>
      <c r="HV272" s="14"/>
      <c r="HW272" s="14"/>
      <c r="HX272" s="14"/>
      <c r="HY272" s="14"/>
      <c r="HZ272" s="14"/>
      <c r="IA272" s="14"/>
      <c r="IB272" s="14"/>
      <c r="IC272" s="14"/>
      <c r="ID272" s="14"/>
      <c r="IE272" s="14"/>
      <c r="IF272" s="14"/>
      <c r="IG272" s="14"/>
      <c r="IH272" s="14"/>
      <c r="II272" s="14"/>
      <c r="IJ272" s="14"/>
      <c r="IK272" s="14"/>
      <c r="IL272" s="14"/>
      <c r="IM272" s="14"/>
      <c r="IN272" s="14"/>
      <c r="IO272" s="14"/>
      <c r="IP272" s="14"/>
      <c r="IQ272" s="14"/>
      <c r="IR272" s="14"/>
      <c r="IS272" s="14"/>
      <c r="IT272" s="14"/>
      <c r="IU272" s="14"/>
      <c r="IV272" s="14"/>
      <c r="IW272" s="14"/>
      <c r="IX272" s="14"/>
      <c r="IY272" s="14"/>
      <c r="IZ272" s="14"/>
      <c r="JA272" s="14"/>
      <c r="JB272" s="14"/>
      <c r="JC272" s="14"/>
      <c r="JD272" s="14"/>
      <c r="JE272" s="14"/>
      <c r="JF272" s="14"/>
      <c r="JG272" s="14"/>
      <c r="JH272" s="14"/>
      <c r="JI272" s="14"/>
      <c r="JJ272" s="14"/>
      <c r="JK272" s="14"/>
      <c r="JL272" s="14"/>
      <c r="JM272" s="14"/>
      <c r="JN272" s="14"/>
      <c r="JO272" s="14"/>
      <c r="JP272" s="14"/>
      <c r="JQ272" s="14"/>
      <c r="JR272" s="14"/>
      <c r="JS272" s="14"/>
      <c r="JT272" s="14"/>
      <c r="JU272" s="14"/>
      <c r="JV272" s="14"/>
      <c r="JW272" s="14"/>
      <c r="JX272" s="14"/>
      <c r="JY272" s="14"/>
      <c r="JZ272" s="14"/>
      <c r="KA272" s="14"/>
      <c r="KB272" s="14"/>
      <c r="KC272" s="14"/>
      <c r="KD272" s="14"/>
    </row>
    <row r="273" spans="3:290" s="8" customFormat="1" ht="11.1" customHeight="1" x14ac:dyDescent="0.2">
      <c r="C273" s="142"/>
      <c r="M273" s="12"/>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13"/>
      <c r="DP273" s="13"/>
      <c r="DQ273" s="13"/>
      <c r="DR273" s="13"/>
      <c r="DS273" s="13"/>
      <c r="DT273" s="13"/>
      <c r="DU273" s="13"/>
      <c r="DV273" s="13"/>
      <c r="DW273" s="13"/>
      <c r="DX273" s="13"/>
      <c r="DY273" s="13"/>
      <c r="DZ273" s="13"/>
      <c r="EA273" s="13"/>
      <c r="EB273" s="13"/>
      <c r="EC273" s="13"/>
      <c r="ED273" s="13"/>
      <c r="EE273" s="13"/>
      <c r="EF273" s="13"/>
      <c r="EG273" s="13"/>
      <c r="EH273" s="13"/>
      <c r="EI273" s="13"/>
      <c r="EJ273" s="13"/>
      <c r="EK273" s="13"/>
      <c r="EL273" s="13"/>
      <c r="EM273" s="13"/>
      <c r="EN273" s="13"/>
      <c r="EO273" s="13"/>
      <c r="EP273" s="13"/>
      <c r="EQ273" s="13"/>
      <c r="ER273" s="13"/>
      <c r="ES273" s="13"/>
      <c r="ET273" s="13"/>
      <c r="EU273" s="13"/>
      <c r="EV273" s="13"/>
      <c r="EW273" s="13"/>
      <c r="EX273" s="13"/>
      <c r="EY273" s="13"/>
      <c r="EZ273" s="13"/>
      <c r="FA273" s="13"/>
      <c r="FB273" s="13"/>
      <c r="FC273" s="13"/>
      <c r="FD273" s="13"/>
      <c r="FE273" s="13"/>
      <c r="FF273" s="13"/>
      <c r="FG273" s="13"/>
      <c r="FH273" s="13"/>
      <c r="FI273" s="13"/>
      <c r="FJ273" s="14"/>
      <c r="FK273" s="14"/>
      <c r="FL273" s="14"/>
      <c r="FM273" s="14"/>
      <c r="FN273" s="14"/>
      <c r="FO273" s="14"/>
      <c r="FP273" s="14"/>
      <c r="FQ273" s="14"/>
      <c r="FR273" s="14"/>
      <c r="FS273" s="14"/>
      <c r="FT273" s="14"/>
      <c r="FU273" s="14"/>
      <c r="FV273" s="14"/>
      <c r="FW273" s="14"/>
      <c r="FX273" s="14"/>
      <c r="FY273" s="14"/>
      <c r="FZ273" s="14"/>
      <c r="GA273" s="14"/>
      <c r="GB273" s="14"/>
      <c r="GC273" s="14"/>
      <c r="GD273" s="14"/>
      <c r="GE273" s="14"/>
      <c r="GF273" s="14"/>
      <c r="GG273" s="14"/>
      <c r="GH273" s="14"/>
      <c r="GI273" s="14"/>
      <c r="GJ273" s="14"/>
      <c r="GK273" s="14"/>
      <c r="GL273" s="14"/>
      <c r="GM273" s="14"/>
      <c r="GN273" s="14"/>
      <c r="GO273" s="14"/>
      <c r="GP273" s="14"/>
      <c r="GQ273" s="14"/>
      <c r="GR273" s="14"/>
      <c r="GS273" s="14"/>
      <c r="GT273" s="14"/>
      <c r="GU273" s="14"/>
      <c r="GV273" s="14"/>
      <c r="GW273" s="14"/>
      <c r="GX273" s="14"/>
      <c r="GY273" s="14"/>
      <c r="GZ273" s="14"/>
      <c r="HA273" s="14"/>
      <c r="HB273" s="14"/>
      <c r="HC273" s="14"/>
      <c r="HD273" s="14"/>
      <c r="HE273" s="14"/>
      <c r="HF273" s="14"/>
      <c r="HG273" s="14"/>
      <c r="HH273" s="14"/>
      <c r="HI273" s="14"/>
      <c r="HJ273" s="14"/>
      <c r="HK273" s="14"/>
      <c r="HL273" s="14"/>
      <c r="HM273" s="14"/>
      <c r="HN273" s="14"/>
      <c r="HO273" s="14"/>
      <c r="HP273" s="14"/>
      <c r="HQ273" s="14"/>
      <c r="HR273" s="14"/>
      <c r="HS273" s="14"/>
      <c r="HT273" s="14"/>
      <c r="HU273" s="14"/>
      <c r="HV273" s="14"/>
      <c r="HW273" s="14"/>
      <c r="HX273" s="14"/>
      <c r="HY273" s="14"/>
      <c r="HZ273" s="14"/>
      <c r="IA273" s="14"/>
      <c r="IB273" s="14"/>
      <c r="IC273" s="14"/>
      <c r="ID273" s="14"/>
      <c r="IE273" s="14"/>
      <c r="IF273" s="14"/>
      <c r="IG273" s="14"/>
      <c r="IH273" s="14"/>
      <c r="II273" s="14"/>
      <c r="IJ273" s="14"/>
      <c r="IK273" s="14"/>
      <c r="IL273" s="14"/>
      <c r="IM273" s="14"/>
      <c r="IN273" s="14"/>
      <c r="IO273" s="14"/>
      <c r="IP273" s="14"/>
      <c r="IQ273" s="14"/>
      <c r="IR273" s="14"/>
      <c r="IS273" s="14"/>
      <c r="IT273" s="14"/>
      <c r="IU273" s="14"/>
      <c r="IV273" s="14"/>
      <c r="IW273" s="14"/>
      <c r="IX273" s="14"/>
      <c r="IY273" s="14"/>
      <c r="IZ273" s="14"/>
      <c r="JA273" s="14"/>
      <c r="JB273" s="14"/>
      <c r="JC273" s="14"/>
      <c r="JD273" s="14"/>
      <c r="JE273" s="14"/>
      <c r="JF273" s="14"/>
      <c r="JG273" s="14"/>
      <c r="JH273" s="14"/>
      <c r="JI273" s="14"/>
      <c r="JJ273" s="14"/>
      <c r="JK273" s="14"/>
      <c r="JL273" s="14"/>
      <c r="JM273" s="14"/>
      <c r="JN273" s="14"/>
      <c r="JO273" s="14"/>
      <c r="JP273" s="14"/>
      <c r="JQ273" s="14"/>
      <c r="JR273" s="14"/>
      <c r="JS273" s="14"/>
      <c r="JT273" s="14"/>
      <c r="JU273" s="14"/>
      <c r="JV273" s="14"/>
      <c r="JW273" s="14"/>
      <c r="JX273" s="14"/>
      <c r="JY273" s="14"/>
      <c r="JZ273" s="14"/>
      <c r="KA273" s="14"/>
      <c r="KB273" s="14"/>
      <c r="KC273" s="14"/>
      <c r="KD273" s="14"/>
    </row>
    <row r="274" spans="3:290" s="8" customFormat="1" ht="11.1" customHeight="1" x14ac:dyDescent="0.2">
      <c r="C274" s="142"/>
      <c r="M274" s="12"/>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c r="DO274" s="13"/>
      <c r="DP274" s="13"/>
      <c r="DQ274" s="13"/>
      <c r="DR274" s="13"/>
      <c r="DS274" s="13"/>
      <c r="DT274" s="13"/>
      <c r="DU274" s="13"/>
      <c r="DV274" s="13"/>
      <c r="DW274" s="13"/>
      <c r="DX274" s="13"/>
      <c r="DY274" s="13"/>
      <c r="DZ274" s="13"/>
      <c r="EA274" s="13"/>
      <c r="EB274" s="13"/>
      <c r="EC274" s="13"/>
      <c r="ED274" s="13"/>
      <c r="EE274" s="13"/>
      <c r="EF274" s="13"/>
      <c r="EG274" s="13"/>
      <c r="EH274" s="13"/>
      <c r="EI274" s="13"/>
      <c r="EJ274" s="13"/>
      <c r="EK274" s="13"/>
      <c r="EL274" s="13"/>
      <c r="EM274" s="13"/>
      <c r="EN274" s="13"/>
      <c r="EO274" s="13"/>
      <c r="EP274" s="13"/>
      <c r="EQ274" s="13"/>
      <c r="ER274" s="13"/>
      <c r="ES274" s="13"/>
      <c r="ET274" s="13"/>
      <c r="EU274" s="13"/>
      <c r="EV274" s="13"/>
      <c r="EW274" s="13"/>
      <c r="EX274" s="13"/>
      <c r="EY274" s="13"/>
      <c r="EZ274" s="13"/>
      <c r="FA274" s="13"/>
      <c r="FB274" s="13"/>
      <c r="FC274" s="13"/>
      <c r="FD274" s="13"/>
      <c r="FE274" s="13"/>
      <c r="FF274" s="13"/>
      <c r="FG274" s="13"/>
      <c r="FH274" s="13"/>
      <c r="FI274" s="13"/>
      <c r="FJ274" s="14"/>
      <c r="FK274" s="14"/>
      <c r="FL274" s="14"/>
      <c r="FM274" s="14"/>
      <c r="FN274" s="14"/>
      <c r="FO274" s="14"/>
      <c r="FP274" s="14"/>
      <c r="FQ274" s="14"/>
      <c r="FR274" s="14"/>
      <c r="FS274" s="14"/>
      <c r="FT274" s="14"/>
      <c r="FU274" s="14"/>
      <c r="FV274" s="14"/>
      <c r="FW274" s="14"/>
      <c r="FX274" s="14"/>
      <c r="FY274" s="14"/>
      <c r="FZ274" s="14"/>
      <c r="GA274" s="14"/>
      <c r="GB274" s="14"/>
      <c r="GC274" s="14"/>
      <c r="GD274" s="14"/>
      <c r="GE274" s="14"/>
      <c r="GF274" s="14"/>
      <c r="GG274" s="14"/>
      <c r="GH274" s="14"/>
      <c r="GI274" s="14"/>
      <c r="GJ274" s="14"/>
      <c r="GK274" s="14"/>
      <c r="GL274" s="14"/>
      <c r="GM274" s="14"/>
      <c r="GN274" s="14"/>
      <c r="GO274" s="14"/>
      <c r="GP274" s="14"/>
      <c r="GQ274" s="14"/>
      <c r="GR274" s="14"/>
      <c r="GS274" s="14"/>
      <c r="GT274" s="14"/>
      <c r="GU274" s="14"/>
      <c r="GV274" s="14"/>
      <c r="GW274" s="14"/>
      <c r="GX274" s="14"/>
      <c r="GY274" s="14"/>
      <c r="GZ274" s="14"/>
      <c r="HA274" s="14"/>
      <c r="HB274" s="14"/>
      <c r="HC274" s="14"/>
      <c r="HD274" s="14"/>
      <c r="HE274" s="14"/>
      <c r="HF274" s="14"/>
      <c r="HG274" s="14"/>
      <c r="HH274" s="14"/>
      <c r="HI274" s="14"/>
      <c r="HJ274" s="14"/>
      <c r="HK274" s="14"/>
      <c r="HL274" s="14"/>
      <c r="HM274" s="14"/>
      <c r="HN274" s="14"/>
      <c r="HO274" s="14"/>
      <c r="HP274" s="14"/>
      <c r="HQ274" s="14"/>
      <c r="HR274" s="14"/>
      <c r="HS274" s="14"/>
      <c r="HT274" s="14"/>
      <c r="HU274" s="14"/>
      <c r="HV274" s="14"/>
      <c r="HW274" s="14"/>
      <c r="HX274" s="14"/>
      <c r="HY274" s="14"/>
      <c r="HZ274" s="14"/>
      <c r="IA274" s="14"/>
      <c r="IB274" s="14"/>
      <c r="IC274" s="14"/>
      <c r="ID274" s="14"/>
      <c r="IE274" s="14"/>
      <c r="IF274" s="14"/>
      <c r="IG274" s="14"/>
      <c r="IH274" s="14"/>
      <c r="II274" s="14"/>
      <c r="IJ274" s="14"/>
      <c r="IK274" s="14"/>
      <c r="IL274" s="14"/>
      <c r="IM274" s="14"/>
      <c r="IN274" s="14"/>
      <c r="IO274" s="14"/>
      <c r="IP274" s="14"/>
      <c r="IQ274" s="14"/>
      <c r="IR274" s="14"/>
      <c r="IS274" s="14"/>
      <c r="IT274" s="14"/>
      <c r="IU274" s="14"/>
      <c r="IV274" s="14"/>
      <c r="IW274" s="14"/>
      <c r="IX274" s="14"/>
      <c r="IY274" s="14"/>
      <c r="IZ274" s="14"/>
      <c r="JA274" s="14"/>
      <c r="JB274" s="14"/>
      <c r="JC274" s="14"/>
      <c r="JD274" s="14"/>
      <c r="JE274" s="14"/>
      <c r="JF274" s="14"/>
      <c r="JG274" s="14"/>
      <c r="JH274" s="14"/>
      <c r="JI274" s="14"/>
      <c r="JJ274" s="14"/>
      <c r="JK274" s="14"/>
      <c r="JL274" s="14"/>
      <c r="JM274" s="14"/>
      <c r="JN274" s="14"/>
      <c r="JO274" s="14"/>
      <c r="JP274" s="14"/>
      <c r="JQ274" s="14"/>
      <c r="JR274" s="14"/>
      <c r="JS274" s="14"/>
      <c r="JT274" s="14"/>
      <c r="JU274" s="14"/>
      <c r="JV274" s="14"/>
      <c r="JW274" s="14"/>
      <c r="JX274" s="14"/>
      <c r="JY274" s="14"/>
      <c r="JZ274" s="14"/>
      <c r="KA274" s="14"/>
      <c r="KB274" s="14"/>
      <c r="KC274" s="14"/>
      <c r="KD274" s="14"/>
    </row>
    <row r="275" spans="3:290" s="8" customFormat="1" ht="11.1" customHeight="1" x14ac:dyDescent="0.2">
      <c r="C275" s="142"/>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13"/>
      <c r="DP275" s="13"/>
      <c r="DQ275" s="13"/>
      <c r="DR275" s="13"/>
      <c r="DS275" s="13"/>
      <c r="DT275" s="13"/>
      <c r="DU275" s="13"/>
      <c r="DV275" s="13"/>
      <c r="DW275" s="13"/>
      <c r="DX275" s="13"/>
      <c r="DY275" s="13"/>
      <c r="DZ275" s="13"/>
      <c r="EA275" s="13"/>
      <c r="EB275" s="13"/>
      <c r="EC275" s="13"/>
      <c r="ED275" s="13"/>
      <c r="EE275" s="13"/>
      <c r="EF275" s="13"/>
      <c r="EG275" s="13"/>
      <c r="EH275" s="13"/>
      <c r="EI275" s="13"/>
      <c r="EJ275" s="13"/>
      <c r="EK275" s="13"/>
      <c r="EL275" s="13"/>
      <c r="EM275" s="13"/>
      <c r="EN275" s="13"/>
      <c r="EO275" s="13"/>
      <c r="EP275" s="13"/>
      <c r="EQ275" s="13"/>
      <c r="ER275" s="13"/>
      <c r="ES275" s="13"/>
      <c r="ET275" s="13"/>
      <c r="EU275" s="13"/>
      <c r="EV275" s="13"/>
      <c r="EW275" s="13"/>
      <c r="EX275" s="13"/>
      <c r="EY275" s="13"/>
      <c r="EZ275" s="13"/>
      <c r="FA275" s="13"/>
      <c r="FB275" s="13"/>
      <c r="FC275" s="13"/>
      <c r="FD275" s="13"/>
      <c r="FE275" s="13"/>
      <c r="FF275" s="13"/>
      <c r="FG275" s="13"/>
      <c r="FH275" s="13"/>
      <c r="FI275" s="13"/>
      <c r="FJ275" s="14"/>
      <c r="FK275" s="14"/>
      <c r="FL275" s="14"/>
      <c r="FM275" s="14"/>
      <c r="FN275" s="14"/>
      <c r="FO275" s="14"/>
      <c r="FP275" s="14"/>
      <c r="FQ275" s="14"/>
      <c r="FR275" s="14"/>
      <c r="FS275" s="14"/>
      <c r="FT275" s="14"/>
      <c r="FU275" s="14"/>
      <c r="FV275" s="14"/>
      <c r="FW275" s="14"/>
      <c r="FX275" s="14"/>
      <c r="FY275" s="14"/>
      <c r="FZ275" s="14"/>
      <c r="GA275" s="14"/>
      <c r="GB275" s="14"/>
      <c r="GC275" s="14"/>
      <c r="GD275" s="14"/>
      <c r="GE275" s="14"/>
      <c r="GF275" s="14"/>
      <c r="GG275" s="14"/>
      <c r="GH275" s="14"/>
      <c r="GI275" s="14"/>
      <c r="GJ275" s="14"/>
      <c r="GK275" s="14"/>
      <c r="GL275" s="14"/>
      <c r="GM275" s="14"/>
      <c r="GN275" s="14"/>
      <c r="GO275" s="14"/>
      <c r="GP275" s="14"/>
      <c r="GQ275" s="14"/>
      <c r="GR275" s="14"/>
      <c r="GS275" s="14"/>
      <c r="GT275" s="14"/>
      <c r="GU275" s="14"/>
      <c r="GV275" s="14"/>
      <c r="GW275" s="14"/>
      <c r="GX275" s="14"/>
      <c r="GY275" s="14"/>
      <c r="GZ275" s="14"/>
      <c r="HA275" s="14"/>
      <c r="HB275" s="14"/>
      <c r="HC275" s="14"/>
      <c r="HD275" s="14"/>
      <c r="HE275" s="14"/>
      <c r="HF275" s="14"/>
      <c r="HG275" s="14"/>
      <c r="HH275" s="14"/>
      <c r="HI275" s="14"/>
      <c r="HJ275" s="14"/>
      <c r="HK275" s="14"/>
      <c r="HL275" s="14"/>
      <c r="HM275" s="14"/>
      <c r="HN275" s="14"/>
      <c r="HO275" s="14"/>
      <c r="HP275" s="14"/>
      <c r="HQ275" s="14"/>
      <c r="HR275" s="14"/>
      <c r="HS275" s="14"/>
      <c r="HT275" s="14"/>
      <c r="HU275" s="14"/>
      <c r="HV275" s="14"/>
      <c r="HW275" s="14"/>
      <c r="HX275" s="14"/>
      <c r="HY275" s="14"/>
      <c r="HZ275" s="14"/>
      <c r="IA275" s="14"/>
      <c r="IB275" s="14"/>
      <c r="IC275" s="14"/>
      <c r="ID275" s="14"/>
      <c r="IE275" s="14"/>
      <c r="IF275" s="14"/>
      <c r="IG275" s="14"/>
      <c r="IH275" s="14"/>
      <c r="II275" s="14"/>
      <c r="IJ275" s="14"/>
      <c r="IK275" s="14"/>
      <c r="IL275" s="14"/>
      <c r="IM275" s="14"/>
      <c r="IN275" s="14"/>
      <c r="IO275" s="14"/>
      <c r="IP275" s="14"/>
      <c r="IQ275" s="14"/>
      <c r="IR275" s="14"/>
      <c r="IS275" s="14"/>
      <c r="IT275" s="14"/>
      <c r="IU275" s="14"/>
      <c r="IV275" s="14"/>
      <c r="IW275" s="14"/>
      <c r="IX275" s="14"/>
      <c r="IY275" s="14"/>
      <c r="IZ275" s="14"/>
      <c r="JA275" s="14"/>
      <c r="JB275" s="14"/>
      <c r="JC275" s="14"/>
      <c r="JD275" s="14"/>
      <c r="JE275" s="14"/>
      <c r="JF275" s="14"/>
      <c r="JG275" s="14"/>
      <c r="JH275" s="14"/>
      <c r="JI275" s="14"/>
      <c r="JJ275" s="14"/>
      <c r="JK275" s="14"/>
      <c r="JL275" s="14"/>
      <c r="JM275" s="14"/>
      <c r="JN275" s="14"/>
      <c r="JO275" s="14"/>
      <c r="JP275" s="14"/>
      <c r="JQ275" s="14"/>
      <c r="JR275" s="14"/>
      <c r="JS275" s="14"/>
      <c r="JT275" s="14"/>
      <c r="JU275" s="14"/>
      <c r="JV275" s="14"/>
      <c r="JW275" s="14"/>
      <c r="JX275" s="14"/>
      <c r="JY275" s="14"/>
      <c r="JZ275" s="14"/>
      <c r="KA275" s="14"/>
      <c r="KB275" s="14"/>
      <c r="KC275" s="14"/>
      <c r="KD275" s="14"/>
    </row>
    <row r="276" spans="3:290" s="8" customFormat="1" ht="11.1" customHeight="1" x14ac:dyDescent="0.2">
      <c r="C276" s="142"/>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3"/>
      <c r="FH276" s="13"/>
      <c r="FI276" s="13"/>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c r="GT276" s="14"/>
      <c r="GU276" s="14"/>
      <c r="GV276" s="14"/>
      <c r="GW276" s="14"/>
      <c r="GX276" s="14"/>
      <c r="GY276" s="14"/>
      <c r="GZ276" s="14"/>
      <c r="HA276" s="14"/>
      <c r="HB276" s="14"/>
      <c r="HC276" s="14"/>
      <c r="HD276" s="14"/>
      <c r="HE276" s="14"/>
      <c r="HF276" s="14"/>
      <c r="HG276" s="14"/>
      <c r="HH276" s="14"/>
      <c r="HI276" s="14"/>
      <c r="HJ276" s="14"/>
      <c r="HK276" s="14"/>
      <c r="HL276" s="14"/>
      <c r="HM276" s="14"/>
      <c r="HN276" s="14"/>
      <c r="HO276" s="14"/>
      <c r="HP276" s="14"/>
      <c r="HQ276" s="14"/>
      <c r="HR276" s="14"/>
      <c r="HS276" s="14"/>
      <c r="HT276" s="14"/>
      <c r="HU276" s="14"/>
      <c r="HV276" s="14"/>
      <c r="HW276" s="14"/>
      <c r="HX276" s="14"/>
      <c r="HY276" s="14"/>
      <c r="HZ276" s="14"/>
      <c r="IA276" s="14"/>
      <c r="IB276" s="14"/>
      <c r="IC276" s="14"/>
      <c r="ID276" s="14"/>
      <c r="IE276" s="14"/>
      <c r="IF276" s="14"/>
      <c r="IG276" s="14"/>
      <c r="IH276" s="14"/>
      <c r="II276" s="14"/>
      <c r="IJ276" s="14"/>
      <c r="IK276" s="14"/>
      <c r="IL276" s="14"/>
      <c r="IM276" s="14"/>
      <c r="IN276" s="14"/>
      <c r="IO276" s="14"/>
      <c r="IP276" s="14"/>
      <c r="IQ276" s="14"/>
      <c r="IR276" s="14"/>
      <c r="IS276" s="14"/>
      <c r="IT276" s="14"/>
      <c r="IU276" s="14"/>
      <c r="IV276" s="14"/>
      <c r="IW276" s="14"/>
      <c r="IX276" s="14"/>
      <c r="IY276" s="14"/>
      <c r="IZ276" s="14"/>
      <c r="JA276" s="14"/>
      <c r="JB276" s="14"/>
      <c r="JC276" s="14"/>
      <c r="JD276" s="14"/>
      <c r="JE276" s="14"/>
      <c r="JF276" s="14"/>
      <c r="JG276" s="14"/>
      <c r="JH276" s="14"/>
      <c r="JI276" s="14"/>
      <c r="JJ276" s="14"/>
      <c r="JK276" s="14"/>
      <c r="JL276" s="14"/>
      <c r="JM276" s="14"/>
      <c r="JN276" s="14"/>
      <c r="JO276" s="14"/>
      <c r="JP276" s="14"/>
      <c r="JQ276" s="14"/>
      <c r="JR276" s="14"/>
      <c r="JS276" s="14"/>
      <c r="JT276" s="14"/>
      <c r="JU276" s="14"/>
      <c r="JV276" s="14"/>
      <c r="JW276" s="14"/>
      <c r="JX276" s="14"/>
      <c r="JY276" s="14"/>
      <c r="JZ276" s="14"/>
      <c r="KA276" s="14"/>
      <c r="KB276" s="14"/>
      <c r="KC276" s="14"/>
      <c r="KD276" s="14"/>
    </row>
    <row r="277" spans="3:290" s="8" customFormat="1" ht="11.1" customHeight="1" x14ac:dyDescent="0.2">
      <c r="C277" s="142"/>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13"/>
      <c r="DP277" s="13"/>
      <c r="DQ277" s="13"/>
      <c r="DR277" s="13"/>
      <c r="DS277" s="13"/>
      <c r="DT277" s="13"/>
      <c r="DU277" s="13"/>
      <c r="DV277" s="13"/>
      <c r="DW277" s="13"/>
      <c r="DX277" s="13"/>
      <c r="DY277" s="13"/>
      <c r="DZ277" s="13"/>
      <c r="EA277" s="13"/>
      <c r="EB277" s="13"/>
      <c r="EC277" s="13"/>
      <c r="ED277" s="13"/>
      <c r="EE277" s="13"/>
      <c r="EF277" s="13"/>
      <c r="EG277" s="13"/>
      <c r="EH277" s="13"/>
      <c r="EI277" s="13"/>
      <c r="EJ277" s="13"/>
      <c r="EK277" s="13"/>
      <c r="EL277" s="13"/>
      <c r="EM277" s="13"/>
      <c r="EN277" s="13"/>
      <c r="EO277" s="13"/>
      <c r="EP277" s="13"/>
      <c r="EQ277" s="13"/>
      <c r="ER277" s="13"/>
      <c r="ES277" s="13"/>
      <c r="ET277" s="13"/>
      <c r="EU277" s="13"/>
      <c r="EV277" s="13"/>
      <c r="EW277" s="13"/>
      <c r="EX277" s="13"/>
      <c r="EY277" s="13"/>
      <c r="EZ277" s="13"/>
      <c r="FA277" s="13"/>
      <c r="FB277" s="13"/>
      <c r="FC277" s="13"/>
      <c r="FD277" s="13"/>
      <c r="FE277" s="13"/>
      <c r="FF277" s="13"/>
      <c r="FG277" s="13"/>
      <c r="FH277" s="13"/>
      <c r="FI277" s="13"/>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c r="GT277" s="14"/>
      <c r="GU277" s="14"/>
      <c r="GV277" s="14"/>
      <c r="GW277" s="14"/>
      <c r="GX277" s="14"/>
      <c r="GY277" s="14"/>
      <c r="GZ277" s="14"/>
      <c r="HA277" s="14"/>
      <c r="HB277" s="14"/>
      <c r="HC277" s="14"/>
      <c r="HD277" s="14"/>
      <c r="HE277" s="14"/>
      <c r="HF277" s="14"/>
      <c r="HG277" s="14"/>
      <c r="HH277" s="14"/>
      <c r="HI277" s="14"/>
      <c r="HJ277" s="14"/>
      <c r="HK277" s="14"/>
      <c r="HL277" s="14"/>
      <c r="HM277" s="14"/>
      <c r="HN277" s="14"/>
      <c r="HO277" s="14"/>
      <c r="HP277" s="14"/>
      <c r="HQ277" s="14"/>
      <c r="HR277" s="14"/>
      <c r="HS277" s="14"/>
      <c r="HT277" s="14"/>
      <c r="HU277" s="14"/>
      <c r="HV277" s="14"/>
      <c r="HW277" s="14"/>
      <c r="HX277" s="14"/>
      <c r="HY277" s="14"/>
      <c r="HZ277" s="14"/>
      <c r="IA277" s="14"/>
      <c r="IB277" s="14"/>
      <c r="IC277" s="14"/>
      <c r="ID277" s="14"/>
      <c r="IE277" s="14"/>
      <c r="IF277" s="14"/>
      <c r="IG277" s="14"/>
      <c r="IH277" s="14"/>
      <c r="II277" s="14"/>
      <c r="IJ277" s="14"/>
      <c r="IK277" s="14"/>
      <c r="IL277" s="14"/>
      <c r="IM277" s="14"/>
      <c r="IN277" s="14"/>
      <c r="IO277" s="14"/>
      <c r="IP277" s="14"/>
      <c r="IQ277" s="14"/>
      <c r="IR277" s="14"/>
      <c r="IS277" s="14"/>
      <c r="IT277" s="14"/>
      <c r="IU277" s="14"/>
      <c r="IV277" s="14"/>
      <c r="IW277" s="14"/>
      <c r="IX277" s="14"/>
      <c r="IY277" s="14"/>
      <c r="IZ277" s="14"/>
      <c r="JA277" s="14"/>
      <c r="JB277" s="14"/>
      <c r="JC277" s="14"/>
      <c r="JD277" s="14"/>
      <c r="JE277" s="14"/>
      <c r="JF277" s="14"/>
      <c r="JG277" s="14"/>
      <c r="JH277" s="14"/>
      <c r="JI277" s="14"/>
      <c r="JJ277" s="14"/>
      <c r="JK277" s="14"/>
      <c r="JL277" s="14"/>
      <c r="JM277" s="14"/>
      <c r="JN277" s="14"/>
      <c r="JO277" s="14"/>
      <c r="JP277" s="14"/>
      <c r="JQ277" s="14"/>
      <c r="JR277" s="14"/>
      <c r="JS277" s="14"/>
      <c r="JT277" s="14"/>
      <c r="JU277" s="14"/>
      <c r="JV277" s="14"/>
      <c r="JW277" s="14"/>
      <c r="JX277" s="14"/>
      <c r="JY277" s="14"/>
      <c r="JZ277" s="14"/>
      <c r="KA277" s="14"/>
      <c r="KB277" s="14"/>
      <c r="KC277" s="14"/>
      <c r="KD277" s="14"/>
    </row>
    <row r="278" spans="3:290" s="8" customFormat="1" ht="11.1" customHeight="1" x14ac:dyDescent="0.2">
      <c r="C278" s="142"/>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3"/>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c r="GT278" s="14"/>
      <c r="GU278" s="14"/>
      <c r="GV278" s="14"/>
      <c r="GW278" s="14"/>
      <c r="GX278" s="14"/>
      <c r="GY278" s="14"/>
      <c r="GZ278" s="14"/>
      <c r="HA278" s="14"/>
      <c r="HB278" s="14"/>
      <c r="HC278" s="14"/>
      <c r="HD278" s="14"/>
      <c r="HE278" s="14"/>
      <c r="HF278" s="14"/>
      <c r="HG278" s="14"/>
      <c r="HH278" s="14"/>
      <c r="HI278" s="14"/>
      <c r="HJ278" s="14"/>
      <c r="HK278" s="14"/>
      <c r="HL278" s="14"/>
      <c r="HM278" s="14"/>
      <c r="HN278" s="14"/>
      <c r="HO278" s="14"/>
      <c r="HP278" s="14"/>
      <c r="HQ278" s="14"/>
      <c r="HR278" s="14"/>
      <c r="HS278" s="14"/>
      <c r="HT278" s="14"/>
      <c r="HU278" s="14"/>
      <c r="HV278" s="14"/>
      <c r="HW278" s="14"/>
      <c r="HX278" s="14"/>
      <c r="HY278" s="14"/>
      <c r="HZ278" s="14"/>
      <c r="IA278" s="14"/>
      <c r="IB278" s="14"/>
      <c r="IC278" s="14"/>
      <c r="ID278" s="14"/>
      <c r="IE278" s="14"/>
      <c r="IF278" s="14"/>
      <c r="IG278" s="14"/>
      <c r="IH278" s="14"/>
      <c r="II278" s="14"/>
      <c r="IJ278" s="14"/>
      <c r="IK278" s="14"/>
      <c r="IL278" s="14"/>
      <c r="IM278" s="14"/>
      <c r="IN278" s="14"/>
      <c r="IO278" s="14"/>
      <c r="IP278" s="14"/>
      <c r="IQ278" s="14"/>
      <c r="IR278" s="14"/>
      <c r="IS278" s="14"/>
      <c r="IT278" s="14"/>
      <c r="IU278" s="14"/>
      <c r="IV278" s="14"/>
      <c r="IW278" s="14"/>
      <c r="IX278" s="14"/>
      <c r="IY278" s="14"/>
      <c r="IZ278" s="14"/>
      <c r="JA278" s="14"/>
      <c r="JB278" s="14"/>
      <c r="JC278" s="14"/>
      <c r="JD278" s="14"/>
      <c r="JE278" s="14"/>
      <c r="JF278" s="14"/>
      <c r="JG278" s="14"/>
      <c r="JH278" s="14"/>
      <c r="JI278" s="14"/>
      <c r="JJ278" s="14"/>
      <c r="JK278" s="14"/>
      <c r="JL278" s="14"/>
      <c r="JM278" s="14"/>
      <c r="JN278" s="14"/>
      <c r="JO278" s="14"/>
      <c r="JP278" s="14"/>
      <c r="JQ278" s="14"/>
      <c r="JR278" s="14"/>
      <c r="JS278" s="14"/>
      <c r="JT278" s="14"/>
      <c r="JU278" s="14"/>
      <c r="JV278" s="14"/>
      <c r="JW278" s="14"/>
      <c r="JX278" s="14"/>
      <c r="JY278" s="14"/>
      <c r="JZ278" s="14"/>
      <c r="KA278" s="14"/>
      <c r="KB278" s="14"/>
      <c r="KC278" s="14"/>
      <c r="KD278" s="14"/>
    </row>
    <row r="279" spans="3:290" s="8" customFormat="1" ht="11.1" customHeight="1" x14ac:dyDescent="0.2">
      <c r="C279" s="142"/>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4"/>
      <c r="HD279" s="14"/>
      <c r="HE279" s="14"/>
      <c r="HF279" s="14"/>
      <c r="HG279" s="14"/>
      <c r="HH279" s="14"/>
      <c r="HI279" s="14"/>
      <c r="HJ279" s="14"/>
      <c r="HK279" s="14"/>
      <c r="HL279" s="14"/>
      <c r="HM279" s="14"/>
      <c r="HN279" s="14"/>
      <c r="HO279" s="14"/>
      <c r="HP279" s="14"/>
      <c r="HQ279" s="14"/>
      <c r="HR279" s="14"/>
      <c r="HS279" s="14"/>
      <c r="HT279" s="14"/>
      <c r="HU279" s="14"/>
      <c r="HV279" s="14"/>
      <c r="HW279" s="14"/>
      <c r="HX279" s="14"/>
      <c r="HY279" s="14"/>
      <c r="HZ279" s="14"/>
      <c r="IA279" s="14"/>
      <c r="IB279" s="14"/>
      <c r="IC279" s="14"/>
      <c r="ID279" s="14"/>
      <c r="IE279" s="14"/>
      <c r="IF279" s="14"/>
      <c r="IG279" s="14"/>
      <c r="IH279" s="14"/>
      <c r="II279" s="14"/>
      <c r="IJ279" s="14"/>
      <c r="IK279" s="14"/>
      <c r="IL279" s="14"/>
      <c r="IM279" s="14"/>
      <c r="IN279" s="14"/>
      <c r="IO279" s="14"/>
      <c r="IP279" s="14"/>
      <c r="IQ279" s="14"/>
      <c r="IR279" s="14"/>
      <c r="IS279" s="14"/>
      <c r="IT279" s="14"/>
      <c r="IU279" s="14"/>
      <c r="IV279" s="14"/>
      <c r="IW279" s="14"/>
      <c r="IX279" s="14"/>
      <c r="IY279" s="14"/>
      <c r="IZ279" s="14"/>
      <c r="JA279" s="14"/>
      <c r="JB279" s="14"/>
      <c r="JC279" s="14"/>
      <c r="JD279" s="14"/>
      <c r="JE279" s="14"/>
      <c r="JF279" s="14"/>
      <c r="JG279" s="14"/>
      <c r="JH279" s="14"/>
      <c r="JI279" s="14"/>
      <c r="JJ279" s="14"/>
      <c r="JK279" s="14"/>
      <c r="JL279" s="14"/>
      <c r="JM279" s="14"/>
      <c r="JN279" s="14"/>
      <c r="JO279" s="14"/>
      <c r="JP279" s="14"/>
      <c r="JQ279" s="14"/>
      <c r="JR279" s="14"/>
      <c r="JS279" s="14"/>
      <c r="JT279" s="14"/>
      <c r="JU279" s="14"/>
      <c r="JV279" s="14"/>
      <c r="JW279" s="14"/>
      <c r="JX279" s="14"/>
      <c r="JY279" s="14"/>
      <c r="JZ279" s="14"/>
      <c r="KA279" s="14"/>
      <c r="KB279" s="14"/>
      <c r="KC279" s="14"/>
      <c r="KD279" s="14"/>
    </row>
    <row r="280" spans="3:290" s="8" customFormat="1" ht="11.1" customHeight="1" x14ac:dyDescent="0.2">
      <c r="C280" s="142"/>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4"/>
      <c r="HD280" s="14"/>
      <c r="HE280" s="14"/>
      <c r="HF280" s="14"/>
      <c r="HG280" s="14"/>
      <c r="HH280" s="14"/>
      <c r="HI280" s="14"/>
      <c r="HJ280" s="14"/>
      <c r="HK280" s="14"/>
      <c r="HL280" s="14"/>
      <c r="HM280" s="14"/>
      <c r="HN280" s="14"/>
      <c r="HO280" s="14"/>
      <c r="HP280" s="14"/>
      <c r="HQ280" s="14"/>
      <c r="HR280" s="14"/>
      <c r="HS280" s="14"/>
      <c r="HT280" s="14"/>
      <c r="HU280" s="14"/>
      <c r="HV280" s="14"/>
      <c r="HW280" s="14"/>
      <c r="HX280" s="14"/>
      <c r="HY280" s="14"/>
      <c r="HZ280" s="14"/>
      <c r="IA280" s="14"/>
      <c r="IB280" s="14"/>
      <c r="IC280" s="14"/>
      <c r="ID280" s="14"/>
      <c r="IE280" s="14"/>
      <c r="IF280" s="14"/>
      <c r="IG280" s="14"/>
      <c r="IH280" s="14"/>
      <c r="II280" s="14"/>
      <c r="IJ280" s="14"/>
      <c r="IK280" s="14"/>
      <c r="IL280" s="14"/>
      <c r="IM280" s="14"/>
      <c r="IN280" s="14"/>
      <c r="IO280" s="14"/>
      <c r="IP280" s="14"/>
      <c r="IQ280" s="14"/>
      <c r="IR280" s="14"/>
      <c r="IS280" s="14"/>
      <c r="IT280" s="14"/>
      <c r="IU280" s="14"/>
      <c r="IV280" s="14"/>
      <c r="IW280" s="14"/>
      <c r="IX280" s="14"/>
      <c r="IY280" s="14"/>
      <c r="IZ280" s="14"/>
      <c r="JA280" s="14"/>
      <c r="JB280" s="14"/>
      <c r="JC280" s="14"/>
      <c r="JD280" s="14"/>
      <c r="JE280" s="14"/>
      <c r="JF280" s="14"/>
      <c r="JG280" s="14"/>
      <c r="JH280" s="14"/>
      <c r="JI280" s="14"/>
      <c r="JJ280" s="14"/>
      <c r="JK280" s="14"/>
      <c r="JL280" s="14"/>
      <c r="JM280" s="14"/>
      <c r="JN280" s="14"/>
      <c r="JO280" s="14"/>
      <c r="JP280" s="14"/>
      <c r="JQ280" s="14"/>
      <c r="JR280" s="14"/>
      <c r="JS280" s="14"/>
      <c r="JT280" s="14"/>
      <c r="JU280" s="14"/>
      <c r="JV280" s="14"/>
      <c r="JW280" s="14"/>
      <c r="JX280" s="14"/>
      <c r="JY280" s="14"/>
      <c r="JZ280" s="14"/>
      <c r="KA280" s="14"/>
      <c r="KB280" s="14"/>
      <c r="KC280" s="14"/>
      <c r="KD280" s="14"/>
    </row>
    <row r="281" spans="3:290" s="8" customFormat="1" ht="11.1" customHeight="1" x14ac:dyDescent="0.2">
      <c r="C281" s="142"/>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4"/>
      <c r="HD281" s="14"/>
      <c r="HE281" s="14"/>
      <c r="HF281" s="14"/>
      <c r="HG281" s="14"/>
      <c r="HH281" s="14"/>
      <c r="HI281" s="14"/>
      <c r="HJ281" s="14"/>
      <c r="HK281" s="14"/>
      <c r="HL281" s="14"/>
      <c r="HM281" s="14"/>
      <c r="HN281" s="14"/>
      <c r="HO281" s="14"/>
      <c r="HP281" s="14"/>
      <c r="HQ281" s="14"/>
      <c r="HR281" s="14"/>
      <c r="HS281" s="14"/>
      <c r="HT281" s="14"/>
      <c r="HU281" s="14"/>
      <c r="HV281" s="14"/>
      <c r="HW281" s="14"/>
      <c r="HX281" s="14"/>
      <c r="HY281" s="14"/>
      <c r="HZ281" s="14"/>
      <c r="IA281" s="14"/>
      <c r="IB281" s="14"/>
      <c r="IC281" s="14"/>
      <c r="ID281" s="14"/>
      <c r="IE281" s="14"/>
      <c r="IF281" s="14"/>
      <c r="IG281" s="14"/>
      <c r="IH281" s="14"/>
      <c r="II281" s="14"/>
      <c r="IJ281" s="14"/>
      <c r="IK281" s="14"/>
      <c r="IL281" s="14"/>
      <c r="IM281" s="14"/>
      <c r="IN281" s="14"/>
      <c r="IO281" s="14"/>
      <c r="IP281" s="14"/>
      <c r="IQ281" s="14"/>
      <c r="IR281" s="14"/>
      <c r="IS281" s="14"/>
      <c r="IT281" s="14"/>
      <c r="IU281" s="14"/>
      <c r="IV281" s="14"/>
      <c r="IW281" s="14"/>
      <c r="IX281" s="14"/>
      <c r="IY281" s="14"/>
      <c r="IZ281" s="14"/>
      <c r="JA281" s="14"/>
      <c r="JB281" s="14"/>
      <c r="JC281" s="14"/>
      <c r="JD281" s="14"/>
      <c r="JE281" s="14"/>
      <c r="JF281" s="14"/>
      <c r="JG281" s="14"/>
      <c r="JH281" s="14"/>
      <c r="JI281" s="14"/>
      <c r="JJ281" s="14"/>
      <c r="JK281" s="14"/>
      <c r="JL281" s="14"/>
      <c r="JM281" s="14"/>
      <c r="JN281" s="14"/>
      <c r="JO281" s="14"/>
      <c r="JP281" s="14"/>
      <c r="JQ281" s="14"/>
      <c r="JR281" s="14"/>
      <c r="JS281" s="14"/>
      <c r="JT281" s="14"/>
      <c r="JU281" s="14"/>
      <c r="JV281" s="14"/>
      <c r="JW281" s="14"/>
      <c r="JX281" s="14"/>
      <c r="JY281" s="14"/>
      <c r="JZ281" s="14"/>
      <c r="KA281" s="14"/>
      <c r="KB281" s="14"/>
      <c r="KC281" s="14"/>
      <c r="KD281" s="14"/>
    </row>
    <row r="282" spans="3:290" s="8" customFormat="1" ht="11.1" customHeight="1" x14ac:dyDescent="0.2">
      <c r="C282" s="142"/>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4"/>
      <c r="HD282" s="14"/>
      <c r="HE282" s="14"/>
      <c r="HF282" s="14"/>
      <c r="HG282" s="14"/>
      <c r="HH282" s="14"/>
      <c r="HI282" s="14"/>
      <c r="HJ282" s="14"/>
      <c r="HK282" s="14"/>
      <c r="HL282" s="14"/>
      <c r="HM282" s="14"/>
      <c r="HN282" s="14"/>
      <c r="HO282" s="14"/>
      <c r="HP282" s="14"/>
      <c r="HQ282" s="14"/>
      <c r="HR282" s="14"/>
      <c r="HS282" s="14"/>
      <c r="HT282" s="14"/>
      <c r="HU282" s="14"/>
      <c r="HV282" s="14"/>
      <c r="HW282" s="14"/>
      <c r="HX282" s="14"/>
      <c r="HY282" s="14"/>
      <c r="HZ282" s="14"/>
      <c r="IA282" s="14"/>
      <c r="IB282" s="14"/>
      <c r="IC282" s="14"/>
      <c r="ID282" s="14"/>
      <c r="IE282" s="14"/>
      <c r="IF282" s="14"/>
      <c r="IG282" s="14"/>
      <c r="IH282" s="14"/>
      <c r="II282" s="14"/>
      <c r="IJ282" s="14"/>
      <c r="IK282" s="14"/>
      <c r="IL282" s="14"/>
      <c r="IM282" s="14"/>
      <c r="IN282" s="14"/>
      <c r="IO282" s="14"/>
      <c r="IP282" s="14"/>
      <c r="IQ282" s="14"/>
      <c r="IR282" s="14"/>
      <c r="IS282" s="14"/>
      <c r="IT282" s="14"/>
      <c r="IU282" s="14"/>
      <c r="IV282" s="14"/>
      <c r="IW282" s="14"/>
      <c r="IX282" s="14"/>
      <c r="IY282" s="14"/>
      <c r="IZ282" s="14"/>
      <c r="JA282" s="14"/>
      <c r="JB282" s="14"/>
      <c r="JC282" s="14"/>
      <c r="JD282" s="14"/>
      <c r="JE282" s="14"/>
      <c r="JF282" s="14"/>
      <c r="JG282" s="14"/>
      <c r="JH282" s="14"/>
      <c r="JI282" s="14"/>
      <c r="JJ282" s="14"/>
      <c r="JK282" s="14"/>
      <c r="JL282" s="14"/>
      <c r="JM282" s="14"/>
      <c r="JN282" s="14"/>
      <c r="JO282" s="14"/>
      <c r="JP282" s="14"/>
      <c r="JQ282" s="14"/>
      <c r="JR282" s="14"/>
      <c r="JS282" s="14"/>
      <c r="JT282" s="14"/>
      <c r="JU282" s="14"/>
      <c r="JV282" s="14"/>
      <c r="JW282" s="14"/>
      <c r="JX282" s="14"/>
      <c r="JY282" s="14"/>
      <c r="JZ282" s="14"/>
      <c r="KA282" s="14"/>
      <c r="KB282" s="14"/>
      <c r="KC282" s="14"/>
      <c r="KD282" s="14"/>
    </row>
    <row r="283" spans="3:290" s="8" customFormat="1" ht="11.1" customHeight="1" x14ac:dyDescent="0.2">
      <c r="C283" s="142"/>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4"/>
      <c r="HD283" s="14"/>
      <c r="HE283" s="14"/>
      <c r="HF283" s="14"/>
      <c r="HG283" s="14"/>
      <c r="HH283" s="14"/>
      <c r="HI283" s="14"/>
      <c r="HJ283" s="14"/>
      <c r="HK283" s="14"/>
      <c r="HL283" s="14"/>
      <c r="HM283" s="14"/>
      <c r="HN283" s="14"/>
      <c r="HO283" s="14"/>
      <c r="HP283" s="14"/>
      <c r="HQ283" s="14"/>
      <c r="HR283" s="14"/>
      <c r="HS283" s="14"/>
      <c r="HT283" s="14"/>
      <c r="HU283" s="14"/>
      <c r="HV283" s="14"/>
      <c r="HW283" s="14"/>
      <c r="HX283" s="14"/>
      <c r="HY283" s="14"/>
      <c r="HZ283" s="14"/>
      <c r="IA283" s="14"/>
      <c r="IB283" s="14"/>
      <c r="IC283" s="14"/>
      <c r="ID283" s="14"/>
      <c r="IE283" s="14"/>
      <c r="IF283" s="14"/>
      <c r="IG283" s="14"/>
      <c r="IH283" s="14"/>
      <c r="II283" s="14"/>
      <c r="IJ283" s="14"/>
      <c r="IK283" s="14"/>
      <c r="IL283" s="14"/>
      <c r="IM283" s="14"/>
      <c r="IN283" s="14"/>
      <c r="IO283" s="14"/>
      <c r="IP283" s="14"/>
      <c r="IQ283" s="14"/>
      <c r="IR283" s="14"/>
      <c r="IS283" s="14"/>
      <c r="IT283" s="14"/>
      <c r="IU283" s="14"/>
      <c r="IV283" s="14"/>
      <c r="IW283" s="14"/>
      <c r="IX283" s="14"/>
      <c r="IY283" s="14"/>
      <c r="IZ283" s="14"/>
      <c r="JA283" s="14"/>
      <c r="JB283" s="14"/>
      <c r="JC283" s="14"/>
      <c r="JD283" s="14"/>
      <c r="JE283" s="14"/>
      <c r="JF283" s="14"/>
      <c r="JG283" s="14"/>
      <c r="JH283" s="14"/>
      <c r="JI283" s="14"/>
      <c r="JJ283" s="14"/>
      <c r="JK283" s="14"/>
      <c r="JL283" s="14"/>
      <c r="JM283" s="14"/>
      <c r="JN283" s="14"/>
      <c r="JO283" s="14"/>
      <c r="JP283" s="14"/>
      <c r="JQ283" s="14"/>
      <c r="JR283" s="14"/>
      <c r="JS283" s="14"/>
      <c r="JT283" s="14"/>
      <c r="JU283" s="14"/>
      <c r="JV283" s="14"/>
      <c r="JW283" s="14"/>
      <c r="JX283" s="14"/>
      <c r="JY283" s="14"/>
      <c r="JZ283" s="14"/>
      <c r="KA283" s="14"/>
      <c r="KB283" s="14"/>
      <c r="KC283" s="14"/>
      <c r="KD283" s="14"/>
    </row>
    <row r="284" spans="3:290" s="8" customFormat="1" ht="11.1" customHeight="1" x14ac:dyDescent="0.2">
      <c r="C284" s="142"/>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13"/>
      <c r="DP284" s="13"/>
      <c r="DQ284" s="13"/>
      <c r="DR284" s="13"/>
      <c r="DS284" s="13"/>
      <c r="DT284" s="13"/>
      <c r="DU284" s="13"/>
      <c r="DV284" s="13"/>
      <c r="DW284" s="13"/>
      <c r="DX284" s="13"/>
      <c r="DY284" s="13"/>
      <c r="DZ284" s="13"/>
      <c r="EA284" s="13"/>
      <c r="EB284" s="13"/>
      <c r="EC284" s="13"/>
      <c r="ED284" s="13"/>
      <c r="EE284" s="13"/>
      <c r="EF284" s="13"/>
      <c r="EG284" s="13"/>
      <c r="EH284" s="13"/>
      <c r="EI284" s="13"/>
      <c r="EJ284" s="13"/>
      <c r="EK284" s="13"/>
      <c r="EL284" s="13"/>
      <c r="EM284" s="13"/>
      <c r="EN284" s="13"/>
      <c r="EO284" s="13"/>
      <c r="EP284" s="13"/>
      <c r="EQ284" s="13"/>
      <c r="ER284" s="13"/>
      <c r="ES284" s="13"/>
      <c r="ET284" s="13"/>
      <c r="EU284" s="13"/>
      <c r="EV284" s="13"/>
      <c r="EW284" s="13"/>
      <c r="EX284" s="13"/>
      <c r="EY284" s="13"/>
      <c r="EZ284" s="13"/>
      <c r="FA284" s="13"/>
      <c r="FB284" s="13"/>
      <c r="FC284" s="13"/>
      <c r="FD284" s="13"/>
      <c r="FE284" s="13"/>
      <c r="FF284" s="13"/>
      <c r="FG284" s="13"/>
      <c r="FH284" s="13"/>
      <c r="FI284" s="13"/>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c r="GT284" s="14"/>
      <c r="GU284" s="14"/>
      <c r="GV284" s="14"/>
      <c r="GW284" s="14"/>
      <c r="GX284" s="14"/>
      <c r="GY284" s="14"/>
      <c r="GZ284" s="14"/>
      <c r="HA284" s="14"/>
      <c r="HB284" s="14"/>
      <c r="HC284" s="14"/>
      <c r="HD284" s="14"/>
      <c r="HE284" s="14"/>
      <c r="HF284" s="14"/>
      <c r="HG284" s="14"/>
      <c r="HH284" s="14"/>
      <c r="HI284" s="14"/>
      <c r="HJ284" s="14"/>
      <c r="HK284" s="14"/>
      <c r="HL284" s="14"/>
      <c r="HM284" s="14"/>
      <c r="HN284" s="14"/>
      <c r="HO284" s="14"/>
      <c r="HP284" s="14"/>
      <c r="HQ284" s="14"/>
      <c r="HR284" s="14"/>
      <c r="HS284" s="14"/>
      <c r="HT284" s="14"/>
      <c r="HU284" s="14"/>
      <c r="HV284" s="14"/>
      <c r="HW284" s="14"/>
      <c r="HX284" s="14"/>
      <c r="HY284" s="14"/>
      <c r="HZ284" s="14"/>
      <c r="IA284" s="14"/>
      <c r="IB284" s="14"/>
      <c r="IC284" s="14"/>
      <c r="ID284" s="14"/>
      <c r="IE284" s="14"/>
      <c r="IF284" s="14"/>
      <c r="IG284" s="14"/>
      <c r="IH284" s="14"/>
      <c r="II284" s="14"/>
      <c r="IJ284" s="14"/>
      <c r="IK284" s="14"/>
      <c r="IL284" s="14"/>
      <c r="IM284" s="14"/>
      <c r="IN284" s="14"/>
      <c r="IO284" s="14"/>
      <c r="IP284" s="14"/>
      <c r="IQ284" s="14"/>
      <c r="IR284" s="14"/>
      <c r="IS284" s="14"/>
      <c r="IT284" s="14"/>
      <c r="IU284" s="14"/>
      <c r="IV284" s="14"/>
      <c r="IW284" s="14"/>
      <c r="IX284" s="14"/>
      <c r="IY284" s="14"/>
      <c r="IZ284" s="14"/>
      <c r="JA284" s="14"/>
      <c r="JB284" s="14"/>
      <c r="JC284" s="14"/>
      <c r="JD284" s="14"/>
      <c r="JE284" s="14"/>
      <c r="JF284" s="14"/>
      <c r="JG284" s="14"/>
      <c r="JH284" s="14"/>
      <c r="JI284" s="14"/>
      <c r="JJ284" s="14"/>
      <c r="JK284" s="14"/>
      <c r="JL284" s="14"/>
      <c r="JM284" s="14"/>
      <c r="JN284" s="14"/>
      <c r="JO284" s="14"/>
      <c r="JP284" s="14"/>
      <c r="JQ284" s="14"/>
      <c r="JR284" s="14"/>
      <c r="JS284" s="14"/>
      <c r="JT284" s="14"/>
      <c r="JU284" s="14"/>
      <c r="JV284" s="14"/>
      <c r="JW284" s="14"/>
      <c r="JX284" s="14"/>
      <c r="JY284" s="14"/>
      <c r="JZ284" s="14"/>
      <c r="KA284" s="14"/>
      <c r="KB284" s="14"/>
      <c r="KC284" s="14"/>
      <c r="KD284" s="14"/>
    </row>
    <row r="285" spans="3:290" s="8" customFormat="1" ht="11.1" customHeight="1" x14ac:dyDescent="0.2">
      <c r="C285" s="142"/>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13"/>
      <c r="DP285" s="13"/>
      <c r="DQ285" s="13"/>
      <c r="DR285" s="13"/>
      <c r="DS285" s="13"/>
      <c r="DT285" s="13"/>
      <c r="DU285" s="13"/>
      <c r="DV285" s="13"/>
      <c r="DW285" s="13"/>
      <c r="DX285" s="13"/>
      <c r="DY285" s="13"/>
      <c r="DZ285" s="13"/>
      <c r="EA285" s="13"/>
      <c r="EB285" s="13"/>
      <c r="EC285" s="13"/>
      <c r="ED285" s="13"/>
      <c r="EE285" s="13"/>
      <c r="EF285" s="13"/>
      <c r="EG285" s="13"/>
      <c r="EH285" s="13"/>
      <c r="EI285" s="13"/>
      <c r="EJ285" s="13"/>
      <c r="EK285" s="13"/>
      <c r="EL285" s="13"/>
      <c r="EM285" s="13"/>
      <c r="EN285" s="13"/>
      <c r="EO285" s="13"/>
      <c r="EP285" s="13"/>
      <c r="EQ285" s="13"/>
      <c r="ER285" s="13"/>
      <c r="ES285" s="13"/>
      <c r="ET285" s="13"/>
      <c r="EU285" s="13"/>
      <c r="EV285" s="13"/>
      <c r="EW285" s="13"/>
      <c r="EX285" s="13"/>
      <c r="EY285" s="13"/>
      <c r="EZ285" s="13"/>
      <c r="FA285" s="13"/>
      <c r="FB285" s="13"/>
      <c r="FC285" s="13"/>
      <c r="FD285" s="13"/>
      <c r="FE285" s="13"/>
      <c r="FF285" s="13"/>
      <c r="FG285" s="13"/>
      <c r="FH285" s="13"/>
      <c r="FI285" s="13"/>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c r="GT285" s="14"/>
      <c r="GU285" s="14"/>
      <c r="GV285" s="14"/>
      <c r="GW285" s="14"/>
      <c r="GX285" s="14"/>
      <c r="GY285" s="14"/>
      <c r="GZ285" s="14"/>
      <c r="HA285" s="14"/>
      <c r="HB285" s="14"/>
      <c r="HC285" s="14"/>
      <c r="HD285" s="14"/>
      <c r="HE285" s="14"/>
      <c r="HF285" s="14"/>
      <c r="HG285" s="14"/>
      <c r="HH285" s="14"/>
      <c r="HI285" s="14"/>
      <c r="HJ285" s="14"/>
      <c r="HK285" s="14"/>
      <c r="HL285" s="14"/>
      <c r="HM285" s="14"/>
      <c r="HN285" s="14"/>
      <c r="HO285" s="14"/>
      <c r="HP285" s="14"/>
      <c r="HQ285" s="14"/>
      <c r="HR285" s="14"/>
      <c r="HS285" s="14"/>
      <c r="HT285" s="14"/>
      <c r="HU285" s="14"/>
      <c r="HV285" s="14"/>
      <c r="HW285" s="14"/>
      <c r="HX285" s="14"/>
      <c r="HY285" s="14"/>
      <c r="HZ285" s="14"/>
      <c r="IA285" s="14"/>
      <c r="IB285" s="14"/>
      <c r="IC285" s="14"/>
      <c r="ID285" s="14"/>
      <c r="IE285" s="14"/>
      <c r="IF285" s="14"/>
      <c r="IG285" s="14"/>
      <c r="IH285" s="14"/>
      <c r="II285" s="14"/>
      <c r="IJ285" s="14"/>
      <c r="IK285" s="14"/>
      <c r="IL285" s="14"/>
      <c r="IM285" s="14"/>
      <c r="IN285" s="14"/>
      <c r="IO285" s="14"/>
      <c r="IP285" s="14"/>
      <c r="IQ285" s="14"/>
      <c r="IR285" s="14"/>
      <c r="IS285" s="14"/>
      <c r="IT285" s="14"/>
      <c r="IU285" s="14"/>
      <c r="IV285" s="14"/>
      <c r="IW285" s="14"/>
      <c r="IX285" s="14"/>
      <c r="IY285" s="14"/>
      <c r="IZ285" s="14"/>
      <c r="JA285" s="14"/>
      <c r="JB285" s="14"/>
      <c r="JC285" s="14"/>
      <c r="JD285" s="14"/>
      <c r="JE285" s="14"/>
      <c r="JF285" s="14"/>
      <c r="JG285" s="14"/>
      <c r="JH285" s="14"/>
      <c r="JI285" s="14"/>
      <c r="JJ285" s="14"/>
      <c r="JK285" s="14"/>
      <c r="JL285" s="14"/>
      <c r="JM285" s="14"/>
      <c r="JN285" s="14"/>
      <c r="JO285" s="14"/>
      <c r="JP285" s="14"/>
      <c r="JQ285" s="14"/>
      <c r="JR285" s="14"/>
      <c r="JS285" s="14"/>
      <c r="JT285" s="14"/>
      <c r="JU285" s="14"/>
      <c r="JV285" s="14"/>
      <c r="JW285" s="14"/>
      <c r="JX285" s="14"/>
      <c r="JY285" s="14"/>
      <c r="JZ285" s="14"/>
      <c r="KA285" s="14"/>
      <c r="KB285" s="14"/>
      <c r="KC285" s="14"/>
      <c r="KD285" s="14"/>
    </row>
    <row r="286" spans="3:290" s="8" customFormat="1" ht="11.1" customHeight="1" x14ac:dyDescent="0.2">
      <c r="C286" s="142"/>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3"/>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c r="GT286" s="14"/>
      <c r="GU286" s="14"/>
      <c r="GV286" s="14"/>
      <c r="GW286" s="14"/>
      <c r="GX286" s="14"/>
      <c r="GY286" s="14"/>
      <c r="GZ286" s="14"/>
      <c r="HA286" s="14"/>
      <c r="HB286" s="14"/>
      <c r="HC286" s="14"/>
      <c r="HD286" s="14"/>
      <c r="HE286" s="14"/>
      <c r="HF286" s="14"/>
      <c r="HG286" s="14"/>
      <c r="HH286" s="14"/>
      <c r="HI286" s="14"/>
      <c r="HJ286" s="14"/>
      <c r="HK286" s="14"/>
      <c r="HL286" s="14"/>
      <c r="HM286" s="14"/>
      <c r="HN286" s="14"/>
      <c r="HO286" s="14"/>
      <c r="HP286" s="14"/>
      <c r="HQ286" s="14"/>
      <c r="HR286" s="14"/>
      <c r="HS286" s="14"/>
      <c r="HT286" s="14"/>
      <c r="HU286" s="14"/>
      <c r="HV286" s="14"/>
      <c r="HW286" s="14"/>
      <c r="HX286" s="14"/>
      <c r="HY286" s="14"/>
      <c r="HZ286" s="14"/>
      <c r="IA286" s="14"/>
      <c r="IB286" s="14"/>
      <c r="IC286" s="14"/>
      <c r="ID286" s="14"/>
      <c r="IE286" s="14"/>
      <c r="IF286" s="14"/>
      <c r="IG286" s="14"/>
      <c r="IH286" s="14"/>
      <c r="II286" s="14"/>
      <c r="IJ286" s="14"/>
      <c r="IK286" s="14"/>
      <c r="IL286" s="14"/>
      <c r="IM286" s="14"/>
      <c r="IN286" s="14"/>
      <c r="IO286" s="14"/>
      <c r="IP286" s="14"/>
      <c r="IQ286" s="14"/>
      <c r="IR286" s="14"/>
      <c r="IS286" s="14"/>
      <c r="IT286" s="14"/>
      <c r="IU286" s="14"/>
      <c r="IV286" s="14"/>
      <c r="IW286" s="14"/>
      <c r="IX286" s="14"/>
      <c r="IY286" s="14"/>
      <c r="IZ286" s="14"/>
      <c r="JA286" s="14"/>
      <c r="JB286" s="14"/>
      <c r="JC286" s="14"/>
      <c r="JD286" s="14"/>
      <c r="JE286" s="14"/>
      <c r="JF286" s="14"/>
      <c r="JG286" s="14"/>
      <c r="JH286" s="14"/>
      <c r="JI286" s="14"/>
      <c r="JJ286" s="14"/>
      <c r="JK286" s="14"/>
      <c r="JL286" s="14"/>
      <c r="JM286" s="14"/>
      <c r="JN286" s="14"/>
      <c r="JO286" s="14"/>
      <c r="JP286" s="14"/>
      <c r="JQ286" s="14"/>
      <c r="JR286" s="14"/>
      <c r="JS286" s="14"/>
      <c r="JT286" s="14"/>
      <c r="JU286" s="14"/>
      <c r="JV286" s="14"/>
      <c r="JW286" s="14"/>
      <c r="JX286" s="14"/>
      <c r="JY286" s="14"/>
      <c r="JZ286" s="14"/>
      <c r="KA286" s="14"/>
      <c r="KB286" s="14"/>
      <c r="KC286" s="14"/>
      <c r="KD286" s="14"/>
    </row>
    <row r="287" spans="3:290" s="8" customFormat="1" ht="11.1" customHeight="1" x14ac:dyDescent="0.2">
      <c r="C287" s="142"/>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c r="DZ287" s="13"/>
      <c r="EA287" s="13"/>
      <c r="EB287" s="13"/>
      <c r="EC287" s="13"/>
      <c r="ED287" s="13"/>
      <c r="EE287" s="13"/>
      <c r="EF287" s="13"/>
      <c r="EG287" s="13"/>
      <c r="EH287" s="13"/>
      <c r="EI287" s="13"/>
      <c r="EJ287" s="13"/>
      <c r="EK287" s="13"/>
      <c r="EL287" s="13"/>
      <c r="EM287" s="13"/>
      <c r="EN287" s="13"/>
      <c r="EO287" s="13"/>
      <c r="EP287" s="13"/>
      <c r="EQ287" s="13"/>
      <c r="ER287" s="13"/>
      <c r="ES287" s="13"/>
      <c r="ET287" s="13"/>
      <c r="EU287" s="13"/>
      <c r="EV287" s="13"/>
      <c r="EW287" s="13"/>
      <c r="EX287" s="13"/>
      <c r="EY287" s="13"/>
      <c r="EZ287" s="13"/>
      <c r="FA287" s="13"/>
      <c r="FB287" s="13"/>
      <c r="FC287" s="13"/>
      <c r="FD287" s="13"/>
      <c r="FE287" s="13"/>
      <c r="FF287" s="13"/>
      <c r="FG287" s="13"/>
      <c r="FH287" s="13"/>
      <c r="FI287" s="13"/>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c r="GT287" s="14"/>
      <c r="GU287" s="14"/>
      <c r="GV287" s="14"/>
      <c r="GW287" s="14"/>
      <c r="GX287" s="14"/>
      <c r="GY287" s="14"/>
      <c r="GZ287" s="14"/>
      <c r="HA287" s="14"/>
      <c r="HB287" s="14"/>
      <c r="HC287" s="14"/>
      <c r="HD287" s="14"/>
      <c r="HE287" s="14"/>
      <c r="HF287" s="14"/>
      <c r="HG287" s="14"/>
      <c r="HH287" s="14"/>
      <c r="HI287" s="14"/>
      <c r="HJ287" s="14"/>
      <c r="HK287" s="14"/>
      <c r="HL287" s="14"/>
      <c r="HM287" s="14"/>
      <c r="HN287" s="14"/>
      <c r="HO287" s="14"/>
      <c r="HP287" s="14"/>
      <c r="HQ287" s="14"/>
      <c r="HR287" s="14"/>
      <c r="HS287" s="14"/>
      <c r="HT287" s="14"/>
      <c r="HU287" s="14"/>
      <c r="HV287" s="14"/>
      <c r="HW287" s="14"/>
      <c r="HX287" s="14"/>
      <c r="HY287" s="14"/>
      <c r="HZ287" s="14"/>
      <c r="IA287" s="14"/>
      <c r="IB287" s="14"/>
      <c r="IC287" s="14"/>
      <c r="ID287" s="14"/>
      <c r="IE287" s="14"/>
      <c r="IF287" s="14"/>
      <c r="IG287" s="14"/>
      <c r="IH287" s="14"/>
      <c r="II287" s="14"/>
      <c r="IJ287" s="14"/>
      <c r="IK287" s="14"/>
      <c r="IL287" s="14"/>
      <c r="IM287" s="14"/>
      <c r="IN287" s="14"/>
      <c r="IO287" s="14"/>
      <c r="IP287" s="14"/>
      <c r="IQ287" s="14"/>
      <c r="IR287" s="14"/>
      <c r="IS287" s="14"/>
      <c r="IT287" s="14"/>
      <c r="IU287" s="14"/>
      <c r="IV287" s="14"/>
      <c r="IW287" s="14"/>
      <c r="IX287" s="14"/>
      <c r="IY287" s="14"/>
      <c r="IZ287" s="14"/>
      <c r="JA287" s="14"/>
      <c r="JB287" s="14"/>
      <c r="JC287" s="14"/>
      <c r="JD287" s="14"/>
      <c r="JE287" s="14"/>
      <c r="JF287" s="14"/>
      <c r="JG287" s="14"/>
      <c r="JH287" s="14"/>
      <c r="JI287" s="14"/>
      <c r="JJ287" s="14"/>
      <c r="JK287" s="14"/>
      <c r="JL287" s="14"/>
      <c r="JM287" s="14"/>
      <c r="JN287" s="14"/>
      <c r="JO287" s="14"/>
      <c r="JP287" s="14"/>
      <c r="JQ287" s="14"/>
      <c r="JR287" s="14"/>
      <c r="JS287" s="14"/>
      <c r="JT287" s="14"/>
      <c r="JU287" s="14"/>
      <c r="JV287" s="14"/>
      <c r="JW287" s="14"/>
      <c r="JX287" s="14"/>
      <c r="JY287" s="14"/>
      <c r="JZ287" s="14"/>
      <c r="KA287" s="14"/>
      <c r="KB287" s="14"/>
      <c r="KC287" s="14"/>
      <c r="KD287" s="14"/>
    </row>
    <row r="288" spans="3:290" s="8" customFormat="1" ht="11.1" customHeight="1" x14ac:dyDescent="0.2">
      <c r="C288" s="142"/>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13"/>
      <c r="DP288" s="13"/>
      <c r="DQ288" s="13"/>
      <c r="DR288" s="13"/>
      <c r="DS288" s="13"/>
      <c r="DT288" s="13"/>
      <c r="DU288" s="13"/>
      <c r="DV288" s="13"/>
      <c r="DW288" s="13"/>
      <c r="DX288" s="13"/>
      <c r="DY288" s="13"/>
      <c r="DZ288" s="13"/>
      <c r="EA288" s="13"/>
      <c r="EB288" s="13"/>
      <c r="EC288" s="13"/>
      <c r="ED288" s="13"/>
      <c r="EE288" s="13"/>
      <c r="EF288" s="13"/>
      <c r="EG288" s="13"/>
      <c r="EH288" s="13"/>
      <c r="EI288" s="13"/>
      <c r="EJ288" s="13"/>
      <c r="EK288" s="13"/>
      <c r="EL288" s="13"/>
      <c r="EM288" s="13"/>
      <c r="EN288" s="13"/>
      <c r="EO288" s="13"/>
      <c r="EP288" s="13"/>
      <c r="EQ288" s="13"/>
      <c r="ER288" s="13"/>
      <c r="ES288" s="13"/>
      <c r="ET288" s="13"/>
      <c r="EU288" s="13"/>
      <c r="EV288" s="13"/>
      <c r="EW288" s="13"/>
      <c r="EX288" s="13"/>
      <c r="EY288" s="13"/>
      <c r="EZ288" s="13"/>
      <c r="FA288" s="13"/>
      <c r="FB288" s="13"/>
      <c r="FC288" s="13"/>
      <c r="FD288" s="13"/>
      <c r="FE288" s="13"/>
      <c r="FF288" s="13"/>
      <c r="FG288" s="13"/>
      <c r="FH288" s="13"/>
      <c r="FI288" s="13"/>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4"/>
      <c r="HD288" s="14"/>
      <c r="HE288" s="14"/>
      <c r="HF288" s="14"/>
      <c r="HG288" s="14"/>
      <c r="HH288" s="14"/>
      <c r="HI288" s="14"/>
      <c r="HJ288" s="14"/>
      <c r="HK288" s="14"/>
      <c r="HL288" s="14"/>
      <c r="HM288" s="14"/>
      <c r="HN288" s="14"/>
      <c r="HO288" s="14"/>
      <c r="HP288" s="14"/>
      <c r="HQ288" s="14"/>
      <c r="HR288" s="14"/>
      <c r="HS288" s="14"/>
      <c r="HT288" s="14"/>
      <c r="HU288" s="14"/>
      <c r="HV288" s="14"/>
      <c r="HW288" s="14"/>
      <c r="HX288" s="14"/>
      <c r="HY288" s="14"/>
      <c r="HZ288" s="14"/>
      <c r="IA288" s="14"/>
      <c r="IB288" s="14"/>
      <c r="IC288" s="14"/>
      <c r="ID288" s="14"/>
      <c r="IE288" s="14"/>
      <c r="IF288" s="14"/>
      <c r="IG288" s="14"/>
      <c r="IH288" s="14"/>
      <c r="II288" s="14"/>
      <c r="IJ288" s="14"/>
      <c r="IK288" s="14"/>
      <c r="IL288" s="14"/>
      <c r="IM288" s="14"/>
      <c r="IN288" s="14"/>
      <c r="IO288" s="14"/>
      <c r="IP288" s="14"/>
      <c r="IQ288" s="14"/>
      <c r="IR288" s="14"/>
      <c r="IS288" s="14"/>
      <c r="IT288" s="14"/>
      <c r="IU288" s="14"/>
      <c r="IV288" s="14"/>
      <c r="IW288" s="14"/>
      <c r="IX288" s="14"/>
      <c r="IY288" s="14"/>
      <c r="IZ288" s="14"/>
      <c r="JA288" s="14"/>
      <c r="JB288" s="14"/>
      <c r="JC288" s="14"/>
      <c r="JD288" s="14"/>
      <c r="JE288" s="14"/>
      <c r="JF288" s="14"/>
      <c r="JG288" s="14"/>
      <c r="JH288" s="14"/>
      <c r="JI288" s="14"/>
      <c r="JJ288" s="14"/>
      <c r="JK288" s="14"/>
      <c r="JL288" s="14"/>
      <c r="JM288" s="14"/>
      <c r="JN288" s="14"/>
      <c r="JO288" s="14"/>
      <c r="JP288" s="14"/>
      <c r="JQ288" s="14"/>
      <c r="JR288" s="14"/>
      <c r="JS288" s="14"/>
      <c r="JT288" s="14"/>
      <c r="JU288" s="14"/>
      <c r="JV288" s="14"/>
      <c r="JW288" s="14"/>
      <c r="JX288" s="14"/>
      <c r="JY288" s="14"/>
      <c r="JZ288" s="14"/>
      <c r="KA288" s="14"/>
      <c r="KB288" s="14"/>
      <c r="KC288" s="14"/>
      <c r="KD288" s="14"/>
    </row>
    <row r="289" spans="3:290" s="8" customFormat="1" ht="11.1" customHeight="1" x14ac:dyDescent="0.2">
      <c r="C289" s="142"/>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13"/>
      <c r="DP289" s="13"/>
      <c r="DQ289" s="13"/>
      <c r="DR289" s="13"/>
      <c r="DS289" s="13"/>
      <c r="DT289" s="13"/>
      <c r="DU289" s="13"/>
      <c r="DV289" s="13"/>
      <c r="DW289" s="13"/>
      <c r="DX289" s="13"/>
      <c r="DY289" s="13"/>
      <c r="DZ289" s="13"/>
      <c r="EA289" s="13"/>
      <c r="EB289" s="13"/>
      <c r="EC289" s="13"/>
      <c r="ED289" s="13"/>
      <c r="EE289" s="13"/>
      <c r="EF289" s="13"/>
      <c r="EG289" s="13"/>
      <c r="EH289" s="13"/>
      <c r="EI289" s="13"/>
      <c r="EJ289" s="13"/>
      <c r="EK289" s="13"/>
      <c r="EL289" s="13"/>
      <c r="EM289" s="13"/>
      <c r="EN289" s="13"/>
      <c r="EO289" s="13"/>
      <c r="EP289" s="13"/>
      <c r="EQ289" s="13"/>
      <c r="ER289" s="13"/>
      <c r="ES289" s="13"/>
      <c r="ET289" s="13"/>
      <c r="EU289" s="13"/>
      <c r="EV289" s="13"/>
      <c r="EW289" s="13"/>
      <c r="EX289" s="13"/>
      <c r="EY289" s="13"/>
      <c r="EZ289" s="13"/>
      <c r="FA289" s="13"/>
      <c r="FB289" s="13"/>
      <c r="FC289" s="13"/>
      <c r="FD289" s="13"/>
      <c r="FE289" s="13"/>
      <c r="FF289" s="13"/>
      <c r="FG289" s="13"/>
      <c r="FH289" s="13"/>
      <c r="FI289" s="13"/>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4"/>
      <c r="HD289" s="14"/>
      <c r="HE289" s="14"/>
      <c r="HF289" s="14"/>
      <c r="HG289" s="14"/>
      <c r="HH289" s="14"/>
      <c r="HI289" s="14"/>
      <c r="HJ289" s="14"/>
      <c r="HK289" s="14"/>
      <c r="HL289" s="14"/>
      <c r="HM289" s="14"/>
      <c r="HN289" s="14"/>
      <c r="HO289" s="14"/>
      <c r="HP289" s="14"/>
      <c r="HQ289" s="14"/>
      <c r="HR289" s="14"/>
      <c r="HS289" s="14"/>
      <c r="HT289" s="14"/>
      <c r="HU289" s="14"/>
      <c r="HV289" s="14"/>
      <c r="HW289" s="14"/>
      <c r="HX289" s="14"/>
      <c r="HY289" s="14"/>
      <c r="HZ289" s="14"/>
      <c r="IA289" s="14"/>
      <c r="IB289" s="14"/>
      <c r="IC289" s="14"/>
      <c r="ID289" s="14"/>
      <c r="IE289" s="14"/>
      <c r="IF289" s="14"/>
      <c r="IG289" s="14"/>
      <c r="IH289" s="14"/>
      <c r="II289" s="14"/>
      <c r="IJ289" s="14"/>
      <c r="IK289" s="14"/>
      <c r="IL289" s="14"/>
      <c r="IM289" s="14"/>
      <c r="IN289" s="14"/>
      <c r="IO289" s="14"/>
      <c r="IP289" s="14"/>
      <c r="IQ289" s="14"/>
      <c r="IR289" s="14"/>
      <c r="IS289" s="14"/>
      <c r="IT289" s="14"/>
      <c r="IU289" s="14"/>
      <c r="IV289" s="14"/>
      <c r="IW289" s="14"/>
      <c r="IX289" s="14"/>
      <c r="IY289" s="14"/>
      <c r="IZ289" s="14"/>
      <c r="JA289" s="14"/>
      <c r="JB289" s="14"/>
      <c r="JC289" s="14"/>
      <c r="JD289" s="14"/>
      <c r="JE289" s="14"/>
      <c r="JF289" s="14"/>
      <c r="JG289" s="14"/>
      <c r="JH289" s="14"/>
      <c r="JI289" s="14"/>
      <c r="JJ289" s="14"/>
      <c r="JK289" s="14"/>
      <c r="JL289" s="14"/>
      <c r="JM289" s="14"/>
      <c r="JN289" s="14"/>
      <c r="JO289" s="14"/>
      <c r="JP289" s="14"/>
      <c r="JQ289" s="14"/>
      <c r="JR289" s="14"/>
      <c r="JS289" s="14"/>
      <c r="JT289" s="14"/>
      <c r="JU289" s="14"/>
      <c r="JV289" s="14"/>
      <c r="JW289" s="14"/>
      <c r="JX289" s="14"/>
      <c r="JY289" s="14"/>
      <c r="JZ289" s="14"/>
      <c r="KA289" s="14"/>
      <c r="KB289" s="14"/>
      <c r="KC289" s="14"/>
      <c r="KD289" s="14"/>
    </row>
    <row r="290" spans="3:290" s="8" customFormat="1" ht="11.1" customHeight="1" x14ac:dyDescent="0.2">
      <c r="C290" s="142"/>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13"/>
      <c r="DP290" s="13"/>
      <c r="DQ290" s="13"/>
      <c r="DR290" s="13"/>
      <c r="DS290" s="13"/>
      <c r="DT290" s="13"/>
      <c r="DU290" s="13"/>
      <c r="DV290" s="13"/>
      <c r="DW290" s="13"/>
      <c r="DX290" s="13"/>
      <c r="DY290" s="13"/>
      <c r="DZ290" s="13"/>
      <c r="EA290" s="13"/>
      <c r="EB290" s="13"/>
      <c r="EC290" s="13"/>
      <c r="ED290" s="13"/>
      <c r="EE290" s="13"/>
      <c r="EF290" s="13"/>
      <c r="EG290" s="13"/>
      <c r="EH290" s="13"/>
      <c r="EI290" s="13"/>
      <c r="EJ290" s="13"/>
      <c r="EK290" s="13"/>
      <c r="EL290" s="13"/>
      <c r="EM290" s="13"/>
      <c r="EN290" s="13"/>
      <c r="EO290" s="13"/>
      <c r="EP290" s="13"/>
      <c r="EQ290" s="13"/>
      <c r="ER290" s="13"/>
      <c r="ES290" s="13"/>
      <c r="ET290" s="13"/>
      <c r="EU290" s="13"/>
      <c r="EV290" s="13"/>
      <c r="EW290" s="13"/>
      <c r="EX290" s="13"/>
      <c r="EY290" s="13"/>
      <c r="EZ290" s="13"/>
      <c r="FA290" s="13"/>
      <c r="FB290" s="13"/>
      <c r="FC290" s="13"/>
      <c r="FD290" s="13"/>
      <c r="FE290" s="13"/>
      <c r="FF290" s="13"/>
      <c r="FG290" s="13"/>
      <c r="FH290" s="13"/>
      <c r="FI290" s="13"/>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4"/>
      <c r="HD290" s="14"/>
      <c r="HE290" s="14"/>
      <c r="HF290" s="14"/>
      <c r="HG290" s="14"/>
      <c r="HH290" s="14"/>
      <c r="HI290" s="14"/>
      <c r="HJ290" s="14"/>
      <c r="HK290" s="14"/>
      <c r="HL290" s="14"/>
      <c r="HM290" s="14"/>
      <c r="HN290" s="14"/>
      <c r="HO290" s="14"/>
      <c r="HP290" s="14"/>
      <c r="HQ290" s="14"/>
      <c r="HR290" s="14"/>
      <c r="HS290" s="14"/>
      <c r="HT290" s="14"/>
      <c r="HU290" s="14"/>
      <c r="HV290" s="14"/>
      <c r="HW290" s="14"/>
      <c r="HX290" s="14"/>
      <c r="HY290" s="14"/>
      <c r="HZ290" s="14"/>
      <c r="IA290" s="14"/>
      <c r="IB290" s="14"/>
      <c r="IC290" s="14"/>
      <c r="ID290" s="14"/>
      <c r="IE290" s="14"/>
      <c r="IF290" s="14"/>
      <c r="IG290" s="14"/>
      <c r="IH290" s="14"/>
      <c r="II290" s="14"/>
      <c r="IJ290" s="14"/>
      <c r="IK290" s="14"/>
      <c r="IL290" s="14"/>
      <c r="IM290" s="14"/>
      <c r="IN290" s="14"/>
      <c r="IO290" s="14"/>
      <c r="IP290" s="14"/>
      <c r="IQ290" s="14"/>
      <c r="IR290" s="14"/>
      <c r="IS290" s="14"/>
      <c r="IT290" s="14"/>
      <c r="IU290" s="14"/>
      <c r="IV290" s="14"/>
      <c r="IW290" s="14"/>
      <c r="IX290" s="14"/>
      <c r="IY290" s="14"/>
      <c r="IZ290" s="14"/>
      <c r="JA290" s="14"/>
      <c r="JB290" s="14"/>
      <c r="JC290" s="14"/>
      <c r="JD290" s="14"/>
      <c r="JE290" s="14"/>
      <c r="JF290" s="14"/>
      <c r="JG290" s="14"/>
      <c r="JH290" s="14"/>
      <c r="JI290" s="14"/>
      <c r="JJ290" s="14"/>
      <c r="JK290" s="14"/>
      <c r="JL290" s="14"/>
      <c r="JM290" s="14"/>
      <c r="JN290" s="14"/>
      <c r="JO290" s="14"/>
      <c r="JP290" s="14"/>
      <c r="JQ290" s="14"/>
      <c r="JR290" s="14"/>
      <c r="JS290" s="14"/>
      <c r="JT290" s="14"/>
      <c r="JU290" s="14"/>
      <c r="JV290" s="14"/>
      <c r="JW290" s="14"/>
      <c r="JX290" s="14"/>
      <c r="JY290" s="14"/>
      <c r="JZ290" s="14"/>
      <c r="KA290" s="14"/>
      <c r="KB290" s="14"/>
      <c r="KC290" s="14"/>
      <c r="KD290" s="14"/>
    </row>
    <row r="291" spans="3:290" s="8" customFormat="1" ht="11.1" customHeight="1" x14ac:dyDescent="0.2">
      <c r="C291" s="142"/>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13"/>
      <c r="DP291" s="13"/>
      <c r="DQ291" s="13"/>
      <c r="DR291" s="13"/>
      <c r="DS291" s="13"/>
      <c r="DT291" s="13"/>
      <c r="DU291" s="13"/>
      <c r="DV291" s="13"/>
      <c r="DW291" s="13"/>
      <c r="DX291" s="13"/>
      <c r="DY291" s="13"/>
      <c r="DZ291" s="13"/>
      <c r="EA291" s="13"/>
      <c r="EB291" s="13"/>
      <c r="EC291" s="13"/>
      <c r="ED291" s="13"/>
      <c r="EE291" s="13"/>
      <c r="EF291" s="13"/>
      <c r="EG291" s="13"/>
      <c r="EH291" s="13"/>
      <c r="EI291" s="13"/>
      <c r="EJ291" s="13"/>
      <c r="EK291" s="13"/>
      <c r="EL291" s="13"/>
      <c r="EM291" s="13"/>
      <c r="EN291" s="13"/>
      <c r="EO291" s="13"/>
      <c r="EP291" s="13"/>
      <c r="EQ291" s="13"/>
      <c r="ER291" s="13"/>
      <c r="ES291" s="13"/>
      <c r="ET291" s="13"/>
      <c r="EU291" s="13"/>
      <c r="EV291" s="13"/>
      <c r="EW291" s="13"/>
      <c r="EX291" s="13"/>
      <c r="EY291" s="13"/>
      <c r="EZ291" s="13"/>
      <c r="FA291" s="13"/>
      <c r="FB291" s="13"/>
      <c r="FC291" s="13"/>
      <c r="FD291" s="13"/>
      <c r="FE291" s="13"/>
      <c r="FF291" s="13"/>
      <c r="FG291" s="13"/>
      <c r="FH291" s="13"/>
      <c r="FI291" s="13"/>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4"/>
      <c r="HD291" s="14"/>
      <c r="HE291" s="14"/>
      <c r="HF291" s="14"/>
      <c r="HG291" s="14"/>
      <c r="HH291" s="14"/>
      <c r="HI291" s="14"/>
      <c r="HJ291" s="14"/>
      <c r="HK291" s="14"/>
      <c r="HL291" s="14"/>
      <c r="HM291" s="14"/>
      <c r="HN291" s="14"/>
      <c r="HO291" s="14"/>
      <c r="HP291" s="14"/>
      <c r="HQ291" s="14"/>
      <c r="HR291" s="14"/>
      <c r="HS291" s="14"/>
      <c r="HT291" s="14"/>
      <c r="HU291" s="14"/>
      <c r="HV291" s="14"/>
      <c r="HW291" s="14"/>
      <c r="HX291" s="14"/>
      <c r="HY291" s="14"/>
      <c r="HZ291" s="14"/>
      <c r="IA291" s="14"/>
      <c r="IB291" s="14"/>
      <c r="IC291" s="14"/>
      <c r="ID291" s="14"/>
      <c r="IE291" s="14"/>
      <c r="IF291" s="14"/>
      <c r="IG291" s="14"/>
      <c r="IH291" s="14"/>
      <c r="II291" s="14"/>
      <c r="IJ291" s="14"/>
      <c r="IK291" s="14"/>
      <c r="IL291" s="14"/>
      <c r="IM291" s="14"/>
      <c r="IN291" s="14"/>
      <c r="IO291" s="14"/>
      <c r="IP291" s="14"/>
      <c r="IQ291" s="14"/>
      <c r="IR291" s="14"/>
      <c r="IS291" s="14"/>
      <c r="IT291" s="14"/>
      <c r="IU291" s="14"/>
      <c r="IV291" s="14"/>
      <c r="IW291" s="14"/>
      <c r="IX291" s="14"/>
      <c r="IY291" s="14"/>
      <c r="IZ291" s="14"/>
      <c r="JA291" s="14"/>
      <c r="JB291" s="14"/>
      <c r="JC291" s="14"/>
      <c r="JD291" s="14"/>
      <c r="JE291" s="14"/>
      <c r="JF291" s="14"/>
      <c r="JG291" s="14"/>
      <c r="JH291" s="14"/>
      <c r="JI291" s="14"/>
      <c r="JJ291" s="14"/>
      <c r="JK291" s="14"/>
      <c r="JL291" s="14"/>
      <c r="JM291" s="14"/>
      <c r="JN291" s="14"/>
      <c r="JO291" s="14"/>
      <c r="JP291" s="14"/>
      <c r="JQ291" s="14"/>
      <c r="JR291" s="14"/>
      <c r="JS291" s="14"/>
      <c r="JT291" s="14"/>
      <c r="JU291" s="14"/>
      <c r="JV291" s="14"/>
      <c r="JW291" s="14"/>
      <c r="JX291" s="14"/>
      <c r="JY291" s="14"/>
      <c r="JZ291" s="14"/>
      <c r="KA291" s="14"/>
      <c r="KB291" s="14"/>
      <c r="KC291" s="14"/>
      <c r="KD291" s="14"/>
    </row>
    <row r="292" spans="3:290" s="8" customFormat="1" ht="11.1" customHeight="1" x14ac:dyDescent="0.2">
      <c r="C292" s="142"/>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13"/>
      <c r="DP292" s="13"/>
      <c r="DQ292" s="13"/>
      <c r="DR292" s="13"/>
      <c r="DS292" s="13"/>
      <c r="DT292" s="13"/>
      <c r="DU292" s="13"/>
      <c r="DV292" s="13"/>
      <c r="DW292" s="13"/>
      <c r="DX292" s="13"/>
      <c r="DY292" s="13"/>
      <c r="DZ292" s="13"/>
      <c r="EA292" s="13"/>
      <c r="EB292" s="13"/>
      <c r="EC292" s="13"/>
      <c r="ED292" s="13"/>
      <c r="EE292" s="13"/>
      <c r="EF292" s="13"/>
      <c r="EG292" s="13"/>
      <c r="EH292" s="13"/>
      <c r="EI292" s="13"/>
      <c r="EJ292" s="13"/>
      <c r="EK292" s="13"/>
      <c r="EL292" s="13"/>
      <c r="EM292" s="13"/>
      <c r="EN292" s="13"/>
      <c r="EO292" s="13"/>
      <c r="EP292" s="13"/>
      <c r="EQ292" s="13"/>
      <c r="ER292" s="13"/>
      <c r="ES292" s="13"/>
      <c r="ET292" s="13"/>
      <c r="EU292" s="13"/>
      <c r="EV292" s="13"/>
      <c r="EW292" s="13"/>
      <c r="EX292" s="13"/>
      <c r="EY292" s="13"/>
      <c r="EZ292" s="13"/>
      <c r="FA292" s="13"/>
      <c r="FB292" s="13"/>
      <c r="FC292" s="13"/>
      <c r="FD292" s="13"/>
      <c r="FE292" s="13"/>
      <c r="FF292" s="13"/>
      <c r="FG292" s="13"/>
      <c r="FH292" s="13"/>
      <c r="FI292" s="13"/>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4"/>
      <c r="HD292" s="14"/>
      <c r="HE292" s="14"/>
      <c r="HF292" s="14"/>
      <c r="HG292" s="14"/>
      <c r="HH292" s="14"/>
      <c r="HI292" s="14"/>
      <c r="HJ292" s="14"/>
      <c r="HK292" s="14"/>
      <c r="HL292" s="14"/>
      <c r="HM292" s="14"/>
      <c r="HN292" s="14"/>
      <c r="HO292" s="14"/>
      <c r="HP292" s="14"/>
      <c r="HQ292" s="14"/>
      <c r="HR292" s="14"/>
      <c r="HS292" s="14"/>
      <c r="HT292" s="14"/>
      <c r="HU292" s="14"/>
      <c r="HV292" s="14"/>
      <c r="HW292" s="14"/>
      <c r="HX292" s="14"/>
      <c r="HY292" s="14"/>
      <c r="HZ292" s="14"/>
      <c r="IA292" s="14"/>
      <c r="IB292" s="14"/>
      <c r="IC292" s="14"/>
      <c r="ID292" s="14"/>
      <c r="IE292" s="14"/>
      <c r="IF292" s="14"/>
      <c r="IG292" s="14"/>
      <c r="IH292" s="14"/>
      <c r="II292" s="14"/>
      <c r="IJ292" s="14"/>
      <c r="IK292" s="14"/>
      <c r="IL292" s="14"/>
      <c r="IM292" s="14"/>
      <c r="IN292" s="14"/>
      <c r="IO292" s="14"/>
      <c r="IP292" s="14"/>
      <c r="IQ292" s="14"/>
      <c r="IR292" s="14"/>
      <c r="IS292" s="14"/>
      <c r="IT292" s="14"/>
      <c r="IU292" s="14"/>
      <c r="IV292" s="14"/>
      <c r="IW292" s="14"/>
      <c r="IX292" s="14"/>
      <c r="IY292" s="14"/>
      <c r="IZ292" s="14"/>
      <c r="JA292" s="14"/>
      <c r="JB292" s="14"/>
      <c r="JC292" s="14"/>
      <c r="JD292" s="14"/>
      <c r="JE292" s="14"/>
      <c r="JF292" s="14"/>
      <c r="JG292" s="14"/>
      <c r="JH292" s="14"/>
      <c r="JI292" s="14"/>
      <c r="JJ292" s="14"/>
      <c r="JK292" s="14"/>
      <c r="JL292" s="14"/>
      <c r="JM292" s="14"/>
      <c r="JN292" s="14"/>
      <c r="JO292" s="14"/>
      <c r="JP292" s="14"/>
      <c r="JQ292" s="14"/>
      <c r="JR292" s="14"/>
      <c r="JS292" s="14"/>
      <c r="JT292" s="14"/>
      <c r="JU292" s="14"/>
      <c r="JV292" s="14"/>
      <c r="JW292" s="14"/>
      <c r="JX292" s="14"/>
      <c r="JY292" s="14"/>
      <c r="JZ292" s="14"/>
      <c r="KA292" s="14"/>
      <c r="KB292" s="14"/>
      <c r="KC292" s="14"/>
      <c r="KD292" s="14"/>
    </row>
    <row r="293" spans="3:290" s="8" customFormat="1" ht="11.1" customHeight="1" x14ac:dyDescent="0.2">
      <c r="C293" s="142"/>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13"/>
      <c r="DP293" s="13"/>
      <c r="DQ293" s="13"/>
      <c r="DR293" s="13"/>
      <c r="DS293" s="13"/>
      <c r="DT293" s="13"/>
      <c r="DU293" s="13"/>
      <c r="DV293" s="13"/>
      <c r="DW293" s="13"/>
      <c r="DX293" s="13"/>
      <c r="DY293" s="13"/>
      <c r="DZ293" s="13"/>
      <c r="EA293" s="13"/>
      <c r="EB293" s="13"/>
      <c r="EC293" s="13"/>
      <c r="ED293" s="13"/>
      <c r="EE293" s="13"/>
      <c r="EF293" s="13"/>
      <c r="EG293" s="13"/>
      <c r="EH293" s="13"/>
      <c r="EI293" s="13"/>
      <c r="EJ293" s="13"/>
      <c r="EK293" s="13"/>
      <c r="EL293" s="13"/>
      <c r="EM293" s="13"/>
      <c r="EN293" s="13"/>
      <c r="EO293" s="13"/>
      <c r="EP293" s="13"/>
      <c r="EQ293" s="13"/>
      <c r="ER293" s="13"/>
      <c r="ES293" s="13"/>
      <c r="ET293" s="13"/>
      <c r="EU293" s="13"/>
      <c r="EV293" s="13"/>
      <c r="EW293" s="13"/>
      <c r="EX293" s="13"/>
      <c r="EY293" s="13"/>
      <c r="EZ293" s="13"/>
      <c r="FA293" s="13"/>
      <c r="FB293" s="13"/>
      <c r="FC293" s="13"/>
      <c r="FD293" s="13"/>
      <c r="FE293" s="13"/>
      <c r="FF293" s="13"/>
      <c r="FG293" s="13"/>
      <c r="FH293" s="13"/>
      <c r="FI293" s="13"/>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4"/>
      <c r="HD293" s="14"/>
      <c r="HE293" s="14"/>
      <c r="HF293" s="14"/>
      <c r="HG293" s="14"/>
      <c r="HH293" s="14"/>
      <c r="HI293" s="14"/>
      <c r="HJ293" s="14"/>
      <c r="HK293" s="14"/>
      <c r="HL293" s="14"/>
      <c r="HM293" s="14"/>
      <c r="HN293" s="14"/>
      <c r="HO293" s="14"/>
      <c r="HP293" s="14"/>
      <c r="HQ293" s="14"/>
      <c r="HR293" s="14"/>
      <c r="HS293" s="14"/>
      <c r="HT293" s="14"/>
      <c r="HU293" s="14"/>
      <c r="HV293" s="14"/>
      <c r="HW293" s="14"/>
      <c r="HX293" s="14"/>
      <c r="HY293" s="14"/>
      <c r="HZ293" s="14"/>
      <c r="IA293" s="14"/>
      <c r="IB293" s="14"/>
      <c r="IC293" s="14"/>
      <c r="ID293" s="14"/>
      <c r="IE293" s="14"/>
      <c r="IF293" s="14"/>
      <c r="IG293" s="14"/>
      <c r="IH293" s="14"/>
      <c r="II293" s="14"/>
      <c r="IJ293" s="14"/>
      <c r="IK293" s="14"/>
      <c r="IL293" s="14"/>
      <c r="IM293" s="14"/>
      <c r="IN293" s="14"/>
      <c r="IO293" s="14"/>
      <c r="IP293" s="14"/>
      <c r="IQ293" s="14"/>
      <c r="IR293" s="14"/>
      <c r="IS293" s="14"/>
      <c r="IT293" s="14"/>
      <c r="IU293" s="14"/>
      <c r="IV293" s="14"/>
      <c r="IW293" s="14"/>
      <c r="IX293" s="14"/>
      <c r="IY293" s="14"/>
      <c r="IZ293" s="14"/>
      <c r="JA293" s="14"/>
      <c r="JB293" s="14"/>
      <c r="JC293" s="14"/>
      <c r="JD293" s="14"/>
      <c r="JE293" s="14"/>
      <c r="JF293" s="14"/>
      <c r="JG293" s="14"/>
      <c r="JH293" s="14"/>
      <c r="JI293" s="14"/>
      <c r="JJ293" s="14"/>
      <c r="JK293" s="14"/>
      <c r="JL293" s="14"/>
      <c r="JM293" s="14"/>
      <c r="JN293" s="14"/>
      <c r="JO293" s="14"/>
      <c r="JP293" s="14"/>
      <c r="JQ293" s="14"/>
      <c r="JR293" s="14"/>
      <c r="JS293" s="14"/>
      <c r="JT293" s="14"/>
      <c r="JU293" s="14"/>
      <c r="JV293" s="14"/>
      <c r="JW293" s="14"/>
      <c r="JX293" s="14"/>
      <c r="JY293" s="14"/>
      <c r="JZ293" s="14"/>
      <c r="KA293" s="14"/>
      <c r="KB293" s="14"/>
      <c r="KC293" s="14"/>
      <c r="KD293" s="14"/>
    </row>
    <row r="294" spans="3:290" s="8" customFormat="1" ht="11.1" customHeight="1" x14ac:dyDescent="0.2">
      <c r="C294" s="142"/>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3"/>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4"/>
      <c r="HD294" s="14"/>
      <c r="HE294" s="14"/>
      <c r="HF294" s="14"/>
      <c r="HG294" s="14"/>
      <c r="HH294" s="14"/>
      <c r="HI294" s="14"/>
      <c r="HJ294" s="14"/>
      <c r="HK294" s="14"/>
      <c r="HL294" s="14"/>
      <c r="HM294" s="14"/>
      <c r="HN294" s="14"/>
      <c r="HO294" s="14"/>
      <c r="HP294" s="14"/>
      <c r="HQ294" s="14"/>
      <c r="HR294" s="14"/>
      <c r="HS294" s="14"/>
      <c r="HT294" s="14"/>
      <c r="HU294" s="14"/>
      <c r="HV294" s="14"/>
      <c r="HW294" s="14"/>
      <c r="HX294" s="14"/>
      <c r="HY294" s="14"/>
      <c r="HZ294" s="14"/>
      <c r="IA294" s="14"/>
      <c r="IB294" s="14"/>
      <c r="IC294" s="14"/>
      <c r="ID294" s="14"/>
      <c r="IE294" s="14"/>
      <c r="IF294" s="14"/>
      <c r="IG294" s="14"/>
      <c r="IH294" s="14"/>
      <c r="II294" s="14"/>
      <c r="IJ294" s="14"/>
      <c r="IK294" s="14"/>
      <c r="IL294" s="14"/>
      <c r="IM294" s="14"/>
      <c r="IN294" s="14"/>
      <c r="IO294" s="14"/>
      <c r="IP294" s="14"/>
      <c r="IQ294" s="14"/>
      <c r="IR294" s="14"/>
      <c r="IS294" s="14"/>
      <c r="IT294" s="14"/>
      <c r="IU294" s="14"/>
      <c r="IV294" s="14"/>
      <c r="IW294" s="14"/>
      <c r="IX294" s="14"/>
      <c r="IY294" s="14"/>
      <c r="IZ294" s="14"/>
      <c r="JA294" s="14"/>
      <c r="JB294" s="14"/>
      <c r="JC294" s="14"/>
      <c r="JD294" s="14"/>
      <c r="JE294" s="14"/>
      <c r="JF294" s="14"/>
      <c r="JG294" s="14"/>
      <c r="JH294" s="14"/>
      <c r="JI294" s="14"/>
      <c r="JJ294" s="14"/>
      <c r="JK294" s="14"/>
      <c r="JL294" s="14"/>
      <c r="JM294" s="14"/>
      <c r="JN294" s="14"/>
      <c r="JO294" s="14"/>
      <c r="JP294" s="14"/>
      <c r="JQ294" s="14"/>
      <c r="JR294" s="14"/>
      <c r="JS294" s="14"/>
      <c r="JT294" s="14"/>
      <c r="JU294" s="14"/>
      <c r="JV294" s="14"/>
      <c r="JW294" s="14"/>
      <c r="JX294" s="14"/>
      <c r="JY294" s="14"/>
      <c r="JZ294" s="14"/>
      <c r="KA294" s="14"/>
      <c r="KB294" s="14"/>
      <c r="KC294" s="14"/>
      <c r="KD294" s="14"/>
    </row>
    <row r="295" spans="3:290" s="8" customFormat="1" ht="11.1" customHeight="1" x14ac:dyDescent="0.2">
      <c r="C295" s="142"/>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c r="DO295" s="13"/>
      <c r="DP295" s="13"/>
      <c r="DQ295" s="13"/>
      <c r="DR295" s="13"/>
      <c r="DS295" s="13"/>
      <c r="DT295" s="13"/>
      <c r="DU295" s="13"/>
      <c r="DV295" s="13"/>
      <c r="DW295" s="13"/>
      <c r="DX295" s="13"/>
      <c r="DY295" s="13"/>
      <c r="DZ295" s="13"/>
      <c r="EA295" s="13"/>
      <c r="EB295" s="13"/>
      <c r="EC295" s="13"/>
      <c r="ED295" s="13"/>
      <c r="EE295" s="13"/>
      <c r="EF295" s="13"/>
      <c r="EG295" s="13"/>
      <c r="EH295" s="13"/>
      <c r="EI295" s="13"/>
      <c r="EJ295" s="13"/>
      <c r="EK295" s="13"/>
      <c r="EL295" s="13"/>
      <c r="EM295" s="13"/>
      <c r="EN295" s="13"/>
      <c r="EO295" s="13"/>
      <c r="EP295" s="13"/>
      <c r="EQ295" s="13"/>
      <c r="ER295" s="13"/>
      <c r="ES295" s="13"/>
      <c r="ET295" s="13"/>
      <c r="EU295" s="13"/>
      <c r="EV295" s="13"/>
      <c r="EW295" s="13"/>
      <c r="EX295" s="13"/>
      <c r="EY295" s="13"/>
      <c r="EZ295" s="13"/>
      <c r="FA295" s="13"/>
      <c r="FB295" s="13"/>
      <c r="FC295" s="13"/>
      <c r="FD295" s="13"/>
      <c r="FE295" s="13"/>
      <c r="FF295" s="13"/>
      <c r="FG295" s="13"/>
      <c r="FH295" s="13"/>
      <c r="FI295" s="13"/>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4"/>
      <c r="HD295" s="14"/>
      <c r="HE295" s="14"/>
      <c r="HF295" s="14"/>
      <c r="HG295" s="14"/>
      <c r="HH295" s="14"/>
      <c r="HI295" s="14"/>
      <c r="HJ295" s="14"/>
      <c r="HK295" s="14"/>
      <c r="HL295" s="14"/>
      <c r="HM295" s="14"/>
      <c r="HN295" s="14"/>
      <c r="HO295" s="14"/>
      <c r="HP295" s="14"/>
      <c r="HQ295" s="14"/>
      <c r="HR295" s="14"/>
      <c r="HS295" s="14"/>
      <c r="HT295" s="14"/>
      <c r="HU295" s="14"/>
      <c r="HV295" s="14"/>
      <c r="HW295" s="14"/>
      <c r="HX295" s="14"/>
      <c r="HY295" s="14"/>
      <c r="HZ295" s="14"/>
      <c r="IA295" s="14"/>
      <c r="IB295" s="14"/>
      <c r="IC295" s="14"/>
      <c r="ID295" s="14"/>
      <c r="IE295" s="14"/>
      <c r="IF295" s="14"/>
      <c r="IG295" s="14"/>
      <c r="IH295" s="14"/>
      <c r="II295" s="14"/>
      <c r="IJ295" s="14"/>
      <c r="IK295" s="14"/>
      <c r="IL295" s="14"/>
      <c r="IM295" s="14"/>
      <c r="IN295" s="14"/>
      <c r="IO295" s="14"/>
      <c r="IP295" s="14"/>
      <c r="IQ295" s="14"/>
      <c r="IR295" s="14"/>
      <c r="IS295" s="14"/>
      <c r="IT295" s="14"/>
      <c r="IU295" s="14"/>
      <c r="IV295" s="14"/>
      <c r="IW295" s="14"/>
      <c r="IX295" s="14"/>
      <c r="IY295" s="14"/>
      <c r="IZ295" s="14"/>
      <c r="JA295" s="14"/>
      <c r="JB295" s="14"/>
      <c r="JC295" s="14"/>
      <c r="JD295" s="14"/>
      <c r="JE295" s="14"/>
      <c r="JF295" s="14"/>
      <c r="JG295" s="14"/>
      <c r="JH295" s="14"/>
      <c r="JI295" s="14"/>
      <c r="JJ295" s="14"/>
      <c r="JK295" s="14"/>
      <c r="JL295" s="14"/>
      <c r="JM295" s="14"/>
      <c r="JN295" s="14"/>
      <c r="JO295" s="14"/>
      <c r="JP295" s="14"/>
      <c r="JQ295" s="14"/>
      <c r="JR295" s="14"/>
      <c r="JS295" s="14"/>
      <c r="JT295" s="14"/>
      <c r="JU295" s="14"/>
      <c r="JV295" s="14"/>
      <c r="JW295" s="14"/>
      <c r="JX295" s="14"/>
      <c r="JY295" s="14"/>
      <c r="JZ295" s="14"/>
      <c r="KA295" s="14"/>
      <c r="KB295" s="14"/>
      <c r="KC295" s="14"/>
      <c r="KD295" s="14"/>
    </row>
    <row r="296" spans="3:290" s="8" customFormat="1" ht="11.1" customHeight="1" x14ac:dyDescent="0.2">
      <c r="C296" s="142"/>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3"/>
      <c r="FH296" s="13"/>
      <c r="FI296" s="13"/>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4"/>
      <c r="HD296" s="14"/>
      <c r="HE296" s="14"/>
      <c r="HF296" s="14"/>
      <c r="HG296" s="14"/>
      <c r="HH296" s="14"/>
      <c r="HI296" s="14"/>
      <c r="HJ296" s="14"/>
      <c r="HK296" s="14"/>
      <c r="HL296" s="14"/>
      <c r="HM296" s="14"/>
      <c r="HN296" s="14"/>
      <c r="HO296" s="14"/>
      <c r="HP296" s="14"/>
      <c r="HQ296" s="14"/>
      <c r="HR296" s="14"/>
      <c r="HS296" s="14"/>
      <c r="HT296" s="14"/>
      <c r="HU296" s="14"/>
      <c r="HV296" s="14"/>
      <c r="HW296" s="14"/>
      <c r="HX296" s="14"/>
      <c r="HY296" s="14"/>
      <c r="HZ296" s="14"/>
      <c r="IA296" s="14"/>
      <c r="IB296" s="14"/>
      <c r="IC296" s="14"/>
      <c r="ID296" s="14"/>
      <c r="IE296" s="14"/>
      <c r="IF296" s="14"/>
      <c r="IG296" s="14"/>
      <c r="IH296" s="14"/>
      <c r="II296" s="14"/>
      <c r="IJ296" s="14"/>
      <c r="IK296" s="14"/>
      <c r="IL296" s="14"/>
      <c r="IM296" s="14"/>
      <c r="IN296" s="14"/>
      <c r="IO296" s="14"/>
      <c r="IP296" s="14"/>
      <c r="IQ296" s="14"/>
      <c r="IR296" s="14"/>
      <c r="IS296" s="14"/>
      <c r="IT296" s="14"/>
      <c r="IU296" s="14"/>
      <c r="IV296" s="14"/>
      <c r="IW296" s="14"/>
      <c r="IX296" s="14"/>
      <c r="IY296" s="14"/>
      <c r="IZ296" s="14"/>
      <c r="JA296" s="14"/>
      <c r="JB296" s="14"/>
      <c r="JC296" s="14"/>
      <c r="JD296" s="14"/>
      <c r="JE296" s="14"/>
      <c r="JF296" s="14"/>
      <c r="JG296" s="14"/>
      <c r="JH296" s="14"/>
      <c r="JI296" s="14"/>
      <c r="JJ296" s="14"/>
      <c r="JK296" s="14"/>
      <c r="JL296" s="14"/>
      <c r="JM296" s="14"/>
      <c r="JN296" s="14"/>
      <c r="JO296" s="14"/>
      <c r="JP296" s="14"/>
      <c r="JQ296" s="14"/>
      <c r="JR296" s="14"/>
      <c r="JS296" s="14"/>
      <c r="JT296" s="14"/>
      <c r="JU296" s="14"/>
      <c r="JV296" s="14"/>
      <c r="JW296" s="14"/>
      <c r="JX296" s="14"/>
      <c r="JY296" s="14"/>
      <c r="JZ296" s="14"/>
      <c r="KA296" s="14"/>
      <c r="KB296" s="14"/>
      <c r="KC296" s="14"/>
      <c r="KD296" s="14"/>
    </row>
    <row r="297" spans="3:290" s="8" customFormat="1" ht="11.1" customHeight="1" x14ac:dyDescent="0.2">
      <c r="C297" s="142"/>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c r="DO297" s="13"/>
      <c r="DP297" s="13"/>
      <c r="DQ297" s="13"/>
      <c r="DR297" s="13"/>
      <c r="DS297" s="13"/>
      <c r="DT297" s="13"/>
      <c r="DU297" s="13"/>
      <c r="DV297" s="13"/>
      <c r="DW297" s="13"/>
      <c r="DX297" s="13"/>
      <c r="DY297" s="13"/>
      <c r="DZ297" s="13"/>
      <c r="EA297" s="13"/>
      <c r="EB297" s="13"/>
      <c r="EC297" s="13"/>
      <c r="ED297" s="13"/>
      <c r="EE297" s="13"/>
      <c r="EF297" s="13"/>
      <c r="EG297" s="13"/>
      <c r="EH297" s="13"/>
      <c r="EI297" s="13"/>
      <c r="EJ297" s="13"/>
      <c r="EK297" s="13"/>
      <c r="EL297" s="13"/>
      <c r="EM297" s="13"/>
      <c r="EN297" s="13"/>
      <c r="EO297" s="13"/>
      <c r="EP297" s="13"/>
      <c r="EQ297" s="13"/>
      <c r="ER297" s="13"/>
      <c r="ES297" s="13"/>
      <c r="ET297" s="13"/>
      <c r="EU297" s="13"/>
      <c r="EV297" s="13"/>
      <c r="EW297" s="13"/>
      <c r="EX297" s="13"/>
      <c r="EY297" s="13"/>
      <c r="EZ297" s="13"/>
      <c r="FA297" s="13"/>
      <c r="FB297" s="13"/>
      <c r="FC297" s="13"/>
      <c r="FD297" s="13"/>
      <c r="FE297" s="13"/>
      <c r="FF297" s="13"/>
      <c r="FG297" s="13"/>
      <c r="FH297" s="13"/>
      <c r="FI297" s="13"/>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c r="GT297" s="14"/>
      <c r="GU297" s="14"/>
      <c r="GV297" s="14"/>
      <c r="GW297" s="14"/>
      <c r="GX297" s="14"/>
      <c r="GY297" s="14"/>
      <c r="GZ297" s="14"/>
      <c r="HA297" s="14"/>
      <c r="HB297" s="14"/>
      <c r="HC297" s="14"/>
      <c r="HD297" s="14"/>
      <c r="HE297" s="14"/>
      <c r="HF297" s="14"/>
      <c r="HG297" s="14"/>
      <c r="HH297" s="14"/>
      <c r="HI297" s="14"/>
      <c r="HJ297" s="14"/>
      <c r="HK297" s="14"/>
      <c r="HL297" s="14"/>
      <c r="HM297" s="14"/>
      <c r="HN297" s="14"/>
      <c r="HO297" s="14"/>
      <c r="HP297" s="14"/>
      <c r="HQ297" s="14"/>
      <c r="HR297" s="14"/>
      <c r="HS297" s="14"/>
      <c r="HT297" s="14"/>
      <c r="HU297" s="14"/>
      <c r="HV297" s="14"/>
      <c r="HW297" s="14"/>
      <c r="HX297" s="14"/>
      <c r="HY297" s="14"/>
      <c r="HZ297" s="14"/>
      <c r="IA297" s="14"/>
      <c r="IB297" s="14"/>
      <c r="IC297" s="14"/>
      <c r="ID297" s="14"/>
      <c r="IE297" s="14"/>
      <c r="IF297" s="14"/>
      <c r="IG297" s="14"/>
      <c r="IH297" s="14"/>
      <c r="II297" s="14"/>
      <c r="IJ297" s="14"/>
      <c r="IK297" s="14"/>
      <c r="IL297" s="14"/>
      <c r="IM297" s="14"/>
      <c r="IN297" s="14"/>
      <c r="IO297" s="14"/>
      <c r="IP297" s="14"/>
      <c r="IQ297" s="14"/>
      <c r="IR297" s="14"/>
      <c r="IS297" s="14"/>
      <c r="IT297" s="14"/>
      <c r="IU297" s="14"/>
      <c r="IV297" s="14"/>
      <c r="IW297" s="14"/>
      <c r="IX297" s="14"/>
      <c r="IY297" s="14"/>
      <c r="IZ297" s="14"/>
      <c r="JA297" s="14"/>
      <c r="JB297" s="14"/>
      <c r="JC297" s="14"/>
      <c r="JD297" s="14"/>
      <c r="JE297" s="14"/>
      <c r="JF297" s="14"/>
      <c r="JG297" s="14"/>
      <c r="JH297" s="14"/>
      <c r="JI297" s="14"/>
      <c r="JJ297" s="14"/>
      <c r="JK297" s="14"/>
      <c r="JL297" s="14"/>
      <c r="JM297" s="14"/>
      <c r="JN297" s="14"/>
      <c r="JO297" s="14"/>
      <c r="JP297" s="14"/>
      <c r="JQ297" s="14"/>
      <c r="JR297" s="14"/>
      <c r="JS297" s="14"/>
      <c r="JT297" s="14"/>
      <c r="JU297" s="14"/>
      <c r="JV297" s="14"/>
      <c r="JW297" s="14"/>
      <c r="JX297" s="14"/>
      <c r="JY297" s="14"/>
      <c r="JZ297" s="14"/>
      <c r="KA297" s="14"/>
      <c r="KB297" s="14"/>
      <c r="KC297" s="14"/>
      <c r="KD297" s="14"/>
    </row>
    <row r="298" spans="3:290" s="8" customFormat="1" ht="11.1" customHeight="1" x14ac:dyDescent="0.2">
      <c r="C298" s="142"/>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c r="DO298" s="13"/>
      <c r="DP298" s="13"/>
      <c r="DQ298" s="13"/>
      <c r="DR298" s="13"/>
      <c r="DS298" s="13"/>
      <c r="DT298" s="13"/>
      <c r="DU298" s="13"/>
      <c r="DV298" s="13"/>
      <c r="DW298" s="13"/>
      <c r="DX298" s="13"/>
      <c r="DY298" s="13"/>
      <c r="DZ298" s="13"/>
      <c r="EA298" s="13"/>
      <c r="EB298" s="13"/>
      <c r="EC298" s="13"/>
      <c r="ED298" s="13"/>
      <c r="EE298" s="13"/>
      <c r="EF298" s="13"/>
      <c r="EG298" s="13"/>
      <c r="EH298" s="13"/>
      <c r="EI298" s="13"/>
      <c r="EJ298" s="13"/>
      <c r="EK298" s="13"/>
      <c r="EL298" s="13"/>
      <c r="EM298" s="13"/>
      <c r="EN298" s="13"/>
      <c r="EO298" s="13"/>
      <c r="EP298" s="13"/>
      <c r="EQ298" s="13"/>
      <c r="ER298" s="13"/>
      <c r="ES298" s="13"/>
      <c r="ET298" s="13"/>
      <c r="EU298" s="13"/>
      <c r="EV298" s="13"/>
      <c r="EW298" s="13"/>
      <c r="EX298" s="13"/>
      <c r="EY298" s="13"/>
      <c r="EZ298" s="13"/>
      <c r="FA298" s="13"/>
      <c r="FB298" s="13"/>
      <c r="FC298" s="13"/>
      <c r="FD298" s="13"/>
      <c r="FE298" s="13"/>
      <c r="FF298" s="13"/>
      <c r="FG298" s="13"/>
      <c r="FH298" s="13"/>
      <c r="FI298" s="13"/>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c r="GT298" s="14"/>
      <c r="GU298" s="14"/>
      <c r="GV298" s="14"/>
      <c r="GW298" s="14"/>
      <c r="GX298" s="14"/>
      <c r="GY298" s="14"/>
      <c r="GZ298" s="14"/>
      <c r="HA298" s="14"/>
      <c r="HB298" s="14"/>
      <c r="HC298" s="14"/>
      <c r="HD298" s="14"/>
      <c r="HE298" s="14"/>
      <c r="HF298" s="14"/>
      <c r="HG298" s="14"/>
      <c r="HH298" s="14"/>
      <c r="HI298" s="14"/>
      <c r="HJ298" s="14"/>
      <c r="HK298" s="14"/>
      <c r="HL298" s="14"/>
      <c r="HM298" s="14"/>
      <c r="HN298" s="14"/>
      <c r="HO298" s="14"/>
      <c r="HP298" s="14"/>
      <c r="HQ298" s="14"/>
      <c r="HR298" s="14"/>
      <c r="HS298" s="14"/>
      <c r="HT298" s="14"/>
      <c r="HU298" s="14"/>
      <c r="HV298" s="14"/>
      <c r="HW298" s="14"/>
      <c r="HX298" s="14"/>
      <c r="HY298" s="14"/>
      <c r="HZ298" s="14"/>
      <c r="IA298" s="14"/>
      <c r="IB298" s="14"/>
      <c r="IC298" s="14"/>
      <c r="ID298" s="14"/>
      <c r="IE298" s="14"/>
      <c r="IF298" s="14"/>
      <c r="IG298" s="14"/>
      <c r="IH298" s="14"/>
      <c r="II298" s="14"/>
      <c r="IJ298" s="14"/>
      <c r="IK298" s="14"/>
      <c r="IL298" s="14"/>
      <c r="IM298" s="14"/>
      <c r="IN298" s="14"/>
      <c r="IO298" s="14"/>
      <c r="IP298" s="14"/>
      <c r="IQ298" s="14"/>
      <c r="IR298" s="14"/>
      <c r="IS298" s="14"/>
      <c r="IT298" s="14"/>
      <c r="IU298" s="14"/>
      <c r="IV298" s="14"/>
      <c r="IW298" s="14"/>
      <c r="IX298" s="14"/>
      <c r="IY298" s="14"/>
      <c r="IZ298" s="14"/>
      <c r="JA298" s="14"/>
      <c r="JB298" s="14"/>
      <c r="JC298" s="14"/>
      <c r="JD298" s="14"/>
      <c r="JE298" s="14"/>
      <c r="JF298" s="14"/>
      <c r="JG298" s="14"/>
      <c r="JH298" s="14"/>
      <c r="JI298" s="14"/>
      <c r="JJ298" s="14"/>
      <c r="JK298" s="14"/>
      <c r="JL298" s="14"/>
      <c r="JM298" s="14"/>
      <c r="JN298" s="14"/>
      <c r="JO298" s="14"/>
      <c r="JP298" s="14"/>
      <c r="JQ298" s="14"/>
      <c r="JR298" s="14"/>
      <c r="JS298" s="14"/>
      <c r="JT298" s="14"/>
      <c r="JU298" s="14"/>
      <c r="JV298" s="14"/>
      <c r="JW298" s="14"/>
      <c r="JX298" s="14"/>
      <c r="JY298" s="14"/>
      <c r="JZ298" s="14"/>
      <c r="KA298" s="14"/>
      <c r="KB298" s="14"/>
      <c r="KC298" s="14"/>
      <c r="KD298" s="14"/>
    </row>
    <row r="299" spans="3:290" s="8" customFormat="1" ht="11.1" customHeight="1" x14ac:dyDescent="0.2">
      <c r="C299" s="142"/>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13"/>
      <c r="DP299" s="13"/>
      <c r="DQ299" s="13"/>
      <c r="DR299" s="13"/>
      <c r="DS299" s="13"/>
      <c r="DT299" s="13"/>
      <c r="DU299" s="13"/>
      <c r="DV299" s="13"/>
      <c r="DW299" s="13"/>
      <c r="DX299" s="13"/>
      <c r="DY299" s="13"/>
      <c r="DZ299" s="13"/>
      <c r="EA299" s="13"/>
      <c r="EB299" s="13"/>
      <c r="EC299" s="13"/>
      <c r="ED299" s="13"/>
      <c r="EE299" s="13"/>
      <c r="EF299" s="13"/>
      <c r="EG299" s="13"/>
      <c r="EH299" s="13"/>
      <c r="EI299" s="13"/>
      <c r="EJ299" s="13"/>
      <c r="EK299" s="13"/>
      <c r="EL299" s="13"/>
      <c r="EM299" s="13"/>
      <c r="EN299" s="13"/>
      <c r="EO299" s="13"/>
      <c r="EP299" s="13"/>
      <c r="EQ299" s="13"/>
      <c r="ER299" s="13"/>
      <c r="ES299" s="13"/>
      <c r="ET299" s="13"/>
      <c r="EU299" s="13"/>
      <c r="EV299" s="13"/>
      <c r="EW299" s="13"/>
      <c r="EX299" s="13"/>
      <c r="EY299" s="13"/>
      <c r="EZ299" s="13"/>
      <c r="FA299" s="13"/>
      <c r="FB299" s="13"/>
      <c r="FC299" s="13"/>
      <c r="FD299" s="13"/>
      <c r="FE299" s="13"/>
      <c r="FF299" s="13"/>
      <c r="FG299" s="13"/>
      <c r="FH299" s="13"/>
      <c r="FI299" s="13"/>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c r="GT299" s="14"/>
      <c r="GU299" s="14"/>
      <c r="GV299" s="14"/>
      <c r="GW299" s="14"/>
      <c r="GX299" s="14"/>
      <c r="GY299" s="14"/>
      <c r="GZ299" s="14"/>
      <c r="HA299" s="14"/>
      <c r="HB299" s="14"/>
      <c r="HC299" s="14"/>
      <c r="HD299" s="14"/>
      <c r="HE299" s="14"/>
      <c r="HF299" s="14"/>
      <c r="HG299" s="14"/>
      <c r="HH299" s="14"/>
      <c r="HI299" s="14"/>
      <c r="HJ299" s="14"/>
      <c r="HK299" s="14"/>
      <c r="HL299" s="14"/>
      <c r="HM299" s="14"/>
      <c r="HN299" s="14"/>
      <c r="HO299" s="14"/>
      <c r="HP299" s="14"/>
      <c r="HQ299" s="14"/>
      <c r="HR299" s="14"/>
      <c r="HS299" s="14"/>
      <c r="HT299" s="14"/>
      <c r="HU299" s="14"/>
      <c r="HV299" s="14"/>
      <c r="HW299" s="14"/>
      <c r="HX299" s="14"/>
      <c r="HY299" s="14"/>
      <c r="HZ299" s="14"/>
      <c r="IA299" s="14"/>
      <c r="IB299" s="14"/>
      <c r="IC299" s="14"/>
      <c r="ID299" s="14"/>
      <c r="IE299" s="14"/>
      <c r="IF299" s="14"/>
      <c r="IG299" s="14"/>
      <c r="IH299" s="14"/>
      <c r="II299" s="14"/>
      <c r="IJ299" s="14"/>
      <c r="IK299" s="14"/>
      <c r="IL299" s="14"/>
      <c r="IM299" s="14"/>
      <c r="IN299" s="14"/>
      <c r="IO299" s="14"/>
      <c r="IP299" s="14"/>
      <c r="IQ299" s="14"/>
      <c r="IR299" s="14"/>
      <c r="IS299" s="14"/>
      <c r="IT299" s="14"/>
      <c r="IU299" s="14"/>
      <c r="IV299" s="14"/>
      <c r="IW299" s="14"/>
      <c r="IX299" s="14"/>
      <c r="IY299" s="14"/>
      <c r="IZ299" s="14"/>
      <c r="JA299" s="14"/>
      <c r="JB299" s="14"/>
      <c r="JC299" s="14"/>
      <c r="JD299" s="14"/>
      <c r="JE299" s="14"/>
      <c r="JF299" s="14"/>
      <c r="JG299" s="14"/>
      <c r="JH299" s="14"/>
      <c r="JI299" s="14"/>
      <c r="JJ299" s="14"/>
      <c r="JK299" s="14"/>
      <c r="JL299" s="14"/>
      <c r="JM299" s="14"/>
      <c r="JN299" s="14"/>
      <c r="JO299" s="14"/>
      <c r="JP299" s="14"/>
      <c r="JQ299" s="14"/>
      <c r="JR299" s="14"/>
      <c r="JS299" s="14"/>
      <c r="JT299" s="14"/>
      <c r="JU299" s="14"/>
      <c r="JV299" s="14"/>
      <c r="JW299" s="14"/>
      <c r="JX299" s="14"/>
      <c r="JY299" s="14"/>
      <c r="JZ299" s="14"/>
      <c r="KA299" s="14"/>
      <c r="KB299" s="14"/>
      <c r="KC299" s="14"/>
      <c r="KD299" s="14"/>
    </row>
    <row r="300" spans="3:290" s="8" customFormat="1" ht="11.1" customHeight="1" x14ac:dyDescent="0.2">
      <c r="C300" s="142"/>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c r="DM300" s="13"/>
      <c r="DN300" s="13"/>
      <c r="DO300" s="13"/>
      <c r="DP300" s="13"/>
      <c r="DQ300" s="13"/>
      <c r="DR300" s="13"/>
      <c r="DS300" s="13"/>
      <c r="DT300" s="13"/>
      <c r="DU300" s="13"/>
      <c r="DV300" s="13"/>
      <c r="DW300" s="13"/>
      <c r="DX300" s="13"/>
      <c r="DY300" s="13"/>
      <c r="DZ300" s="13"/>
      <c r="EA300" s="13"/>
      <c r="EB300" s="13"/>
      <c r="EC300" s="13"/>
      <c r="ED300" s="13"/>
      <c r="EE300" s="13"/>
      <c r="EF300" s="13"/>
      <c r="EG300" s="13"/>
      <c r="EH300" s="13"/>
      <c r="EI300" s="13"/>
      <c r="EJ300" s="13"/>
      <c r="EK300" s="13"/>
      <c r="EL300" s="13"/>
      <c r="EM300" s="13"/>
      <c r="EN300" s="13"/>
      <c r="EO300" s="13"/>
      <c r="EP300" s="13"/>
      <c r="EQ300" s="13"/>
      <c r="ER300" s="13"/>
      <c r="ES300" s="13"/>
      <c r="ET300" s="13"/>
      <c r="EU300" s="13"/>
      <c r="EV300" s="13"/>
      <c r="EW300" s="13"/>
      <c r="EX300" s="13"/>
      <c r="EY300" s="13"/>
      <c r="EZ300" s="13"/>
      <c r="FA300" s="13"/>
      <c r="FB300" s="13"/>
      <c r="FC300" s="13"/>
      <c r="FD300" s="13"/>
      <c r="FE300" s="13"/>
      <c r="FF300" s="13"/>
      <c r="FG300" s="13"/>
      <c r="FH300" s="13"/>
      <c r="FI300" s="13"/>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c r="GT300" s="14"/>
      <c r="GU300" s="14"/>
      <c r="GV300" s="14"/>
      <c r="GW300" s="14"/>
      <c r="GX300" s="14"/>
      <c r="GY300" s="14"/>
      <c r="GZ300" s="14"/>
      <c r="HA300" s="14"/>
      <c r="HB300" s="14"/>
      <c r="HC300" s="14"/>
      <c r="HD300" s="14"/>
      <c r="HE300" s="14"/>
      <c r="HF300" s="14"/>
      <c r="HG300" s="14"/>
      <c r="HH300" s="14"/>
      <c r="HI300" s="14"/>
      <c r="HJ300" s="14"/>
      <c r="HK300" s="14"/>
      <c r="HL300" s="14"/>
      <c r="HM300" s="14"/>
      <c r="HN300" s="14"/>
      <c r="HO300" s="14"/>
      <c r="HP300" s="14"/>
      <c r="HQ300" s="14"/>
      <c r="HR300" s="14"/>
      <c r="HS300" s="14"/>
      <c r="HT300" s="14"/>
      <c r="HU300" s="14"/>
      <c r="HV300" s="14"/>
      <c r="HW300" s="14"/>
      <c r="HX300" s="14"/>
      <c r="HY300" s="14"/>
      <c r="HZ300" s="14"/>
      <c r="IA300" s="14"/>
      <c r="IB300" s="14"/>
      <c r="IC300" s="14"/>
      <c r="ID300" s="14"/>
      <c r="IE300" s="14"/>
      <c r="IF300" s="14"/>
      <c r="IG300" s="14"/>
      <c r="IH300" s="14"/>
      <c r="II300" s="14"/>
      <c r="IJ300" s="14"/>
      <c r="IK300" s="14"/>
      <c r="IL300" s="14"/>
      <c r="IM300" s="14"/>
      <c r="IN300" s="14"/>
      <c r="IO300" s="14"/>
      <c r="IP300" s="14"/>
      <c r="IQ300" s="14"/>
      <c r="IR300" s="14"/>
      <c r="IS300" s="14"/>
      <c r="IT300" s="14"/>
      <c r="IU300" s="14"/>
      <c r="IV300" s="14"/>
      <c r="IW300" s="14"/>
      <c r="IX300" s="14"/>
      <c r="IY300" s="14"/>
      <c r="IZ300" s="14"/>
      <c r="JA300" s="14"/>
      <c r="JB300" s="14"/>
      <c r="JC300" s="14"/>
      <c r="JD300" s="14"/>
      <c r="JE300" s="14"/>
      <c r="JF300" s="14"/>
      <c r="JG300" s="14"/>
      <c r="JH300" s="14"/>
      <c r="JI300" s="14"/>
      <c r="JJ300" s="14"/>
      <c r="JK300" s="14"/>
      <c r="JL300" s="14"/>
      <c r="JM300" s="14"/>
      <c r="JN300" s="14"/>
      <c r="JO300" s="14"/>
      <c r="JP300" s="14"/>
      <c r="JQ300" s="14"/>
      <c r="JR300" s="14"/>
      <c r="JS300" s="14"/>
      <c r="JT300" s="14"/>
      <c r="JU300" s="14"/>
      <c r="JV300" s="14"/>
      <c r="JW300" s="14"/>
      <c r="JX300" s="14"/>
      <c r="JY300" s="14"/>
      <c r="JZ300" s="14"/>
      <c r="KA300" s="14"/>
      <c r="KB300" s="14"/>
      <c r="KC300" s="14"/>
      <c r="KD300" s="14"/>
    </row>
    <row r="301" spans="3:290" s="8" customFormat="1" ht="11.1" customHeight="1" x14ac:dyDescent="0.2">
      <c r="C301" s="142"/>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c r="DO301" s="13"/>
      <c r="DP301" s="13"/>
      <c r="DQ301" s="13"/>
      <c r="DR301" s="13"/>
      <c r="DS301" s="13"/>
      <c r="DT301" s="13"/>
      <c r="DU301" s="13"/>
      <c r="DV301" s="13"/>
      <c r="DW301" s="13"/>
      <c r="DX301" s="13"/>
      <c r="DY301" s="13"/>
      <c r="DZ301" s="13"/>
      <c r="EA301" s="13"/>
      <c r="EB301" s="13"/>
      <c r="EC301" s="13"/>
      <c r="ED301" s="13"/>
      <c r="EE301" s="13"/>
      <c r="EF301" s="13"/>
      <c r="EG301" s="13"/>
      <c r="EH301" s="13"/>
      <c r="EI301" s="13"/>
      <c r="EJ301" s="13"/>
      <c r="EK301" s="13"/>
      <c r="EL301" s="13"/>
      <c r="EM301" s="13"/>
      <c r="EN301" s="13"/>
      <c r="EO301" s="13"/>
      <c r="EP301" s="13"/>
      <c r="EQ301" s="13"/>
      <c r="ER301" s="13"/>
      <c r="ES301" s="13"/>
      <c r="ET301" s="13"/>
      <c r="EU301" s="13"/>
      <c r="EV301" s="13"/>
      <c r="EW301" s="13"/>
      <c r="EX301" s="13"/>
      <c r="EY301" s="13"/>
      <c r="EZ301" s="13"/>
      <c r="FA301" s="13"/>
      <c r="FB301" s="13"/>
      <c r="FC301" s="13"/>
      <c r="FD301" s="13"/>
      <c r="FE301" s="13"/>
      <c r="FF301" s="13"/>
      <c r="FG301" s="13"/>
      <c r="FH301" s="13"/>
      <c r="FI301" s="13"/>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4"/>
      <c r="HD301" s="14"/>
      <c r="HE301" s="14"/>
      <c r="HF301" s="14"/>
      <c r="HG301" s="14"/>
      <c r="HH301" s="14"/>
      <c r="HI301" s="14"/>
      <c r="HJ301" s="14"/>
      <c r="HK301" s="14"/>
      <c r="HL301" s="14"/>
      <c r="HM301" s="14"/>
      <c r="HN301" s="14"/>
      <c r="HO301" s="14"/>
      <c r="HP301" s="14"/>
      <c r="HQ301" s="14"/>
      <c r="HR301" s="14"/>
      <c r="HS301" s="14"/>
      <c r="HT301" s="14"/>
      <c r="HU301" s="14"/>
      <c r="HV301" s="14"/>
      <c r="HW301" s="14"/>
      <c r="HX301" s="14"/>
      <c r="HY301" s="14"/>
      <c r="HZ301" s="14"/>
      <c r="IA301" s="14"/>
      <c r="IB301" s="14"/>
      <c r="IC301" s="14"/>
      <c r="ID301" s="14"/>
      <c r="IE301" s="14"/>
      <c r="IF301" s="14"/>
      <c r="IG301" s="14"/>
      <c r="IH301" s="14"/>
      <c r="II301" s="14"/>
      <c r="IJ301" s="14"/>
      <c r="IK301" s="14"/>
      <c r="IL301" s="14"/>
      <c r="IM301" s="14"/>
      <c r="IN301" s="14"/>
      <c r="IO301" s="14"/>
      <c r="IP301" s="14"/>
      <c r="IQ301" s="14"/>
      <c r="IR301" s="14"/>
      <c r="IS301" s="14"/>
      <c r="IT301" s="14"/>
      <c r="IU301" s="14"/>
      <c r="IV301" s="14"/>
      <c r="IW301" s="14"/>
      <c r="IX301" s="14"/>
      <c r="IY301" s="14"/>
      <c r="IZ301" s="14"/>
      <c r="JA301" s="14"/>
      <c r="JB301" s="14"/>
      <c r="JC301" s="14"/>
      <c r="JD301" s="14"/>
      <c r="JE301" s="14"/>
      <c r="JF301" s="14"/>
      <c r="JG301" s="14"/>
      <c r="JH301" s="14"/>
      <c r="JI301" s="14"/>
      <c r="JJ301" s="14"/>
      <c r="JK301" s="14"/>
      <c r="JL301" s="14"/>
      <c r="JM301" s="14"/>
      <c r="JN301" s="14"/>
      <c r="JO301" s="14"/>
      <c r="JP301" s="14"/>
      <c r="JQ301" s="14"/>
      <c r="JR301" s="14"/>
      <c r="JS301" s="14"/>
      <c r="JT301" s="14"/>
      <c r="JU301" s="14"/>
      <c r="JV301" s="14"/>
      <c r="JW301" s="14"/>
      <c r="JX301" s="14"/>
      <c r="JY301" s="14"/>
      <c r="JZ301" s="14"/>
      <c r="KA301" s="14"/>
      <c r="KB301" s="14"/>
      <c r="KC301" s="14"/>
      <c r="KD301" s="14"/>
    </row>
    <row r="302" spans="3:290" s="8" customFormat="1" ht="11.1" customHeight="1" x14ac:dyDescent="0.2">
      <c r="C302" s="142"/>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3"/>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4"/>
      <c r="HD302" s="14"/>
      <c r="HE302" s="14"/>
      <c r="HF302" s="14"/>
      <c r="HG302" s="14"/>
      <c r="HH302" s="14"/>
      <c r="HI302" s="14"/>
      <c r="HJ302" s="14"/>
      <c r="HK302" s="14"/>
      <c r="HL302" s="14"/>
      <c r="HM302" s="14"/>
      <c r="HN302" s="14"/>
      <c r="HO302" s="14"/>
      <c r="HP302" s="14"/>
      <c r="HQ302" s="14"/>
      <c r="HR302" s="14"/>
      <c r="HS302" s="14"/>
      <c r="HT302" s="14"/>
      <c r="HU302" s="14"/>
      <c r="HV302" s="14"/>
      <c r="HW302" s="14"/>
      <c r="HX302" s="14"/>
      <c r="HY302" s="14"/>
      <c r="HZ302" s="14"/>
      <c r="IA302" s="14"/>
      <c r="IB302" s="14"/>
      <c r="IC302" s="14"/>
      <c r="ID302" s="14"/>
      <c r="IE302" s="14"/>
      <c r="IF302" s="14"/>
      <c r="IG302" s="14"/>
      <c r="IH302" s="14"/>
      <c r="II302" s="14"/>
      <c r="IJ302" s="14"/>
      <c r="IK302" s="14"/>
      <c r="IL302" s="14"/>
      <c r="IM302" s="14"/>
      <c r="IN302" s="14"/>
      <c r="IO302" s="14"/>
      <c r="IP302" s="14"/>
      <c r="IQ302" s="14"/>
      <c r="IR302" s="14"/>
      <c r="IS302" s="14"/>
      <c r="IT302" s="14"/>
      <c r="IU302" s="14"/>
      <c r="IV302" s="14"/>
      <c r="IW302" s="14"/>
      <c r="IX302" s="14"/>
      <c r="IY302" s="14"/>
      <c r="IZ302" s="14"/>
      <c r="JA302" s="14"/>
      <c r="JB302" s="14"/>
      <c r="JC302" s="14"/>
      <c r="JD302" s="14"/>
      <c r="JE302" s="14"/>
      <c r="JF302" s="14"/>
      <c r="JG302" s="14"/>
      <c r="JH302" s="14"/>
      <c r="JI302" s="14"/>
      <c r="JJ302" s="14"/>
      <c r="JK302" s="14"/>
      <c r="JL302" s="14"/>
      <c r="JM302" s="14"/>
      <c r="JN302" s="14"/>
      <c r="JO302" s="14"/>
      <c r="JP302" s="14"/>
      <c r="JQ302" s="14"/>
      <c r="JR302" s="14"/>
      <c r="JS302" s="14"/>
      <c r="JT302" s="14"/>
      <c r="JU302" s="14"/>
      <c r="JV302" s="14"/>
      <c r="JW302" s="14"/>
      <c r="JX302" s="14"/>
      <c r="JY302" s="14"/>
      <c r="JZ302" s="14"/>
      <c r="KA302" s="14"/>
      <c r="KB302" s="14"/>
      <c r="KC302" s="14"/>
      <c r="KD302" s="14"/>
    </row>
    <row r="303" spans="3:290" s="8" customFormat="1" ht="11.1" customHeight="1" x14ac:dyDescent="0.2">
      <c r="C303" s="142"/>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13"/>
      <c r="DP303" s="13"/>
      <c r="DQ303" s="13"/>
      <c r="DR303" s="13"/>
      <c r="DS303" s="13"/>
      <c r="DT303" s="13"/>
      <c r="DU303" s="13"/>
      <c r="DV303" s="13"/>
      <c r="DW303" s="13"/>
      <c r="DX303" s="13"/>
      <c r="DY303" s="13"/>
      <c r="DZ303" s="13"/>
      <c r="EA303" s="13"/>
      <c r="EB303" s="13"/>
      <c r="EC303" s="13"/>
      <c r="ED303" s="13"/>
      <c r="EE303" s="13"/>
      <c r="EF303" s="13"/>
      <c r="EG303" s="13"/>
      <c r="EH303" s="13"/>
      <c r="EI303" s="13"/>
      <c r="EJ303" s="13"/>
      <c r="EK303" s="13"/>
      <c r="EL303" s="13"/>
      <c r="EM303" s="13"/>
      <c r="EN303" s="13"/>
      <c r="EO303" s="13"/>
      <c r="EP303" s="13"/>
      <c r="EQ303" s="13"/>
      <c r="ER303" s="13"/>
      <c r="ES303" s="13"/>
      <c r="ET303" s="13"/>
      <c r="EU303" s="13"/>
      <c r="EV303" s="13"/>
      <c r="EW303" s="13"/>
      <c r="EX303" s="13"/>
      <c r="EY303" s="13"/>
      <c r="EZ303" s="13"/>
      <c r="FA303" s="13"/>
      <c r="FB303" s="13"/>
      <c r="FC303" s="13"/>
      <c r="FD303" s="13"/>
      <c r="FE303" s="13"/>
      <c r="FF303" s="13"/>
      <c r="FG303" s="13"/>
      <c r="FH303" s="13"/>
      <c r="FI303" s="13"/>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c r="GT303" s="14"/>
      <c r="GU303" s="14"/>
      <c r="GV303" s="14"/>
      <c r="GW303" s="14"/>
      <c r="GX303" s="14"/>
      <c r="GY303" s="14"/>
      <c r="GZ303" s="14"/>
      <c r="HA303" s="14"/>
      <c r="HB303" s="14"/>
      <c r="HC303" s="14"/>
      <c r="HD303" s="14"/>
      <c r="HE303" s="14"/>
      <c r="HF303" s="14"/>
      <c r="HG303" s="14"/>
      <c r="HH303" s="14"/>
      <c r="HI303" s="14"/>
      <c r="HJ303" s="14"/>
      <c r="HK303" s="14"/>
      <c r="HL303" s="14"/>
      <c r="HM303" s="14"/>
      <c r="HN303" s="14"/>
      <c r="HO303" s="14"/>
      <c r="HP303" s="14"/>
      <c r="HQ303" s="14"/>
      <c r="HR303" s="14"/>
      <c r="HS303" s="14"/>
      <c r="HT303" s="14"/>
      <c r="HU303" s="14"/>
      <c r="HV303" s="14"/>
      <c r="HW303" s="14"/>
      <c r="HX303" s="14"/>
      <c r="HY303" s="14"/>
      <c r="HZ303" s="14"/>
      <c r="IA303" s="14"/>
      <c r="IB303" s="14"/>
      <c r="IC303" s="14"/>
      <c r="ID303" s="14"/>
      <c r="IE303" s="14"/>
      <c r="IF303" s="14"/>
      <c r="IG303" s="14"/>
      <c r="IH303" s="14"/>
      <c r="II303" s="14"/>
      <c r="IJ303" s="14"/>
      <c r="IK303" s="14"/>
      <c r="IL303" s="14"/>
      <c r="IM303" s="14"/>
      <c r="IN303" s="14"/>
      <c r="IO303" s="14"/>
      <c r="IP303" s="14"/>
      <c r="IQ303" s="14"/>
      <c r="IR303" s="14"/>
      <c r="IS303" s="14"/>
      <c r="IT303" s="14"/>
      <c r="IU303" s="14"/>
      <c r="IV303" s="14"/>
      <c r="IW303" s="14"/>
      <c r="IX303" s="14"/>
      <c r="IY303" s="14"/>
      <c r="IZ303" s="14"/>
      <c r="JA303" s="14"/>
      <c r="JB303" s="14"/>
      <c r="JC303" s="14"/>
      <c r="JD303" s="14"/>
      <c r="JE303" s="14"/>
      <c r="JF303" s="14"/>
      <c r="JG303" s="14"/>
      <c r="JH303" s="14"/>
      <c r="JI303" s="14"/>
      <c r="JJ303" s="14"/>
      <c r="JK303" s="14"/>
      <c r="JL303" s="14"/>
      <c r="JM303" s="14"/>
      <c r="JN303" s="14"/>
      <c r="JO303" s="14"/>
      <c r="JP303" s="14"/>
      <c r="JQ303" s="14"/>
      <c r="JR303" s="14"/>
      <c r="JS303" s="14"/>
      <c r="JT303" s="14"/>
      <c r="JU303" s="14"/>
      <c r="JV303" s="14"/>
      <c r="JW303" s="14"/>
      <c r="JX303" s="14"/>
      <c r="JY303" s="14"/>
      <c r="JZ303" s="14"/>
      <c r="KA303" s="14"/>
      <c r="KB303" s="14"/>
      <c r="KC303" s="14"/>
      <c r="KD303" s="14"/>
    </row>
    <row r="304" spans="3:290" s="8" customFormat="1" ht="11.1" customHeight="1" x14ac:dyDescent="0.2">
      <c r="C304" s="142"/>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c r="DO304" s="13"/>
      <c r="DP304" s="13"/>
      <c r="DQ304" s="13"/>
      <c r="DR304" s="13"/>
      <c r="DS304" s="13"/>
      <c r="DT304" s="13"/>
      <c r="DU304" s="13"/>
      <c r="DV304" s="13"/>
      <c r="DW304" s="13"/>
      <c r="DX304" s="13"/>
      <c r="DY304" s="13"/>
      <c r="DZ304" s="13"/>
      <c r="EA304" s="13"/>
      <c r="EB304" s="13"/>
      <c r="EC304" s="13"/>
      <c r="ED304" s="13"/>
      <c r="EE304" s="13"/>
      <c r="EF304" s="13"/>
      <c r="EG304" s="13"/>
      <c r="EH304" s="13"/>
      <c r="EI304" s="13"/>
      <c r="EJ304" s="13"/>
      <c r="EK304" s="13"/>
      <c r="EL304" s="13"/>
      <c r="EM304" s="13"/>
      <c r="EN304" s="13"/>
      <c r="EO304" s="13"/>
      <c r="EP304" s="13"/>
      <c r="EQ304" s="13"/>
      <c r="ER304" s="13"/>
      <c r="ES304" s="13"/>
      <c r="ET304" s="13"/>
      <c r="EU304" s="13"/>
      <c r="EV304" s="13"/>
      <c r="EW304" s="13"/>
      <c r="EX304" s="13"/>
      <c r="EY304" s="13"/>
      <c r="EZ304" s="13"/>
      <c r="FA304" s="13"/>
      <c r="FB304" s="13"/>
      <c r="FC304" s="13"/>
      <c r="FD304" s="13"/>
      <c r="FE304" s="13"/>
      <c r="FF304" s="13"/>
      <c r="FG304" s="13"/>
      <c r="FH304" s="13"/>
      <c r="FI304" s="13"/>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c r="GT304" s="14"/>
      <c r="GU304" s="14"/>
      <c r="GV304" s="14"/>
      <c r="GW304" s="14"/>
      <c r="GX304" s="14"/>
      <c r="GY304" s="14"/>
      <c r="GZ304" s="14"/>
      <c r="HA304" s="14"/>
      <c r="HB304" s="14"/>
      <c r="HC304" s="14"/>
      <c r="HD304" s="14"/>
      <c r="HE304" s="14"/>
      <c r="HF304" s="14"/>
      <c r="HG304" s="14"/>
      <c r="HH304" s="14"/>
      <c r="HI304" s="14"/>
      <c r="HJ304" s="14"/>
      <c r="HK304" s="14"/>
      <c r="HL304" s="14"/>
      <c r="HM304" s="14"/>
      <c r="HN304" s="14"/>
      <c r="HO304" s="14"/>
      <c r="HP304" s="14"/>
      <c r="HQ304" s="14"/>
      <c r="HR304" s="14"/>
      <c r="HS304" s="14"/>
      <c r="HT304" s="14"/>
      <c r="HU304" s="14"/>
      <c r="HV304" s="14"/>
      <c r="HW304" s="14"/>
      <c r="HX304" s="14"/>
      <c r="HY304" s="14"/>
      <c r="HZ304" s="14"/>
      <c r="IA304" s="14"/>
      <c r="IB304" s="14"/>
      <c r="IC304" s="14"/>
      <c r="ID304" s="14"/>
      <c r="IE304" s="14"/>
      <c r="IF304" s="14"/>
      <c r="IG304" s="14"/>
      <c r="IH304" s="14"/>
      <c r="II304" s="14"/>
      <c r="IJ304" s="14"/>
      <c r="IK304" s="14"/>
      <c r="IL304" s="14"/>
      <c r="IM304" s="14"/>
      <c r="IN304" s="14"/>
      <c r="IO304" s="14"/>
      <c r="IP304" s="14"/>
      <c r="IQ304" s="14"/>
      <c r="IR304" s="14"/>
      <c r="IS304" s="14"/>
      <c r="IT304" s="14"/>
      <c r="IU304" s="14"/>
      <c r="IV304" s="14"/>
      <c r="IW304" s="14"/>
      <c r="IX304" s="14"/>
      <c r="IY304" s="14"/>
      <c r="IZ304" s="14"/>
      <c r="JA304" s="14"/>
      <c r="JB304" s="14"/>
      <c r="JC304" s="14"/>
      <c r="JD304" s="14"/>
      <c r="JE304" s="14"/>
      <c r="JF304" s="14"/>
      <c r="JG304" s="14"/>
      <c r="JH304" s="14"/>
      <c r="JI304" s="14"/>
      <c r="JJ304" s="14"/>
      <c r="JK304" s="14"/>
      <c r="JL304" s="14"/>
      <c r="JM304" s="14"/>
      <c r="JN304" s="14"/>
      <c r="JO304" s="14"/>
      <c r="JP304" s="14"/>
      <c r="JQ304" s="14"/>
      <c r="JR304" s="14"/>
      <c r="JS304" s="14"/>
      <c r="JT304" s="14"/>
      <c r="JU304" s="14"/>
      <c r="JV304" s="14"/>
      <c r="JW304" s="14"/>
      <c r="JX304" s="14"/>
      <c r="JY304" s="14"/>
      <c r="JZ304" s="14"/>
      <c r="KA304" s="14"/>
      <c r="KB304" s="14"/>
      <c r="KC304" s="14"/>
      <c r="KD304" s="14"/>
    </row>
    <row r="305" spans="3:290" s="8" customFormat="1" ht="11.1" customHeight="1" x14ac:dyDescent="0.2">
      <c r="C305" s="142"/>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c r="DO305" s="13"/>
      <c r="DP305" s="13"/>
      <c r="DQ305" s="13"/>
      <c r="DR305" s="13"/>
      <c r="DS305" s="13"/>
      <c r="DT305" s="13"/>
      <c r="DU305" s="13"/>
      <c r="DV305" s="13"/>
      <c r="DW305" s="13"/>
      <c r="DX305" s="13"/>
      <c r="DY305" s="13"/>
      <c r="DZ305" s="13"/>
      <c r="EA305" s="13"/>
      <c r="EB305" s="13"/>
      <c r="EC305" s="13"/>
      <c r="ED305" s="13"/>
      <c r="EE305" s="13"/>
      <c r="EF305" s="13"/>
      <c r="EG305" s="13"/>
      <c r="EH305" s="13"/>
      <c r="EI305" s="13"/>
      <c r="EJ305" s="13"/>
      <c r="EK305" s="13"/>
      <c r="EL305" s="13"/>
      <c r="EM305" s="13"/>
      <c r="EN305" s="13"/>
      <c r="EO305" s="13"/>
      <c r="EP305" s="13"/>
      <c r="EQ305" s="13"/>
      <c r="ER305" s="13"/>
      <c r="ES305" s="13"/>
      <c r="ET305" s="13"/>
      <c r="EU305" s="13"/>
      <c r="EV305" s="13"/>
      <c r="EW305" s="13"/>
      <c r="EX305" s="13"/>
      <c r="EY305" s="13"/>
      <c r="EZ305" s="13"/>
      <c r="FA305" s="13"/>
      <c r="FB305" s="13"/>
      <c r="FC305" s="13"/>
      <c r="FD305" s="13"/>
      <c r="FE305" s="13"/>
      <c r="FF305" s="13"/>
      <c r="FG305" s="13"/>
      <c r="FH305" s="13"/>
      <c r="FI305" s="13"/>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c r="GT305" s="14"/>
      <c r="GU305" s="14"/>
      <c r="GV305" s="14"/>
      <c r="GW305" s="14"/>
      <c r="GX305" s="14"/>
      <c r="GY305" s="14"/>
      <c r="GZ305" s="14"/>
      <c r="HA305" s="14"/>
      <c r="HB305" s="14"/>
      <c r="HC305" s="14"/>
      <c r="HD305" s="14"/>
      <c r="HE305" s="14"/>
      <c r="HF305" s="14"/>
      <c r="HG305" s="14"/>
      <c r="HH305" s="14"/>
      <c r="HI305" s="14"/>
      <c r="HJ305" s="14"/>
      <c r="HK305" s="14"/>
      <c r="HL305" s="14"/>
      <c r="HM305" s="14"/>
      <c r="HN305" s="14"/>
      <c r="HO305" s="14"/>
      <c r="HP305" s="14"/>
      <c r="HQ305" s="14"/>
      <c r="HR305" s="14"/>
      <c r="HS305" s="14"/>
      <c r="HT305" s="14"/>
      <c r="HU305" s="14"/>
      <c r="HV305" s="14"/>
      <c r="HW305" s="14"/>
      <c r="HX305" s="14"/>
      <c r="HY305" s="14"/>
      <c r="HZ305" s="14"/>
      <c r="IA305" s="14"/>
      <c r="IB305" s="14"/>
      <c r="IC305" s="14"/>
      <c r="ID305" s="14"/>
      <c r="IE305" s="14"/>
      <c r="IF305" s="14"/>
      <c r="IG305" s="14"/>
      <c r="IH305" s="14"/>
      <c r="II305" s="14"/>
      <c r="IJ305" s="14"/>
      <c r="IK305" s="14"/>
      <c r="IL305" s="14"/>
      <c r="IM305" s="14"/>
      <c r="IN305" s="14"/>
      <c r="IO305" s="14"/>
      <c r="IP305" s="14"/>
      <c r="IQ305" s="14"/>
      <c r="IR305" s="14"/>
      <c r="IS305" s="14"/>
      <c r="IT305" s="14"/>
      <c r="IU305" s="14"/>
      <c r="IV305" s="14"/>
      <c r="IW305" s="14"/>
      <c r="IX305" s="14"/>
      <c r="IY305" s="14"/>
      <c r="IZ305" s="14"/>
      <c r="JA305" s="14"/>
      <c r="JB305" s="14"/>
      <c r="JC305" s="14"/>
      <c r="JD305" s="14"/>
      <c r="JE305" s="14"/>
      <c r="JF305" s="14"/>
      <c r="JG305" s="14"/>
      <c r="JH305" s="14"/>
      <c r="JI305" s="14"/>
      <c r="JJ305" s="14"/>
      <c r="JK305" s="14"/>
      <c r="JL305" s="14"/>
      <c r="JM305" s="14"/>
      <c r="JN305" s="14"/>
      <c r="JO305" s="14"/>
      <c r="JP305" s="14"/>
      <c r="JQ305" s="14"/>
      <c r="JR305" s="14"/>
      <c r="JS305" s="14"/>
      <c r="JT305" s="14"/>
      <c r="JU305" s="14"/>
      <c r="JV305" s="14"/>
      <c r="JW305" s="14"/>
      <c r="JX305" s="14"/>
      <c r="JY305" s="14"/>
      <c r="JZ305" s="14"/>
      <c r="KA305" s="14"/>
      <c r="KB305" s="14"/>
      <c r="KC305" s="14"/>
      <c r="KD305" s="14"/>
    </row>
    <row r="306" spans="3:290" s="8" customFormat="1" ht="11.1" customHeight="1" x14ac:dyDescent="0.2">
      <c r="C306" s="142"/>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3"/>
      <c r="FH306" s="13"/>
      <c r="FI306" s="13"/>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c r="GT306" s="14"/>
      <c r="GU306" s="14"/>
      <c r="GV306" s="14"/>
      <c r="GW306" s="14"/>
      <c r="GX306" s="14"/>
      <c r="GY306" s="14"/>
      <c r="GZ306" s="14"/>
      <c r="HA306" s="14"/>
      <c r="HB306" s="14"/>
      <c r="HC306" s="14"/>
      <c r="HD306" s="14"/>
      <c r="HE306" s="14"/>
      <c r="HF306" s="14"/>
      <c r="HG306" s="14"/>
      <c r="HH306" s="14"/>
      <c r="HI306" s="14"/>
      <c r="HJ306" s="14"/>
      <c r="HK306" s="14"/>
      <c r="HL306" s="14"/>
      <c r="HM306" s="14"/>
      <c r="HN306" s="14"/>
      <c r="HO306" s="14"/>
      <c r="HP306" s="14"/>
      <c r="HQ306" s="14"/>
      <c r="HR306" s="14"/>
      <c r="HS306" s="14"/>
      <c r="HT306" s="14"/>
      <c r="HU306" s="14"/>
      <c r="HV306" s="14"/>
      <c r="HW306" s="14"/>
      <c r="HX306" s="14"/>
      <c r="HY306" s="14"/>
      <c r="HZ306" s="14"/>
      <c r="IA306" s="14"/>
      <c r="IB306" s="14"/>
      <c r="IC306" s="14"/>
      <c r="ID306" s="14"/>
      <c r="IE306" s="14"/>
      <c r="IF306" s="14"/>
      <c r="IG306" s="14"/>
      <c r="IH306" s="14"/>
      <c r="II306" s="14"/>
      <c r="IJ306" s="14"/>
      <c r="IK306" s="14"/>
      <c r="IL306" s="14"/>
      <c r="IM306" s="14"/>
      <c r="IN306" s="14"/>
      <c r="IO306" s="14"/>
      <c r="IP306" s="14"/>
      <c r="IQ306" s="14"/>
      <c r="IR306" s="14"/>
      <c r="IS306" s="14"/>
      <c r="IT306" s="14"/>
      <c r="IU306" s="14"/>
      <c r="IV306" s="14"/>
      <c r="IW306" s="14"/>
      <c r="IX306" s="14"/>
      <c r="IY306" s="14"/>
      <c r="IZ306" s="14"/>
      <c r="JA306" s="14"/>
      <c r="JB306" s="14"/>
      <c r="JC306" s="14"/>
      <c r="JD306" s="14"/>
      <c r="JE306" s="14"/>
      <c r="JF306" s="14"/>
      <c r="JG306" s="14"/>
      <c r="JH306" s="14"/>
      <c r="JI306" s="14"/>
      <c r="JJ306" s="14"/>
      <c r="JK306" s="14"/>
      <c r="JL306" s="14"/>
      <c r="JM306" s="14"/>
      <c r="JN306" s="14"/>
      <c r="JO306" s="14"/>
      <c r="JP306" s="14"/>
      <c r="JQ306" s="14"/>
      <c r="JR306" s="14"/>
      <c r="JS306" s="14"/>
      <c r="JT306" s="14"/>
      <c r="JU306" s="14"/>
      <c r="JV306" s="14"/>
      <c r="JW306" s="14"/>
      <c r="JX306" s="14"/>
      <c r="JY306" s="14"/>
      <c r="JZ306" s="14"/>
      <c r="KA306" s="14"/>
      <c r="KB306" s="14"/>
      <c r="KC306" s="14"/>
      <c r="KD306" s="14"/>
    </row>
    <row r="307" spans="3:290" s="8" customFormat="1" ht="11.1" customHeight="1" x14ac:dyDescent="0.2">
      <c r="C307" s="142"/>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c r="DO307" s="13"/>
      <c r="DP307" s="13"/>
      <c r="DQ307" s="13"/>
      <c r="DR307" s="13"/>
      <c r="DS307" s="13"/>
      <c r="DT307" s="13"/>
      <c r="DU307" s="13"/>
      <c r="DV307" s="13"/>
      <c r="DW307" s="13"/>
      <c r="DX307" s="13"/>
      <c r="DY307" s="13"/>
      <c r="DZ307" s="13"/>
      <c r="EA307" s="13"/>
      <c r="EB307" s="13"/>
      <c r="EC307" s="13"/>
      <c r="ED307" s="13"/>
      <c r="EE307" s="13"/>
      <c r="EF307" s="13"/>
      <c r="EG307" s="13"/>
      <c r="EH307" s="13"/>
      <c r="EI307" s="13"/>
      <c r="EJ307" s="13"/>
      <c r="EK307" s="13"/>
      <c r="EL307" s="13"/>
      <c r="EM307" s="13"/>
      <c r="EN307" s="13"/>
      <c r="EO307" s="13"/>
      <c r="EP307" s="13"/>
      <c r="EQ307" s="13"/>
      <c r="ER307" s="13"/>
      <c r="ES307" s="13"/>
      <c r="ET307" s="13"/>
      <c r="EU307" s="13"/>
      <c r="EV307" s="13"/>
      <c r="EW307" s="13"/>
      <c r="EX307" s="13"/>
      <c r="EY307" s="13"/>
      <c r="EZ307" s="13"/>
      <c r="FA307" s="13"/>
      <c r="FB307" s="13"/>
      <c r="FC307" s="13"/>
      <c r="FD307" s="13"/>
      <c r="FE307" s="13"/>
      <c r="FF307" s="13"/>
      <c r="FG307" s="13"/>
      <c r="FH307" s="13"/>
      <c r="FI307" s="13"/>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4"/>
      <c r="HD307" s="14"/>
      <c r="HE307" s="14"/>
      <c r="HF307" s="14"/>
      <c r="HG307" s="14"/>
      <c r="HH307" s="14"/>
      <c r="HI307" s="14"/>
      <c r="HJ307" s="14"/>
      <c r="HK307" s="14"/>
      <c r="HL307" s="14"/>
      <c r="HM307" s="14"/>
      <c r="HN307" s="14"/>
      <c r="HO307" s="14"/>
      <c r="HP307" s="14"/>
      <c r="HQ307" s="14"/>
      <c r="HR307" s="14"/>
      <c r="HS307" s="14"/>
      <c r="HT307" s="14"/>
      <c r="HU307" s="14"/>
      <c r="HV307" s="14"/>
      <c r="HW307" s="14"/>
      <c r="HX307" s="14"/>
      <c r="HY307" s="14"/>
      <c r="HZ307" s="14"/>
      <c r="IA307" s="14"/>
      <c r="IB307" s="14"/>
      <c r="IC307" s="14"/>
      <c r="ID307" s="14"/>
      <c r="IE307" s="14"/>
      <c r="IF307" s="14"/>
      <c r="IG307" s="14"/>
      <c r="IH307" s="14"/>
      <c r="II307" s="14"/>
      <c r="IJ307" s="14"/>
      <c r="IK307" s="14"/>
      <c r="IL307" s="14"/>
      <c r="IM307" s="14"/>
      <c r="IN307" s="14"/>
      <c r="IO307" s="14"/>
      <c r="IP307" s="14"/>
      <c r="IQ307" s="14"/>
      <c r="IR307" s="14"/>
      <c r="IS307" s="14"/>
      <c r="IT307" s="14"/>
      <c r="IU307" s="14"/>
      <c r="IV307" s="14"/>
      <c r="IW307" s="14"/>
      <c r="IX307" s="14"/>
      <c r="IY307" s="14"/>
      <c r="IZ307" s="14"/>
      <c r="JA307" s="14"/>
      <c r="JB307" s="14"/>
      <c r="JC307" s="14"/>
      <c r="JD307" s="14"/>
      <c r="JE307" s="14"/>
      <c r="JF307" s="14"/>
      <c r="JG307" s="14"/>
      <c r="JH307" s="14"/>
      <c r="JI307" s="14"/>
      <c r="JJ307" s="14"/>
      <c r="JK307" s="14"/>
      <c r="JL307" s="14"/>
      <c r="JM307" s="14"/>
      <c r="JN307" s="14"/>
      <c r="JO307" s="14"/>
      <c r="JP307" s="14"/>
      <c r="JQ307" s="14"/>
      <c r="JR307" s="14"/>
      <c r="JS307" s="14"/>
      <c r="JT307" s="14"/>
      <c r="JU307" s="14"/>
      <c r="JV307" s="14"/>
      <c r="JW307" s="14"/>
      <c r="JX307" s="14"/>
      <c r="JY307" s="14"/>
      <c r="JZ307" s="14"/>
      <c r="KA307" s="14"/>
      <c r="KB307" s="14"/>
      <c r="KC307" s="14"/>
      <c r="KD307" s="14"/>
    </row>
    <row r="308" spans="3:290" s="8" customFormat="1" ht="11.1" customHeight="1" x14ac:dyDescent="0.2">
      <c r="C308" s="142"/>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c r="DO308" s="13"/>
      <c r="DP308" s="13"/>
      <c r="DQ308" s="13"/>
      <c r="DR308" s="13"/>
      <c r="DS308" s="13"/>
      <c r="DT308" s="13"/>
      <c r="DU308" s="13"/>
      <c r="DV308" s="13"/>
      <c r="DW308" s="13"/>
      <c r="DX308" s="13"/>
      <c r="DY308" s="13"/>
      <c r="DZ308" s="13"/>
      <c r="EA308" s="13"/>
      <c r="EB308" s="13"/>
      <c r="EC308" s="13"/>
      <c r="ED308" s="13"/>
      <c r="EE308" s="13"/>
      <c r="EF308" s="13"/>
      <c r="EG308" s="13"/>
      <c r="EH308" s="13"/>
      <c r="EI308" s="13"/>
      <c r="EJ308" s="13"/>
      <c r="EK308" s="13"/>
      <c r="EL308" s="13"/>
      <c r="EM308" s="13"/>
      <c r="EN308" s="13"/>
      <c r="EO308" s="13"/>
      <c r="EP308" s="13"/>
      <c r="EQ308" s="13"/>
      <c r="ER308" s="13"/>
      <c r="ES308" s="13"/>
      <c r="ET308" s="13"/>
      <c r="EU308" s="13"/>
      <c r="EV308" s="13"/>
      <c r="EW308" s="13"/>
      <c r="EX308" s="13"/>
      <c r="EY308" s="13"/>
      <c r="EZ308" s="13"/>
      <c r="FA308" s="13"/>
      <c r="FB308" s="13"/>
      <c r="FC308" s="13"/>
      <c r="FD308" s="13"/>
      <c r="FE308" s="13"/>
      <c r="FF308" s="13"/>
      <c r="FG308" s="13"/>
      <c r="FH308" s="13"/>
      <c r="FI308" s="13"/>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4"/>
      <c r="HD308" s="14"/>
      <c r="HE308" s="14"/>
      <c r="HF308" s="14"/>
      <c r="HG308" s="14"/>
      <c r="HH308" s="14"/>
      <c r="HI308" s="14"/>
      <c r="HJ308" s="14"/>
      <c r="HK308" s="14"/>
      <c r="HL308" s="14"/>
      <c r="HM308" s="14"/>
      <c r="HN308" s="14"/>
      <c r="HO308" s="14"/>
      <c r="HP308" s="14"/>
      <c r="HQ308" s="14"/>
      <c r="HR308" s="14"/>
      <c r="HS308" s="14"/>
      <c r="HT308" s="14"/>
      <c r="HU308" s="14"/>
      <c r="HV308" s="14"/>
      <c r="HW308" s="14"/>
      <c r="HX308" s="14"/>
      <c r="HY308" s="14"/>
      <c r="HZ308" s="14"/>
      <c r="IA308" s="14"/>
      <c r="IB308" s="14"/>
      <c r="IC308" s="14"/>
      <c r="ID308" s="14"/>
      <c r="IE308" s="14"/>
      <c r="IF308" s="14"/>
      <c r="IG308" s="14"/>
      <c r="IH308" s="14"/>
      <c r="II308" s="14"/>
      <c r="IJ308" s="14"/>
      <c r="IK308" s="14"/>
      <c r="IL308" s="14"/>
      <c r="IM308" s="14"/>
      <c r="IN308" s="14"/>
      <c r="IO308" s="14"/>
      <c r="IP308" s="14"/>
      <c r="IQ308" s="14"/>
      <c r="IR308" s="14"/>
      <c r="IS308" s="14"/>
      <c r="IT308" s="14"/>
      <c r="IU308" s="14"/>
      <c r="IV308" s="14"/>
      <c r="IW308" s="14"/>
      <c r="IX308" s="14"/>
      <c r="IY308" s="14"/>
      <c r="IZ308" s="14"/>
      <c r="JA308" s="14"/>
      <c r="JB308" s="14"/>
      <c r="JC308" s="14"/>
      <c r="JD308" s="14"/>
      <c r="JE308" s="14"/>
      <c r="JF308" s="14"/>
      <c r="JG308" s="14"/>
      <c r="JH308" s="14"/>
      <c r="JI308" s="14"/>
      <c r="JJ308" s="14"/>
      <c r="JK308" s="14"/>
      <c r="JL308" s="14"/>
      <c r="JM308" s="14"/>
      <c r="JN308" s="14"/>
      <c r="JO308" s="14"/>
      <c r="JP308" s="14"/>
      <c r="JQ308" s="14"/>
      <c r="JR308" s="14"/>
      <c r="JS308" s="14"/>
      <c r="JT308" s="14"/>
      <c r="JU308" s="14"/>
      <c r="JV308" s="14"/>
      <c r="JW308" s="14"/>
      <c r="JX308" s="14"/>
      <c r="JY308" s="14"/>
      <c r="JZ308" s="14"/>
      <c r="KA308" s="14"/>
      <c r="KB308" s="14"/>
      <c r="KC308" s="14"/>
      <c r="KD308" s="14"/>
    </row>
    <row r="309" spans="3:290" s="8" customFormat="1" ht="11.1" customHeight="1" x14ac:dyDescent="0.2">
      <c r="C309" s="142"/>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c r="DO309" s="13"/>
      <c r="DP309" s="13"/>
      <c r="DQ309" s="13"/>
      <c r="DR309" s="13"/>
      <c r="DS309" s="13"/>
      <c r="DT309" s="13"/>
      <c r="DU309" s="13"/>
      <c r="DV309" s="13"/>
      <c r="DW309" s="13"/>
      <c r="DX309" s="13"/>
      <c r="DY309" s="13"/>
      <c r="DZ309" s="13"/>
      <c r="EA309" s="13"/>
      <c r="EB309" s="13"/>
      <c r="EC309" s="13"/>
      <c r="ED309" s="13"/>
      <c r="EE309" s="13"/>
      <c r="EF309" s="13"/>
      <c r="EG309" s="13"/>
      <c r="EH309" s="13"/>
      <c r="EI309" s="13"/>
      <c r="EJ309" s="13"/>
      <c r="EK309" s="13"/>
      <c r="EL309" s="13"/>
      <c r="EM309" s="13"/>
      <c r="EN309" s="13"/>
      <c r="EO309" s="13"/>
      <c r="EP309" s="13"/>
      <c r="EQ309" s="13"/>
      <c r="ER309" s="13"/>
      <c r="ES309" s="13"/>
      <c r="ET309" s="13"/>
      <c r="EU309" s="13"/>
      <c r="EV309" s="13"/>
      <c r="EW309" s="13"/>
      <c r="EX309" s="13"/>
      <c r="EY309" s="13"/>
      <c r="EZ309" s="13"/>
      <c r="FA309" s="13"/>
      <c r="FB309" s="13"/>
      <c r="FC309" s="13"/>
      <c r="FD309" s="13"/>
      <c r="FE309" s="13"/>
      <c r="FF309" s="13"/>
      <c r="FG309" s="13"/>
      <c r="FH309" s="13"/>
      <c r="FI309" s="13"/>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4"/>
      <c r="HD309" s="14"/>
      <c r="HE309" s="14"/>
      <c r="HF309" s="14"/>
      <c r="HG309" s="14"/>
      <c r="HH309" s="14"/>
      <c r="HI309" s="14"/>
      <c r="HJ309" s="14"/>
      <c r="HK309" s="14"/>
      <c r="HL309" s="14"/>
      <c r="HM309" s="14"/>
      <c r="HN309" s="14"/>
      <c r="HO309" s="14"/>
      <c r="HP309" s="14"/>
      <c r="HQ309" s="14"/>
      <c r="HR309" s="14"/>
      <c r="HS309" s="14"/>
      <c r="HT309" s="14"/>
      <c r="HU309" s="14"/>
      <c r="HV309" s="14"/>
      <c r="HW309" s="14"/>
      <c r="HX309" s="14"/>
      <c r="HY309" s="14"/>
      <c r="HZ309" s="14"/>
      <c r="IA309" s="14"/>
      <c r="IB309" s="14"/>
      <c r="IC309" s="14"/>
      <c r="ID309" s="14"/>
      <c r="IE309" s="14"/>
      <c r="IF309" s="14"/>
      <c r="IG309" s="14"/>
      <c r="IH309" s="14"/>
      <c r="II309" s="14"/>
      <c r="IJ309" s="14"/>
      <c r="IK309" s="14"/>
      <c r="IL309" s="14"/>
      <c r="IM309" s="14"/>
      <c r="IN309" s="14"/>
      <c r="IO309" s="14"/>
      <c r="IP309" s="14"/>
      <c r="IQ309" s="14"/>
      <c r="IR309" s="14"/>
      <c r="IS309" s="14"/>
      <c r="IT309" s="14"/>
      <c r="IU309" s="14"/>
      <c r="IV309" s="14"/>
      <c r="IW309" s="14"/>
      <c r="IX309" s="14"/>
      <c r="IY309" s="14"/>
      <c r="IZ309" s="14"/>
      <c r="JA309" s="14"/>
      <c r="JB309" s="14"/>
      <c r="JC309" s="14"/>
      <c r="JD309" s="14"/>
      <c r="JE309" s="14"/>
      <c r="JF309" s="14"/>
      <c r="JG309" s="14"/>
      <c r="JH309" s="14"/>
      <c r="JI309" s="14"/>
      <c r="JJ309" s="14"/>
      <c r="JK309" s="14"/>
      <c r="JL309" s="14"/>
      <c r="JM309" s="14"/>
      <c r="JN309" s="14"/>
      <c r="JO309" s="14"/>
      <c r="JP309" s="14"/>
      <c r="JQ309" s="14"/>
      <c r="JR309" s="14"/>
      <c r="JS309" s="14"/>
      <c r="JT309" s="14"/>
      <c r="JU309" s="14"/>
      <c r="JV309" s="14"/>
      <c r="JW309" s="14"/>
      <c r="JX309" s="14"/>
      <c r="JY309" s="14"/>
      <c r="JZ309" s="14"/>
      <c r="KA309" s="14"/>
      <c r="KB309" s="14"/>
      <c r="KC309" s="14"/>
      <c r="KD309" s="14"/>
    </row>
    <row r="310" spans="3:290" s="8" customFormat="1" ht="11.1" customHeight="1" x14ac:dyDescent="0.2">
      <c r="C310" s="142"/>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3"/>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4"/>
      <c r="HD310" s="14"/>
      <c r="HE310" s="14"/>
      <c r="HF310" s="14"/>
      <c r="HG310" s="14"/>
      <c r="HH310" s="14"/>
      <c r="HI310" s="14"/>
      <c r="HJ310" s="14"/>
      <c r="HK310" s="14"/>
      <c r="HL310" s="14"/>
      <c r="HM310" s="14"/>
      <c r="HN310" s="14"/>
      <c r="HO310" s="14"/>
      <c r="HP310" s="14"/>
      <c r="HQ310" s="14"/>
      <c r="HR310" s="14"/>
      <c r="HS310" s="14"/>
      <c r="HT310" s="14"/>
      <c r="HU310" s="14"/>
      <c r="HV310" s="14"/>
      <c r="HW310" s="14"/>
      <c r="HX310" s="14"/>
      <c r="HY310" s="14"/>
      <c r="HZ310" s="14"/>
      <c r="IA310" s="14"/>
      <c r="IB310" s="14"/>
      <c r="IC310" s="14"/>
      <c r="ID310" s="14"/>
      <c r="IE310" s="14"/>
      <c r="IF310" s="14"/>
      <c r="IG310" s="14"/>
      <c r="IH310" s="14"/>
      <c r="II310" s="14"/>
      <c r="IJ310" s="14"/>
      <c r="IK310" s="14"/>
      <c r="IL310" s="14"/>
      <c r="IM310" s="14"/>
      <c r="IN310" s="14"/>
      <c r="IO310" s="14"/>
      <c r="IP310" s="14"/>
      <c r="IQ310" s="14"/>
      <c r="IR310" s="14"/>
      <c r="IS310" s="14"/>
      <c r="IT310" s="14"/>
      <c r="IU310" s="14"/>
      <c r="IV310" s="14"/>
      <c r="IW310" s="14"/>
      <c r="IX310" s="14"/>
      <c r="IY310" s="14"/>
      <c r="IZ310" s="14"/>
      <c r="JA310" s="14"/>
      <c r="JB310" s="14"/>
      <c r="JC310" s="14"/>
      <c r="JD310" s="14"/>
      <c r="JE310" s="14"/>
      <c r="JF310" s="14"/>
      <c r="JG310" s="14"/>
      <c r="JH310" s="14"/>
      <c r="JI310" s="14"/>
      <c r="JJ310" s="14"/>
      <c r="JK310" s="14"/>
      <c r="JL310" s="14"/>
      <c r="JM310" s="14"/>
      <c r="JN310" s="14"/>
      <c r="JO310" s="14"/>
      <c r="JP310" s="14"/>
      <c r="JQ310" s="14"/>
      <c r="JR310" s="14"/>
      <c r="JS310" s="14"/>
      <c r="JT310" s="14"/>
      <c r="JU310" s="14"/>
      <c r="JV310" s="14"/>
      <c r="JW310" s="14"/>
      <c r="JX310" s="14"/>
      <c r="JY310" s="14"/>
      <c r="JZ310" s="14"/>
      <c r="KA310" s="14"/>
      <c r="KB310" s="14"/>
      <c r="KC310" s="14"/>
      <c r="KD310" s="14"/>
    </row>
    <row r="311" spans="3:290" s="8" customFormat="1" ht="11.1" customHeight="1" x14ac:dyDescent="0.2">
      <c r="C311" s="142"/>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c r="DO311" s="13"/>
      <c r="DP311" s="13"/>
      <c r="DQ311" s="13"/>
      <c r="DR311" s="13"/>
      <c r="DS311" s="13"/>
      <c r="DT311" s="13"/>
      <c r="DU311" s="13"/>
      <c r="DV311" s="13"/>
      <c r="DW311" s="13"/>
      <c r="DX311" s="13"/>
      <c r="DY311" s="13"/>
      <c r="DZ311" s="13"/>
      <c r="EA311" s="13"/>
      <c r="EB311" s="13"/>
      <c r="EC311" s="13"/>
      <c r="ED311" s="13"/>
      <c r="EE311" s="13"/>
      <c r="EF311" s="13"/>
      <c r="EG311" s="13"/>
      <c r="EH311" s="13"/>
      <c r="EI311" s="13"/>
      <c r="EJ311" s="13"/>
      <c r="EK311" s="13"/>
      <c r="EL311" s="13"/>
      <c r="EM311" s="13"/>
      <c r="EN311" s="13"/>
      <c r="EO311" s="13"/>
      <c r="EP311" s="13"/>
      <c r="EQ311" s="13"/>
      <c r="ER311" s="13"/>
      <c r="ES311" s="13"/>
      <c r="ET311" s="13"/>
      <c r="EU311" s="13"/>
      <c r="EV311" s="13"/>
      <c r="EW311" s="13"/>
      <c r="EX311" s="13"/>
      <c r="EY311" s="13"/>
      <c r="EZ311" s="13"/>
      <c r="FA311" s="13"/>
      <c r="FB311" s="13"/>
      <c r="FC311" s="13"/>
      <c r="FD311" s="13"/>
      <c r="FE311" s="13"/>
      <c r="FF311" s="13"/>
      <c r="FG311" s="13"/>
      <c r="FH311" s="13"/>
      <c r="FI311" s="13"/>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c r="GT311" s="14"/>
      <c r="GU311" s="14"/>
      <c r="GV311" s="14"/>
      <c r="GW311" s="14"/>
      <c r="GX311" s="14"/>
      <c r="GY311" s="14"/>
      <c r="GZ311" s="14"/>
      <c r="HA311" s="14"/>
      <c r="HB311" s="14"/>
      <c r="HC311" s="14"/>
      <c r="HD311" s="14"/>
      <c r="HE311" s="14"/>
      <c r="HF311" s="14"/>
      <c r="HG311" s="14"/>
      <c r="HH311" s="14"/>
      <c r="HI311" s="14"/>
      <c r="HJ311" s="14"/>
      <c r="HK311" s="14"/>
      <c r="HL311" s="14"/>
      <c r="HM311" s="14"/>
      <c r="HN311" s="14"/>
      <c r="HO311" s="14"/>
      <c r="HP311" s="14"/>
      <c r="HQ311" s="14"/>
      <c r="HR311" s="14"/>
      <c r="HS311" s="14"/>
      <c r="HT311" s="14"/>
      <c r="HU311" s="14"/>
      <c r="HV311" s="14"/>
      <c r="HW311" s="14"/>
      <c r="HX311" s="14"/>
      <c r="HY311" s="14"/>
      <c r="HZ311" s="14"/>
      <c r="IA311" s="14"/>
      <c r="IB311" s="14"/>
      <c r="IC311" s="14"/>
      <c r="ID311" s="14"/>
      <c r="IE311" s="14"/>
      <c r="IF311" s="14"/>
      <c r="IG311" s="14"/>
      <c r="IH311" s="14"/>
      <c r="II311" s="14"/>
      <c r="IJ311" s="14"/>
      <c r="IK311" s="14"/>
      <c r="IL311" s="14"/>
      <c r="IM311" s="14"/>
      <c r="IN311" s="14"/>
      <c r="IO311" s="14"/>
      <c r="IP311" s="14"/>
      <c r="IQ311" s="14"/>
      <c r="IR311" s="14"/>
      <c r="IS311" s="14"/>
      <c r="IT311" s="14"/>
      <c r="IU311" s="14"/>
      <c r="IV311" s="14"/>
      <c r="IW311" s="14"/>
      <c r="IX311" s="14"/>
      <c r="IY311" s="14"/>
      <c r="IZ311" s="14"/>
      <c r="JA311" s="14"/>
      <c r="JB311" s="14"/>
      <c r="JC311" s="14"/>
      <c r="JD311" s="14"/>
      <c r="JE311" s="14"/>
      <c r="JF311" s="14"/>
      <c r="JG311" s="14"/>
      <c r="JH311" s="14"/>
      <c r="JI311" s="14"/>
      <c r="JJ311" s="14"/>
      <c r="JK311" s="14"/>
      <c r="JL311" s="14"/>
      <c r="JM311" s="14"/>
      <c r="JN311" s="14"/>
      <c r="JO311" s="14"/>
      <c r="JP311" s="14"/>
      <c r="JQ311" s="14"/>
      <c r="JR311" s="14"/>
      <c r="JS311" s="14"/>
      <c r="JT311" s="14"/>
      <c r="JU311" s="14"/>
      <c r="JV311" s="14"/>
      <c r="JW311" s="14"/>
      <c r="JX311" s="14"/>
      <c r="JY311" s="14"/>
      <c r="JZ311" s="14"/>
      <c r="KA311" s="14"/>
      <c r="KB311" s="14"/>
      <c r="KC311" s="14"/>
      <c r="KD311" s="14"/>
    </row>
    <row r="312" spans="3:290" s="8" customFormat="1" ht="11.1" customHeight="1" x14ac:dyDescent="0.2">
      <c r="C312" s="142"/>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c r="DO312" s="13"/>
      <c r="DP312" s="13"/>
      <c r="DQ312" s="13"/>
      <c r="DR312" s="13"/>
      <c r="DS312" s="13"/>
      <c r="DT312" s="13"/>
      <c r="DU312" s="13"/>
      <c r="DV312" s="13"/>
      <c r="DW312" s="13"/>
      <c r="DX312" s="13"/>
      <c r="DY312" s="13"/>
      <c r="DZ312" s="13"/>
      <c r="EA312" s="13"/>
      <c r="EB312" s="13"/>
      <c r="EC312" s="13"/>
      <c r="ED312" s="13"/>
      <c r="EE312" s="13"/>
      <c r="EF312" s="13"/>
      <c r="EG312" s="13"/>
      <c r="EH312" s="13"/>
      <c r="EI312" s="13"/>
      <c r="EJ312" s="13"/>
      <c r="EK312" s="13"/>
      <c r="EL312" s="13"/>
      <c r="EM312" s="13"/>
      <c r="EN312" s="13"/>
      <c r="EO312" s="13"/>
      <c r="EP312" s="13"/>
      <c r="EQ312" s="13"/>
      <c r="ER312" s="13"/>
      <c r="ES312" s="13"/>
      <c r="ET312" s="13"/>
      <c r="EU312" s="13"/>
      <c r="EV312" s="13"/>
      <c r="EW312" s="13"/>
      <c r="EX312" s="13"/>
      <c r="EY312" s="13"/>
      <c r="EZ312" s="13"/>
      <c r="FA312" s="13"/>
      <c r="FB312" s="13"/>
      <c r="FC312" s="13"/>
      <c r="FD312" s="13"/>
      <c r="FE312" s="13"/>
      <c r="FF312" s="13"/>
      <c r="FG312" s="13"/>
      <c r="FH312" s="13"/>
      <c r="FI312" s="13"/>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c r="GT312" s="14"/>
      <c r="GU312" s="14"/>
      <c r="GV312" s="14"/>
      <c r="GW312" s="14"/>
      <c r="GX312" s="14"/>
      <c r="GY312" s="14"/>
      <c r="GZ312" s="14"/>
      <c r="HA312" s="14"/>
      <c r="HB312" s="14"/>
      <c r="HC312" s="14"/>
      <c r="HD312" s="14"/>
      <c r="HE312" s="14"/>
      <c r="HF312" s="14"/>
      <c r="HG312" s="14"/>
      <c r="HH312" s="14"/>
      <c r="HI312" s="14"/>
      <c r="HJ312" s="14"/>
      <c r="HK312" s="14"/>
      <c r="HL312" s="14"/>
      <c r="HM312" s="14"/>
      <c r="HN312" s="14"/>
      <c r="HO312" s="14"/>
      <c r="HP312" s="14"/>
      <c r="HQ312" s="14"/>
      <c r="HR312" s="14"/>
      <c r="HS312" s="14"/>
      <c r="HT312" s="14"/>
      <c r="HU312" s="14"/>
      <c r="HV312" s="14"/>
      <c r="HW312" s="14"/>
      <c r="HX312" s="14"/>
      <c r="HY312" s="14"/>
      <c r="HZ312" s="14"/>
      <c r="IA312" s="14"/>
      <c r="IB312" s="14"/>
      <c r="IC312" s="14"/>
      <c r="ID312" s="14"/>
      <c r="IE312" s="14"/>
      <c r="IF312" s="14"/>
      <c r="IG312" s="14"/>
      <c r="IH312" s="14"/>
      <c r="II312" s="14"/>
      <c r="IJ312" s="14"/>
      <c r="IK312" s="14"/>
      <c r="IL312" s="14"/>
      <c r="IM312" s="14"/>
      <c r="IN312" s="14"/>
      <c r="IO312" s="14"/>
      <c r="IP312" s="14"/>
      <c r="IQ312" s="14"/>
      <c r="IR312" s="14"/>
      <c r="IS312" s="14"/>
      <c r="IT312" s="14"/>
      <c r="IU312" s="14"/>
      <c r="IV312" s="14"/>
      <c r="IW312" s="14"/>
      <c r="IX312" s="14"/>
      <c r="IY312" s="14"/>
      <c r="IZ312" s="14"/>
      <c r="JA312" s="14"/>
      <c r="JB312" s="14"/>
      <c r="JC312" s="14"/>
      <c r="JD312" s="14"/>
      <c r="JE312" s="14"/>
      <c r="JF312" s="14"/>
      <c r="JG312" s="14"/>
      <c r="JH312" s="14"/>
      <c r="JI312" s="14"/>
      <c r="JJ312" s="14"/>
      <c r="JK312" s="14"/>
      <c r="JL312" s="14"/>
      <c r="JM312" s="14"/>
      <c r="JN312" s="14"/>
      <c r="JO312" s="14"/>
      <c r="JP312" s="14"/>
      <c r="JQ312" s="14"/>
      <c r="JR312" s="14"/>
      <c r="JS312" s="14"/>
      <c r="JT312" s="14"/>
      <c r="JU312" s="14"/>
      <c r="JV312" s="14"/>
      <c r="JW312" s="14"/>
      <c r="JX312" s="14"/>
      <c r="JY312" s="14"/>
      <c r="JZ312" s="14"/>
      <c r="KA312" s="14"/>
      <c r="KB312" s="14"/>
      <c r="KC312" s="14"/>
      <c r="KD312" s="14"/>
    </row>
    <row r="313" spans="3:290" s="8" customFormat="1" ht="11.1" customHeight="1" x14ac:dyDescent="0.2">
      <c r="C313" s="142"/>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c r="DO313" s="13"/>
      <c r="DP313" s="13"/>
      <c r="DQ313" s="13"/>
      <c r="DR313" s="13"/>
      <c r="DS313" s="13"/>
      <c r="DT313" s="13"/>
      <c r="DU313" s="13"/>
      <c r="DV313" s="13"/>
      <c r="DW313" s="13"/>
      <c r="DX313" s="13"/>
      <c r="DY313" s="13"/>
      <c r="DZ313" s="13"/>
      <c r="EA313" s="13"/>
      <c r="EB313" s="13"/>
      <c r="EC313" s="13"/>
      <c r="ED313" s="13"/>
      <c r="EE313" s="13"/>
      <c r="EF313" s="13"/>
      <c r="EG313" s="13"/>
      <c r="EH313" s="13"/>
      <c r="EI313" s="13"/>
      <c r="EJ313" s="13"/>
      <c r="EK313" s="13"/>
      <c r="EL313" s="13"/>
      <c r="EM313" s="13"/>
      <c r="EN313" s="13"/>
      <c r="EO313" s="13"/>
      <c r="EP313" s="13"/>
      <c r="EQ313" s="13"/>
      <c r="ER313" s="13"/>
      <c r="ES313" s="13"/>
      <c r="ET313" s="13"/>
      <c r="EU313" s="13"/>
      <c r="EV313" s="13"/>
      <c r="EW313" s="13"/>
      <c r="EX313" s="13"/>
      <c r="EY313" s="13"/>
      <c r="EZ313" s="13"/>
      <c r="FA313" s="13"/>
      <c r="FB313" s="13"/>
      <c r="FC313" s="13"/>
      <c r="FD313" s="13"/>
      <c r="FE313" s="13"/>
      <c r="FF313" s="13"/>
      <c r="FG313" s="13"/>
      <c r="FH313" s="13"/>
      <c r="FI313" s="13"/>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c r="GT313" s="14"/>
      <c r="GU313" s="14"/>
      <c r="GV313" s="14"/>
      <c r="GW313" s="14"/>
      <c r="GX313" s="14"/>
      <c r="GY313" s="14"/>
      <c r="GZ313" s="14"/>
      <c r="HA313" s="14"/>
      <c r="HB313" s="14"/>
      <c r="HC313" s="14"/>
      <c r="HD313" s="14"/>
      <c r="HE313" s="14"/>
      <c r="HF313" s="14"/>
      <c r="HG313" s="14"/>
      <c r="HH313" s="14"/>
      <c r="HI313" s="14"/>
      <c r="HJ313" s="14"/>
      <c r="HK313" s="14"/>
      <c r="HL313" s="14"/>
      <c r="HM313" s="14"/>
      <c r="HN313" s="14"/>
      <c r="HO313" s="14"/>
      <c r="HP313" s="14"/>
      <c r="HQ313" s="14"/>
      <c r="HR313" s="14"/>
      <c r="HS313" s="14"/>
      <c r="HT313" s="14"/>
      <c r="HU313" s="14"/>
      <c r="HV313" s="14"/>
      <c r="HW313" s="14"/>
      <c r="HX313" s="14"/>
      <c r="HY313" s="14"/>
      <c r="HZ313" s="14"/>
      <c r="IA313" s="14"/>
      <c r="IB313" s="14"/>
      <c r="IC313" s="14"/>
      <c r="ID313" s="14"/>
      <c r="IE313" s="14"/>
      <c r="IF313" s="14"/>
      <c r="IG313" s="14"/>
      <c r="IH313" s="14"/>
      <c r="II313" s="14"/>
      <c r="IJ313" s="14"/>
      <c r="IK313" s="14"/>
      <c r="IL313" s="14"/>
      <c r="IM313" s="14"/>
      <c r="IN313" s="14"/>
      <c r="IO313" s="14"/>
      <c r="IP313" s="14"/>
      <c r="IQ313" s="14"/>
      <c r="IR313" s="14"/>
      <c r="IS313" s="14"/>
      <c r="IT313" s="14"/>
      <c r="IU313" s="14"/>
      <c r="IV313" s="14"/>
      <c r="IW313" s="14"/>
      <c r="IX313" s="14"/>
      <c r="IY313" s="14"/>
      <c r="IZ313" s="14"/>
      <c r="JA313" s="14"/>
      <c r="JB313" s="14"/>
      <c r="JC313" s="14"/>
      <c r="JD313" s="14"/>
      <c r="JE313" s="14"/>
      <c r="JF313" s="14"/>
      <c r="JG313" s="14"/>
      <c r="JH313" s="14"/>
      <c r="JI313" s="14"/>
      <c r="JJ313" s="14"/>
      <c r="JK313" s="14"/>
      <c r="JL313" s="14"/>
      <c r="JM313" s="14"/>
      <c r="JN313" s="14"/>
      <c r="JO313" s="14"/>
      <c r="JP313" s="14"/>
      <c r="JQ313" s="14"/>
      <c r="JR313" s="14"/>
      <c r="JS313" s="14"/>
      <c r="JT313" s="14"/>
      <c r="JU313" s="14"/>
      <c r="JV313" s="14"/>
      <c r="JW313" s="14"/>
      <c r="JX313" s="14"/>
      <c r="JY313" s="14"/>
      <c r="JZ313" s="14"/>
      <c r="KA313" s="14"/>
      <c r="KB313" s="14"/>
      <c r="KC313" s="14"/>
      <c r="KD313" s="14"/>
    </row>
    <row r="314" spans="3:290" s="8" customFormat="1" ht="11.1" customHeight="1" x14ac:dyDescent="0.2">
      <c r="C314" s="142"/>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13"/>
      <c r="DP314" s="13"/>
      <c r="DQ314" s="13"/>
      <c r="DR314" s="13"/>
      <c r="DS314" s="13"/>
      <c r="DT314" s="13"/>
      <c r="DU314" s="13"/>
      <c r="DV314" s="13"/>
      <c r="DW314" s="13"/>
      <c r="DX314" s="13"/>
      <c r="DY314" s="13"/>
      <c r="DZ314" s="13"/>
      <c r="EA314" s="13"/>
      <c r="EB314" s="13"/>
      <c r="EC314" s="13"/>
      <c r="ED314" s="13"/>
      <c r="EE314" s="13"/>
      <c r="EF314" s="13"/>
      <c r="EG314" s="13"/>
      <c r="EH314" s="13"/>
      <c r="EI314" s="13"/>
      <c r="EJ314" s="13"/>
      <c r="EK314" s="13"/>
      <c r="EL314" s="13"/>
      <c r="EM314" s="13"/>
      <c r="EN314" s="13"/>
      <c r="EO314" s="13"/>
      <c r="EP314" s="13"/>
      <c r="EQ314" s="13"/>
      <c r="ER314" s="13"/>
      <c r="ES314" s="13"/>
      <c r="ET314" s="13"/>
      <c r="EU314" s="13"/>
      <c r="EV314" s="13"/>
      <c r="EW314" s="13"/>
      <c r="EX314" s="13"/>
      <c r="EY314" s="13"/>
      <c r="EZ314" s="13"/>
      <c r="FA314" s="13"/>
      <c r="FB314" s="13"/>
      <c r="FC314" s="13"/>
      <c r="FD314" s="13"/>
      <c r="FE314" s="13"/>
      <c r="FF314" s="13"/>
      <c r="FG314" s="13"/>
      <c r="FH314" s="13"/>
      <c r="FI314" s="13"/>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c r="GT314" s="14"/>
      <c r="GU314" s="14"/>
      <c r="GV314" s="14"/>
      <c r="GW314" s="14"/>
      <c r="GX314" s="14"/>
      <c r="GY314" s="14"/>
      <c r="GZ314" s="14"/>
      <c r="HA314" s="14"/>
      <c r="HB314" s="14"/>
      <c r="HC314" s="14"/>
      <c r="HD314" s="14"/>
      <c r="HE314" s="14"/>
      <c r="HF314" s="14"/>
      <c r="HG314" s="14"/>
      <c r="HH314" s="14"/>
      <c r="HI314" s="14"/>
      <c r="HJ314" s="14"/>
      <c r="HK314" s="14"/>
      <c r="HL314" s="14"/>
      <c r="HM314" s="14"/>
      <c r="HN314" s="14"/>
      <c r="HO314" s="14"/>
      <c r="HP314" s="14"/>
      <c r="HQ314" s="14"/>
      <c r="HR314" s="14"/>
      <c r="HS314" s="14"/>
      <c r="HT314" s="14"/>
      <c r="HU314" s="14"/>
      <c r="HV314" s="14"/>
      <c r="HW314" s="14"/>
      <c r="HX314" s="14"/>
      <c r="HY314" s="14"/>
      <c r="HZ314" s="14"/>
      <c r="IA314" s="14"/>
      <c r="IB314" s="14"/>
      <c r="IC314" s="14"/>
      <c r="ID314" s="14"/>
      <c r="IE314" s="14"/>
      <c r="IF314" s="14"/>
      <c r="IG314" s="14"/>
      <c r="IH314" s="14"/>
      <c r="II314" s="14"/>
      <c r="IJ314" s="14"/>
      <c r="IK314" s="14"/>
      <c r="IL314" s="14"/>
      <c r="IM314" s="14"/>
      <c r="IN314" s="14"/>
      <c r="IO314" s="14"/>
      <c r="IP314" s="14"/>
      <c r="IQ314" s="14"/>
      <c r="IR314" s="14"/>
      <c r="IS314" s="14"/>
      <c r="IT314" s="14"/>
      <c r="IU314" s="14"/>
      <c r="IV314" s="14"/>
      <c r="IW314" s="14"/>
      <c r="IX314" s="14"/>
      <c r="IY314" s="14"/>
      <c r="IZ314" s="14"/>
      <c r="JA314" s="14"/>
      <c r="JB314" s="14"/>
      <c r="JC314" s="14"/>
      <c r="JD314" s="14"/>
      <c r="JE314" s="14"/>
      <c r="JF314" s="14"/>
      <c r="JG314" s="14"/>
      <c r="JH314" s="14"/>
      <c r="JI314" s="14"/>
      <c r="JJ314" s="14"/>
      <c r="JK314" s="14"/>
      <c r="JL314" s="14"/>
      <c r="JM314" s="14"/>
      <c r="JN314" s="14"/>
      <c r="JO314" s="14"/>
      <c r="JP314" s="14"/>
      <c r="JQ314" s="14"/>
      <c r="JR314" s="14"/>
      <c r="JS314" s="14"/>
      <c r="JT314" s="14"/>
      <c r="JU314" s="14"/>
      <c r="JV314" s="14"/>
      <c r="JW314" s="14"/>
      <c r="JX314" s="14"/>
      <c r="JY314" s="14"/>
      <c r="JZ314" s="14"/>
      <c r="KA314" s="14"/>
      <c r="KB314" s="14"/>
      <c r="KC314" s="14"/>
      <c r="KD314" s="14"/>
    </row>
    <row r="315" spans="3:290" s="8" customFormat="1" ht="11.1" customHeight="1" x14ac:dyDescent="0.2">
      <c r="C315" s="142"/>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c r="DO315" s="13"/>
      <c r="DP315" s="13"/>
      <c r="DQ315" s="13"/>
      <c r="DR315" s="13"/>
      <c r="DS315" s="13"/>
      <c r="DT315" s="13"/>
      <c r="DU315" s="13"/>
      <c r="DV315" s="13"/>
      <c r="DW315" s="13"/>
      <c r="DX315" s="13"/>
      <c r="DY315" s="13"/>
      <c r="DZ315" s="13"/>
      <c r="EA315" s="13"/>
      <c r="EB315" s="13"/>
      <c r="EC315" s="13"/>
      <c r="ED315" s="13"/>
      <c r="EE315" s="13"/>
      <c r="EF315" s="13"/>
      <c r="EG315" s="13"/>
      <c r="EH315" s="13"/>
      <c r="EI315" s="13"/>
      <c r="EJ315" s="13"/>
      <c r="EK315" s="13"/>
      <c r="EL315" s="13"/>
      <c r="EM315" s="13"/>
      <c r="EN315" s="13"/>
      <c r="EO315" s="13"/>
      <c r="EP315" s="13"/>
      <c r="EQ315" s="13"/>
      <c r="ER315" s="13"/>
      <c r="ES315" s="13"/>
      <c r="ET315" s="13"/>
      <c r="EU315" s="13"/>
      <c r="EV315" s="13"/>
      <c r="EW315" s="13"/>
      <c r="EX315" s="13"/>
      <c r="EY315" s="13"/>
      <c r="EZ315" s="13"/>
      <c r="FA315" s="13"/>
      <c r="FB315" s="13"/>
      <c r="FC315" s="13"/>
      <c r="FD315" s="13"/>
      <c r="FE315" s="13"/>
      <c r="FF315" s="13"/>
      <c r="FG315" s="13"/>
      <c r="FH315" s="13"/>
      <c r="FI315" s="13"/>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c r="GT315" s="14"/>
      <c r="GU315" s="14"/>
      <c r="GV315" s="14"/>
      <c r="GW315" s="14"/>
      <c r="GX315" s="14"/>
      <c r="GY315" s="14"/>
      <c r="GZ315" s="14"/>
      <c r="HA315" s="14"/>
      <c r="HB315" s="14"/>
      <c r="HC315" s="14"/>
      <c r="HD315" s="14"/>
      <c r="HE315" s="14"/>
      <c r="HF315" s="14"/>
      <c r="HG315" s="14"/>
      <c r="HH315" s="14"/>
      <c r="HI315" s="14"/>
      <c r="HJ315" s="14"/>
      <c r="HK315" s="14"/>
      <c r="HL315" s="14"/>
      <c r="HM315" s="14"/>
      <c r="HN315" s="14"/>
      <c r="HO315" s="14"/>
      <c r="HP315" s="14"/>
      <c r="HQ315" s="14"/>
      <c r="HR315" s="14"/>
      <c r="HS315" s="14"/>
      <c r="HT315" s="14"/>
      <c r="HU315" s="14"/>
      <c r="HV315" s="14"/>
      <c r="HW315" s="14"/>
      <c r="HX315" s="14"/>
      <c r="HY315" s="14"/>
      <c r="HZ315" s="14"/>
      <c r="IA315" s="14"/>
      <c r="IB315" s="14"/>
      <c r="IC315" s="14"/>
      <c r="ID315" s="14"/>
      <c r="IE315" s="14"/>
      <c r="IF315" s="14"/>
      <c r="IG315" s="14"/>
      <c r="IH315" s="14"/>
      <c r="II315" s="14"/>
      <c r="IJ315" s="14"/>
      <c r="IK315" s="14"/>
      <c r="IL315" s="14"/>
      <c r="IM315" s="14"/>
      <c r="IN315" s="14"/>
      <c r="IO315" s="14"/>
      <c r="IP315" s="14"/>
      <c r="IQ315" s="14"/>
      <c r="IR315" s="14"/>
      <c r="IS315" s="14"/>
      <c r="IT315" s="14"/>
      <c r="IU315" s="14"/>
      <c r="IV315" s="14"/>
      <c r="IW315" s="14"/>
      <c r="IX315" s="14"/>
      <c r="IY315" s="14"/>
      <c r="IZ315" s="14"/>
      <c r="JA315" s="14"/>
      <c r="JB315" s="14"/>
      <c r="JC315" s="14"/>
      <c r="JD315" s="14"/>
      <c r="JE315" s="14"/>
      <c r="JF315" s="14"/>
      <c r="JG315" s="14"/>
      <c r="JH315" s="14"/>
      <c r="JI315" s="14"/>
      <c r="JJ315" s="14"/>
      <c r="JK315" s="14"/>
      <c r="JL315" s="14"/>
      <c r="JM315" s="14"/>
      <c r="JN315" s="14"/>
      <c r="JO315" s="14"/>
      <c r="JP315" s="14"/>
      <c r="JQ315" s="14"/>
      <c r="JR315" s="14"/>
      <c r="JS315" s="14"/>
      <c r="JT315" s="14"/>
      <c r="JU315" s="14"/>
      <c r="JV315" s="14"/>
      <c r="JW315" s="14"/>
      <c r="JX315" s="14"/>
      <c r="JY315" s="14"/>
      <c r="JZ315" s="14"/>
      <c r="KA315" s="14"/>
      <c r="KB315" s="14"/>
      <c r="KC315" s="14"/>
      <c r="KD315" s="14"/>
    </row>
    <row r="316" spans="3:290" s="8" customFormat="1" ht="11.1" customHeight="1" x14ac:dyDescent="0.2">
      <c r="C316" s="142"/>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3"/>
      <c r="FH316" s="13"/>
      <c r="FI316" s="13"/>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c r="GT316" s="14"/>
      <c r="GU316" s="14"/>
      <c r="GV316" s="14"/>
      <c r="GW316" s="14"/>
      <c r="GX316" s="14"/>
      <c r="GY316" s="14"/>
      <c r="GZ316" s="14"/>
      <c r="HA316" s="14"/>
      <c r="HB316" s="14"/>
      <c r="HC316" s="14"/>
      <c r="HD316" s="14"/>
      <c r="HE316" s="14"/>
      <c r="HF316" s="14"/>
      <c r="HG316" s="14"/>
      <c r="HH316" s="14"/>
      <c r="HI316" s="14"/>
      <c r="HJ316" s="14"/>
      <c r="HK316" s="14"/>
      <c r="HL316" s="14"/>
      <c r="HM316" s="14"/>
      <c r="HN316" s="14"/>
      <c r="HO316" s="14"/>
      <c r="HP316" s="14"/>
      <c r="HQ316" s="14"/>
      <c r="HR316" s="14"/>
      <c r="HS316" s="14"/>
      <c r="HT316" s="14"/>
      <c r="HU316" s="14"/>
      <c r="HV316" s="14"/>
      <c r="HW316" s="14"/>
      <c r="HX316" s="14"/>
      <c r="HY316" s="14"/>
      <c r="HZ316" s="14"/>
      <c r="IA316" s="14"/>
      <c r="IB316" s="14"/>
      <c r="IC316" s="14"/>
      <c r="ID316" s="14"/>
      <c r="IE316" s="14"/>
      <c r="IF316" s="14"/>
      <c r="IG316" s="14"/>
      <c r="IH316" s="14"/>
      <c r="II316" s="14"/>
      <c r="IJ316" s="14"/>
      <c r="IK316" s="14"/>
      <c r="IL316" s="14"/>
      <c r="IM316" s="14"/>
      <c r="IN316" s="14"/>
      <c r="IO316" s="14"/>
      <c r="IP316" s="14"/>
      <c r="IQ316" s="14"/>
      <c r="IR316" s="14"/>
      <c r="IS316" s="14"/>
      <c r="IT316" s="14"/>
      <c r="IU316" s="14"/>
      <c r="IV316" s="14"/>
      <c r="IW316" s="14"/>
      <c r="IX316" s="14"/>
      <c r="IY316" s="14"/>
      <c r="IZ316" s="14"/>
      <c r="JA316" s="14"/>
      <c r="JB316" s="14"/>
      <c r="JC316" s="14"/>
      <c r="JD316" s="14"/>
      <c r="JE316" s="14"/>
      <c r="JF316" s="14"/>
      <c r="JG316" s="14"/>
      <c r="JH316" s="14"/>
      <c r="JI316" s="14"/>
      <c r="JJ316" s="14"/>
      <c r="JK316" s="14"/>
      <c r="JL316" s="14"/>
      <c r="JM316" s="14"/>
      <c r="JN316" s="14"/>
      <c r="JO316" s="14"/>
      <c r="JP316" s="14"/>
      <c r="JQ316" s="14"/>
      <c r="JR316" s="14"/>
      <c r="JS316" s="14"/>
      <c r="JT316" s="14"/>
      <c r="JU316" s="14"/>
      <c r="JV316" s="14"/>
      <c r="JW316" s="14"/>
      <c r="JX316" s="14"/>
      <c r="JY316" s="14"/>
      <c r="JZ316" s="14"/>
      <c r="KA316" s="14"/>
      <c r="KB316" s="14"/>
      <c r="KC316" s="14"/>
      <c r="KD316" s="14"/>
    </row>
    <row r="317" spans="3:290" s="8" customFormat="1" ht="11.1" customHeight="1" x14ac:dyDescent="0.2">
      <c r="C317" s="142"/>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13"/>
      <c r="DP317" s="13"/>
      <c r="DQ317" s="13"/>
      <c r="DR317" s="13"/>
      <c r="DS317" s="13"/>
      <c r="DT317" s="13"/>
      <c r="DU317" s="13"/>
      <c r="DV317" s="13"/>
      <c r="DW317" s="13"/>
      <c r="DX317" s="13"/>
      <c r="DY317" s="13"/>
      <c r="DZ317" s="13"/>
      <c r="EA317" s="13"/>
      <c r="EB317" s="13"/>
      <c r="EC317" s="13"/>
      <c r="ED317" s="13"/>
      <c r="EE317" s="13"/>
      <c r="EF317" s="13"/>
      <c r="EG317" s="13"/>
      <c r="EH317" s="13"/>
      <c r="EI317" s="13"/>
      <c r="EJ317" s="13"/>
      <c r="EK317" s="13"/>
      <c r="EL317" s="13"/>
      <c r="EM317" s="13"/>
      <c r="EN317" s="13"/>
      <c r="EO317" s="13"/>
      <c r="EP317" s="13"/>
      <c r="EQ317" s="13"/>
      <c r="ER317" s="13"/>
      <c r="ES317" s="13"/>
      <c r="ET317" s="13"/>
      <c r="EU317" s="13"/>
      <c r="EV317" s="13"/>
      <c r="EW317" s="13"/>
      <c r="EX317" s="13"/>
      <c r="EY317" s="13"/>
      <c r="EZ317" s="13"/>
      <c r="FA317" s="13"/>
      <c r="FB317" s="13"/>
      <c r="FC317" s="13"/>
      <c r="FD317" s="13"/>
      <c r="FE317" s="13"/>
      <c r="FF317" s="13"/>
      <c r="FG317" s="13"/>
      <c r="FH317" s="13"/>
      <c r="FI317" s="13"/>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c r="GT317" s="14"/>
      <c r="GU317" s="14"/>
      <c r="GV317" s="14"/>
      <c r="GW317" s="14"/>
      <c r="GX317" s="14"/>
      <c r="GY317" s="14"/>
      <c r="GZ317" s="14"/>
      <c r="HA317" s="14"/>
      <c r="HB317" s="14"/>
      <c r="HC317" s="14"/>
      <c r="HD317" s="14"/>
      <c r="HE317" s="14"/>
      <c r="HF317" s="14"/>
      <c r="HG317" s="14"/>
      <c r="HH317" s="14"/>
      <c r="HI317" s="14"/>
      <c r="HJ317" s="14"/>
      <c r="HK317" s="14"/>
      <c r="HL317" s="14"/>
      <c r="HM317" s="14"/>
      <c r="HN317" s="14"/>
      <c r="HO317" s="14"/>
      <c r="HP317" s="14"/>
      <c r="HQ317" s="14"/>
      <c r="HR317" s="14"/>
      <c r="HS317" s="14"/>
      <c r="HT317" s="14"/>
      <c r="HU317" s="14"/>
      <c r="HV317" s="14"/>
      <c r="HW317" s="14"/>
      <c r="HX317" s="14"/>
      <c r="HY317" s="14"/>
      <c r="HZ317" s="14"/>
      <c r="IA317" s="14"/>
      <c r="IB317" s="14"/>
      <c r="IC317" s="14"/>
      <c r="ID317" s="14"/>
      <c r="IE317" s="14"/>
      <c r="IF317" s="14"/>
      <c r="IG317" s="14"/>
      <c r="IH317" s="14"/>
      <c r="II317" s="14"/>
      <c r="IJ317" s="14"/>
      <c r="IK317" s="14"/>
      <c r="IL317" s="14"/>
      <c r="IM317" s="14"/>
      <c r="IN317" s="14"/>
      <c r="IO317" s="14"/>
      <c r="IP317" s="14"/>
      <c r="IQ317" s="14"/>
      <c r="IR317" s="14"/>
      <c r="IS317" s="14"/>
      <c r="IT317" s="14"/>
      <c r="IU317" s="14"/>
      <c r="IV317" s="14"/>
      <c r="IW317" s="14"/>
      <c r="IX317" s="14"/>
      <c r="IY317" s="14"/>
      <c r="IZ317" s="14"/>
      <c r="JA317" s="14"/>
      <c r="JB317" s="14"/>
      <c r="JC317" s="14"/>
      <c r="JD317" s="14"/>
      <c r="JE317" s="14"/>
      <c r="JF317" s="14"/>
      <c r="JG317" s="14"/>
      <c r="JH317" s="14"/>
      <c r="JI317" s="14"/>
      <c r="JJ317" s="14"/>
      <c r="JK317" s="14"/>
      <c r="JL317" s="14"/>
      <c r="JM317" s="14"/>
      <c r="JN317" s="14"/>
      <c r="JO317" s="14"/>
      <c r="JP317" s="14"/>
      <c r="JQ317" s="14"/>
      <c r="JR317" s="14"/>
      <c r="JS317" s="14"/>
      <c r="JT317" s="14"/>
      <c r="JU317" s="14"/>
      <c r="JV317" s="14"/>
      <c r="JW317" s="14"/>
      <c r="JX317" s="14"/>
      <c r="JY317" s="14"/>
      <c r="JZ317" s="14"/>
      <c r="KA317" s="14"/>
      <c r="KB317" s="14"/>
      <c r="KC317" s="14"/>
      <c r="KD317" s="14"/>
    </row>
    <row r="318" spans="3:290" s="8" customFormat="1" ht="11.1" customHeight="1" x14ac:dyDescent="0.2">
      <c r="C318" s="142"/>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3"/>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c r="GT318" s="14"/>
      <c r="GU318" s="14"/>
      <c r="GV318" s="14"/>
      <c r="GW318" s="14"/>
      <c r="GX318" s="14"/>
      <c r="GY318" s="14"/>
      <c r="GZ318" s="14"/>
      <c r="HA318" s="14"/>
      <c r="HB318" s="14"/>
      <c r="HC318" s="14"/>
      <c r="HD318" s="14"/>
      <c r="HE318" s="14"/>
      <c r="HF318" s="14"/>
      <c r="HG318" s="14"/>
      <c r="HH318" s="14"/>
      <c r="HI318" s="14"/>
      <c r="HJ318" s="14"/>
      <c r="HK318" s="14"/>
      <c r="HL318" s="14"/>
      <c r="HM318" s="14"/>
      <c r="HN318" s="14"/>
      <c r="HO318" s="14"/>
      <c r="HP318" s="14"/>
      <c r="HQ318" s="14"/>
      <c r="HR318" s="14"/>
      <c r="HS318" s="14"/>
      <c r="HT318" s="14"/>
      <c r="HU318" s="14"/>
      <c r="HV318" s="14"/>
      <c r="HW318" s="14"/>
      <c r="HX318" s="14"/>
      <c r="HY318" s="14"/>
      <c r="HZ318" s="14"/>
      <c r="IA318" s="14"/>
      <c r="IB318" s="14"/>
      <c r="IC318" s="14"/>
      <c r="ID318" s="14"/>
      <c r="IE318" s="14"/>
      <c r="IF318" s="14"/>
      <c r="IG318" s="14"/>
      <c r="IH318" s="14"/>
      <c r="II318" s="14"/>
      <c r="IJ318" s="14"/>
      <c r="IK318" s="14"/>
      <c r="IL318" s="14"/>
      <c r="IM318" s="14"/>
      <c r="IN318" s="14"/>
      <c r="IO318" s="14"/>
      <c r="IP318" s="14"/>
      <c r="IQ318" s="14"/>
      <c r="IR318" s="14"/>
      <c r="IS318" s="14"/>
      <c r="IT318" s="14"/>
      <c r="IU318" s="14"/>
      <c r="IV318" s="14"/>
      <c r="IW318" s="14"/>
      <c r="IX318" s="14"/>
      <c r="IY318" s="14"/>
      <c r="IZ318" s="14"/>
      <c r="JA318" s="14"/>
      <c r="JB318" s="14"/>
      <c r="JC318" s="14"/>
      <c r="JD318" s="14"/>
      <c r="JE318" s="14"/>
      <c r="JF318" s="14"/>
      <c r="JG318" s="14"/>
      <c r="JH318" s="14"/>
      <c r="JI318" s="14"/>
      <c r="JJ318" s="14"/>
      <c r="JK318" s="14"/>
      <c r="JL318" s="14"/>
      <c r="JM318" s="14"/>
      <c r="JN318" s="14"/>
      <c r="JO318" s="14"/>
      <c r="JP318" s="14"/>
      <c r="JQ318" s="14"/>
      <c r="JR318" s="14"/>
      <c r="JS318" s="14"/>
      <c r="JT318" s="14"/>
      <c r="JU318" s="14"/>
      <c r="JV318" s="14"/>
      <c r="JW318" s="14"/>
      <c r="JX318" s="14"/>
      <c r="JY318" s="14"/>
      <c r="JZ318" s="14"/>
      <c r="KA318" s="14"/>
      <c r="KB318" s="14"/>
      <c r="KC318" s="14"/>
      <c r="KD318" s="14"/>
    </row>
    <row r="319" spans="3:290" s="8" customFormat="1" ht="11.1" customHeight="1" x14ac:dyDescent="0.2">
      <c r="C319" s="142"/>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c r="DO319" s="13"/>
      <c r="DP319" s="13"/>
      <c r="DQ319" s="13"/>
      <c r="DR319" s="13"/>
      <c r="DS319" s="13"/>
      <c r="DT319" s="13"/>
      <c r="DU319" s="13"/>
      <c r="DV319" s="13"/>
      <c r="DW319" s="13"/>
      <c r="DX319" s="13"/>
      <c r="DY319" s="13"/>
      <c r="DZ319" s="13"/>
      <c r="EA319" s="13"/>
      <c r="EB319" s="13"/>
      <c r="EC319" s="13"/>
      <c r="ED319" s="13"/>
      <c r="EE319" s="13"/>
      <c r="EF319" s="13"/>
      <c r="EG319" s="13"/>
      <c r="EH319" s="13"/>
      <c r="EI319" s="13"/>
      <c r="EJ319" s="13"/>
      <c r="EK319" s="13"/>
      <c r="EL319" s="13"/>
      <c r="EM319" s="13"/>
      <c r="EN319" s="13"/>
      <c r="EO319" s="13"/>
      <c r="EP319" s="13"/>
      <c r="EQ319" s="13"/>
      <c r="ER319" s="13"/>
      <c r="ES319" s="13"/>
      <c r="ET319" s="13"/>
      <c r="EU319" s="13"/>
      <c r="EV319" s="13"/>
      <c r="EW319" s="13"/>
      <c r="EX319" s="13"/>
      <c r="EY319" s="13"/>
      <c r="EZ319" s="13"/>
      <c r="FA319" s="13"/>
      <c r="FB319" s="13"/>
      <c r="FC319" s="13"/>
      <c r="FD319" s="13"/>
      <c r="FE319" s="13"/>
      <c r="FF319" s="13"/>
      <c r="FG319" s="13"/>
      <c r="FH319" s="13"/>
      <c r="FI319" s="13"/>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c r="GT319" s="14"/>
      <c r="GU319" s="14"/>
      <c r="GV319" s="14"/>
      <c r="GW319" s="14"/>
      <c r="GX319" s="14"/>
      <c r="GY319" s="14"/>
      <c r="GZ319" s="14"/>
      <c r="HA319" s="14"/>
      <c r="HB319" s="14"/>
      <c r="HC319" s="14"/>
      <c r="HD319" s="14"/>
      <c r="HE319" s="14"/>
      <c r="HF319" s="14"/>
      <c r="HG319" s="14"/>
      <c r="HH319" s="14"/>
      <c r="HI319" s="14"/>
      <c r="HJ319" s="14"/>
      <c r="HK319" s="14"/>
      <c r="HL319" s="14"/>
      <c r="HM319" s="14"/>
      <c r="HN319" s="14"/>
      <c r="HO319" s="14"/>
      <c r="HP319" s="14"/>
      <c r="HQ319" s="14"/>
      <c r="HR319" s="14"/>
      <c r="HS319" s="14"/>
      <c r="HT319" s="14"/>
      <c r="HU319" s="14"/>
      <c r="HV319" s="14"/>
      <c r="HW319" s="14"/>
      <c r="HX319" s="14"/>
      <c r="HY319" s="14"/>
      <c r="HZ319" s="14"/>
      <c r="IA319" s="14"/>
      <c r="IB319" s="14"/>
      <c r="IC319" s="14"/>
      <c r="ID319" s="14"/>
      <c r="IE319" s="14"/>
      <c r="IF319" s="14"/>
      <c r="IG319" s="14"/>
      <c r="IH319" s="14"/>
      <c r="II319" s="14"/>
      <c r="IJ319" s="14"/>
      <c r="IK319" s="14"/>
      <c r="IL319" s="14"/>
      <c r="IM319" s="14"/>
      <c r="IN319" s="14"/>
      <c r="IO319" s="14"/>
      <c r="IP319" s="14"/>
      <c r="IQ319" s="14"/>
      <c r="IR319" s="14"/>
      <c r="IS319" s="14"/>
      <c r="IT319" s="14"/>
      <c r="IU319" s="14"/>
      <c r="IV319" s="14"/>
      <c r="IW319" s="14"/>
      <c r="IX319" s="14"/>
      <c r="IY319" s="14"/>
      <c r="IZ319" s="14"/>
      <c r="JA319" s="14"/>
      <c r="JB319" s="14"/>
      <c r="JC319" s="14"/>
      <c r="JD319" s="14"/>
      <c r="JE319" s="14"/>
      <c r="JF319" s="14"/>
      <c r="JG319" s="14"/>
      <c r="JH319" s="14"/>
      <c r="JI319" s="14"/>
      <c r="JJ319" s="14"/>
      <c r="JK319" s="14"/>
      <c r="JL319" s="14"/>
      <c r="JM319" s="14"/>
      <c r="JN319" s="14"/>
      <c r="JO319" s="14"/>
      <c r="JP319" s="14"/>
      <c r="JQ319" s="14"/>
      <c r="JR319" s="14"/>
      <c r="JS319" s="14"/>
      <c r="JT319" s="14"/>
      <c r="JU319" s="14"/>
      <c r="JV319" s="14"/>
      <c r="JW319" s="14"/>
      <c r="JX319" s="14"/>
      <c r="JY319" s="14"/>
      <c r="JZ319" s="14"/>
      <c r="KA319" s="14"/>
      <c r="KB319" s="14"/>
      <c r="KC319" s="14"/>
      <c r="KD319" s="14"/>
    </row>
    <row r="320" spans="3:290" s="8" customFormat="1" ht="11.1" customHeight="1" x14ac:dyDescent="0.2">
      <c r="C320" s="142"/>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13"/>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c r="GZ320" s="14"/>
      <c r="HA320" s="14"/>
      <c r="HB320" s="14"/>
      <c r="HC320" s="14"/>
      <c r="HD320" s="14"/>
      <c r="HE320" s="14"/>
      <c r="HF320" s="14"/>
      <c r="HG320" s="14"/>
      <c r="HH320" s="14"/>
      <c r="HI320" s="14"/>
      <c r="HJ320" s="14"/>
      <c r="HK320" s="14"/>
      <c r="HL320" s="14"/>
      <c r="HM320" s="14"/>
      <c r="HN320" s="14"/>
      <c r="HO320" s="14"/>
      <c r="HP320" s="14"/>
      <c r="HQ320" s="14"/>
      <c r="HR320" s="14"/>
      <c r="HS320" s="14"/>
      <c r="HT320" s="14"/>
      <c r="HU320" s="14"/>
      <c r="HV320" s="14"/>
      <c r="HW320" s="14"/>
      <c r="HX320" s="14"/>
      <c r="HY320" s="14"/>
      <c r="HZ320" s="14"/>
      <c r="IA320" s="14"/>
      <c r="IB320" s="14"/>
      <c r="IC320" s="14"/>
      <c r="ID320" s="14"/>
      <c r="IE320" s="14"/>
      <c r="IF320" s="14"/>
      <c r="IG320" s="14"/>
      <c r="IH320" s="14"/>
      <c r="II320" s="14"/>
      <c r="IJ320" s="14"/>
      <c r="IK320" s="14"/>
      <c r="IL320" s="14"/>
      <c r="IM320" s="14"/>
      <c r="IN320" s="14"/>
      <c r="IO320" s="14"/>
      <c r="IP320" s="14"/>
      <c r="IQ320" s="14"/>
      <c r="IR320" s="14"/>
      <c r="IS320" s="14"/>
      <c r="IT320" s="14"/>
      <c r="IU320" s="14"/>
      <c r="IV320" s="14"/>
      <c r="IW320" s="14"/>
      <c r="IX320" s="14"/>
      <c r="IY320" s="14"/>
      <c r="IZ320" s="14"/>
      <c r="JA320" s="14"/>
      <c r="JB320" s="14"/>
      <c r="JC320" s="14"/>
      <c r="JD320" s="14"/>
      <c r="JE320" s="14"/>
      <c r="JF320" s="14"/>
      <c r="JG320" s="14"/>
      <c r="JH320" s="14"/>
      <c r="JI320" s="14"/>
      <c r="JJ320" s="14"/>
      <c r="JK320" s="14"/>
      <c r="JL320" s="14"/>
      <c r="JM320" s="14"/>
      <c r="JN320" s="14"/>
      <c r="JO320" s="14"/>
      <c r="JP320" s="14"/>
      <c r="JQ320" s="14"/>
      <c r="JR320" s="14"/>
      <c r="JS320" s="14"/>
      <c r="JT320" s="14"/>
      <c r="JU320" s="14"/>
      <c r="JV320" s="14"/>
      <c r="JW320" s="14"/>
      <c r="JX320" s="14"/>
      <c r="JY320" s="14"/>
      <c r="JZ320" s="14"/>
      <c r="KA320" s="14"/>
      <c r="KB320" s="14"/>
      <c r="KC320" s="14"/>
      <c r="KD320" s="14"/>
    </row>
  </sheetData>
  <sheetProtection algorithmName="SHA-512" hashValue="ZoFmhWT1eIttDP6G/aJrAVBr0n8y/Y5ezGsKLnRG/0WtNxdrC7cjA1QTOc5jYqefg4LdFUyI5fuziJ1PE6RLiQ==" saltValue="XOAv6f3gCmHnbVf6fQocyA==" spinCount="100000" sheet="1" objects="1" scenarios="1"/>
  <mergeCells count="5">
    <mergeCell ref="O2:R2"/>
    <mergeCell ref="O3:R3"/>
    <mergeCell ref="O4:R4"/>
    <mergeCell ref="O5:R5"/>
    <mergeCell ref="O6:R6"/>
  </mergeCells>
  <conditionalFormatting sqref="A139:B141 J186:L191 J192:K192 J224:L227">
    <cfRule type="cellIs" dxfId="8" priority="8" operator="equal">
      <formula>"NEW POS"</formula>
    </cfRule>
  </conditionalFormatting>
  <conditionalFormatting sqref="A186:I192 A193:L223">
    <cfRule type="cellIs" dxfId="7" priority="2" operator="equal">
      <formula>"NEW POS"</formula>
    </cfRule>
  </conditionalFormatting>
  <conditionalFormatting sqref="D139:L141 A142:L185">
    <cfRule type="cellIs" dxfId="6" priority="1" operator="equal">
      <formula>"NEW POS"</formula>
    </cfRule>
  </conditionalFormatting>
  <conditionalFormatting sqref="JZ1:KD8 A1:JY10 KE1:XFD1048576 A11:L138 M11:JY227 A224:I228 J228:JY228 A229:JY1048576 JZ266:KD1048576">
    <cfRule type="cellIs" dxfId="5" priority="6" operator="equal">
      <formula>"NEW POS"</formula>
    </cfRule>
  </conditionalFormatting>
  <hyperlinks>
    <hyperlink ref="M4" r:id="rId1" xr:uid="{5BF49951-4071-4321-99BF-F6604C066135}"/>
    <hyperlink ref="D265" r:id="rId2" xr:uid="{FE70126E-43E2-44C4-B66E-8313C634AD43}"/>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65 D233:D245 D185:D230 D136:D183 D69:D133" numberStoredAsText="1"/>
    <ignoredError sqref="D231:D232 D184 D134:D135 D66:D68"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7169" r:id="rId6" name="Option Button 1">
              <controlPr locked="0" defaultSize="0" print="0" autoFill="0" autoLine="0" autoPict="0">
                <anchor moveWithCells="1">
                  <from>
                    <xdr:col>14</xdr:col>
                    <xdr:colOff>781050</xdr:colOff>
                    <xdr:row>2</xdr:row>
                    <xdr:rowOff>28575</xdr:rowOff>
                  </from>
                  <to>
                    <xdr:col>16</xdr:col>
                    <xdr:colOff>171450</xdr:colOff>
                    <xdr:row>3</xdr:row>
                    <xdr:rowOff>66675</xdr:rowOff>
                  </to>
                </anchor>
              </controlPr>
            </control>
          </mc:Choice>
        </mc:AlternateContent>
        <mc:AlternateContent xmlns:mc="http://schemas.openxmlformats.org/markup-compatibility/2006">
          <mc:Choice Requires="x14">
            <control shapeId="7170" r:id="rId7" name="Option Button 2">
              <controlPr locked="0" defaultSize="0" print="0" autoFill="0" autoLine="0" autoPict="0">
                <anchor moveWithCells="1">
                  <from>
                    <xdr:col>14</xdr:col>
                    <xdr:colOff>781050</xdr:colOff>
                    <xdr:row>2</xdr:row>
                    <xdr:rowOff>180975</xdr:rowOff>
                  </from>
                  <to>
                    <xdr:col>16</xdr:col>
                    <xdr:colOff>171450</xdr:colOff>
                    <xdr:row>4</xdr:row>
                    <xdr:rowOff>57150</xdr:rowOff>
                  </to>
                </anchor>
              </controlPr>
            </control>
          </mc:Choice>
        </mc:AlternateContent>
        <mc:AlternateContent xmlns:mc="http://schemas.openxmlformats.org/markup-compatibility/2006">
          <mc:Choice Requires="x14">
            <control shapeId="7171" r:id="rId8" name="Option Button 3">
              <controlPr locked="0" defaultSize="0" print="0" autoFill="0" autoLine="0" autoPict="0">
                <anchor moveWithCells="1">
                  <from>
                    <xdr:col>15</xdr:col>
                    <xdr:colOff>0</xdr:colOff>
                    <xdr:row>3</xdr:row>
                    <xdr:rowOff>133350</xdr:rowOff>
                  </from>
                  <to>
                    <xdr:col>16</xdr:col>
                    <xdr:colOff>171450</xdr:colOff>
                    <xdr:row>4</xdr:row>
                    <xdr:rowOff>180975</xdr:rowOff>
                  </to>
                </anchor>
              </controlPr>
            </control>
          </mc:Choice>
        </mc:AlternateContent>
        <mc:AlternateContent xmlns:mc="http://schemas.openxmlformats.org/markup-compatibility/2006">
          <mc:Choice Requires="x14">
            <control shapeId="7172" r:id="rId9" name="Option Button 4">
              <controlPr locked="0" defaultSize="0" print="0" autoFill="0" autoLine="0" autoPict="0">
                <anchor moveWithCells="1">
                  <from>
                    <xdr:col>14</xdr:col>
                    <xdr:colOff>781050</xdr:colOff>
                    <xdr:row>4</xdr:row>
                    <xdr:rowOff>104775</xdr:rowOff>
                  </from>
                  <to>
                    <xdr:col>16</xdr:col>
                    <xdr:colOff>171450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JY372"/>
  <sheetViews>
    <sheetView zoomScaleNormal="100" workbookViewId="0">
      <pane xSplit="18" ySplit="8" topLeftCell="V9" activePane="bottomRight" state="frozen"/>
      <selection activeCell="C1" sqref="C1"/>
      <selection pane="topRight" activeCell="Q1" sqref="Q1"/>
      <selection pane="bottomLeft" activeCell="C9" sqref="C9"/>
      <selection pane="bottomRight" activeCell="AI8" sqref="AI8"/>
    </sheetView>
  </sheetViews>
  <sheetFormatPr baseColWidth="10" defaultColWidth="11.42578125" defaultRowHeight="11.1" customHeight="1" x14ac:dyDescent="0.2"/>
  <cols>
    <col min="1" max="1" width="14.5703125" style="7" hidden="1" customWidth="1"/>
    <col min="2" max="2" width="12.7109375" style="6" hidden="1" customWidth="1"/>
    <col min="3" max="3" width="12.28515625" style="143" hidden="1" customWidth="1"/>
    <col min="4" max="4" width="13.5703125" style="6" customWidth="1"/>
    <col min="5" max="11" width="1.5703125" style="6" customWidth="1"/>
    <col min="12" max="12" width="68.28515625" style="6" customWidth="1"/>
    <col min="13" max="13" width="13.5703125" style="11" customWidth="1"/>
    <col min="14" max="35" width="7.42578125" style="4" customWidth="1"/>
    <col min="36" max="16384" width="11.42578125" style="6"/>
  </cols>
  <sheetData>
    <row r="1" spans="1:35" s="1" customFormat="1" ht="5.0999999999999996" hidden="1" customHeight="1" thickBot="1" x14ac:dyDescent="0.3">
      <c r="C1" s="136"/>
      <c r="D1" s="20"/>
      <c r="E1" s="21"/>
      <c r="F1" s="20"/>
      <c r="G1" s="20"/>
      <c r="H1" s="20"/>
      <c r="I1" s="71">
        <v>1</v>
      </c>
      <c r="J1" s="20"/>
      <c r="K1" s="20"/>
      <c r="L1" s="20"/>
      <c r="M1" s="20"/>
    </row>
    <row r="2" spans="1:35" s="1" customFormat="1" ht="15" customHeight="1" thickTop="1" x14ac:dyDescent="0.25">
      <c r="A2" s="1" t="s">
        <v>3401</v>
      </c>
      <c r="B2" s="72" t="s">
        <v>3495</v>
      </c>
      <c r="C2" s="137"/>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227" t="s">
        <v>3497</v>
      </c>
      <c r="P2" s="228"/>
      <c r="Q2" s="228"/>
      <c r="R2" s="229"/>
      <c r="S2" s="74"/>
      <c r="T2" s="74"/>
      <c r="U2" s="74"/>
      <c r="V2" s="74"/>
      <c r="W2" s="74"/>
      <c r="X2" s="74"/>
      <c r="Y2" s="74"/>
      <c r="Z2" s="74"/>
      <c r="AA2" s="74"/>
      <c r="AB2" s="74"/>
      <c r="AC2" s="74"/>
      <c r="AD2" s="74"/>
      <c r="AE2" s="74"/>
      <c r="AF2" s="74"/>
      <c r="AG2" s="74"/>
      <c r="AH2" s="74"/>
      <c r="AI2" s="74"/>
    </row>
    <row r="3" spans="1:35" s="1" customFormat="1" ht="15" customHeight="1" x14ac:dyDescent="0.25">
      <c r="B3" s="72" t="s">
        <v>3496</v>
      </c>
      <c r="C3" s="137"/>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230"/>
      <c r="P3" s="231"/>
      <c r="Q3" s="231"/>
      <c r="R3" s="232"/>
      <c r="S3" s="74"/>
      <c r="T3" s="74"/>
      <c r="U3" s="74"/>
      <c r="V3" s="74"/>
      <c r="W3" s="74"/>
      <c r="X3" s="74"/>
      <c r="Y3" s="74"/>
      <c r="Z3" s="74"/>
      <c r="AA3" s="74"/>
      <c r="AB3" s="74"/>
      <c r="AC3" s="74"/>
      <c r="AD3" s="74"/>
      <c r="AE3" s="74"/>
      <c r="AF3" s="74"/>
      <c r="AG3" s="74"/>
      <c r="AH3" s="74"/>
      <c r="AI3" s="74"/>
    </row>
    <row r="4" spans="1:35" s="1" customFormat="1" ht="15" customHeight="1" x14ac:dyDescent="0.25">
      <c r="A4" s="1" t="s">
        <v>3479</v>
      </c>
      <c r="C4" s="136"/>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545</v>
      </c>
      <c r="N4" s="74"/>
      <c r="O4" s="230"/>
      <c r="P4" s="231"/>
      <c r="Q4" s="231"/>
      <c r="R4" s="232"/>
      <c r="S4" s="74"/>
      <c r="T4" s="74"/>
      <c r="U4" s="74"/>
      <c r="V4" s="74"/>
      <c r="W4" s="74"/>
      <c r="X4" s="74"/>
      <c r="Y4" s="74"/>
      <c r="Z4" s="74"/>
      <c r="AA4" s="74"/>
      <c r="AB4" s="74"/>
      <c r="AC4" s="74"/>
      <c r="AD4" s="74"/>
      <c r="AE4" s="74"/>
      <c r="AF4" s="74"/>
      <c r="AG4" s="74"/>
      <c r="AH4" s="74"/>
      <c r="AI4" s="74"/>
    </row>
    <row r="5" spans="1:35" s="1" customFormat="1" ht="15" customHeight="1" x14ac:dyDescent="0.25">
      <c r="C5" s="136"/>
      <c r="D5" s="20"/>
      <c r="E5" s="20"/>
      <c r="F5" s="20"/>
      <c r="G5" s="20"/>
      <c r="H5" s="20"/>
      <c r="I5" s="20"/>
      <c r="J5" s="20"/>
      <c r="K5" s="20"/>
      <c r="L5" s="20"/>
      <c r="M5" s="77"/>
      <c r="N5" s="74"/>
      <c r="O5" s="230"/>
      <c r="P5" s="231"/>
      <c r="Q5" s="231"/>
      <c r="R5" s="232"/>
      <c r="S5" s="74"/>
      <c r="T5" s="74"/>
      <c r="U5" s="74"/>
      <c r="V5" s="74"/>
      <c r="W5" s="74"/>
      <c r="X5" s="74"/>
      <c r="Y5" s="74"/>
      <c r="Z5" s="74"/>
      <c r="AA5" s="74"/>
      <c r="AB5" s="74"/>
      <c r="AC5" s="74"/>
      <c r="AD5" s="74"/>
      <c r="AE5" s="74"/>
      <c r="AF5" s="74"/>
      <c r="AG5" s="74"/>
      <c r="AH5" s="74"/>
      <c r="AI5" s="74"/>
    </row>
    <row r="6" spans="1:35" s="1" customFormat="1" ht="11.25" customHeight="1" thickBot="1" x14ac:dyDescent="0.3">
      <c r="C6" s="136"/>
      <c r="D6" s="20"/>
      <c r="E6" s="20"/>
      <c r="F6" s="20"/>
      <c r="G6" s="20"/>
      <c r="H6" s="20"/>
      <c r="I6" s="20"/>
      <c r="J6" s="20"/>
      <c r="K6" s="20"/>
      <c r="L6" s="20"/>
      <c r="M6" s="20"/>
      <c r="N6" s="74"/>
      <c r="O6" s="233"/>
      <c r="P6" s="234"/>
      <c r="Q6" s="234"/>
      <c r="R6" s="235"/>
      <c r="S6" s="74"/>
      <c r="T6" s="74"/>
      <c r="U6" s="74"/>
      <c r="V6" s="74"/>
      <c r="W6" s="74"/>
      <c r="X6" s="74"/>
      <c r="Y6" s="74"/>
      <c r="Z6" s="74"/>
      <c r="AA6" s="74"/>
      <c r="AB6" s="74"/>
      <c r="AC6" s="74"/>
      <c r="AD6" s="74"/>
      <c r="AE6" s="74"/>
      <c r="AF6" s="74"/>
      <c r="AG6" s="74"/>
      <c r="AH6" s="74"/>
      <c r="AI6" s="74"/>
    </row>
    <row r="7" spans="1:35" s="86" customFormat="1" ht="13.15" customHeight="1" thickTop="1" x14ac:dyDescent="0.25">
      <c r="A7" s="1" t="s">
        <v>5550</v>
      </c>
      <c r="B7" s="78"/>
      <c r="C7" s="138"/>
      <c r="D7" s="20" t="str">
        <f>IF(LEFT($I$1,1)="1",VLOOKUP($A7,PPI_IPI_PGA_PGAI!$A:$E,2,FALSE),IF(LEFT($I$1,1)="2",VLOOKUP($A7,PPI_IPI_PGA_PGAI!$A:$E,3,FALSE),IF(LEFT($I$1,1)="3",VLOOKUP($A7,PPI_IPI_PGA_PGAI!$A:$E,4,FALSE),VLOOKUP($A7,PPI_IPI_PGA_PGAI!$A:$E,5,FALSE))))</f>
        <v xml:space="preserve">Basis Dez. 2025 = 100 </v>
      </c>
      <c r="E7" s="79"/>
      <c r="F7" s="79"/>
      <c r="G7" s="79"/>
      <c r="H7" s="79"/>
      <c r="I7" s="79"/>
      <c r="J7" s="79"/>
      <c r="K7" s="20"/>
      <c r="L7" s="20"/>
      <c r="M7" s="80" t="s">
        <v>3564</v>
      </c>
      <c r="N7" s="85">
        <v>12</v>
      </c>
      <c r="O7" s="154">
        <f>N7+1</f>
        <v>13</v>
      </c>
      <c r="P7" s="154">
        <f t="shared" ref="P7:AG7" si="0">O7+1</f>
        <v>14</v>
      </c>
      <c r="Q7" s="154">
        <f t="shared" si="0"/>
        <v>15</v>
      </c>
      <c r="R7" s="154">
        <f t="shared" si="0"/>
        <v>16</v>
      </c>
      <c r="S7" s="154">
        <f t="shared" si="0"/>
        <v>17</v>
      </c>
      <c r="T7" s="154">
        <f t="shared" si="0"/>
        <v>18</v>
      </c>
      <c r="U7" s="154">
        <f t="shared" si="0"/>
        <v>19</v>
      </c>
      <c r="V7" s="154">
        <f t="shared" si="0"/>
        <v>20</v>
      </c>
      <c r="W7" s="154">
        <f t="shared" si="0"/>
        <v>21</v>
      </c>
      <c r="X7" s="154">
        <f t="shared" si="0"/>
        <v>22</v>
      </c>
      <c r="Y7" s="154">
        <f t="shared" si="0"/>
        <v>23</v>
      </c>
      <c r="Z7" s="154">
        <f t="shared" si="0"/>
        <v>24</v>
      </c>
      <c r="AA7" s="154">
        <f t="shared" si="0"/>
        <v>25</v>
      </c>
      <c r="AB7" s="154">
        <f t="shared" si="0"/>
        <v>26</v>
      </c>
      <c r="AC7" s="154">
        <f t="shared" si="0"/>
        <v>27</v>
      </c>
      <c r="AD7" s="154">
        <f t="shared" si="0"/>
        <v>28</v>
      </c>
      <c r="AE7" s="154">
        <f t="shared" si="0"/>
        <v>29</v>
      </c>
      <c r="AF7" s="154">
        <f t="shared" si="0"/>
        <v>30</v>
      </c>
      <c r="AG7" s="154">
        <f t="shared" si="0"/>
        <v>31</v>
      </c>
      <c r="AH7" s="154">
        <v>32</v>
      </c>
      <c r="AI7" s="154">
        <v>32</v>
      </c>
    </row>
    <row r="8" spans="1:35" s="8" customFormat="1" ht="12.75" customHeight="1" x14ac:dyDescent="0.2">
      <c r="A8" s="17" t="s">
        <v>3533</v>
      </c>
      <c r="B8" s="17" t="s">
        <v>3426</v>
      </c>
      <c r="C8" s="139"/>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113">
        <v>2004</v>
      </c>
      <c r="O8" s="114">
        <v>2005</v>
      </c>
      <c r="P8" s="114">
        <v>2006</v>
      </c>
      <c r="Q8" s="114">
        <v>2007</v>
      </c>
      <c r="R8" s="114">
        <v>2008</v>
      </c>
      <c r="S8" s="114">
        <v>2009</v>
      </c>
      <c r="T8" s="114">
        <v>2010</v>
      </c>
      <c r="U8" s="114">
        <v>2011</v>
      </c>
      <c r="V8" s="114">
        <v>2012</v>
      </c>
      <c r="W8" s="114">
        <v>2013</v>
      </c>
      <c r="X8" s="114">
        <v>2014</v>
      </c>
      <c r="Y8" s="114">
        <v>2015</v>
      </c>
      <c r="Z8" s="114">
        <v>2016</v>
      </c>
      <c r="AA8" s="114">
        <v>2017</v>
      </c>
      <c r="AB8" s="114">
        <v>2018</v>
      </c>
      <c r="AC8" s="126">
        <v>2019</v>
      </c>
      <c r="AD8" s="126">
        <v>2020</v>
      </c>
      <c r="AE8" s="126">
        <v>2021</v>
      </c>
      <c r="AF8" s="126">
        <v>2022</v>
      </c>
      <c r="AG8" s="126">
        <v>2023</v>
      </c>
      <c r="AH8" s="177">
        <v>2024</v>
      </c>
      <c r="AI8" s="176">
        <v>2025</v>
      </c>
    </row>
    <row r="9" spans="1:35" s="98" customFormat="1" ht="11.1" customHeight="1" x14ac:dyDescent="0.2">
      <c r="A9" s="97" t="s">
        <v>3485</v>
      </c>
      <c r="B9" s="97"/>
      <c r="C9" s="157" t="s">
        <v>5025</v>
      </c>
      <c r="D9" s="26"/>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5">
        <v>112.33629999999999</v>
      </c>
      <c r="O9" s="155">
        <v>114.20610000000001</v>
      </c>
      <c r="P9" s="155">
        <v>117.79640000000001</v>
      </c>
      <c r="Q9" s="155">
        <v>121.4709</v>
      </c>
      <c r="R9" s="155">
        <v>125.455</v>
      </c>
      <c r="S9" s="155">
        <v>116.15689999999999</v>
      </c>
      <c r="T9" s="155">
        <v>117.0818</v>
      </c>
      <c r="U9" s="155">
        <v>116.5427</v>
      </c>
      <c r="V9" s="155">
        <v>114.1921</v>
      </c>
      <c r="W9" s="155">
        <v>113.387</v>
      </c>
      <c r="X9" s="155">
        <v>111.3993</v>
      </c>
      <c r="Y9" s="155">
        <v>101.20659999999999</v>
      </c>
      <c r="Z9" s="155">
        <v>98.148399999999995</v>
      </c>
      <c r="AA9" s="155">
        <v>100.8244</v>
      </c>
      <c r="AB9" s="155">
        <v>105.5438</v>
      </c>
      <c r="AC9" s="155">
        <v>102.9555</v>
      </c>
      <c r="AD9" s="155">
        <v>97.211200000000005</v>
      </c>
      <c r="AE9" s="155">
        <v>102.1335</v>
      </c>
      <c r="AF9" s="155">
        <v>111.5629</v>
      </c>
      <c r="AG9" s="155">
        <v>108.7028</v>
      </c>
      <c r="AH9" s="155">
        <v>104.303</v>
      </c>
      <c r="AI9" s="215">
        <v>102.03400000000001</v>
      </c>
    </row>
    <row r="10" spans="1:35" s="98" customFormat="1" ht="11.1" customHeight="1" x14ac:dyDescent="0.2">
      <c r="A10" s="98" t="s">
        <v>2044</v>
      </c>
      <c r="C10" s="159" t="s">
        <v>5026</v>
      </c>
      <c r="D10" s="30" t="s">
        <v>5</v>
      </c>
      <c r="E10" s="31"/>
      <c r="F10" s="32" t="str">
        <f>IF(LEFT($I$1,1)="1",VLOOKUP($A10,PPI_IPI_PGA_PGAI!$A:$I,2,FALSE),IF(LEFT($I$1,1)="2",VLOOKUP($A10,PPI_IPI_PGA_PGAI!$A:$I,3,FALSE),IF(LEFT($I$1,1)="3",VLOOKUP($A10,PPI_IPI_PGA_PGAI!$A:$I,4,FALSE),VLOOKUP($A10,PPI_IPI_PGA_PGAI!$A:$I,5,FALSE))))</f>
        <v>Land- und forstwirtschaftliche Produkte</v>
      </c>
      <c r="G10" s="33"/>
      <c r="H10" s="33"/>
      <c r="I10" s="33"/>
      <c r="J10" s="33"/>
      <c r="K10" s="34"/>
      <c r="L10" s="32"/>
      <c r="M10" s="9">
        <v>1.9815</v>
      </c>
      <c r="N10" s="119">
        <v>73.590299999999999</v>
      </c>
      <c r="O10" s="119">
        <v>77.644300000000001</v>
      </c>
      <c r="P10" s="119">
        <v>79.351200000000006</v>
      </c>
      <c r="Q10" s="119">
        <v>82.133799999999994</v>
      </c>
      <c r="R10" s="119">
        <v>84.095299999999995</v>
      </c>
      <c r="S10" s="119">
        <v>78.613600000000005</v>
      </c>
      <c r="T10" s="119">
        <v>81.173500000000004</v>
      </c>
      <c r="U10" s="119">
        <v>79.978499999999997</v>
      </c>
      <c r="V10" s="119">
        <v>78.5899</v>
      </c>
      <c r="W10" s="119">
        <v>78.086100000000002</v>
      </c>
      <c r="X10" s="119">
        <v>78.965199999999996</v>
      </c>
      <c r="Y10" s="119">
        <v>78.314800000000005</v>
      </c>
      <c r="Z10" s="119">
        <v>76.114000000000004</v>
      </c>
      <c r="AA10" s="119">
        <v>75.383700000000005</v>
      </c>
      <c r="AB10" s="119">
        <v>77.308700000000002</v>
      </c>
      <c r="AC10" s="119">
        <v>74.497799999999998</v>
      </c>
      <c r="AD10" s="119">
        <v>74.846000000000004</v>
      </c>
      <c r="AE10" s="119">
        <v>80.023899999999998</v>
      </c>
      <c r="AF10" s="119">
        <v>89.006399999999999</v>
      </c>
      <c r="AG10" s="119">
        <v>87.352599999999995</v>
      </c>
      <c r="AH10" s="119">
        <v>91.764700000000005</v>
      </c>
      <c r="AI10" s="120">
        <v>101.1716</v>
      </c>
    </row>
    <row r="11" spans="1:35" s="100" customFormat="1" ht="11.1" customHeight="1" x14ac:dyDescent="0.2">
      <c r="A11" s="8" t="s">
        <v>2045</v>
      </c>
      <c r="B11" s="99"/>
      <c r="C11" s="141" t="s">
        <v>5026</v>
      </c>
      <c r="D11" s="35" t="s">
        <v>6</v>
      </c>
      <c r="E11" s="105"/>
      <c r="F11" s="36"/>
      <c r="G11" s="22" t="str">
        <f>IF(LEFT($I$1,1)="1",VLOOKUP($A11,PPI_IPI_PGA_PGAI!$A:$I,2,FALSE),IF(LEFT($I$1,1)="2",VLOOKUP($A11,PPI_IPI_PGA_PGAI!$A:$I,3,FALSE),IF(LEFT($I$1,1)="3",VLOOKUP($A11,PPI_IPI_PGA_PGAI!$A:$I,4,FALSE),VLOOKUP($A11,PPI_IPI_PGA_PGAI!$A:$I,5,FALSE))))</f>
        <v>Landwirtschaftliche Produkte</v>
      </c>
      <c r="H11" s="36"/>
      <c r="I11" s="36"/>
      <c r="J11" s="36"/>
      <c r="K11" s="45"/>
      <c r="L11" s="22"/>
      <c r="M11" s="10">
        <v>1.9815</v>
      </c>
      <c r="N11" s="122">
        <v>73.590299999999999</v>
      </c>
      <c r="O11" s="122">
        <v>77.644300000000001</v>
      </c>
      <c r="P11" s="122">
        <v>79.351200000000006</v>
      </c>
      <c r="Q11" s="122">
        <v>82.133799999999994</v>
      </c>
      <c r="R11" s="122">
        <v>84.095299999999995</v>
      </c>
      <c r="S11" s="122">
        <v>78.613600000000005</v>
      </c>
      <c r="T11" s="122">
        <v>81.173500000000004</v>
      </c>
      <c r="U11" s="122">
        <v>79.978499999999997</v>
      </c>
      <c r="V11" s="122">
        <v>78.5899</v>
      </c>
      <c r="W11" s="122">
        <v>78.086100000000002</v>
      </c>
      <c r="X11" s="122">
        <v>78.965199999999996</v>
      </c>
      <c r="Y11" s="122">
        <v>78.314800000000005</v>
      </c>
      <c r="Z11" s="122">
        <v>76.114000000000004</v>
      </c>
      <c r="AA11" s="122">
        <v>75.383700000000005</v>
      </c>
      <c r="AB11" s="122">
        <v>77.308700000000002</v>
      </c>
      <c r="AC11" s="122">
        <v>74.497799999999998</v>
      </c>
      <c r="AD11" s="122">
        <v>74.846000000000004</v>
      </c>
      <c r="AE11" s="122">
        <v>80.023899999999998</v>
      </c>
      <c r="AF11" s="122">
        <v>89.006399999999999</v>
      </c>
      <c r="AG11" s="122">
        <v>87.352599999999995</v>
      </c>
      <c r="AH11" s="122">
        <v>91.764700000000005</v>
      </c>
      <c r="AI11" s="118">
        <v>101.1716</v>
      </c>
    </row>
    <row r="12" spans="1:35" s="8" customFormat="1" ht="11.1" customHeight="1" x14ac:dyDescent="0.2">
      <c r="A12" s="8" t="s">
        <v>2046</v>
      </c>
      <c r="B12" s="99"/>
      <c r="C12" s="141" t="s">
        <v>5027</v>
      </c>
      <c r="D12" s="35" t="s">
        <v>7</v>
      </c>
      <c r="E12" s="37"/>
      <c r="F12" s="36"/>
      <c r="G12" s="36"/>
      <c r="H12" s="38" t="str">
        <f>IF(LEFT($I$1,1)="1",VLOOKUP($A12,PPI_IPI_PGA_PGAI!$A:$I,2,FALSE),IF(LEFT($I$1,1)="2",VLOOKUP($A12,PPI_IPI_PGA_PGAI!$A:$I,3,FALSE),IF(LEFT($I$1,1)="3",VLOOKUP($A12,PPI_IPI_PGA_PGAI!$A:$I,4,FALSE),VLOOKUP($A12,PPI_IPI_PGA_PGAI!$A:$I,5,FALSE))))</f>
        <v>Einjährige Pflanzen</v>
      </c>
      <c r="I12" s="36"/>
      <c r="J12" s="36"/>
      <c r="K12" s="39"/>
      <c r="L12" s="38"/>
      <c r="M12" s="10">
        <v>0.747</v>
      </c>
      <c r="N12" s="122">
        <v>101.9937</v>
      </c>
      <c r="O12" s="122">
        <v>102.8477</v>
      </c>
      <c r="P12" s="122">
        <v>105.7116</v>
      </c>
      <c r="Q12" s="122">
        <v>111.6913</v>
      </c>
      <c r="R12" s="122">
        <v>112.43689999999999</v>
      </c>
      <c r="S12" s="122">
        <v>106.01479999999999</v>
      </c>
      <c r="T12" s="122">
        <v>107.0938</v>
      </c>
      <c r="U12" s="122">
        <v>104.541</v>
      </c>
      <c r="V12" s="122">
        <v>104.5908</v>
      </c>
      <c r="W12" s="122">
        <v>106.8284</v>
      </c>
      <c r="X12" s="122">
        <v>104.0052</v>
      </c>
      <c r="Y12" s="122">
        <v>100.3004</v>
      </c>
      <c r="Z12" s="122">
        <v>96.866</v>
      </c>
      <c r="AA12" s="122">
        <v>100.0669</v>
      </c>
      <c r="AB12" s="122">
        <v>103.97029999999999</v>
      </c>
      <c r="AC12" s="122">
        <v>100.6302</v>
      </c>
      <c r="AD12" s="122">
        <v>98.356200000000001</v>
      </c>
      <c r="AE12" s="122">
        <v>103.157</v>
      </c>
      <c r="AF12" s="122">
        <v>112.0228</v>
      </c>
      <c r="AG12" s="122">
        <v>109.9684</v>
      </c>
      <c r="AH12" s="122">
        <v>103.8403</v>
      </c>
      <c r="AI12" s="118">
        <v>102.0812</v>
      </c>
    </row>
    <row r="13" spans="1:35" s="8" customFormat="1" ht="11.1" customHeight="1" x14ac:dyDescent="0.2">
      <c r="A13" s="8" t="s">
        <v>2047</v>
      </c>
      <c r="B13" s="99"/>
      <c r="C13" s="141" t="s">
        <v>5028</v>
      </c>
      <c r="D13" s="35" t="s">
        <v>8</v>
      </c>
      <c r="E13" s="37"/>
      <c r="F13" s="36"/>
      <c r="G13" s="36"/>
      <c r="H13" s="36"/>
      <c r="I13" s="38" t="str">
        <f>IF(LEFT($I$1,1)="1",VLOOKUP($A13,PPI_IPI_PGA_PGAI!$A:$I,2,FALSE),IF(LEFT($I$1,1)="2",VLOOKUP($A13,PPI_IPI_PGA_PGAI!$A:$I,3,FALSE),IF(LEFT($I$1,1)="3",VLOOKUP($A13,PPI_IPI_PGA_PGAI!$A:$I,4,FALSE),VLOOKUP($A13,PPI_IPI_PGA_PGAI!$A:$I,5,FALSE))))</f>
        <v>Getreide, Hülsenfrüchte, Ölsaaten</v>
      </c>
      <c r="J13" s="38"/>
      <c r="K13" s="39"/>
      <c r="L13" s="38"/>
      <c r="M13" s="10">
        <v>0.22040000000000001</v>
      </c>
      <c r="N13" s="122">
        <v>107.0412</v>
      </c>
      <c r="O13" s="122">
        <v>104.43640000000001</v>
      </c>
      <c r="P13" s="122">
        <v>105.6644</v>
      </c>
      <c r="Q13" s="122">
        <v>127.5941</v>
      </c>
      <c r="R13" s="122">
        <v>162.8135</v>
      </c>
      <c r="S13" s="122">
        <v>127.27419999999999</v>
      </c>
      <c r="T13" s="122">
        <v>115.1648</v>
      </c>
      <c r="U13" s="122">
        <v>123.68429999999999</v>
      </c>
      <c r="V13" s="122">
        <v>124.1944</v>
      </c>
      <c r="W13" s="122">
        <v>115.7706</v>
      </c>
      <c r="X13" s="122">
        <v>113.88630000000001</v>
      </c>
      <c r="Y13" s="122">
        <v>110.87090000000001</v>
      </c>
      <c r="Z13" s="122">
        <v>95.639700000000005</v>
      </c>
      <c r="AA13" s="122">
        <v>102.639</v>
      </c>
      <c r="AB13" s="122">
        <v>105.48950000000001</v>
      </c>
      <c r="AC13" s="122">
        <v>104.07689999999999</v>
      </c>
      <c r="AD13" s="122">
        <v>99.231399999999994</v>
      </c>
      <c r="AE13" s="122">
        <v>111.9933</v>
      </c>
      <c r="AF13" s="122">
        <v>143.59870000000001</v>
      </c>
      <c r="AG13" s="122">
        <v>122.79170000000001</v>
      </c>
      <c r="AH13" s="122">
        <v>110.4768</v>
      </c>
      <c r="AI13" s="118">
        <v>104.2655</v>
      </c>
    </row>
    <row r="14" spans="1:35" s="8" customFormat="1" ht="11.1" customHeight="1" x14ac:dyDescent="0.2">
      <c r="A14" s="8" t="s">
        <v>2053</v>
      </c>
      <c r="B14" s="99"/>
      <c r="C14" s="141" t="s">
        <v>5029</v>
      </c>
      <c r="D14" s="35" t="s">
        <v>9</v>
      </c>
      <c r="E14" s="37"/>
      <c r="F14" s="36"/>
      <c r="G14" s="36"/>
      <c r="H14" s="36"/>
      <c r="I14" s="38" t="str">
        <f>IF(LEFT($I$1,1)="1",VLOOKUP($A14,PPI_IPI_PGA_PGAI!$A:$I,2,FALSE),IF(LEFT($I$1,1)="2",VLOOKUP($A14,PPI_IPI_PGA_PGAI!$A:$I,3,FALSE),IF(LEFT($I$1,1)="3",VLOOKUP($A14,PPI_IPI_PGA_PGAI!$A:$I,4,FALSE),VLOOKUP($A14,PPI_IPI_PGA_PGAI!$A:$I,5,FALSE))))</f>
        <v>Gemüse, Melonen und Kartoffeln</v>
      </c>
      <c r="J14" s="38"/>
      <c r="K14" s="39"/>
      <c r="L14" s="38"/>
      <c r="M14" s="10">
        <v>0.35920000000000002</v>
      </c>
      <c r="N14" s="122">
        <v>91.028999999999996</v>
      </c>
      <c r="O14" s="122">
        <v>96.759500000000003</v>
      </c>
      <c r="P14" s="122">
        <v>99.057699999999997</v>
      </c>
      <c r="Q14" s="122">
        <v>102.765</v>
      </c>
      <c r="R14" s="122">
        <v>93.896299999999997</v>
      </c>
      <c r="S14" s="122">
        <v>89.133200000000002</v>
      </c>
      <c r="T14" s="122">
        <v>94.232600000000005</v>
      </c>
      <c r="U14" s="122">
        <v>92.575699999999998</v>
      </c>
      <c r="V14" s="122">
        <v>94.706100000000006</v>
      </c>
      <c r="W14" s="122">
        <v>102.42140000000001</v>
      </c>
      <c r="X14" s="122">
        <v>95.781499999999994</v>
      </c>
      <c r="Y14" s="122">
        <v>94.697000000000003</v>
      </c>
      <c r="Z14" s="122">
        <v>92.575599999999994</v>
      </c>
      <c r="AA14" s="122">
        <v>96.798400000000001</v>
      </c>
      <c r="AB14" s="122">
        <v>99.774900000000002</v>
      </c>
      <c r="AC14" s="122">
        <v>95.585099999999997</v>
      </c>
      <c r="AD14" s="122">
        <v>95.574100000000001</v>
      </c>
      <c r="AE14" s="122">
        <v>98.045400000000001</v>
      </c>
      <c r="AF14" s="122">
        <v>102.2296</v>
      </c>
      <c r="AG14" s="122">
        <v>105.295</v>
      </c>
      <c r="AH14" s="122">
        <v>102.3762</v>
      </c>
      <c r="AI14" s="118">
        <v>101.8327</v>
      </c>
    </row>
    <row r="15" spans="1:35" s="8" customFormat="1" ht="11.1" customHeight="1" x14ac:dyDescent="0.2">
      <c r="A15" s="8" t="s">
        <v>2078</v>
      </c>
      <c r="B15" s="99"/>
      <c r="C15" s="141" t="s">
        <v>5030</v>
      </c>
      <c r="D15" s="35" t="s">
        <v>10</v>
      </c>
      <c r="E15" s="37"/>
      <c r="F15" s="36"/>
      <c r="G15" s="36"/>
      <c r="H15" s="36"/>
      <c r="I15" s="38" t="str">
        <f>IF(LEFT($I$1,1)="1",VLOOKUP($A15,PPI_IPI_PGA_PGAI!$A:$I,2,FALSE),IF(LEFT($I$1,1)="2",VLOOKUP($A15,PPI_IPI_PGA_PGAI!$A:$I,3,FALSE),IF(LEFT($I$1,1)="3",VLOOKUP($A15,PPI_IPI_PGA_PGAI!$A:$I,4,FALSE),VLOOKUP($A15,PPI_IPI_PGA_PGAI!$A:$I,5,FALSE))))</f>
        <v>Rohtabak</v>
      </c>
      <c r="J15" s="38"/>
      <c r="K15" s="39"/>
      <c r="L15" s="38"/>
      <c r="M15" s="10">
        <v>3.4500000000000003E-2</v>
      </c>
      <c r="N15" s="122">
        <v>88.322999999999993</v>
      </c>
      <c r="O15" s="122">
        <v>88.0227</v>
      </c>
      <c r="P15" s="122">
        <v>90.496899999999997</v>
      </c>
      <c r="Q15" s="122">
        <v>96.305400000000006</v>
      </c>
      <c r="R15" s="122">
        <v>97.400599999999997</v>
      </c>
      <c r="S15" s="122">
        <v>105.0016</v>
      </c>
      <c r="T15" s="122">
        <v>106.8754</v>
      </c>
      <c r="U15" s="122">
        <v>89.392200000000003</v>
      </c>
      <c r="V15" s="122">
        <v>89.848500000000001</v>
      </c>
      <c r="W15" s="122">
        <v>99.139700000000005</v>
      </c>
      <c r="X15" s="122">
        <v>99.410499999999999</v>
      </c>
      <c r="Y15" s="122">
        <v>95.8292</v>
      </c>
      <c r="Z15" s="122">
        <v>99.835499999999996</v>
      </c>
      <c r="AA15" s="122">
        <v>95.882999999999996</v>
      </c>
      <c r="AB15" s="122">
        <v>94.579599999999999</v>
      </c>
      <c r="AC15" s="122">
        <v>95.715800000000002</v>
      </c>
      <c r="AD15" s="122">
        <v>90.209599999999995</v>
      </c>
      <c r="AE15" s="122">
        <v>89.196700000000007</v>
      </c>
      <c r="AF15" s="122">
        <v>82.348100000000002</v>
      </c>
      <c r="AG15" s="122">
        <v>91.546199999999999</v>
      </c>
      <c r="AH15" s="122">
        <v>98.401600000000002</v>
      </c>
      <c r="AI15" s="118">
        <v>100.0441</v>
      </c>
    </row>
    <row r="16" spans="1:35" s="8" customFormat="1" ht="11.1" customHeight="1" x14ac:dyDescent="0.2">
      <c r="A16" s="8" t="s">
        <v>2081</v>
      </c>
      <c r="B16" s="99"/>
      <c r="C16" s="141" t="s">
        <v>5031</v>
      </c>
      <c r="D16" s="35" t="s">
        <v>11</v>
      </c>
      <c r="E16" s="37"/>
      <c r="F16" s="36"/>
      <c r="G16" s="36"/>
      <c r="H16" s="36"/>
      <c r="I16" s="38" t="str">
        <f>IF(LEFT($I$1,1)="1",VLOOKUP($A16,PPI_IPI_PGA_PGAI!$A:$I,2,FALSE),IF(LEFT($I$1,1)="2",VLOOKUP($A16,PPI_IPI_PGA_PGAI!$A:$I,3,FALSE),IF(LEFT($I$1,1)="3",VLOOKUP($A16,PPI_IPI_PGA_PGAI!$A:$I,4,FALSE),VLOOKUP($A16,PPI_IPI_PGA_PGAI!$A:$I,5,FALSE))))</f>
        <v>Sonstige einjährige Pflanzen</v>
      </c>
      <c r="J16" s="38"/>
      <c r="K16" s="39"/>
      <c r="L16" s="38"/>
      <c r="M16" s="10">
        <v>0.13289999999999999</v>
      </c>
      <c r="N16" s="122">
        <v>142.5804</v>
      </c>
      <c r="O16" s="122">
        <v>142.2645</v>
      </c>
      <c r="P16" s="122">
        <v>144.0223</v>
      </c>
      <c r="Q16" s="122">
        <v>149.34700000000001</v>
      </c>
      <c r="R16" s="122">
        <v>142.26439999999999</v>
      </c>
      <c r="S16" s="122">
        <v>136.4727</v>
      </c>
      <c r="T16" s="122">
        <v>132.2116</v>
      </c>
      <c r="U16" s="122">
        <v>117.1324</v>
      </c>
      <c r="V16" s="122">
        <v>115.63039999999999</v>
      </c>
      <c r="W16" s="122">
        <v>119.9036</v>
      </c>
      <c r="X16" s="122">
        <v>117.4457</v>
      </c>
      <c r="Y16" s="122">
        <v>109.67700000000001</v>
      </c>
      <c r="Z16" s="122">
        <v>106.5371</v>
      </c>
      <c r="AA16" s="122">
        <v>105.6371</v>
      </c>
      <c r="AB16" s="122">
        <v>116.34269999999999</v>
      </c>
      <c r="AC16" s="122">
        <v>110.83920000000001</v>
      </c>
      <c r="AD16" s="122">
        <v>108.37560000000001</v>
      </c>
      <c r="AE16" s="122">
        <v>110.69629999999999</v>
      </c>
      <c r="AF16" s="122">
        <v>106.23690000000001</v>
      </c>
      <c r="AG16" s="122">
        <v>112.8249</v>
      </c>
      <c r="AH16" s="122">
        <v>100.65989999999999</v>
      </c>
      <c r="AI16" s="118">
        <v>100.5621</v>
      </c>
    </row>
    <row r="17" spans="1:35" s="8" customFormat="1" ht="11.1" customHeight="1" x14ac:dyDescent="0.2">
      <c r="A17" s="8" t="s">
        <v>2083</v>
      </c>
      <c r="B17" s="99"/>
      <c r="C17" s="141" t="s">
        <v>5032</v>
      </c>
      <c r="D17" s="35" t="s">
        <v>5008</v>
      </c>
      <c r="E17" s="37"/>
      <c r="F17" s="36"/>
      <c r="G17" s="36"/>
      <c r="H17" s="36"/>
      <c r="I17" s="36"/>
      <c r="J17" s="38" t="str">
        <f>IF(LEFT($I$1,1)="1",VLOOKUP($A17,PPI_IPI_PGA_PGAI!$A:$I,2,FALSE),IF(LEFT($I$1,1)="2",VLOOKUP($A17,PPI_IPI_PGA_PGAI!$A:$I,3,FALSE),IF(LEFT($I$1,1)="3",VLOOKUP($A17,PPI_IPI_PGA_PGAI!$A:$I,4,FALSE),VLOOKUP($A17,PPI_IPI_PGA_PGAI!$A:$I,5,FALSE))))</f>
        <v>Schnittblumen</v>
      </c>
      <c r="K17" s="45"/>
      <c r="L17" s="22"/>
      <c r="M17" s="10">
        <v>8.7499999999999994E-2</v>
      </c>
      <c r="N17" s="122">
        <v>138.3107</v>
      </c>
      <c r="O17" s="122">
        <v>138.35069999999999</v>
      </c>
      <c r="P17" s="122">
        <v>140.16560000000001</v>
      </c>
      <c r="Q17" s="122">
        <v>145.33600000000001</v>
      </c>
      <c r="R17" s="122">
        <v>138.49019999999999</v>
      </c>
      <c r="S17" s="122">
        <v>132.7423</v>
      </c>
      <c r="T17" s="122">
        <v>128.53059999999999</v>
      </c>
      <c r="U17" s="122">
        <v>113.2897</v>
      </c>
      <c r="V17" s="122">
        <v>111.2787</v>
      </c>
      <c r="W17" s="122">
        <v>116.8528</v>
      </c>
      <c r="X17" s="122">
        <v>116.09</v>
      </c>
      <c r="Y17" s="122">
        <v>108.6122</v>
      </c>
      <c r="Z17" s="122">
        <v>105.7891</v>
      </c>
      <c r="AA17" s="122">
        <v>104.85599999999999</v>
      </c>
      <c r="AB17" s="122">
        <v>113.7916</v>
      </c>
      <c r="AC17" s="122">
        <v>109.14490000000001</v>
      </c>
      <c r="AD17" s="122">
        <v>108.7774</v>
      </c>
      <c r="AE17" s="122">
        <v>105.8728</v>
      </c>
      <c r="AF17" s="122">
        <v>98.456000000000003</v>
      </c>
      <c r="AG17" s="122">
        <v>103.5979</v>
      </c>
      <c r="AH17" s="122">
        <v>89.7376</v>
      </c>
      <c r="AI17" s="118">
        <v>94.975700000000003</v>
      </c>
    </row>
    <row r="18" spans="1:35" s="8" customFormat="1" ht="11.1" customHeight="1" x14ac:dyDescent="0.2">
      <c r="A18" s="8" t="s">
        <v>2084</v>
      </c>
      <c r="B18" s="99"/>
      <c r="C18" s="141" t="s">
        <v>5033</v>
      </c>
      <c r="D18" s="35" t="s">
        <v>12</v>
      </c>
      <c r="E18" s="37"/>
      <c r="F18" s="36"/>
      <c r="G18" s="36"/>
      <c r="H18" s="38" t="str">
        <f>IF(LEFT($I$1,1)="1",VLOOKUP($A18,PPI_IPI_PGA_PGAI!$A:$I,2,FALSE),IF(LEFT($I$1,1)="2",VLOOKUP($A18,PPI_IPI_PGA_PGAI!$A:$I,3,FALSE),IF(LEFT($I$1,1)="3",VLOOKUP($A18,PPI_IPI_PGA_PGAI!$A:$I,4,FALSE),VLOOKUP($A18,PPI_IPI_PGA_PGAI!$A:$I,5,FALSE))))</f>
        <v>Mehrjährige Pflanzen</v>
      </c>
      <c r="I18" s="38"/>
      <c r="J18" s="38"/>
      <c r="K18" s="39"/>
      <c r="L18" s="38"/>
      <c r="M18" s="10">
        <v>1.0089999999999999</v>
      </c>
      <c r="N18" s="122">
        <v>58.043199999999999</v>
      </c>
      <c r="O18" s="122">
        <v>65.783000000000001</v>
      </c>
      <c r="P18" s="122">
        <v>66.947500000000005</v>
      </c>
      <c r="Q18" s="122">
        <v>67.426299999999998</v>
      </c>
      <c r="R18" s="122">
        <v>70.370500000000007</v>
      </c>
      <c r="S18" s="122">
        <v>64.333699999999993</v>
      </c>
      <c r="T18" s="122">
        <v>68.349000000000004</v>
      </c>
      <c r="U18" s="122">
        <v>68.354399999999998</v>
      </c>
      <c r="V18" s="122">
        <v>65.254400000000004</v>
      </c>
      <c r="W18" s="122">
        <v>61.997900000000001</v>
      </c>
      <c r="X18" s="122">
        <v>66.538799999999995</v>
      </c>
      <c r="Y18" s="122">
        <v>69.172499999999999</v>
      </c>
      <c r="Z18" s="122">
        <v>67.889600000000002</v>
      </c>
      <c r="AA18" s="122">
        <v>64.755300000000005</v>
      </c>
      <c r="AB18" s="122">
        <v>64.622399999999999</v>
      </c>
      <c r="AC18" s="122">
        <v>61.3872</v>
      </c>
      <c r="AD18" s="122">
        <v>62.9343</v>
      </c>
      <c r="AE18" s="122">
        <v>68.002899999999997</v>
      </c>
      <c r="AF18" s="122">
        <v>76.668300000000002</v>
      </c>
      <c r="AG18" s="122">
        <v>73.770899999999997</v>
      </c>
      <c r="AH18" s="122">
        <v>84.657200000000003</v>
      </c>
      <c r="AI18" s="118">
        <v>101.48690000000001</v>
      </c>
    </row>
    <row r="19" spans="1:35" s="8" customFormat="1" ht="11.1" customHeight="1" x14ac:dyDescent="0.2">
      <c r="A19" s="8" t="s">
        <v>2085</v>
      </c>
      <c r="B19" s="99"/>
      <c r="C19" s="141" t="s">
        <v>5034</v>
      </c>
      <c r="D19" s="35" t="s">
        <v>5009</v>
      </c>
      <c r="E19" s="37"/>
      <c r="F19" s="36"/>
      <c r="G19" s="36"/>
      <c r="H19" s="36"/>
      <c r="I19" s="38" t="str">
        <f>IF(LEFT($I$1,1)="1",VLOOKUP($A19,PPI_IPI_PGA_PGAI!$A:$I,2,FALSE),IF(LEFT($I$1,1)="2",VLOOKUP($A19,PPI_IPI_PGA_PGAI!$A:$I,3,FALSE),IF(LEFT($I$1,1)="3",VLOOKUP($A19,PPI_IPI_PGA_PGAI!$A:$I,4,FALSE),VLOOKUP($A19,PPI_IPI_PGA_PGAI!$A:$I,5,FALSE))))</f>
        <v>Wein- und Tafeltrauben</v>
      </c>
      <c r="J19" s="38"/>
      <c r="K19" s="39"/>
      <c r="L19" s="38"/>
      <c r="M19" s="10">
        <v>3.5099999999999999E-2</v>
      </c>
      <c r="N19" s="122">
        <v>85.599100000000007</v>
      </c>
      <c r="O19" s="122">
        <v>89.484800000000007</v>
      </c>
      <c r="P19" s="122">
        <v>90.537300000000002</v>
      </c>
      <c r="Q19" s="122">
        <v>97.279200000000003</v>
      </c>
      <c r="R19" s="122">
        <v>89.980999999999995</v>
      </c>
      <c r="S19" s="122">
        <v>88.080299999999994</v>
      </c>
      <c r="T19" s="122">
        <v>93.208600000000004</v>
      </c>
      <c r="U19" s="122">
        <v>97.147999999999996</v>
      </c>
      <c r="V19" s="122">
        <v>88.743099999999998</v>
      </c>
      <c r="W19" s="122">
        <v>92.510499999999993</v>
      </c>
      <c r="X19" s="122">
        <v>91.200400000000002</v>
      </c>
      <c r="Y19" s="122">
        <v>85.725800000000007</v>
      </c>
      <c r="Z19" s="122">
        <v>89.740700000000004</v>
      </c>
      <c r="AA19" s="122">
        <v>90.142200000000003</v>
      </c>
      <c r="AB19" s="122">
        <v>98.553299999999993</v>
      </c>
      <c r="AC19" s="122">
        <v>92.476900000000001</v>
      </c>
      <c r="AD19" s="122">
        <v>91.302000000000007</v>
      </c>
      <c r="AE19" s="122">
        <v>92.928899999999999</v>
      </c>
      <c r="AF19" s="122">
        <v>93.195099999999996</v>
      </c>
      <c r="AG19" s="122">
        <v>101.8647</v>
      </c>
      <c r="AH19" s="122">
        <v>108.63420000000001</v>
      </c>
      <c r="AI19" s="118">
        <v>104.77589999999999</v>
      </c>
    </row>
    <row r="20" spans="1:35" s="8" customFormat="1" ht="11.1" customHeight="1" x14ac:dyDescent="0.2">
      <c r="A20" s="8" t="s">
        <v>2086</v>
      </c>
      <c r="B20" s="99"/>
      <c r="C20" s="141" t="s">
        <v>5035</v>
      </c>
      <c r="D20" s="35" t="s">
        <v>13</v>
      </c>
      <c r="E20" s="37"/>
      <c r="F20" s="36"/>
      <c r="G20" s="36"/>
      <c r="H20" s="36"/>
      <c r="I20" s="38" t="str">
        <f>IF(LEFT($I$1,1)="1",VLOOKUP($A20,PPI_IPI_PGA_PGAI!$A:$I,2,FALSE),IF(LEFT($I$1,1)="2",VLOOKUP($A20,PPI_IPI_PGA_PGAI!$A:$I,3,FALSE),IF(LEFT($I$1,1)="3",VLOOKUP($A20,PPI_IPI_PGA_PGAI!$A:$I,4,FALSE),VLOOKUP($A20,PPI_IPI_PGA_PGAI!$A:$I,5,FALSE))))</f>
        <v>Tropische und subtropische Früchte</v>
      </c>
      <c r="J20" s="38"/>
      <c r="K20" s="39"/>
      <c r="L20" s="38"/>
      <c r="M20" s="10">
        <v>0.12590000000000001</v>
      </c>
      <c r="N20" s="122">
        <v>112.0128</v>
      </c>
      <c r="O20" s="122">
        <v>108.9226</v>
      </c>
      <c r="P20" s="122">
        <v>111.30500000000001</v>
      </c>
      <c r="Q20" s="122">
        <v>110.63</v>
      </c>
      <c r="R20" s="122">
        <v>110.8036</v>
      </c>
      <c r="S20" s="122">
        <v>109.9717</v>
      </c>
      <c r="T20" s="122">
        <v>103.7383</v>
      </c>
      <c r="U20" s="122">
        <v>95.991200000000006</v>
      </c>
      <c r="V20" s="122">
        <v>96.674400000000006</v>
      </c>
      <c r="W20" s="122">
        <v>93.232399999999998</v>
      </c>
      <c r="X20" s="122">
        <v>90.895200000000003</v>
      </c>
      <c r="Y20" s="122">
        <v>89.358800000000002</v>
      </c>
      <c r="Z20" s="122">
        <v>96.411100000000005</v>
      </c>
      <c r="AA20" s="122">
        <v>100.45350000000001</v>
      </c>
      <c r="AB20" s="122">
        <v>98.343100000000007</v>
      </c>
      <c r="AC20" s="122">
        <v>98.039599999999993</v>
      </c>
      <c r="AD20" s="122">
        <v>95.174199999999999</v>
      </c>
      <c r="AE20" s="122">
        <v>96.557400000000001</v>
      </c>
      <c r="AF20" s="122">
        <v>95.877499999999998</v>
      </c>
      <c r="AG20" s="122">
        <v>99.083200000000005</v>
      </c>
      <c r="AH20" s="122">
        <v>102.178</v>
      </c>
      <c r="AI20" s="118">
        <v>99.197299999999998</v>
      </c>
    </row>
    <row r="21" spans="1:35" s="8" customFormat="1" ht="11.1" customHeight="1" x14ac:dyDescent="0.2">
      <c r="A21" s="8" t="s">
        <v>2098</v>
      </c>
      <c r="B21" s="99"/>
      <c r="C21" s="141" t="s">
        <v>5036</v>
      </c>
      <c r="D21" s="35" t="s">
        <v>14</v>
      </c>
      <c r="E21" s="37"/>
      <c r="F21" s="36"/>
      <c r="G21" s="36"/>
      <c r="H21" s="36"/>
      <c r="I21" s="38" t="str">
        <f>IF(LEFT($I$1,1)="1",VLOOKUP($A21,PPI_IPI_PGA_PGAI!$A:$I,2,FALSE),IF(LEFT($I$1,1)="2",VLOOKUP($A21,PPI_IPI_PGA_PGAI!$A:$I,3,FALSE),IF(LEFT($I$1,1)="3",VLOOKUP($A21,PPI_IPI_PGA_PGAI!$A:$I,4,FALSE),VLOOKUP($A21,PPI_IPI_PGA_PGAI!$A:$I,5,FALSE))))</f>
        <v>Zitrusfrüchte</v>
      </c>
      <c r="J21" s="38"/>
      <c r="K21" s="39"/>
      <c r="L21" s="38"/>
      <c r="M21" s="10">
        <v>8.2299999999999998E-2</v>
      </c>
      <c r="N21" s="122">
        <v>91.4619</v>
      </c>
      <c r="O21" s="122">
        <v>90.703400000000002</v>
      </c>
      <c r="P21" s="122">
        <v>89.9011</v>
      </c>
      <c r="Q21" s="122">
        <v>99.690600000000003</v>
      </c>
      <c r="R21" s="122">
        <v>113.7175</v>
      </c>
      <c r="S21" s="122">
        <v>98.060100000000006</v>
      </c>
      <c r="T21" s="122">
        <v>105.9966</v>
      </c>
      <c r="U21" s="122">
        <v>90.781899999999993</v>
      </c>
      <c r="V21" s="122">
        <v>95.413499999999999</v>
      </c>
      <c r="W21" s="122">
        <v>105.0279</v>
      </c>
      <c r="X21" s="122">
        <v>107.2604</v>
      </c>
      <c r="Y21" s="122">
        <v>97.737300000000005</v>
      </c>
      <c r="Z21" s="122">
        <v>105.7473</v>
      </c>
      <c r="AA21" s="122">
        <v>90.001099999999994</v>
      </c>
      <c r="AB21" s="122">
        <v>105.98609999999999</v>
      </c>
      <c r="AC21" s="122">
        <v>94.622299999999996</v>
      </c>
      <c r="AD21" s="122">
        <v>103.21429999999999</v>
      </c>
      <c r="AE21" s="122">
        <v>97.118499999999997</v>
      </c>
      <c r="AF21" s="122">
        <v>91.140100000000004</v>
      </c>
      <c r="AG21" s="122">
        <v>99.656599999999997</v>
      </c>
      <c r="AH21" s="122">
        <v>99.774600000000007</v>
      </c>
      <c r="AI21" s="118">
        <v>101.5485</v>
      </c>
    </row>
    <row r="22" spans="1:35" s="8" customFormat="1" ht="11.1" customHeight="1" x14ac:dyDescent="0.2">
      <c r="A22" s="8" t="s">
        <v>2116</v>
      </c>
      <c r="B22" s="99"/>
      <c r="C22" s="141" t="s">
        <v>5037</v>
      </c>
      <c r="D22" s="35" t="s">
        <v>438</v>
      </c>
      <c r="E22" s="37"/>
      <c r="F22" s="36"/>
      <c r="G22" s="36"/>
      <c r="H22" s="36"/>
      <c r="I22" s="38" t="str">
        <f>IF(LEFT($I$1,1)="1",VLOOKUP($A22,PPI_IPI_PGA_PGAI!$A:$I,2,FALSE),IF(LEFT($I$1,1)="2",VLOOKUP($A22,PPI_IPI_PGA_PGAI!$A:$I,3,FALSE),IF(LEFT($I$1,1)="3",VLOOKUP($A22,PPI_IPI_PGA_PGAI!$A:$I,4,FALSE),VLOOKUP($A22,PPI_IPI_PGA_PGAI!$A:$I,5,FALSE))))</f>
        <v>Kern- und Steinobst</v>
      </c>
      <c r="J22" s="38"/>
      <c r="K22" s="39"/>
      <c r="L22" s="38"/>
      <c r="M22" s="10">
        <v>7.3599999999999999E-2</v>
      </c>
      <c r="N22" s="122" t="s">
        <v>6431</v>
      </c>
      <c r="O22" s="122" t="s">
        <v>6431</v>
      </c>
      <c r="P22" s="122" t="s">
        <v>6431</v>
      </c>
      <c r="Q22" s="122" t="s">
        <v>6431</v>
      </c>
      <c r="R22" s="122" t="s">
        <v>6431</v>
      </c>
      <c r="S22" s="122" t="s">
        <v>6431</v>
      </c>
      <c r="T22" s="122" t="s">
        <v>6431</v>
      </c>
      <c r="U22" s="122" t="s">
        <v>6431</v>
      </c>
      <c r="V22" s="122" t="s">
        <v>6431</v>
      </c>
      <c r="W22" s="122" t="s">
        <v>6431</v>
      </c>
      <c r="X22" s="122" t="s">
        <v>6431</v>
      </c>
      <c r="Y22" s="122" t="s">
        <v>6431</v>
      </c>
      <c r="Z22" s="122">
        <v>92.055000000000007</v>
      </c>
      <c r="AA22" s="122">
        <v>86.228399999999993</v>
      </c>
      <c r="AB22" s="122">
        <v>95.153000000000006</v>
      </c>
      <c r="AC22" s="122">
        <v>89.343000000000004</v>
      </c>
      <c r="AD22" s="122">
        <v>94.492199999999997</v>
      </c>
      <c r="AE22" s="122">
        <v>118.0775</v>
      </c>
      <c r="AF22" s="122">
        <v>109.40219999999999</v>
      </c>
      <c r="AG22" s="122">
        <v>106.12430000000001</v>
      </c>
      <c r="AH22" s="122">
        <v>120.6704</v>
      </c>
      <c r="AI22" s="118">
        <v>125.81019999999999</v>
      </c>
    </row>
    <row r="23" spans="1:35" s="8" customFormat="1" ht="11.1" customHeight="1" x14ac:dyDescent="0.2">
      <c r="A23" s="8" t="s">
        <v>2147</v>
      </c>
      <c r="B23" s="99"/>
      <c r="C23" s="141" t="s">
        <v>5038</v>
      </c>
      <c r="D23" s="35" t="s">
        <v>15</v>
      </c>
      <c r="E23" s="37"/>
      <c r="F23" s="36"/>
      <c r="G23" s="36"/>
      <c r="H23" s="36"/>
      <c r="I23" s="38" t="str">
        <f>IF(LEFT($I$1,1)="1",VLOOKUP($A23,PPI_IPI_PGA_PGAI!$A:$I,2,FALSE),IF(LEFT($I$1,1)="2",VLOOKUP($A23,PPI_IPI_PGA_PGAI!$A:$I,3,FALSE),IF(LEFT($I$1,1)="3",VLOOKUP($A23,PPI_IPI_PGA_PGAI!$A:$I,4,FALSE),VLOOKUP($A23,PPI_IPI_PGA_PGAI!$A:$I,5,FALSE))))</f>
        <v>Sonstiges Obst und Nüsse</v>
      </c>
      <c r="J23" s="38"/>
      <c r="K23" s="39"/>
      <c r="L23" s="38"/>
      <c r="M23" s="10">
        <v>0.13189999999999999</v>
      </c>
      <c r="N23" s="122">
        <v>67.824299999999994</v>
      </c>
      <c r="O23" s="122">
        <v>92.213700000000003</v>
      </c>
      <c r="P23" s="122">
        <v>89.688400000000001</v>
      </c>
      <c r="Q23" s="122">
        <v>77.840400000000002</v>
      </c>
      <c r="R23" s="122">
        <v>80.912499999999994</v>
      </c>
      <c r="S23" s="122">
        <v>66.244699999999995</v>
      </c>
      <c r="T23" s="122">
        <v>67.921800000000005</v>
      </c>
      <c r="U23" s="122">
        <v>66.522400000000005</v>
      </c>
      <c r="V23" s="122">
        <v>73.573999999999998</v>
      </c>
      <c r="W23" s="122">
        <v>72.951800000000006</v>
      </c>
      <c r="X23" s="122">
        <v>85.757099999999994</v>
      </c>
      <c r="Y23" s="122">
        <v>113.62179999999999</v>
      </c>
      <c r="Z23" s="122">
        <v>100.6284</v>
      </c>
      <c r="AA23" s="122">
        <v>93.438599999999994</v>
      </c>
      <c r="AB23" s="122">
        <v>93.516199999999998</v>
      </c>
      <c r="AC23" s="122">
        <v>89.019400000000005</v>
      </c>
      <c r="AD23" s="122">
        <v>91.41</v>
      </c>
      <c r="AE23" s="122">
        <v>85.286799999999999</v>
      </c>
      <c r="AF23" s="122">
        <v>84.681399999999996</v>
      </c>
      <c r="AG23" s="122">
        <v>84.853300000000004</v>
      </c>
      <c r="AH23" s="122">
        <v>90.248099999999994</v>
      </c>
      <c r="AI23" s="118">
        <v>88.654499999999999</v>
      </c>
    </row>
    <row r="24" spans="1:35" s="8" customFormat="1" ht="11.1" customHeight="1" x14ac:dyDescent="0.2">
      <c r="A24" s="8" t="s">
        <v>2160</v>
      </c>
      <c r="B24" s="99"/>
      <c r="C24" s="141" t="s">
        <v>5039</v>
      </c>
      <c r="D24" s="35" t="s">
        <v>16</v>
      </c>
      <c r="E24" s="37"/>
      <c r="F24" s="36"/>
      <c r="G24" s="36"/>
      <c r="H24" s="36"/>
      <c r="I24" s="38" t="str">
        <f>IF(LEFT($I$1,1)="1",VLOOKUP($A24,PPI_IPI_PGA_PGAI!$A:$I,2,FALSE),IF(LEFT($I$1,1)="2",VLOOKUP($A24,PPI_IPI_PGA_PGAI!$A:$I,3,FALSE),IF(LEFT($I$1,1)="3",VLOOKUP($A24,PPI_IPI_PGA_PGAI!$A:$I,4,FALSE),VLOOKUP($A24,PPI_IPI_PGA_PGAI!$A:$I,5,FALSE))))</f>
        <v>Pflanzen zur Herstellung von Getränken</v>
      </c>
      <c r="J24" s="38"/>
      <c r="K24" s="39"/>
      <c r="L24" s="38"/>
      <c r="M24" s="10">
        <v>0.5373</v>
      </c>
      <c r="N24" s="122">
        <v>36.871000000000002</v>
      </c>
      <c r="O24" s="122">
        <v>42.422600000000003</v>
      </c>
      <c r="P24" s="122">
        <v>45.288600000000002</v>
      </c>
      <c r="Q24" s="122">
        <v>48.868200000000002</v>
      </c>
      <c r="R24" s="122">
        <v>51.534700000000001</v>
      </c>
      <c r="S24" s="122">
        <v>50.668300000000002</v>
      </c>
      <c r="T24" s="122">
        <v>56.624699999999997</v>
      </c>
      <c r="U24" s="122">
        <v>65.119399999999999</v>
      </c>
      <c r="V24" s="122">
        <v>56.2654</v>
      </c>
      <c r="W24" s="122">
        <v>47.558199999999999</v>
      </c>
      <c r="X24" s="122">
        <v>52.907600000000002</v>
      </c>
      <c r="Y24" s="122">
        <v>51.787999999999997</v>
      </c>
      <c r="Z24" s="122">
        <v>51.570399999999999</v>
      </c>
      <c r="AA24" s="122">
        <v>50.077199999999998</v>
      </c>
      <c r="AB24" s="122">
        <v>46.198999999999998</v>
      </c>
      <c r="AC24" s="122">
        <v>44.306100000000001</v>
      </c>
      <c r="AD24" s="122">
        <v>45.104700000000001</v>
      </c>
      <c r="AE24" s="122">
        <v>51.195399999999999</v>
      </c>
      <c r="AF24" s="122">
        <v>66.928100000000001</v>
      </c>
      <c r="AG24" s="122">
        <v>60.4709</v>
      </c>
      <c r="AH24" s="122">
        <v>75.266999999999996</v>
      </c>
      <c r="AI24" s="118">
        <v>101.05</v>
      </c>
    </row>
    <row r="25" spans="1:35" s="8" customFormat="1" ht="11.1" customHeight="1" x14ac:dyDescent="0.2">
      <c r="A25" s="181" t="s">
        <v>5555</v>
      </c>
      <c r="B25" s="99"/>
      <c r="C25" s="141" t="s">
        <v>5040</v>
      </c>
      <c r="D25" s="35" t="s">
        <v>5556</v>
      </c>
      <c r="E25" s="37"/>
      <c r="F25" s="36"/>
      <c r="G25" s="36"/>
      <c r="H25" s="36"/>
      <c r="I25" s="36"/>
      <c r="J25" s="38" t="str">
        <f>IF(LEFT($I$1,1)="1",VLOOKUP($A25,PPI_IPI_PGA_PGAI!$A:$I,2,FALSE),IF(LEFT($I$1,1)="2",VLOOKUP($A25,PPI_IPI_PGA_PGAI!$A:$I,3,FALSE),IF(LEFT($I$1,1)="3",VLOOKUP($A25,PPI_IPI_PGA_PGAI!$A:$I,4,FALSE),VLOOKUP($A25,PPI_IPI_PGA_PGAI!$A:$I,5,FALSE))))</f>
        <v>Kaffee</v>
      </c>
      <c r="K25" s="39"/>
      <c r="L25" s="38"/>
      <c r="M25" s="10">
        <v>0.4556</v>
      </c>
      <c r="N25" s="122">
        <v>35.010300000000001</v>
      </c>
      <c r="O25" s="122">
        <v>41.455300000000001</v>
      </c>
      <c r="P25" s="122">
        <v>43.908499999999997</v>
      </c>
      <c r="Q25" s="122">
        <v>46.809100000000001</v>
      </c>
      <c r="R25" s="122">
        <v>49.086199999999998</v>
      </c>
      <c r="S25" s="122">
        <v>47.500100000000003</v>
      </c>
      <c r="T25" s="122">
        <v>53.716700000000003</v>
      </c>
      <c r="U25" s="122">
        <v>66.010999999999996</v>
      </c>
      <c r="V25" s="122">
        <v>57.479700000000001</v>
      </c>
      <c r="W25" s="122">
        <v>45.804499999999997</v>
      </c>
      <c r="X25" s="122">
        <v>51.908200000000001</v>
      </c>
      <c r="Y25" s="122">
        <v>49.238500000000002</v>
      </c>
      <c r="Z25" s="122">
        <v>48.2346</v>
      </c>
      <c r="AA25" s="122">
        <v>48.2926</v>
      </c>
      <c r="AB25" s="122">
        <v>44.010399999999997</v>
      </c>
      <c r="AC25" s="122">
        <v>41.867400000000004</v>
      </c>
      <c r="AD25" s="122">
        <v>42.7699</v>
      </c>
      <c r="AE25" s="122">
        <v>50.332900000000002</v>
      </c>
      <c r="AF25" s="122">
        <v>68.388400000000004</v>
      </c>
      <c r="AG25" s="122">
        <v>60.3735</v>
      </c>
      <c r="AH25" s="122">
        <v>72.300899999999999</v>
      </c>
      <c r="AI25" s="118">
        <v>98.424000000000007</v>
      </c>
    </row>
    <row r="26" spans="1:35" s="8" customFormat="1" ht="11.1" customHeight="1" x14ac:dyDescent="0.2">
      <c r="A26" s="181" t="s">
        <v>5557</v>
      </c>
      <c r="B26" s="99"/>
      <c r="C26" s="141" t="s">
        <v>5041</v>
      </c>
      <c r="D26" s="35" t="s">
        <v>5558</v>
      </c>
      <c r="E26" s="37"/>
      <c r="F26" s="36"/>
      <c r="G26" s="36"/>
      <c r="H26" s="36"/>
      <c r="I26" s="36"/>
      <c r="J26" s="38" t="str">
        <f>IF(LEFT($I$1,1)="1",VLOOKUP($A26,PPI_IPI_PGA_PGAI!$A:$I,2,FALSE),IF(LEFT($I$1,1)="2",VLOOKUP($A26,PPI_IPI_PGA_PGAI!$A:$I,3,FALSE),IF(LEFT($I$1,1)="3",VLOOKUP($A26,PPI_IPI_PGA_PGAI!$A:$I,4,FALSE),VLOOKUP($A26,PPI_IPI_PGA_PGAI!$A:$I,5,FALSE))))</f>
        <v>Kakao</v>
      </c>
      <c r="K26" s="39"/>
      <c r="L26" s="38"/>
      <c r="M26" s="10">
        <v>7.3499999999999996E-2</v>
      </c>
      <c r="N26" s="122">
        <v>49.195900000000002</v>
      </c>
      <c r="O26" s="122">
        <v>46.788600000000002</v>
      </c>
      <c r="P26" s="122">
        <v>52.8551</v>
      </c>
      <c r="Q26" s="122">
        <v>61.799500000000002</v>
      </c>
      <c r="R26" s="122">
        <v>67.488100000000003</v>
      </c>
      <c r="S26" s="122">
        <v>72.716999999999999</v>
      </c>
      <c r="T26" s="122">
        <v>75.973100000000002</v>
      </c>
      <c r="U26" s="122">
        <v>67.576300000000003</v>
      </c>
      <c r="V26" s="122">
        <v>56.889099999999999</v>
      </c>
      <c r="W26" s="122">
        <v>57.472999999999999</v>
      </c>
      <c r="X26" s="122">
        <v>60.724400000000003</v>
      </c>
      <c r="Y26" s="122">
        <v>64.744600000000005</v>
      </c>
      <c r="Z26" s="122">
        <v>65.655799999999999</v>
      </c>
      <c r="AA26" s="122">
        <v>54.738799999999998</v>
      </c>
      <c r="AB26" s="122">
        <v>53.859900000000003</v>
      </c>
      <c r="AC26" s="122">
        <v>53.759300000000003</v>
      </c>
      <c r="AD26" s="122">
        <v>53.811700000000002</v>
      </c>
      <c r="AE26" s="122">
        <v>53.495800000000003</v>
      </c>
      <c r="AF26" s="122">
        <v>54.683199999999999</v>
      </c>
      <c r="AG26" s="122">
        <v>57.555100000000003</v>
      </c>
      <c r="AH26" s="122">
        <v>90.753</v>
      </c>
      <c r="AI26" s="118">
        <v>115.4455</v>
      </c>
    </row>
    <row r="27" spans="1:35" s="8" customFormat="1" ht="11.1" customHeight="1" x14ac:dyDescent="0.2">
      <c r="A27" s="8" t="s">
        <v>2162</v>
      </c>
      <c r="B27" s="99"/>
      <c r="C27" s="141" t="s">
        <v>5042</v>
      </c>
      <c r="D27" s="35" t="s">
        <v>17</v>
      </c>
      <c r="E27" s="37"/>
      <c r="F27" s="36"/>
      <c r="G27" s="36"/>
      <c r="H27" s="38" t="str">
        <f>IF(LEFT($I$1,1)="1",VLOOKUP($A27,PPI_IPI_PGA_PGAI!$A:$I,2,FALSE),IF(LEFT($I$1,1)="2",VLOOKUP($A27,PPI_IPI_PGA_PGAI!$A:$I,3,FALSE),IF(LEFT($I$1,1)="3",VLOOKUP($A27,PPI_IPI_PGA_PGAI!$A:$I,4,FALSE),VLOOKUP($A27,PPI_IPI_PGA_PGAI!$A:$I,5,FALSE))))</f>
        <v>Baumschulprodukte</v>
      </c>
      <c r="I27" s="36"/>
      <c r="J27" s="36"/>
      <c r="K27" s="39"/>
      <c r="L27" s="38"/>
      <c r="M27" s="10">
        <v>0.18110000000000001</v>
      </c>
      <c r="N27" s="122">
        <v>57.120399999999997</v>
      </c>
      <c r="O27" s="122">
        <v>57.930300000000003</v>
      </c>
      <c r="P27" s="122">
        <v>58.6004</v>
      </c>
      <c r="Q27" s="122">
        <v>58.897300000000001</v>
      </c>
      <c r="R27" s="122">
        <v>62.5443</v>
      </c>
      <c r="S27" s="122">
        <v>65.8506</v>
      </c>
      <c r="T27" s="122">
        <v>68.8172</v>
      </c>
      <c r="U27" s="122">
        <v>66.916499999999999</v>
      </c>
      <c r="V27" s="122">
        <v>66.784599999999998</v>
      </c>
      <c r="W27" s="122">
        <v>67.054699999999997</v>
      </c>
      <c r="X27" s="122">
        <v>66.853899999999996</v>
      </c>
      <c r="Y27" s="122">
        <v>63.338099999999997</v>
      </c>
      <c r="Z27" s="122">
        <v>61.682299999999998</v>
      </c>
      <c r="AA27" s="122">
        <v>61.244399999999999</v>
      </c>
      <c r="AB27" s="122">
        <v>64.457499999999996</v>
      </c>
      <c r="AC27" s="122">
        <v>67.677499999999995</v>
      </c>
      <c r="AD27" s="122">
        <v>72.131500000000003</v>
      </c>
      <c r="AE27" s="122">
        <v>80.146600000000007</v>
      </c>
      <c r="AF27" s="122">
        <v>91.332700000000003</v>
      </c>
      <c r="AG27" s="122">
        <v>95.232100000000003</v>
      </c>
      <c r="AH27" s="122">
        <v>96.987799999999993</v>
      </c>
      <c r="AI27" s="118">
        <v>98.858400000000003</v>
      </c>
    </row>
    <row r="28" spans="1:35" s="8" customFormat="1" ht="11.1" customHeight="1" x14ac:dyDescent="0.2">
      <c r="A28" s="8" t="s">
        <v>2163</v>
      </c>
      <c r="C28" s="141" t="s">
        <v>5043</v>
      </c>
      <c r="D28" s="35" t="s">
        <v>5010</v>
      </c>
      <c r="E28" s="37"/>
      <c r="F28" s="38"/>
      <c r="G28" s="36"/>
      <c r="H28" s="38" t="str">
        <f>IF(LEFT($I$1,1)="1",VLOOKUP($A28,PPI_IPI_PGA_PGAI!$A:$I,2,FALSE),IF(LEFT($I$1,1)="2",VLOOKUP($A28,PPI_IPI_PGA_PGAI!$A:$I,3,FALSE),IF(LEFT($I$1,1)="3",VLOOKUP($A28,PPI_IPI_PGA_PGAI!$A:$I,4,FALSE),VLOOKUP($A28,PPI_IPI_PGA_PGAI!$A:$I,5,FALSE))))</f>
        <v>Tierische Produkte (Eier und Honig)</v>
      </c>
      <c r="I28" s="36"/>
      <c r="J28" s="36"/>
      <c r="K28" s="39"/>
      <c r="L28" s="38"/>
      <c r="M28" s="10">
        <v>4.4400000000000002E-2</v>
      </c>
      <c r="N28" s="122" t="s">
        <v>6431</v>
      </c>
      <c r="O28" s="122" t="s">
        <v>6431</v>
      </c>
      <c r="P28" s="122" t="s">
        <v>6431</v>
      </c>
      <c r="Q28" s="122" t="s">
        <v>6431</v>
      </c>
      <c r="R28" s="122" t="s">
        <v>6431</v>
      </c>
      <c r="S28" s="122" t="s">
        <v>6431</v>
      </c>
      <c r="T28" s="122" t="s">
        <v>6431</v>
      </c>
      <c r="U28" s="122" t="s">
        <v>6431</v>
      </c>
      <c r="V28" s="122" t="s">
        <v>6431</v>
      </c>
      <c r="W28" s="122" t="s">
        <v>6431</v>
      </c>
      <c r="X28" s="122" t="s">
        <v>6431</v>
      </c>
      <c r="Y28" s="122" t="s">
        <v>6431</v>
      </c>
      <c r="Z28" s="122" t="s">
        <v>6431</v>
      </c>
      <c r="AA28" s="122" t="s">
        <v>6431</v>
      </c>
      <c r="AB28" s="122" t="s">
        <v>6431</v>
      </c>
      <c r="AC28" s="122" t="s">
        <v>6431</v>
      </c>
      <c r="AD28" s="122" t="s">
        <v>6431</v>
      </c>
      <c r="AE28" s="122">
        <v>81.795500000000004</v>
      </c>
      <c r="AF28" s="122">
        <v>89.498199999999997</v>
      </c>
      <c r="AG28" s="122">
        <v>97.475700000000003</v>
      </c>
      <c r="AH28" s="122">
        <v>88.372600000000006</v>
      </c>
      <c r="AI28" s="118">
        <v>92.515799999999999</v>
      </c>
    </row>
    <row r="29" spans="1:35" s="160" customFormat="1" ht="11.1" customHeight="1" x14ac:dyDescent="0.2">
      <c r="A29" s="98" t="s">
        <v>2164</v>
      </c>
      <c r="C29" s="159" t="s">
        <v>5044</v>
      </c>
      <c r="D29" s="30" t="s">
        <v>18</v>
      </c>
      <c r="E29" s="31"/>
      <c r="F29" s="32" t="str">
        <f>IF(LEFT($I$1,1)="1",VLOOKUP($A29,PPI_IPI_PGA_PGAI!$A:$I,2,FALSE),IF(LEFT($I$1,1)="2",VLOOKUP($A29,PPI_IPI_PGA_PGAI!$A:$I,3,FALSE),IF(LEFT($I$1,1)="3",VLOOKUP($A29,PPI_IPI_PGA_PGAI!$A:$I,4,FALSE),VLOOKUP($A29,PPI_IPI_PGA_PGAI!$A:$I,5,FALSE))))</f>
        <v>Bergbauprodukte</v>
      </c>
      <c r="G29" s="152"/>
      <c r="H29" s="33"/>
      <c r="I29" s="33"/>
      <c r="J29" s="33"/>
      <c r="K29" s="153"/>
      <c r="L29" s="152"/>
      <c r="M29" s="9">
        <v>1.4071</v>
      </c>
      <c r="N29" s="119">
        <v>76.449299999999994</v>
      </c>
      <c r="O29" s="119">
        <v>102.35209999999999</v>
      </c>
      <c r="P29" s="119">
        <v>130.5008</v>
      </c>
      <c r="Q29" s="119">
        <v>137.04570000000001</v>
      </c>
      <c r="R29" s="119">
        <v>167.64410000000001</v>
      </c>
      <c r="S29" s="119">
        <v>113.78579999999999</v>
      </c>
      <c r="T29" s="119">
        <v>127.4226</v>
      </c>
      <c r="U29" s="119">
        <v>145.40639999999999</v>
      </c>
      <c r="V29" s="119">
        <v>160.58750000000001</v>
      </c>
      <c r="W29" s="119">
        <v>156.66800000000001</v>
      </c>
      <c r="X29" s="119">
        <v>141.624</v>
      </c>
      <c r="Y29" s="119">
        <v>89.958299999999994</v>
      </c>
      <c r="Z29" s="119">
        <v>70.820099999999996</v>
      </c>
      <c r="AA29" s="119">
        <v>83.2179</v>
      </c>
      <c r="AB29" s="119">
        <v>106.5975</v>
      </c>
      <c r="AC29" s="119">
        <v>91.377200000000002</v>
      </c>
      <c r="AD29" s="119">
        <v>64.327699999999993</v>
      </c>
      <c r="AE29" s="119">
        <v>100.85209999999999</v>
      </c>
      <c r="AF29" s="119">
        <v>215.6713</v>
      </c>
      <c r="AG29" s="119">
        <v>185.01419999999999</v>
      </c>
      <c r="AH29" s="119">
        <v>133.98500000000001</v>
      </c>
      <c r="AI29" s="120">
        <v>123.77290000000001</v>
      </c>
    </row>
    <row r="30" spans="1:35" s="8" customFormat="1" ht="11.1" customHeight="1" x14ac:dyDescent="0.2">
      <c r="A30" s="8" t="s">
        <v>2167</v>
      </c>
      <c r="C30" s="141" t="s">
        <v>5045</v>
      </c>
      <c r="D30" s="48" t="s">
        <v>19</v>
      </c>
      <c r="E30" s="49"/>
      <c r="F30" s="22"/>
      <c r="G30" s="22" t="str">
        <f>IF(LEFT($I$1,1)="1",VLOOKUP($A30,PPI_IPI_PGA_PGAI!$A:$I,2,FALSE),IF(LEFT($I$1,1)="2",VLOOKUP($A30,PPI_IPI_PGA_PGAI!$A:$I,3,FALSE),IF(LEFT($I$1,1)="3",VLOOKUP($A30,PPI_IPI_PGA_PGAI!$A:$I,4,FALSE),VLOOKUP($A30,PPI_IPI_PGA_PGAI!$A:$I,5,FALSE))))</f>
        <v>Erdöl und Erdgas</v>
      </c>
      <c r="H30" s="50"/>
      <c r="I30" s="50"/>
      <c r="J30" s="50"/>
      <c r="K30" s="45"/>
      <c r="L30" s="22"/>
      <c r="M30" s="10">
        <v>1.2759</v>
      </c>
      <c r="N30" s="122">
        <v>72.625799999999998</v>
      </c>
      <c r="O30" s="122">
        <v>97.840500000000006</v>
      </c>
      <c r="P30" s="122">
        <v>125.114</v>
      </c>
      <c r="Q30" s="122">
        <v>131.27869999999999</v>
      </c>
      <c r="R30" s="122">
        <v>160.41919999999999</v>
      </c>
      <c r="S30" s="122">
        <v>108.65730000000001</v>
      </c>
      <c r="T30" s="122">
        <v>121.8096</v>
      </c>
      <c r="U30" s="122">
        <v>139.16630000000001</v>
      </c>
      <c r="V30" s="122">
        <v>153.91749999999999</v>
      </c>
      <c r="W30" s="122">
        <v>150.2611</v>
      </c>
      <c r="X30" s="122">
        <v>135.8305</v>
      </c>
      <c r="Y30" s="122">
        <v>86.141300000000001</v>
      </c>
      <c r="Z30" s="122">
        <v>67.735900000000001</v>
      </c>
      <c r="AA30" s="122">
        <v>79.660399999999996</v>
      </c>
      <c r="AB30" s="122">
        <v>102.121</v>
      </c>
      <c r="AC30" s="122">
        <v>87.565700000000007</v>
      </c>
      <c r="AD30" s="122">
        <v>61.571899999999999</v>
      </c>
      <c r="AE30" s="122">
        <v>100.66549999999999</v>
      </c>
      <c r="AF30" s="122">
        <v>223.37440000000001</v>
      </c>
      <c r="AG30" s="122">
        <v>191.08260000000001</v>
      </c>
      <c r="AH30" s="122">
        <v>136.35740000000001</v>
      </c>
      <c r="AI30" s="118">
        <v>125.2901</v>
      </c>
    </row>
    <row r="31" spans="1:35" s="101" customFormat="1" ht="11.1" customHeight="1" x14ac:dyDescent="0.2">
      <c r="A31" s="8" t="s">
        <v>3773</v>
      </c>
      <c r="C31" s="141" t="s">
        <v>5046</v>
      </c>
      <c r="D31" s="40" t="s">
        <v>5011</v>
      </c>
      <c r="E31" s="41"/>
      <c r="F31" s="42"/>
      <c r="G31" s="22" t="str">
        <f>IF(LEFT($I$1,1)="1",VLOOKUP($A31,PPI_IPI_PGA_PGAI!$A:$I,2,FALSE),IF(LEFT($I$1,1)="2",VLOOKUP($A31,PPI_IPI_PGA_PGAI!$A:$I,3,FALSE),IF(LEFT($I$1,1)="3",VLOOKUP($A31,PPI_IPI_PGA_PGAI!$A:$I,4,FALSE),VLOOKUP($A31,PPI_IPI_PGA_PGAI!$A:$I,5,FALSE))))</f>
        <v>Steine und Erden, Salz</v>
      </c>
      <c r="H31" s="42"/>
      <c r="I31" s="42"/>
      <c r="J31" s="42"/>
      <c r="K31" s="44"/>
      <c r="L31" s="43"/>
      <c r="M31" s="10">
        <v>0.13120000000000001</v>
      </c>
      <c r="N31" s="122" t="s">
        <v>6431</v>
      </c>
      <c r="O31" s="122" t="s">
        <v>6431</v>
      </c>
      <c r="P31" s="122" t="s">
        <v>6431</v>
      </c>
      <c r="Q31" s="122" t="s">
        <v>6431</v>
      </c>
      <c r="R31" s="122" t="s">
        <v>6431</v>
      </c>
      <c r="S31" s="122" t="s">
        <v>6431</v>
      </c>
      <c r="T31" s="122" t="s">
        <v>6431</v>
      </c>
      <c r="U31" s="122" t="s">
        <v>6431</v>
      </c>
      <c r="V31" s="122" t="s">
        <v>6431</v>
      </c>
      <c r="W31" s="122" t="s">
        <v>6431</v>
      </c>
      <c r="X31" s="122" t="s">
        <v>6431</v>
      </c>
      <c r="Y31" s="122" t="s">
        <v>6431</v>
      </c>
      <c r="Z31" s="122" t="s">
        <v>6431</v>
      </c>
      <c r="AA31" s="122" t="s">
        <v>6431</v>
      </c>
      <c r="AB31" s="122" t="s">
        <v>6431</v>
      </c>
      <c r="AC31" s="122" t="s">
        <v>6431</v>
      </c>
      <c r="AD31" s="122" t="s">
        <v>6431</v>
      </c>
      <c r="AE31" s="122">
        <v>102.1052</v>
      </c>
      <c r="AF31" s="122">
        <v>103.6797</v>
      </c>
      <c r="AG31" s="122">
        <v>103.1318</v>
      </c>
      <c r="AH31" s="122">
        <v>102.0223</v>
      </c>
      <c r="AI31" s="118">
        <v>103.9504</v>
      </c>
    </row>
    <row r="32" spans="1:35" s="98" customFormat="1" ht="11.1" customHeight="1" x14ac:dyDescent="0.2">
      <c r="A32" s="98" t="s">
        <v>2180</v>
      </c>
      <c r="C32" s="159" t="s">
        <v>5047</v>
      </c>
      <c r="D32" s="129" t="s">
        <v>20</v>
      </c>
      <c r="E32" s="130"/>
      <c r="F32" s="32" t="str">
        <f>IF(LEFT($I$1,1)="1",VLOOKUP($A32,PPI_IPI_PGA_PGAI!$A:$I,2,FALSE),IF(LEFT($I$1,1)="2",VLOOKUP($A32,PPI_IPI_PGA_PGAI!$A:$I,3,FALSE),IF(LEFT($I$1,1)="3",VLOOKUP($A32,PPI_IPI_PGA_PGAI!$A:$I,4,FALSE),VLOOKUP($A32,PPI_IPI_PGA_PGAI!$A:$I,5,FALSE))))</f>
        <v>Verarbeitete Produkte</v>
      </c>
      <c r="G32" s="131"/>
      <c r="H32" s="132"/>
      <c r="I32" s="131"/>
      <c r="J32" s="131"/>
      <c r="K32" s="133"/>
      <c r="L32" s="132"/>
      <c r="M32" s="9">
        <v>96.611400000000003</v>
      </c>
      <c r="N32" s="119">
        <v>114.212</v>
      </c>
      <c r="O32" s="119">
        <v>115.1872</v>
      </c>
      <c r="P32" s="119">
        <v>118.0132</v>
      </c>
      <c r="Q32" s="119">
        <v>121.6005</v>
      </c>
      <c r="R32" s="119">
        <v>124.7547</v>
      </c>
      <c r="S32" s="119">
        <v>116.84869999999999</v>
      </c>
      <c r="T32" s="119">
        <v>117.28189999999999</v>
      </c>
      <c r="U32" s="119">
        <v>116.0812</v>
      </c>
      <c r="V32" s="119">
        <v>113.0585</v>
      </c>
      <c r="W32" s="119">
        <v>112.3638</v>
      </c>
      <c r="X32" s="119">
        <v>110.78749999999999</v>
      </c>
      <c r="Y32" s="119">
        <v>101.9037</v>
      </c>
      <c r="Z32" s="119">
        <v>99.377499999999998</v>
      </c>
      <c r="AA32" s="119">
        <v>101.8546</v>
      </c>
      <c r="AB32" s="119">
        <v>106.0789</v>
      </c>
      <c r="AC32" s="119">
        <v>103.8886</v>
      </c>
      <c r="AD32" s="119">
        <v>98.621899999999997</v>
      </c>
      <c r="AE32" s="119">
        <v>102.73869999999999</v>
      </c>
      <c r="AF32" s="119">
        <v>109.4952</v>
      </c>
      <c r="AG32" s="119">
        <v>107.31189999999999</v>
      </c>
      <c r="AH32" s="119">
        <v>103.8716</v>
      </c>
      <c r="AI32" s="120">
        <v>101.5026</v>
      </c>
    </row>
    <row r="33" spans="1:35" s="8" customFormat="1" ht="11.1" customHeight="1" x14ac:dyDescent="0.2">
      <c r="A33" s="8" t="s">
        <v>2181</v>
      </c>
      <c r="C33" s="141" t="s">
        <v>5048</v>
      </c>
      <c r="D33" s="40" t="s">
        <v>21</v>
      </c>
      <c r="E33" s="41"/>
      <c r="F33" s="42"/>
      <c r="G33" s="22" t="str">
        <f>IF(LEFT($I$1,1)="1",VLOOKUP($A33,PPI_IPI_PGA_PGAI!$A:$I,2,FALSE),IF(LEFT($I$1,1)="2",VLOOKUP($A33,PPI_IPI_PGA_PGAI!$A:$I,3,FALSE),IF(LEFT($I$1,1)="3",VLOOKUP($A33,PPI_IPI_PGA_PGAI!$A:$I,4,FALSE),VLOOKUP($A33,PPI_IPI_PGA_PGAI!$A:$I,5,FALSE))))</f>
        <v>Nahrungs- und Futtermittel</v>
      </c>
      <c r="H33" s="42"/>
      <c r="I33" s="43"/>
      <c r="J33" s="42"/>
      <c r="K33" s="44"/>
      <c r="L33" s="43"/>
      <c r="M33" s="10">
        <v>3.6311</v>
      </c>
      <c r="N33" s="122">
        <v>82.982699999999994</v>
      </c>
      <c r="O33" s="122">
        <v>84.501900000000006</v>
      </c>
      <c r="P33" s="122">
        <v>87.374799999999993</v>
      </c>
      <c r="Q33" s="122">
        <v>89.885300000000001</v>
      </c>
      <c r="R33" s="122">
        <v>95.697199999999995</v>
      </c>
      <c r="S33" s="122">
        <v>91.894199999999998</v>
      </c>
      <c r="T33" s="122">
        <v>90.462100000000007</v>
      </c>
      <c r="U33" s="122">
        <v>90.633300000000006</v>
      </c>
      <c r="V33" s="122">
        <v>89.443700000000007</v>
      </c>
      <c r="W33" s="122">
        <v>89.557500000000005</v>
      </c>
      <c r="X33" s="122">
        <v>90.523899999999998</v>
      </c>
      <c r="Y33" s="122">
        <v>86.414900000000003</v>
      </c>
      <c r="Z33" s="122">
        <v>86.725899999999996</v>
      </c>
      <c r="AA33" s="122">
        <v>87.371899999999997</v>
      </c>
      <c r="AB33" s="122">
        <v>89.876199999999997</v>
      </c>
      <c r="AC33" s="122">
        <v>87.511300000000006</v>
      </c>
      <c r="AD33" s="122">
        <v>85.8108</v>
      </c>
      <c r="AE33" s="122">
        <v>88.622399999999999</v>
      </c>
      <c r="AF33" s="122">
        <v>93.087999999999994</v>
      </c>
      <c r="AG33" s="122">
        <v>95.659499999999994</v>
      </c>
      <c r="AH33" s="122">
        <v>96.4208</v>
      </c>
      <c r="AI33" s="118">
        <v>100.357</v>
      </c>
    </row>
    <row r="34" spans="1:35" s="8" customFormat="1" ht="11.1" customHeight="1" x14ac:dyDescent="0.2">
      <c r="A34" s="8" t="s">
        <v>2182</v>
      </c>
      <c r="C34" s="141" t="s">
        <v>5049</v>
      </c>
      <c r="D34" s="40" t="s">
        <v>22</v>
      </c>
      <c r="E34" s="41"/>
      <c r="F34" s="42"/>
      <c r="G34" s="42"/>
      <c r="H34" s="38" t="str">
        <f>IF(LEFT($I$1,1)="1",VLOOKUP($A34,PPI_IPI_PGA_PGAI!$A:$I,2,FALSE),IF(LEFT($I$1,1)="2",VLOOKUP($A34,PPI_IPI_PGA_PGAI!$A:$I,3,FALSE),IF(LEFT($I$1,1)="3",VLOOKUP($A34,PPI_IPI_PGA_PGAI!$A:$I,4,FALSE),VLOOKUP($A34,PPI_IPI_PGA_PGAI!$A:$I,5,FALSE))))</f>
        <v>Fleisch und Fleischprodukte</v>
      </c>
      <c r="I34" s="43"/>
      <c r="J34" s="42"/>
      <c r="K34" s="44"/>
      <c r="L34" s="43"/>
      <c r="M34" s="10">
        <v>0.42659999999999998</v>
      </c>
      <c r="N34" s="122">
        <v>68.616200000000006</v>
      </c>
      <c r="O34" s="122">
        <v>71.079599999999999</v>
      </c>
      <c r="P34" s="122">
        <v>76.007300000000001</v>
      </c>
      <c r="Q34" s="122">
        <v>79.542900000000003</v>
      </c>
      <c r="R34" s="122">
        <v>88.510300000000001</v>
      </c>
      <c r="S34" s="122">
        <v>81.574100000000001</v>
      </c>
      <c r="T34" s="122">
        <v>82.535499999999999</v>
      </c>
      <c r="U34" s="122">
        <v>83.784099999999995</v>
      </c>
      <c r="V34" s="122">
        <v>84.729399999999998</v>
      </c>
      <c r="W34" s="122">
        <v>84.683099999999996</v>
      </c>
      <c r="X34" s="122">
        <v>84.327299999999994</v>
      </c>
      <c r="Y34" s="122">
        <v>82.397099999999995</v>
      </c>
      <c r="Z34" s="122">
        <v>83.885099999999994</v>
      </c>
      <c r="AA34" s="122">
        <v>85.719300000000004</v>
      </c>
      <c r="AB34" s="122">
        <v>90.070999999999998</v>
      </c>
      <c r="AC34" s="122">
        <v>88.719499999999996</v>
      </c>
      <c r="AD34" s="122">
        <v>87.806600000000003</v>
      </c>
      <c r="AE34" s="122">
        <v>91.082599999999999</v>
      </c>
      <c r="AF34" s="122">
        <v>96.130899999999997</v>
      </c>
      <c r="AG34" s="122">
        <v>96.0989</v>
      </c>
      <c r="AH34" s="122">
        <v>94.170699999999997</v>
      </c>
      <c r="AI34" s="118">
        <v>97.957300000000004</v>
      </c>
    </row>
    <row r="35" spans="1:35" s="8" customFormat="1" ht="11.1" customHeight="1" x14ac:dyDescent="0.2">
      <c r="A35" s="8" t="s">
        <v>2183</v>
      </c>
      <c r="C35" s="141" t="s">
        <v>5050</v>
      </c>
      <c r="D35" s="40" t="s">
        <v>23</v>
      </c>
      <c r="E35" s="41"/>
      <c r="F35" s="42"/>
      <c r="G35" s="42"/>
      <c r="H35" s="43"/>
      <c r="I35" s="38" t="str">
        <f>IF(LEFT($I$1,1)="1",VLOOKUP($A35,PPI_IPI_PGA_PGAI!$A:$I,2,FALSE),IF(LEFT($I$1,1)="2",VLOOKUP($A35,PPI_IPI_PGA_PGAI!$A:$I,3,FALSE),IF(LEFT($I$1,1)="3",VLOOKUP($A35,PPI_IPI_PGA_PGAI!$A:$I,4,FALSE),VLOOKUP($A35,PPI_IPI_PGA_PGAI!$A:$I,5,FALSE))))</f>
        <v>Fleisch (ohne Geflügelfleisch)</v>
      </c>
      <c r="J35" s="42"/>
      <c r="K35" s="44"/>
      <c r="L35" s="43"/>
      <c r="M35" s="10">
        <v>0.2142</v>
      </c>
      <c r="N35" s="122">
        <v>67.256600000000006</v>
      </c>
      <c r="O35" s="122">
        <v>69.891999999999996</v>
      </c>
      <c r="P35" s="122">
        <v>76.742199999999997</v>
      </c>
      <c r="Q35" s="122">
        <v>80.020300000000006</v>
      </c>
      <c r="R35" s="122">
        <v>89.906400000000005</v>
      </c>
      <c r="S35" s="122">
        <v>80.952600000000004</v>
      </c>
      <c r="T35" s="122">
        <v>82.65</v>
      </c>
      <c r="U35" s="122">
        <v>82.064499999999995</v>
      </c>
      <c r="V35" s="122">
        <v>83.714699999999993</v>
      </c>
      <c r="W35" s="122">
        <v>81.8292</v>
      </c>
      <c r="X35" s="122">
        <v>81.051100000000005</v>
      </c>
      <c r="Y35" s="122">
        <v>81.850899999999996</v>
      </c>
      <c r="Z35" s="122">
        <v>84.956199999999995</v>
      </c>
      <c r="AA35" s="122">
        <v>86.837699999999998</v>
      </c>
      <c r="AB35" s="122">
        <v>90.077299999999994</v>
      </c>
      <c r="AC35" s="122">
        <v>88.024500000000003</v>
      </c>
      <c r="AD35" s="122">
        <v>86.340400000000002</v>
      </c>
      <c r="AE35" s="122">
        <v>91.111199999999997</v>
      </c>
      <c r="AF35" s="122">
        <v>95.619600000000005</v>
      </c>
      <c r="AG35" s="122">
        <v>92.493700000000004</v>
      </c>
      <c r="AH35" s="122">
        <v>91.187899999999999</v>
      </c>
      <c r="AI35" s="118">
        <v>97.463899999999995</v>
      </c>
    </row>
    <row r="36" spans="1:35" s="8" customFormat="1" ht="11.1" customHeight="1" x14ac:dyDescent="0.2">
      <c r="A36" s="8" t="s">
        <v>2202</v>
      </c>
      <c r="C36" s="141" t="s">
        <v>5051</v>
      </c>
      <c r="D36" s="40" t="s">
        <v>24</v>
      </c>
      <c r="E36" s="41"/>
      <c r="F36" s="42"/>
      <c r="G36" s="42"/>
      <c r="H36" s="43"/>
      <c r="I36" s="38" t="str">
        <f>IF(LEFT($I$1,1)="1",VLOOKUP($A36,PPI_IPI_PGA_PGAI!$A:$I,2,FALSE),IF(LEFT($I$1,1)="2",VLOOKUP($A36,PPI_IPI_PGA_PGAI!$A:$I,3,FALSE),IF(LEFT($I$1,1)="3",VLOOKUP($A36,PPI_IPI_PGA_PGAI!$A:$I,4,FALSE),VLOOKUP($A36,PPI_IPI_PGA_PGAI!$A:$I,5,FALSE))))</f>
        <v>Geflügelfleisch</v>
      </c>
      <c r="J36" s="42"/>
      <c r="K36" s="44"/>
      <c r="L36" s="43"/>
      <c r="M36" s="10">
        <v>0.1048</v>
      </c>
      <c r="N36" s="122">
        <v>70.4923</v>
      </c>
      <c r="O36" s="122">
        <v>72.293700000000001</v>
      </c>
      <c r="P36" s="122">
        <v>70.677400000000006</v>
      </c>
      <c r="Q36" s="122">
        <v>74.929299999999998</v>
      </c>
      <c r="R36" s="122">
        <v>80.517300000000006</v>
      </c>
      <c r="S36" s="122">
        <v>80.516000000000005</v>
      </c>
      <c r="T36" s="122">
        <v>79.007499999999993</v>
      </c>
      <c r="U36" s="122">
        <v>83.696600000000004</v>
      </c>
      <c r="V36" s="122">
        <v>85.425600000000003</v>
      </c>
      <c r="W36" s="122">
        <v>88.260599999999997</v>
      </c>
      <c r="X36" s="122">
        <v>88.910399999999996</v>
      </c>
      <c r="Y36" s="122">
        <v>86.775400000000005</v>
      </c>
      <c r="Z36" s="122">
        <v>86.261399999999995</v>
      </c>
      <c r="AA36" s="122">
        <v>86.892700000000005</v>
      </c>
      <c r="AB36" s="122">
        <v>91.687299999999993</v>
      </c>
      <c r="AC36" s="122">
        <v>90.493700000000004</v>
      </c>
      <c r="AD36" s="122">
        <v>90.9863</v>
      </c>
      <c r="AE36" s="122">
        <v>92.427099999999996</v>
      </c>
      <c r="AF36" s="122">
        <v>100.63800000000001</v>
      </c>
      <c r="AG36" s="122">
        <v>104.40219999999999</v>
      </c>
      <c r="AH36" s="122">
        <v>98.750299999999996</v>
      </c>
      <c r="AI36" s="118">
        <v>97.547600000000003</v>
      </c>
    </row>
    <row r="37" spans="1:35" s="8" customFormat="1" ht="11.1" customHeight="1" x14ac:dyDescent="0.2">
      <c r="A37" s="8" t="s">
        <v>2203</v>
      </c>
      <c r="C37" s="141" t="s">
        <v>5052</v>
      </c>
      <c r="D37" s="40" t="s">
        <v>5012</v>
      </c>
      <c r="E37" s="41"/>
      <c r="F37" s="42"/>
      <c r="G37" s="42"/>
      <c r="H37" s="42"/>
      <c r="I37" s="38" t="str">
        <f>IF(LEFT($I$1,1)="1",VLOOKUP($A37,PPI_IPI_PGA_PGAI!$A:$I,2,FALSE),IF(LEFT($I$1,1)="2",VLOOKUP($A37,PPI_IPI_PGA_PGAI!$A:$I,3,FALSE),IF(LEFT($I$1,1)="3",VLOOKUP($A37,PPI_IPI_PGA_PGAI!$A:$I,4,FALSE),VLOOKUP($A37,PPI_IPI_PGA_PGAI!$A:$I,5,FALSE))))</f>
        <v>Fleischprodukte</v>
      </c>
      <c r="J37" s="42"/>
      <c r="K37" s="44"/>
      <c r="L37" s="43"/>
      <c r="M37" s="10">
        <v>0.1076</v>
      </c>
      <c r="N37" s="122" t="s">
        <v>6431</v>
      </c>
      <c r="O37" s="122" t="s">
        <v>6431</v>
      </c>
      <c r="P37" s="122" t="s">
        <v>6431</v>
      </c>
      <c r="Q37" s="122" t="s">
        <v>6431</v>
      </c>
      <c r="R37" s="122" t="s">
        <v>6431</v>
      </c>
      <c r="S37" s="122" t="s">
        <v>6431</v>
      </c>
      <c r="T37" s="122" t="s">
        <v>6431</v>
      </c>
      <c r="U37" s="122" t="s">
        <v>6431</v>
      </c>
      <c r="V37" s="122" t="s">
        <v>6431</v>
      </c>
      <c r="W37" s="122" t="s">
        <v>6431</v>
      </c>
      <c r="X37" s="122" t="s">
        <v>6431</v>
      </c>
      <c r="Y37" s="122" t="s">
        <v>6431</v>
      </c>
      <c r="Z37" s="122" t="s">
        <v>6431</v>
      </c>
      <c r="AA37" s="122" t="s">
        <v>6431</v>
      </c>
      <c r="AB37" s="122" t="s">
        <v>6431</v>
      </c>
      <c r="AC37" s="122" t="s">
        <v>6431</v>
      </c>
      <c r="AD37" s="122" t="s">
        <v>6431</v>
      </c>
      <c r="AE37" s="122">
        <v>89.606499999999997</v>
      </c>
      <c r="AF37" s="122">
        <v>92.804400000000001</v>
      </c>
      <c r="AG37" s="122">
        <v>97.081699999999998</v>
      </c>
      <c r="AH37" s="122">
        <v>97.367699999999999</v>
      </c>
      <c r="AI37" s="118">
        <v>99.701300000000003</v>
      </c>
    </row>
    <row r="38" spans="1:35" s="8" customFormat="1" ht="11.1" customHeight="1" x14ac:dyDescent="0.2">
      <c r="A38" s="8" t="s">
        <v>2204</v>
      </c>
      <c r="C38" s="141" t="s">
        <v>5053</v>
      </c>
      <c r="D38" s="40" t="s">
        <v>25</v>
      </c>
      <c r="E38" s="41"/>
      <c r="F38" s="42"/>
      <c r="G38" s="42"/>
      <c r="H38" s="38" t="str">
        <f>IF(LEFT($I$1,1)="1",VLOOKUP($A38,PPI_IPI_PGA_PGAI!$A:$I,2,FALSE),IF(LEFT($I$1,1)="2",VLOOKUP($A38,PPI_IPI_PGA_PGAI!$A:$I,3,FALSE),IF(LEFT($I$1,1)="3",VLOOKUP($A38,PPI_IPI_PGA_PGAI!$A:$I,4,FALSE),VLOOKUP($A38,PPI_IPI_PGA_PGAI!$A:$I,5,FALSE))))</f>
        <v>Fisch und Fischprodukte</v>
      </c>
      <c r="I38" s="43"/>
      <c r="J38" s="42"/>
      <c r="K38" s="44"/>
      <c r="L38" s="43"/>
      <c r="M38" s="10">
        <v>0.3397</v>
      </c>
      <c r="N38" s="122">
        <v>91.242400000000004</v>
      </c>
      <c r="O38" s="122">
        <v>92.566100000000006</v>
      </c>
      <c r="P38" s="122">
        <v>98.712199999999996</v>
      </c>
      <c r="Q38" s="122">
        <v>103.3853</v>
      </c>
      <c r="R38" s="122">
        <v>107.8605</v>
      </c>
      <c r="S38" s="122">
        <v>102.79389999999999</v>
      </c>
      <c r="T38" s="122">
        <v>102.67749999999999</v>
      </c>
      <c r="U38" s="122">
        <v>100.3663</v>
      </c>
      <c r="V38" s="122">
        <v>101.9744</v>
      </c>
      <c r="W38" s="122">
        <v>103.32210000000001</v>
      </c>
      <c r="X38" s="122">
        <v>103.24169999999999</v>
      </c>
      <c r="Y38" s="122">
        <v>95.414199999999994</v>
      </c>
      <c r="Z38" s="122">
        <v>98.273600000000002</v>
      </c>
      <c r="AA38" s="122">
        <v>103.7647</v>
      </c>
      <c r="AB38" s="122">
        <v>109.0667</v>
      </c>
      <c r="AC38" s="122">
        <v>104.2602</v>
      </c>
      <c r="AD38" s="122">
        <v>97.452299999999994</v>
      </c>
      <c r="AE38" s="122">
        <v>97.500200000000007</v>
      </c>
      <c r="AF38" s="122">
        <v>102.71080000000001</v>
      </c>
      <c r="AG38" s="122">
        <v>106.2453</v>
      </c>
      <c r="AH38" s="122">
        <v>100.79</v>
      </c>
      <c r="AI38" s="118">
        <v>99.9983</v>
      </c>
    </row>
    <row r="39" spans="1:35" s="8" customFormat="1" ht="11.1" customHeight="1" x14ac:dyDescent="0.2">
      <c r="A39" s="8" t="s">
        <v>2208</v>
      </c>
      <c r="C39" s="141" t="s">
        <v>5054</v>
      </c>
      <c r="D39" s="40" t="s">
        <v>26</v>
      </c>
      <c r="E39" s="41"/>
      <c r="F39" s="42"/>
      <c r="G39" s="42"/>
      <c r="H39" s="38" t="str">
        <f>IF(LEFT($I$1,1)="1",VLOOKUP($A39,PPI_IPI_PGA_PGAI!$A:$I,2,FALSE),IF(LEFT($I$1,1)="2",VLOOKUP($A39,PPI_IPI_PGA_PGAI!$A:$I,3,FALSE),IF(LEFT($I$1,1)="3",VLOOKUP($A39,PPI_IPI_PGA_PGAI!$A:$I,4,FALSE),VLOOKUP($A39,PPI_IPI_PGA_PGAI!$A:$I,5,FALSE))))</f>
        <v>Verarbeitetes Obst und Gemüse</v>
      </c>
      <c r="I39" s="42"/>
      <c r="J39" s="42"/>
      <c r="K39" s="44"/>
      <c r="L39" s="43"/>
      <c r="M39" s="10">
        <v>0.46479999999999999</v>
      </c>
      <c r="N39" s="122">
        <v>74.776600000000002</v>
      </c>
      <c r="O39" s="122">
        <v>73.553600000000003</v>
      </c>
      <c r="P39" s="122">
        <v>77.057299999999998</v>
      </c>
      <c r="Q39" s="122">
        <v>82.380799999999994</v>
      </c>
      <c r="R39" s="122">
        <v>85.209800000000001</v>
      </c>
      <c r="S39" s="122">
        <v>81.287400000000005</v>
      </c>
      <c r="T39" s="122">
        <v>78.136600000000001</v>
      </c>
      <c r="U39" s="122">
        <v>86.251800000000003</v>
      </c>
      <c r="V39" s="122">
        <v>85.806100000000001</v>
      </c>
      <c r="W39" s="122">
        <v>85.708500000000001</v>
      </c>
      <c r="X39" s="122">
        <v>88.790800000000004</v>
      </c>
      <c r="Y39" s="122">
        <v>87.503</v>
      </c>
      <c r="Z39" s="122">
        <v>85.835800000000006</v>
      </c>
      <c r="AA39" s="122">
        <v>85.376999999999995</v>
      </c>
      <c r="AB39" s="122">
        <v>86.704899999999995</v>
      </c>
      <c r="AC39" s="122">
        <v>84.903999999999996</v>
      </c>
      <c r="AD39" s="122">
        <v>84.210400000000007</v>
      </c>
      <c r="AE39" s="122">
        <v>85.333399999999997</v>
      </c>
      <c r="AF39" s="122">
        <v>88.773700000000005</v>
      </c>
      <c r="AG39" s="122">
        <v>90.855699999999999</v>
      </c>
      <c r="AH39" s="122">
        <v>93.553600000000003</v>
      </c>
      <c r="AI39" s="118">
        <v>98.026899999999998</v>
      </c>
    </row>
    <row r="40" spans="1:35" s="8" customFormat="1" ht="11.1" customHeight="1" x14ac:dyDescent="0.2">
      <c r="A40" s="8" t="s">
        <v>2209</v>
      </c>
      <c r="C40" s="141" t="s">
        <v>5055</v>
      </c>
      <c r="D40" s="40" t="s">
        <v>27</v>
      </c>
      <c r="E40" s="41"/>
      <c r="F40" s="42"/>
      <c r="G40" s="42"/>
      <c r="H40" s="43"/>
      <c r="I40" s="38" t="str">
        <f>IF(LEFT($I$1,1)="1",VLOOKUP($A40,PPI_IPI_PGA_PGAI!$A:$I,2,FALSE),IF(LEFT($I$1,1)="2",VLOOKUP($A40,PPI_IPI_PGA_PGAI!$A:$I,3,FALSE),IF(LEFT($I$1,1)="3",VLOOKUP($A40,PPI_IPI_PGA_PGAI!$A:$I,4,FALSE),VLOOKUP($A40,PPI_IPI_PGA_PGAI!$A:$I,5,FALSE))))</f>
        <v>Frucht- und Gemüsesäfte</v>
      </c>
      <c r="J40" s="42"/>
      <c r="K40" s="44"/>
      <c r="L40" s="43"/>
      <c r="M40" s="10">
        <v>6.4100000000000004E-2</v>
      </c>
      <c r="N40" s="122">
        <v>70.5886</v>
      </c>
      <c r="O40" s="122">
        <v>67.069699999999997</v>
      </c>
      <c r="P40" s="122">
        <v>76.5886</v>
      </c>
      <c r="Q40" s="122">
        <v>82.994900000000001</v>
      </c>
      <c r="R40" s="122">
        <v>74.719300000000004</v>
      </c>
      <c r="S40" s="122">
        <v>73.066100000000006</v>
      </c>
      <c r="T40" s="122">
        <v>73.4358</v>
      </c>
      <c r="U40" s="122">
        <v>75.230900000000005</v>
      </c>
      <c r="V40" s="122">
        <v>82.828500000000005</v>
      </c>
      <c r="W40" s="122">
        <v>80.845299999999995</v>
      </c>
      <c r="X40" s="122">
        <v>79.233699999999999</v>
      </c>
      <c r="Y40" s="122">
        <v>80.6845</v>
      </c>
      <c r="Z40" s="122">
        <v>82.977599999999995</v>
      </c>
      <c r="AA40" s="122">
        <v>84.425899999999999</v>
      </c>
      <c r="AB40" s="122">
        <v>85.510800000000003</v>
      </c>
      <c r="AC40" s="122">
        <v>83.994100000000003</v>
      </c>
      <c r="AD40" s="122">
        <v>80.890600000000006</v>
      </c>
      <c r="AE40" s="122">
        <v>81.195400000000006</v>
      </c>
      <c r="AF40" s="122">
        <v>85.150099999999995</v>
      </c>
      <c r="AG40" s="122">
        <v>91.319100000000006</v>
      </c>
      <c r="AH40" s="122">
        <v>104.2325</v>
      </c>
      <c r="AI40" s="118">
        <v>107.07599999999999</v>
      </c>
    </row>
    <row r="41" spans="1:35" s="8" customFormat="1" ht="11.1" customHeight="1" x14ac:dyDescent="0.2">
      <c r="A41" s="8" t="s">
        <v>2210</v>
      </c>
      <c r="C41" s="141" t="s">
        <v>5056</v>
      </c>
      <c r="D41" s="40" t="s">
        <v>158</v>
      </c>
      <c r="E41" s="41"/>
      <c r="F41" s="42"/>
      <c r="G41" s="42"/>
      <c r="H41" s="43"/>
      <c r="I41" s="38" t="str">
        <f>IF(LEFT($I$1,1)="1",VLOOKUP($A41,PPI_IPI_PGA_PGAI!$A:$I,2,FALSE),IF(LEFT($I$1,1)="2",VLOOKUP($A41,PPI_IPI_PGA_PGAI!$A:$I,3,FALSE),IF(LEFT($I$1,1)="3",VLOOKUP($A41,PPI_IPI_PGA_PGAI!$A:$I,4,FALSE),VLOOKUP($A41,PPI_IPI_PGA_PGAI!$A:$I,5,FALSE))))</f>
        <v>Sonstiges verarbeitetes Obst und Gemüse</v>
      </c>
      <c r="J41" s="42"/>
      <c r="K41" s="44"/>
      <c r="L41" s="43"/>
      <c r="M41" s="10">
        <v>0.4007</v>
      </c>
      <c r="N41" s="122">
        <v>75.746099999999998</v>
      </c>
      <c r="O41" s="122">
        <v>75.138099999999994</v>
      </c>
      <c r="P41" s="122">
        <v>77.029700000000005</v>
      </c>
      <c r="Q41" s="122">
        <v>82.053600000000003</v>
      </c>
      <c r="R41" s="122">
        <v>87.840599999999995</v>
      </c>
      <c r="S41" s="122">
        <v>83.3202</v>
      </c>
      <c r="T41" s="122">
        <v>79.236199999999997</v>
      </c>
      <c r="U41" s="122">
        <v>89.129400000000004</v>
      </c>
      <c r="V41" s="122">
        <v>86.4221</v>
      </c>
      <c r="W41" s="122">
        <v>86.855199999999996</v>
      </c>
      <c r="X41" s="122">
        <v>91.250200000000007</v>
      </c>
      <c r="Y41" s="122">
        <v>89.1952</v>
      </c>
      <c r="Z41" s="122">
        <v>86.419600000000003</v>
      </c>
      <c r="AA41" s="122">
        <v>85.482100000000003</v>
      </c>
      <c r="AB41" s="122">
        <v>86.869</v>
      </c>
      <c r="AC41" s="122">
        <v>84.999399999999994</v>
      </c>
      <c r="AD41" s="122">
        <v>84.912599999999998</v>
      </c>
      <c r="AE41" s="122">
        <v>86.119600000000005</v>
      </c>
      <c r="AF41" s="122">
        <v>89.462199999999996</v>
      </c>
      <c r="AG41" s="122">
        <v>90.767499999999998</v>
      </c>
      <c r="AH41" s="122">
        <v>91.524299999999997</v>
      </c>
      <c r="AI41" s="118">
        <v>96.307299999999998</v>
      </c>
    </row>
    <row r="42" spans="1:35" s="8" customFormat="1" ht="11.1" customHeight="1" x14ac:dyDescent="0.2">
      <c r="A42" s="8" t="s">
        <v>3777</v>
      </c>
      <c r="C42" s="141" t="s">
        <v>5057</v>
      </c>
      <c r="D42" s="40" t="s">
        <v>5013</v>
      </c>
      <c r="E42" s="41"/>
      <c r="F42" s="42"/>
      <c r="G42" s="42"/>
      <c r="H42" s="38" t="str">
        <f>IF(LEFT($I$1,1)="1",VLOOKUP($A42,PPI_IPI_PGA_PGAI!$A:$I,2,FALSE),IF(LEFT($I$1,1)="2",VLOOKUP($A42,PPI_IPI_PGA_PGAI!$A:$I,3,FALSE),IF(LEFT($I$1,1)="3",VLOOKUP($A42,PPI_IPI_PGA_PGAI!$A:$I,4,FALSE),VLOOKUP($A42,PPI_IPI_PGA_PGAI!$A:$I,5,FALSE))))</f>
        <v>Pflanzliche und tierische Öle und Fette</v>
      </c>
      <c r="I42" s="42"/>
      <c r="J42" s="42"/>
      <c r="K42" s="45"/>
      <c r="L42" s="22"/>
      <c r="M42" s="10">
        <v>0.30790000000000001</v>
      </c>
      <c r="N42" s="122">
        <v>83.727199999999996</v>
      </c>
      <c r="O42" s="122">
        <v>85.329899999999995</v>
      </c>
      <c r="P42" s="122">
        <v>94.874799999999993</v>
      </c>
      <c r="Q42" s="122">
        <v>95.409400000000005</v>
      </c>
      <c r="R42" s="122">
        <v>100.7851</v>
      </c>
      <c r="S42" s="122">
        <v>90.859300000000005</v>
      </c>
      <c r="T42" s="122">
        <v>89.432500000000005</v>
      </c>
      <c r="U42" s="122">
        <v>92.897099999999995</v>
      </c>
      <c r="V42" s="122">
        <v>95.208799999999997</v>
      </c>
      <c r="W42" s="122">
        <v>95.361599999999996</v>
      </c>
      <c r="X42" s="122">
        <v>92.489500000000007</v>
      </c>
      <c r="Y42" s="122">
        <v>85.352000000000004</v>
      </c>
      <c r="Z42" s="122">
        <v>87.286799999999999</v>
      </c>
      <c r="AA42" s="122">
        <v>87.465699999999998</v>
      </c>
      <c r="AB42" s="122">
        <v>82.752899999999997</v>
      </c>
      <c r="AC42" s="122">
        <v>76.487499999999997</v>
      </c>
      <c r="AD42" s="122">
        <v>79.014499999999998</v>
      </c>
      <c r="AE42" s="122">
        <v>97.350999999999999</v>
      </c>
      <c r="AF42" s="122">
        <v>108.81959999999999</v>
      </c>
      <c r="AG42" s="122">
        <v>92.670500000000004</v>
      </c>
      <c r="AH42" s="122">
        <v>93.504099999999994</v>
      </c>
      <c r="AI42" s="118">
        <v>101.2226</v>
      </c>
    </row>
    <row r="43" spans="1:35" s="8" customFormat="1" ht="11.1" customHeight="1" x14ac:dyDescent="0.2">
      <c r="A43" s="8" t="s">
        <v>2211</v>
      </c>
      <c r="C43" s="141" t="s">
        <v>5058</v>
      </c>
      <c r="D43" s="40" t="s">
        <v>28</v>
      </c>
      <c r="E43" s="41"/>
      <c r="F43" s="42"/>
      <c r="G43" s="42"/>
      <c r="H43" s="38" t="str">
        <f>IF(LEFT($I$1,1)="1",VLOOKUP($A43,PPI_IPI_PGA_PGAI!$A:$I,2,FALSE),IF(LEFT($I$1,1)="2",VLOOKUP($A43,PPI_IPI_PGA_PGAI!$A:$I,3,FALSE),IF(LEFT($I$1,1)="3",VLOOKUP($A43,PPI_IPI_PGA_PGAI!$A:$I,4,FALSE),VLOOKUP($A43,PPI_IPI_PGA_PGAI!$A:$I,5,FALSE))))</f>
        <v>Milchprodukte</v>
      </c>
      <c r="I43" s="42"/>
      <c r="J43" s="42"/>
      <c r="K43" s="45"/>
      <c r="L43" s="22"/>
      <c r="M43" s="10">
        <v>0.3392</v>
      </c>
      <c r="N43" s="122" t="s">
        <v>6431</v>
      </c>
      <c r="O43" s="122" t="s">
        <v>6431</v>
      </c>
      <c r="P43" s="122" t="s">
        <v>6431</v>
      </c>
      <c r="Q43" s="122" t="s">
        <v>6431</v>
      </c>
      <c r="R43" s="122" t="s">
        <v>6431</v>
      </c>
      <c r="S43" s="122" t="s">
        <v>6431</v>
      </c>
      <c r="T43" s="122" t="s">
        <v>6431</v>
      </c>
      <c r="U43" s="122">
        <v>120.1741</v>
      </c>
      <c r="V43" s="122">
        <v>113.51309999999999</v>
      </c>
      <c r="W43" s="122">
        <v>114.4755</v>
      </c>
      <c r="X43" s="122">
        <v>119.5146</v>
      </c>
      <c r="Y43" s="122">
        <v>111.1442</v>
      </c>
      <c r="Z43" s="122">
        <v>107.227</v>
      </c>
      <c r="AA43" s="122">
        <v>110.7861</v>
      </c>
      <c r="AB43" s="122">
        <v>116.745</v>
      </c>
      <c r="AC43" s="122">
        <v>112.01130000000001</v>
      </c>
      <c r="AD43" s="122">
        <v>107.03100000000001</v>
      </c>
      <c r="AE43" s="122">
        <v>107.4358</v>
      </c>
      <c r="AF43" s="122">
        <v>106.6019</v>
      </c>
      <c r="AG43" s="122">
        <v>103.82769999999999</v>
      </c>
      <c r="AH43" s="122">
        <v>97.765699999999995</v>
      </c>
      <c r="AI43" s="118">
        <v>100.8466</v>
      </c>
    </row>
    <row r="44" spans="1:35" s="8" customFormat="1" ht="11.1" customHeight="1" x14ac:dyDescent="0.2">
      <c r="A44" s="8" t="s">
        <v>2212</v>
      </c>
      <c r="C44" s="141" t="s">
        <v>5059</v>
      </c>
      <c r="D44" s="40" t="s">
        <v>5014</v>
      </c>
      <c r="E44" s="41"/>
      <c r="F44" s="42"/>
      <c r="G44" s="42"/>
      <c r="H44" s="22"/>
      <c r="I44" s="38" t="str">
        <f>IF(LEFT($I$1,1)="1",VLOOKUP($A44,PPI_IPI_PGA_PGAI!$A:$I,2,FALSE),IF(LEFT($I$1,1)="2",VLOOKUP($A44,PPI_IPI_PGA_PGAI!$A:$I,3,FALSE),IF(LEFT($I$1,1)="3",VLOOKUP($A44,PPI_IPI_PGA_PGAI!$A:$I,4,FALSE),VLOOKUP($A44,PPI_IPI_PGA_PGAI!$A:$I,5,FALSE))))</f>
        <v>Milchprodukte (ohne Speiseeis)</v>
      </c>
      <c r="J44" s="42"/>
      <c r="K44" s="45"/>
      <c r="L44" s="22"/>
      <c r="M44" s="10">
        <v>0.3392</v>
      </c>
      <c r="N44" s="122" t="s">
        <v>6431</v>
      </c>
      <c r="O44" s="122" t="s">
        <v>6431</v>
      </c>
      <c r="P44" s="122" t="s">
        <v>6431</v>
      </c>
      <c r="Q44" s="122" t="s">
        <v>6431</v>
      </c>
      <c r="R44" s="122" t="s">
        <v>6431</v>
      </c>
      <c r="S44" s="122" t="s">
        <v>6431</v>
      </c>
      <c r="T44" s="122" t="s">
        <v>6431</v>
      </c>
      <c r="U44" s="122" t="s">
        <v>6431</v>
      </c>
      <c r="V44" s="122" t="s">
        <v>6431</v>
      </c>
      <c r="W44" s="122" t="s">
        <v>6431</v>
      </c>
      <c r="X44" s="122" t="s">
        <v>6431</v>
      </c>
      <c r="Y44" s="122" t="s">
        <v>6431</v>
      </c>
      <c r="Z44" s="122" t="s">
        <v>6431</v>
      </c>
      <c r="AA44" s="122" t="s">
        <v>6431</v>
      </c>
      <c r="AB44" s="122" t="s">
        <v>6431</v>
      </c>
      <c r="AC44" s="122" t="s">
        <v>6431</v>
      </c>
      <c r="AD44" s="122" t="s">
        <v>6431</v>
      </c>
      <c r="AE44" s="122">
        <v>110.41849999999999</v>
      </c>
      <c r="AF44" s="122">
        <v>109.4579</v>
      </c>
      <c r="AG44" s="122">
        <v>105.2047</v>
      </c>
      <c r="AH44" s="122">
        <v>98.611199999999997</v>
      </c>
      <c r="AI44" s="118">
        <v>101.1641</v>
      </c>
    </row>
    <row r="45" spans="1:35" s="8" customFormat="1" ht="11.1" customHeight="1" x14ac:dyDescent="0.2">
      <c r="A45" s="8" t="s">
        <v>2213</v>
      </c>
      <c r="C45" s="141" t="s">
        <v>5060</v>
      </c>
      <c r="D45" s="40" t="s">
        <v>441</v>
      </c>
      <c r="E45" s="41"/>
      <c r="F45" s="42"/>
      <c r="G45" s="42"/>
      <c r="H45" s="22"/>
      <c r="I45" s="42"/>
      <c r="J45" s="38" t="str">
        <f>IF(LEFT($I$1,1)="1",VLOOKUP($A45,PPI_IPI_PGA_PGAI!$A:$I,2,FALSE),IF(LEFT($I$1,1)="2",VLOOKUP($A45,PPI_IPI_PGA_PGAI!$A:$I,3,FALSE),IF(LEFT($I$1,1)="3",VLOOKUP($A45,PPI_IPI_PGA_PGAI!$A:$I,4,FALSE),VLOOKUP($A45,PPI_IPI_PGA_PGAI!$A:$I,5,FALSE))))</f>
        <v>Käse</v>
      </c>
      <c r="K45" s="45"/>
      <c r="L45" s="22"/>
      <c r="M45" s="10">
        <v>0.23699999999999999</v>
      </c>
      <c r="N45" s="122" t="s">
        <v>6431</v>
      </c>
      <c r="O45" s="122" t="s">
        <v>6431</v>
      </c>
      <c r="P45" s="122" t="s">
        <v>6431</v>
      </c>
      <c r="Q45" s="122" t="s">
        <v>6431</v>
      </c>
      <c r="R45" s="122" t="s">
        <v>6431</v>
      </c>
      <c r="S45" s="122" t="s">
        <v>6431</v>
      </c>
      <c r="T45" s="122" t="s">
        <v>6431</v>
      </c>
      <c r="U45" s="122" t="s">
        <v>6431</v>
      </c>
      <c r="V45" s="122" t="s">
        <v>6431</v>
      </c>
      <c r="W45" s="122" t="s">
        <v>6431</v>
      </c>
      <c r="X45" s="122" t="s">
        <v>6431</v>
      </c>
      <c r="Y45" s="122" t="s">
        <v>6431</v>
      </c>
      <c r="Z45" s="122">
        <v>112.0879</v>
      </c>
      <c r="AA45" s="122">
        <v>115.84220000000001</v>
      </c>
      <c r="AB45" s="122">
        <v>122.306</v>
      </c>
      <c r="AC45" s="122">
        <v>117.48569999999999</v>
      </c>
      <c r="AD45" s="122">
        <v>112.1891</v>
      </c>
      <c r="AE45" s="122">
        <v>112.9924</v>
      </c>
      <c r="AF45" s="122">
        <v>111.3934</v>
      </c>
      <c r="AG45" s="122">
        <v>105.8387</v>
      </c>
      <c r="AH45" s="122">
        <v>99.245500000000007</v>
      </c>
      <c r="AI45" s="118">
        <v>101.1987</v>
      </c>
    </row>
    <row r="46" spans="1:35" s="8" customFormat="1" ht="11.1" customHeight="1" x14ac:dyDescent="0.2">
      <c r="A46" s="8" t="s">
        <v>2215</v>
      </c>
      <c r="C46" s="141" t="s">
        <v>5061</v>
      </c>
      <c r="D46" s="40" t="s">
        <v>29</v>
      </c>
      <c r="E46" s="41"/>
      <c r="F46" s="42"/>
      <c r="G46" s="42"/>
      <c r="H46" s="38" t="str">
        <f>IF(LEFT($I$1,1)="1",VLOOKUP($A46,PPI_IPI_PGA_PGAI!$A:$I,2,FALSE),IF(LEFT($I$1,1)="2",VLOOKUP($A46,PPI_IPI_PGA_PGAI!$A:$I,3,FALSE),IF(LEFT($I$1,1)="3",VLOOKUP($A46,PPI_IPI_PGA_PGAI!$A:$I,4,FALSE),VLOOKUP($A46,PPI_IPI_PGA_PGAI!$A:$I,5,FALSE))))</f>
        <v>Müllereiprodukte und Stärkeerzeugnisse</v>
      </c>
      <c r="I46" s="42"/>
      <c r="J46" s="42"/>
      <c r="K46" s="45"/>
      <c r="L46" s="22"/>
      <c r="M46" s="10">
        <v>0.22370000000000001</v>
      </c>
      <c r="N46" s="122">
        <v>74.555499999999995</v>
      </c>
      <c r="O46" s="122">
        <v>79.008300000000006</v>
      </c>
      <c r="P46" s="122">
        <v>78.151700000000005</v>
      </c>
      <c r="Q46" s="122">
        <v>79.580100000000002</v>
      </c>
      <c r="R46" s="122">
        <v>86.725800000000007</v>
      </c>
      <c r="S46" s="122">
        <v>83.5899</v>
      </c>
      <c r="T46" s="122">
        <v>80.067899999999995</v>
      </c>
      <c r="U46" s="122">
        <v>77.069699999999997</v>
      </c>
      <c r="V46" s="122">
        <v>76.086799999999997</v>
      </c>
      <c r="W46" s="122">
        <v>77.571700000000007</v>
      </c>
      <c r="X46" s="122">
        <v>80.120099999999994</v>
      </c>
      <c r="Y46" s="122">
        <v>81.548400000000001</v>
      </c>
      <c r="Z46" s="122">
        <v>80.615600000000001</v>
      </c>
      <c r="AA46" s="122">
        <v>77.664500000000004</v>
      </c>
      <c r="AB46" s="122">
        <v>81.184100000000001</v>
      </c>
      <c r="AC46" s="122">
        <v>81.528000000000006</v>
      </c>
      <c r="AD46" s="122">
        <v>79.481800000000007</v>
      </c>
      <c r="AE46" s="122">
        <v>83.984099999999998</v>
      </c>
      <c r="AF46" s="122">
        <v>95.551400000000001</v>
      </c>
      <c r="AG46" s="122">
        <v>104.4034</v>
      </c>
      <c r="AH46" s="122">
        <v>98.134200000000007</v>
      </c>
      <c r="AI46" s="118">
        <v>101.867</v>
      </c>
    </row>
    <row r="47" spans="1:35" s="8" customFormat="1" ht="11.1" customHeight="1" x14ac:dyDescent="0.2">
      <c r="A47" s="8" t="s">
        <v>2216</v>
      </c>
      <c r="C47" s="141" t="s">
        <v>5062</v>
      </c>
      <c r="D47" s="40" t="s">
        <v>529</v>
      </c>
      <c r="E47" s="41"/>
      <c r="F47" s="42"/>
      <c r="G47" s="42"/>
      <c r="H47" s="22"/>
      <c r="I47" s="38" t="str">
        <f>IF(LEFT($I$1,1)="1",VLOOKUP($A47,PPI_IPI_PGA_PGAI!$A:$I,2,FALSE),IF(LEFT($I$1,1)="2",VLOOKUP($A47,PPI_IPI_PGA_PGAI!$A:$I,3,FALSE),IF(LEFT($I$1,1)="3",VLOOKUP($A47,PPI_IPI_PGA_PGAI!$A:$I,4,FALSE),VLOOKUP($A47,PPI_IPI_PGA_PGAI!$A:$I,5,FALSE))))</f>
        <v>Müllereiprodukte</v>
      </c>
      <c r="J47" s="42"/>
      <c r="K47" s="44"/>
      <c r="L47" s="43"/>
      <c r="M47" s="10">
        <v>0.12939999999999999</v>
      </c>
      <c r="N47" s="122" t="s">
        <v>6431</v>
      </c>
      <c r="O47" s="122" t="s">
        <v>6431</v>
      </c>
      <c r="P47" s="122" t="s">
        <v>6431</v>
      </c>
      <c r="Q47" s="122" t="s">
        <v>6431</v>
      </c>
      <c r="R47" s="122" t="s">
        <v>6431</v>
      </c>
      <c r="S47" s="122" t="s">
        <v>6431</v>
      </c>
      <c r="T47" s="122" t="s">
        <v>6431</v>
      </c>
      <c r="U47" s="122" t="s">
        <v>6431</v>
      </c>
      <c r="V47" s="122" t="s">
        <v>6431</v>
      </c>
      <c r="W47" s="122" t="s">
        <v>6431</v>
      </c>
      <c r="X47" s="122" t="s">
        <v>6431</v>
      </c>
      <c r="Y47" s="122" t="s">
        <v>6431</v>
      </c>
      <c r="Z47" s="122">
        <v>86.548400000000001</v>
      </c>
      <c r="AA47" s="122">
        <v>82.1571</v>
      </c>
      <c r="AB47" s="122">
        <v>85.052899999999994</v>
      </c>
      <c r="AC47" s="122">
        <v>86.604399999999998</v>
      </c>
      <c r="AD47" s="122">
        <v>84.525099999999995</v>
      </c>
      <c r="AE47" s="122">
        <v>90.350399999999993</v>
      </c>
      <c r="AF47" s="122">
        <v>94.766800000000003</v>
      </c>
      <c r="AG47" s="122">
        <v>90.115799999999993</v>
      </c>
      <c r="AH47" s="122">
        <v>92.167500000000004</v>
      </c>
      <c r="AI47" s="118">
        <v>102.9117</v>
      </c>
    </row>
    <row r="48" spans="1:35" s="8" customFormat="1" ht="11.1" customHeight="1" x14ac:dyDescent="0.2">
      <c r="A48" s="8" t="s">
        <v>2217</v>
      </c>
      <c r="C48" s="141" t="s">
        <v>5063</v>
      </c>
      <c r="D48" s="40" t="s">
        <v>530</v>
      </c>
      <c r="E48" s="41"/>
      <c r="F48" s="42"/>
      <c r="G48" s="42"/>
      <c r="H48" s="43"/>
      <c r="I48" s="42"/>
      <c r="J48" s="38" t="str">
        <f>IF(LEFT($I$1,1)="1",VLOOKUP($A48,PPI_IPI_PGA_PGAI!$A:$I,2,FALSE),IF(LEFT($I$1,1)="2",VLOOKUP($A48,PPI_IPI_PGA_PGAI!$A:$I,3,FALSE),IF(LEFT($I$1,1)="3",VLOOKUP($A48,PPI_IPI_PGA_PGAI!$A:$I,4,FALSE),VLOOKUP($A48,PPI_IPI_PGA_PGAI!$A:$I,5,FALSE))))</f>
        <v>Reis</v>
      </c>
      <c r="K48" s="44"/>
      <c r="L48" s="43"/>
      <c r="M48" s="10">
        <v>4.4299999999999999E-2</v>
      </c>
      <c r="N48" s="122" t="s">
        <v>6431</v>
      </c>
      <c r="O48" s="122" t="s">
        <v>6431</v>
      </c>
      <c r="P48" s="122" t="s">
        <v>6431</v>
      </c>
      <c r="Q48" s="122" t="s">
        <v>6431</v>
      </c>
      <c r="R48" s="122" t="s">
        <v>6431</v>
      </c>
      <c r="S48" s="122" t="s">
        <v>6431</v>
      </c>
      <c r="T48" s="122" t="s">
        <v>6431</v>
      </c>
      <c r="U48" s="122" t="s">
        <v>6431</v>
      </c>
      <c r="V48" s="122" t="s">
        <v>6431</v>
      </c>
      <c r="W48" s="122" t="s">
        <v>6431</v>
      </c>
      <c r="X48" s="122" t="s">
        <v>6431</v>
      </c>
      <c r="Y48" s="122" t="s">
        <v>6431</v>
      </c>
      <c r="Z48" s="122">
        <v>77.346199999999996</v>
      </c>
      <c r="AA48" s="122">
        <v>71.180099999999996</v>
      </c>
      <c r="AB48" s="122">
        <v>76.6143</v>
      </c>
      <c r="AC48" s="122">
        <v>83.751499999999993</v>
      </c>
      <c r="AD48" s="122">
        <v>81.489000000000004</v>
      </c>
      <c r="AE48" s="122">
        <v>83.600099999999998</v>
      </c>
      <c r="AF48" s="122">
        <v>90.528400000000005</v>
      </c>
      <c r="AG48" s="122">
        <v>101.97020000000001</v>
      </c>
      <c r="AH48" s="122">
        <v>102.4936</v>
      </c>
      <c r="AI48" s="118">
        <v>102.9092</v>
      </c>
    </row>
    <row r="49" spans="1:35" s="8" customFormat="1" ht="11.1" customHeight="1" x14ac:dyDescent="0.2">
      <c r="A49" s="8" t="s">
        <v>2220</v>
      </c>
      <c r="C49" s="141" t="s">
        <v>5064</v>
      </c>
      <c r="D49" s="40" t="s">
        <v>5015</v>
      </c>
      <c r="E49" s="41"/>
      <c r="F49" s="42"/>
      <c r="G49" s="42"/>
      <c r="H49" s="42"/>
      <c r="I49" s="43"/>
      <c r="J49" s="38" t="str">
        <f>IF(LEFT($I$1,1)="1",VLOOKUP($A49,PPI_IPI_PGA_PGAI!$A:$I,2,FALSE),IF(LEFT($I$1,1)="2",VLOOKUP($A49,PPI_IPI_PGA_PGAI!$A:$I,3,FALSE),IF(LEFT($I$1,1)="3",VLOOKUP($A49,PPI_IPI_PGA_PGAI!$A:$I,4,FALSE),VLOOKUP($A49,PPI_IPI_PGA_PGAI!$A:$I,5,FALSE))))</f>
        <v>Sonstige Müllereiprodukte</v>
      </c>
      <c r="K49" s="44"/>
      <c r="L49" s="43"/>
      <c r="M49" s="10">
        <v>8.5099999999999995E-2</v>
      </c>
      <c r="N49" s="122" t="s">
        <v>6431</v>
      </c>
      <c r="O49" s="122" t="s">
        <v>6431</v>
      </c>
      <c r="P49" s="122" t="s">
        <v>6431</v>
      </c>
      <c r="Q49" s="122" t="s">
        <v>6431</v>
      </c>
      <c r="R49" s="122" t="s">
        <v>6431</v>
      </c>
      <c r="S49" s="122" t="s">
        <v>6431</v>
      </c>
      <c r="T49" s="122" t="s">
        <v>6431</v>
      </c>
      <c r="U49" s="122" t="s">
        <v>6431</v>
      </c>
      <c r="V49" s="122" t="s">
        <v>6431</v>
      </c>
      <c r="W49" s="122" t="s">
        <v>6431</v>
      </c>
      <c r="X49" s="122" t="s">
        <v>6431</v>
      </c>
      <c r="Y49" s="122" t="s">
        <v>6431</v>
      </c>
      <c r="Z49" s="122" t="s">
        <v>6431</v>
      </c>
      <c r="AA49" s="122" t="s">
        <v>6431</v>
      </c>
      <c r="AB49" s="122" t="s">
        <v>6431</v>
      </c>
      <c r="AC49" s="122" t="s">
        <v>6431</v>
      </c>
      <c r="AD49" s="122" t="s">
        <v>6431</v>
      </c>
      <c r="AE49" s="122">
        <v>94.264899999999997</v>
      </c>
      <c r="AF49" s="122">
        <v>97.224599999999995</v>
      </c>
      <c r="AG49" s="122">
        <v>83.241699999999994</v>
      </c>
      <c r="AH49" s="122">
        <v>86.179699999999997</v>
      </c>
      <c r="AI49" s="118">
        <v>102.91330000000001</v>
      </c>
    </row>
    <row r="50" spans="1:35" s="8" customFormat="1" ht="11.1" customHeight="1" x14ac:dyDescent="0.2">
      <c r="A50" s="8" t="s">
        <v>2221</v>
      </c>
      <c r="C50" s="141" t="s">
        <v>5065</v>
      </c>
      <c r="D50" s="40" t="s">
        <v>5016</v>
      </c>
      <c r="E50" s="41"/>
      <c r="F50" s="42"/>
      <c r="G50" s="42"/>
      <c r="H50" s="42"/>
      <c r="I50" s="38" t="str">
        <f>IF(LEFT($I$1,1)="1",VLOOKUP($A50,PPI_IPI_PGA_PGAI!$A:$I,2,FALSE),IF(LEFT($I$1,1)="2",VLOOKUP($A50,PPI_IPI_PGA_PGAI!$A:$I,3,FALSE),IF(LEFT($I$1,1)="3",VLOOKUP($A50,PPI_IPI_PGA_PGAI!$A:$I,4,FALSE),VLOOKUP($A50,PPI_IPI_PGA_PGAI!$A:$I,5,FALSE))))</f>
        <v>Stärke und Stärkeerzeugnisse</v>
      </c>
      <c r="J50" s="42"/>
      <c r="K50" s="44"/>
      <c r="L50" s="43"/>
      <c r="M50" s="10">
        <v>9.4299999999999995E-2</v>
      </c>
      <c r="N50" s="122" t="s">
        <v>6431</v>
      </c>
      <c r="O50" s="122" t="s">
        <v>6431</v>
      </c>
      <c r="P50" s="122" t="s">
        <v>6431</v>
      </c>
      <c r="Q50" s="122" t="s">
        <v>6431</v>
      </c>
      <c r="R50" s="122" t="s">
        <v>6431</v>
      </c>
      <c r="S50" s="122" t="s">
        <v>6431</v>
      </c>
      <c r="T50" s="122" t="s">
        <v>6431</v>
      </c>
      <c r="U50" s="122" t="s">
        <v>6431</v>
      </c>
      <c r="V50" s="122" t="s">
        <v>6431</v>
      </c>
      <c r="W50" s="122" t="s">
        <v>6431</v>
      </c>
      <c r="X50" s="122" t="s">
        <v>6431</v>
      </c>
      <c r="Y50" s="122" t="s">
        <v>6431</v>
      </c>
      <c r="Z50" s="122" t="s">
        <v>6431</v>
      </c>
      <c r="AA50" s="122" t="s">
        <v>6431</v>
      </c>
      <c r="AB50" s="122" t="s">
        <v>6431</v>
      </c>
      <c r="AC50" s="122" t="s">
        <v>6431</v>
      </c>
      <c r="AD50" s="122" t="s">
        <v>6431</v>
      </c>
      <c r="AE50" s="122">
        <v>76.209000000000003</v>
      </c>
      <c r="AF50" s="122">
        <v>96.509600000000006</v>
      </c>
      <c r="AG50" s="122">
        <v>121.8528</v>
      </c>
      <c r="AH50" s="122">
        <v>105.4212</v>
      </c>
      <c r="AI50" s="118">
        <v>100.59099999999999</v>
      </c>
    </row>
    <row r="51" spans="1:35" s="8" customFormat="1" ht="11.1" customHeight="1" x14ac:dyDescent="0.2">
      <c r="A51" s="8" t="s">
        <v>2222</v>
      </c>
      <c r="C51" s="141" t="s">
        <v>5066</v>
      </c>
      <c r="D51" s="40" t="s">
        <v>444</v>
      </c>
      <c r="E51" s="41"/>
      <c r="F51" s="42"/>
      <c r="G51" s="42"/>
      <c r="H51" s="38" t="str">
        <f>IF(LEFT($I$1,1)="1",VLOOKUP($A51,PPI_IPI_PGA_PGAI!$A:$I,2,FALSE),IF(LEFT($I$1,1)="2",VLOOKUP($A51,PPI_IPI_PGA_PGAI!$A:$I,3,FALSE),IF(LEFT($I$1,1)="3",VLOOKUP($A51,PPI_IPI_PGA_PGAI!$A:$I,4,FALSE),VLOOKUP($A51,PPI_IPI_PGA_PGAI!$A:$I,5,FALSE))))</f>
        <v>Back- und Teigwaren</v>
      </c>
      <c r="I51" s="43"/>
      <c r="J51" s="42"/>
      <c r="K51" s="44"/>
      <c r="L51" s="43"/>
      <c r="M51" s="10">
        <v>0.33100000000000002</v>
      </c>
      <c r="N51" s="122" t="s">
        <v>6431</v>
      </c>
      <c r="O51" s="122" t="s">
        <v>6431</v>
      </c>
      <c r="P51" s="122" t="s">
        <v>6431</v>
      </c>
      <c r="Q51" s="122" t="s">
        <v>6431</v>
      </c>
      <c r="R51" s="122" t="s">
        <v>6431</v>
      </c>
      <c r="S51" s="122" t="s">
        <v>6431</v>
      </c>
      <c r="T51" s="122" t="s">
        <v>6431</v>
      </c>
      <c r="U51" s="122" t="s">
        <v>6431</v>
      </c>
      <c r="V51" s="122" t="s">
        <v>6431</v>
      </c>
      <c r="W51" s="122" t="s">
        <v>6431</v>
      </c>
      <c r="X51" s="122" t="s">
        <v>6431</v>
      </c>
      <c r="Y51" s="122" t="s">
        <v>6431</v>
      </c>
      <c r="Z51" s="122">
        <v>88.468900000000005</v>
      </c>
      <c r="AA51" s="122">
        <v>88.651200000000003</v>
      </c>
      <c r="AB51" s="122">
        <v>92.597899999999996</v>
      </c>
      <c r="AC51" s="122">
        <v>91.086699999999993</v>
      </c>
      <c r="AD51" s="122">
        <v>87.654899999999998</v>
      </c>
      <c r="AE51" s="122">
        <v>88.763300000000001</v>
      </c>
      <c r="AF51" s="122">
        <v>91.919700000000006</v>
      </c>
      <c r="AG51" s="122">
        <v>101.5686</v>
      </c>
      <c r="AH51" s="122">
        <v>101.39619999999999</v>
      </c>
      <c r="AI51" s="118">
        <v>100.0921</v>
      </c>
    </row>
    <row r="52" spans="1:35" s="8" customFormat="1" ht="11.1" customHeight="1" x14ac:dyDescent="0.2">
      <c r="A52" s="8" t="s">
        <v>2223</v>
      </c>
      <c r="C52" s="141" t="s">
        <v>5067</v>
      </c>
      <c r="D52" s="40" t="s">
        <v>447</v>
      </c>
      <c r="E52" s="41"/>
      <c r="F52" s="42"/>
      <c r="G52" s="42"/>
      <c r="H52" s="42"/>
      <c r="I52" s="38" t="str">
        <f>IF(LEFT($I$1,1)="1",VLOOKUP($A52,PPI_IPI_PGA_PGAI!$A:$I,2,FALSE),IF(LEFT($I$1,1)="2",VLOOKUP($A52,PPI_IPI_PGA_PGAI!$A:$I,3,FALSE),IF(LEFT($I$1,1)="3",VLOOKUP($A52,PPI_IPI_PGA_PGAI!$A:$I,4,FALSE),VLOOKUP($A52,PPI_IPI_PGA_PGAI!$A:$I,5,FALSE))))</f>
        <v>Backwaren (ohne Dauerbackwaren)</v>
      </c>
      <c r="J52" s="42"/>
      <c r="K52" s="45"/>
      <c r="L52" s="22"/>
      <c r="M52" s="10">
        <v>0.17879999999999999</v>
      </c>
      <c r="N52" s="122" t="s">
        <v>6431</v>
      </c>
      <c r="O52" s="122" t="s">
        <v>6431</v>
      </c>
      <c r="P52" s="122" t="s">
        <v>6431</v>
      </c>
      <c r="Q52" s="122" t="s">
        <v>6431</v>
      </c>
      <c r="R52" s="122" t="s">
        <v>6431</v>
      </c>
      <c r="S52" s="122" t="s">
        <v>6431</v>
      </c>
      <c r="T52" s="122" t="s">
        <v>6431</v>
      </c>
      <c r="U52" s="122" t="s">
        <v>6431</v>
      </c>
      <c r="V52" s="122" t="s">
        <v>6431</v>
      </c>
      <c r="W52" s="122" t="s">
        <v>6431</v>
      </c>
      <c r="X52" s="122" t="s">
        <v>6431</v>
      </c>
      <c r="Y52" s="122" t="s">
        <v>6431</v>
      </c>
      <c r="Z52" s="122">
        <v>88.141300000000001</v>
      </c>
      <c r="AA52" s="122">
        <v>86.817300000000003</v>
      </c>
      <c r="AB52" s="122">
        <v>89.301699999999997</v>
      </c>
      <c r="AC52" s="122">
        <v>87.683199999999999</v>
      </c>
      <c r="AD52" s="122">
        <v>84.352199999999996</v>
      </c>
      <c r="AE52" s="122">
        <v>84.804400000000001</v>
      </c>
      <c r="AF52" s="122">
        <v>88.315399999999997</v>
      </c>
      <c r="AG52" s="122">
        <v>101.0403</v>
      </c>
      <c r="AH52" s="122">
        <v>102.25409999999999</v>
      </c>
      <c r="AI52" s="118">
        <v>100.1311</v>
      </c>
    </row>
    <row r="53" spans="1:35" s="8" customFormat="1" ht="11.1" customHeight="1" x14ac:dyDescent="0.2">
      <c r="A53" s="8" t="s">
        <v>2228</v>
      </c>
      <c r="C53" s="141" t="s">
        <v>5068</v>
      </c>
      <c r="D53" s="40" t="s">
        <v>30</v>
      </c>
      <c r="E53" s="41"/>
      <c r="F53" s="42"/>
      <c r="G53" s="42"/>
      <c r="H53" s="42"/>
      <c r="I53" s="38" t="str">
        <f>IF(LEFT($I$1,1)="1",VLOOKUP($A53,PPI_IPI_PGA_PGAI!$A:$I,2,FALSE),IF(LEFT($I$1,1)="2",VLOOKUP($A53,PPI_IPI_PGA_PGAI!$A:$I,3,FALSE),IF(LEFT($I$1,1)="3",VLOOKUP($A53,PPI_IPI_PGA_PGAI!$A:$I,4,FALSE),VLOOKUP($A53,PPI_IPI_PGA_PGAI!$A:$I,5,FALSE))))</f>
        <v>Dauerbackwaren</v>
      </c>
      <c r="J53" s="42"/>
      <c r="K53" s="44"/>
      <c r="L53" s="43"/>
      <c r="M53" s="10">
        <v>0.1522</v>
      </c>
      <c r="N53" s="122">
        <v>98.503900000000002</v>
      </c>
      <c r="O53" s="122">
        <v>94.812399999999997</v>
      </c>
      <c r="P53" s="122">
        <v>92.394199999999998</v>
      </c>
      <c r="Q53" s="122">
        <v>92.100899999999996</v>
      </c>
      <c r="R53" s="122">
        <v>96.099400000000003</v>
      </c>
      <c r="S53" s="122">
        <v>96.060500000000005</v>
      </c>
      <c r="T53" s="122">
        <v>93.628299999999996</v>
      </c>
      <c r="U53" s="122">
        <v>95.106899999999996</v>
      </c>
      <c r="V53" s="122">
        <v>95.040099999999995</v>
      </c>
      <c r="W53" s="122">
        <v>93.527500000000003</v>
      </c>
      <c r="X53" s="122">
        <v>94.212199999999996</v>
      </c>
      <c r="Y53" s="122">
        <v>88.045199999999994</v>
      </c>
      <c r="Z53" s="122">
        <v>87.937299999999993</v>
      </c>
      <c r="AA53" s="122">
        <v>89.113399999999999</v>
      </c>
      <c r="AB53" s="122">
        <v>93.452100000000002</v>
      </c>
      <c r="AC53" s="122">
        <v>92.013400000000004</v>
      </c>
      <c r="AD53" s="122">
        <v>89.189400000000006</v>
      </c>
      <c r="AE53" s="122">
        <v>91.0672</v>
      </c>
      <c r="AF53" s="122">
        <v>93.498500000000007</v>
      </c>
      <c r="AG53" s="122">
        <v>100.3456</v>
      </c>
      <c r="AH53" s="122">
        <v>99.361099999999993</v>
      </c>
      <c r="AI53" s="118">
        <v>99.674300000000002</v>
      </c>
    </row>
    <row r="54" spans="1:35" s="8" customFormat="1" ht="11.1" customHeight="1" x14ac:dyDescent="0.2">
      <c r="A54" s="8" t="s">
        <v>2235</v>
      </c>
      <c r="C54" s="141" t="s">
        <v>5069</v>
      </c>
      <c r="D54" s="40" t="s">
        <v>31</v>
      </c>
      <c r="E54" s="41"/>
      <c r="F54" s="42"/>
      <c r="G54" s="42"/>
      <c r="H54" s="38" t="str">
        <f>IF(LEFT($I$1,1)="1",VLOOKUP($A54,PPI_IPI_PGA_PGAI!$A:$I,2,FALSE),IF(LEFT($I$1,1)="2",VLOOKUP($A54,PPI_IPI_PGA_PGAI!$A:$I,3,FALSE),IF(LEFT($I$1,1)="3",VLOOKUP($A54,PPI_IPI_PGA_PGAI!$A:$I,4,FALSE),VLOOKUP($A54,PPI_IPI_PGA_PGAI!$A:$I,5,FALSE))))</f>
        <v>Sonstige Nahrungsmittel</v>
      </c>
      <c r="I54" s="43"/>
      <c r="J54" s="42"/>
      <c r="K54" s="44"/>
      <c r="L54" s="43"/>
      <c r="M54" s="10">
        <v>1.0145</v>
      </c>
      <c r="N54" s="122">
        <v>83.441299999999998</v>
      </c>
      <c r="O54" s="122">
        <v>86.516000000000005</v>
      </c>
      <c r="P54" s="122">
        <v>86.585700000000003</v>
      </c>
      <c r="Q54" s="122">
        <v>87.202600000000004</v>
      </c>
      <c r="R54" s="122">
        <v>92.656300000000002</v>
      </c>
      <c r="S54" s="122">
        <v>92.264499999999998</v>
      </c>
      <c r="T54" s="122">
        <v>89.287599999999998</v>
      </c>
      <c r="U54" s="122">
        <v>86.833299999999994</v>
      </c>
      <c r="V54" s="122">
        <v>83.541700000000006</v>
      </c>
      <c r="W54" s="122">
        <v>82.978899999999996</v>
      </c>
      <c r="X54" s="122">
        <v>84.113100000000003</v>
      </c>
      <c r="Y54" s="122">
        <v>79.582999999999998</v>
      </c>
      <c r="Z54" s="122">
        <v>80.384100000000004</v>
      </c>
      <c r="AA54" s="122">
        <v>79.877899999999997</v>
      </c>
      <c r="AB54" s="122">
        <v>81.612700000000004</v>
      </c>
      <c r="AC54" s="122">
        <v>80.266000000000005</v>
      </c>
      <c r="AD54" s="122">
        <v>79.203000000000003</v>
      </c>
      <c r="AE54" s="122">
        <v>79.293899999999994</v>
      </c>
      <c r="AF54" s="122">
        <v>81.715900000000005</v>
      </c>
      <c r="AG54" s="122">
        <v>88.051500000000004</v>
      </c>
      <c r="AH54" s="122">
        <v>94.678100000000001</v>
      </c>
      <c r="AI54" s="118">
        <v>101.9854</v>
      </c>
    </row>
    <row r="55" spans="1:35" s="8" customFormat="1" ht="11.1" customHeight="1" x14ac:dyDescent="0.2">
      <c r="A55" s="8" t="s">
        <v>2236</v>
      </c>
      <c r="C55" s="141" t="s">
        <v>5070</v>
      </c>
      <c r="D55" s="46" t="s">
        <v>32</v>
      </c>
      <c r="E55" s="41"/>
      <c r="F55" s="42"/>
      <c r="G55" s="42"/>
      <c r="H55" s="47"/>
      <c r="I55" s="38" t="str">
        <f>IF(LEFT($I$1,1)="1",VLOOKUP($A55,PPI_IPI_PGA_PGAI!$A:$I,2,FALSE),IF(LEFT($I$1,1)="2",VLOOKUP($A55,PPI_IPI_PGA_PGAI!$A:$I,3,FALSE),IF(LEFT($I$1,1)="3",VLOOKUP($A55,PPI_IPI_PGA_PGAI!$A:$I,4,FALSE),VLOOKUP($A55,PPI_IPI_PGA_PGAI!$A:$I,5,FALSE))))</f>
        <v>Süsswaren (ohne Dauerbackwaren)</v>
      </c>
      <c r="J55" s="42"/>
      <c r="K55" s="44"/>
      <c r="L55" s="43"/>
      <c r="M55" s="10">
        <v>0.30909999999999999</v>
      </c>
      <c r="N55" s="122">
        <v>67.895099999999999</v>
      </c>
      <c r="O55" s="122">
        <v>70.210499999999996</v>
      </c>
      <c r="P55" s="122">
        <v>69.295900000000003</v>
      </c>
      <c r="Q55" s="122">
        <v>71.6905</v>
      </c>
      <c r="R55" s="122">
        <v>78.076400000000007</v>
      </c>
      <c r="S55" s="122">
        <v>77.286900000000003</v>
      </c>
      <c r="T55" s="122">
        <v>73.128</v>
      </c>
      <c r="U55" s="122">
        <v>66.850399999999993</v>
      </c>
      <c r="V55" s="122">
        <v>59.086500000000001</v>
      </c>
      <c r="W55" s="122">
        <v>59.266300000000001</v>
      </c>
      <c r="X55" s="122">
        <v>68.8142</v>
      </c>
      <c r="Y55" s="122">
        <v>67.815100000000001</v>
      </c>
      <c r="Z55" s="122">
        <v>69.813900000000004</v>
      </c>
      <c r="AA55" s="122">
        <v>66.069999999999993</v>
      </c>
      <c r="AB55" s="122">
        <v>67.504999999999995</v>
      </c>
      <c r="AC55" s="122">
        <v>66.346400000000003</v>
      </c>
      <c r="AD55" s="122">
        <v>65.490099999999998</v>
      </c>
      <c r="AE55" s="122">
        <v>64.028000000000006</v>
      </c>
      <c r="AF55" s="122">
        <v>63.312399999999997</v>
      </c>
      <c r="AG55" s="122">
        <v>70.305199999999999</v>
      </c>
      <c r="AH55" s="122">
        <v>90.665599999999998</v>
      </c>
      <c r="AI55" s="118">
        <v>106.5724</v>
      </c>
    </row>
    <row r="56" spans="1:35" s="101" customFormat="1" ht="11.1" customHeight="1" x14ac:dyDescent="0.2">
      <c r="A56" s="8" t="s">
        <v>2237</v>
      </c>
      <c r="C56" s="141" t="s">
        <v>5071</v>
      </c>
      <c r="D56" s="48" t="s">
        <v>535</v>
      </c>
      <c r="E56" s="49"/>
      <c r="F56" s="50"/>
      <c r="G56" s="22"/>
      <c r="H56" s="50"/>
      <c r="I56" s="50"/>
      <c r="J56" s="38" t="str">
        <f>IF(LEFT($I$1,1)="1",VLOOKUP($A56,PPI_IPI_PGA_PGAI!$A:$I,2,FALSE),IF(LEFT($I$1,1)="2",VLOOKUP($A56,PPI_IPI_PGA_PGAI!$A:$I,3,FALSE),IF(LEFT($I$1,1)="3",VLOOKUP($A56,PPI_IPI_PGA_PGAI!$A:$I,4,FALSE),VLOOKUP($A56,PPI_IPI_PGA_PGAI!$A:$I,5,FALSE))))</f>
        <v>Kakao- und Schokoladeerzeugnisse</v>
      </c>
      <c r="K56" s="45"/>
      <c r="L56" s="22"/>
      <c r="M56" s="10">
        <v>0.2432</v>
      </c>
      <c r="N56" s="122" t="s">
        <v>6431</v>
      </c>
      <c r="O56" s="122" t="s">
        <v>6431</v>
      </c>
      <c r="P56" s="122" t="s">
        <v>6431</v>
      </c>
      <c r="Q56" s="122" t="s">
        <v>6431</v>
      </c>
      <c r="R56" s="122" t="s">
        <v>6431</v>
      </c>
      <c r="S56" s="122" t="s">
        <v>6431</v>
      </c>
      <c r="T56" s="122" t="s">
        <v>6431</v>
      </c>
      <c r="U56" s="122" t="s">
        <v>6431</v>
      </c>
      <c r="V56" s="122" t="s">
        <v>6431</v>
      </c>
      <c r="W56" s="122" t="s">
        <v>6431</v>
      </c>
      <c r="X56" s="122" t="s">
        <v>6431</v>
      </c>
      <c r="Y56" s="122" t="s">
        <v>6431</v>
      </c>
      <c r="Z56" s="122">
        <v>65.762</v>
      </c>
      <c r="AA56" s="122">
        <v>61.214500000000001</v>
      </c>
      <c r="AB56" s="122">
        <v>63.120699999999999</v>
      </c>
      <c r="AC56" s="122">
        <v>62.699100000000001</v>
      </c>
      <c r="AD56" s="122">
        <v>62.061500000000002</v>
      </c>
      <c r="AE56" s="122">
        <v>60.395499999999998</v>
      </c>
      <c r="AF56" s="122">
        <v>58.868899999999996</v>
      </c>
      <c r="AG56" s="122">
        <v>64.6096</v>
      </c>
      <c r="AH56" s="122">
        <v>88.016499999999994</v>
      </c>
      <c r="AI56" s="118">
        <v>107.41070000000001</v>
      </c>
    </row>
    <row r="57" spans="1:35" s="8" customFormat="1" ht="11.1" customHeight="1" x14ac:dyDescent="0.2">
      <c r="A57" s="8" t="s">
        <v>2239</v>
      </c>
      <c r="C57" s="141" t="s">
        <v>5072</v>
      </c>
      <c r="D57" s="48" t="s">
        <v>33</v>
      </c>
      <c r="E57" s="49"/>
      <c r="F57" s="50"/>
      <c r="G57" s="50"/>
      <c r="H57" s="22"/>
      <c r="I57" s="38" t="str">
        <f>IF(LEFT($I$1,1)="1",VLOOKUP($A57,PPI_IPI_PGA_PGAI!$A:$I,2,FALSE),IF(LEFT($I$1,1)="2",VLOOKUP($A57,PPI_IPI_PGA_PGAI!$A:$I,3,FALSE),IF(LEFT($I$1,1)="3",VLOOKUP($A57,PPI_IPI_PGA_PGAI!$A:$I,4,FALSE),VLOOKUP($A57,PPI_IPI_PGA_PGAI!$A:$I,5,FALSE))))</f>
        <v>Verarbeiteter Kaffee und Tee</v>
      </c>
      <c r="J57" s="50"/>
      <c r="K57" s="45"/>
      <c r="L57" s="22"/>
      <c r="M57" s="10">
        <v>0.12989999999999999</v>
      </c>
      <c r="N57" s="122">
        <v>86.443799999999996</v>
      </c>
      <c r="O57" s="122">
        <v>90.548299999999998</v>
      </c>
      <c r="P57" s="122">
        <v>91.513499999999993</v>
      </c>
      <c r="Q57" s="122">
        <v>93.3369</v>
      </c>
      <c r="R57" s="122">
        <v>93.682900000000004</v>
      </c>
      <c r="S57" s="122">
        <v>92.402000000000001</v>
      </c>
      <c r="T57" s="122">
        <v>90.062799999999996</v>
      </c>
      <c r="U57" s="122">
        <v>85.938599999999994</v>
      </c>
      <c r="V57" s="122">
        <v>83.740899999999996</v>
      </c>
      <c r="W57" s="122">
        <v>82.795900000000003</v>
      </c>
      <c r="X57" s="122">
        <v>82.227199999999996</v>
      </c>
      <c r="Y57" s="122">
        <v>78.489599999999996</v>
      </c>
      <c r="Z57" s="122">
        <v>75.786500000000004</v>
      </c>
      <c r="AA57" s="122">
        <v>73.366600000000005</v>
      </c>
      <c r="AB57" s="122">
        <v>71.733599999999996</v>
      </c>
      <c r="AC57" s="122">
        <v>68.924099999999996</v>
      </c>
      <c r="AD57" s="122">
        <v>65.1922</v>
      </c>
      <c r="AE57" s="122">
        <v>66.539000000000001</v>
      </c>
      <c r="AF57" s="122">
        <v>78.470500000000001</v>
      </c>
      <c r="AG57" s="122">
        <v>87.164299999999997</v>
      </c>
      <c r="AH57" s="122">
        <v>82.644400000000005</v>
      </c>
      <c r="AI57" s="118">
        <v>94.616100000000003</v>
      </c>
    </row>
    <row r="58" spans="1:35" s="8" customFormat="1" ht="11.1" customHeight="1" x14ac:dyDescent="0.2">
      <c r="A58" s="8" t="s">
        <v>2242</v>
      </c>
      <c r="C58" s="141" t="s">
        <v>5073</v>
      </c>
      <c r="D58" s="48" t="s">
        <v>34</v>
      </c>
      <c r="E58" s="49"/>
      <c r="F58" s="50"/>
      <c r="G58" s="50"/>
      <c r="H58" s="22"/>
      <c r="I58" s="38" t="str">
        <f>IF(LEFT($I$1,1)="1",VLOOKUP($A58,PPI_IPI_PGA_PGAI!$A:$I,2,FALSE),IF(LEFT($I$1,1)="2",VLOOKUP($A58,PPI_IPI_PGA_PGAI!$A:$I,3,FALSE),IF(LEFT($I$1,1)="3",VLOOKUP($A58,PPI_IPI_PGA_PGAI!$A:$I,4,FALSE),VLOOKUP($A58,PPI_IPI_PGA_PGAI!$A:$I,5,FALSE))))</f>
        <v>Würzmittel und Saucen</v>
      </c>
      <c r="J58" s="50"/>
      <c r="K58" s="45"/>
      <c r="L58" s="22"/>
      <c r="M58" s="10">
        <v>0.13689999999999999</v>
      </c>
      <c r="N58" s="122">
        <v>79.786199999999994</v>
      </c>
      <c r="O58" s="122">
        <v>81.037999999999997</v>
      </c>
      <c r="P58" s="122">
        <v>80.410799999999995</v>
      </c>
      <c r="Q58" s="122">
        <v>82.009600000000006</v>
      </c>
      <c r="R58" s="122">
        <v>90.667599999999993</v>
      </c>
      <c r="S58" s="122">
        <v>89.610900000000001</v>
      </c>
      <c r="T58" s="122">
        <v>91.536299999999997</v>
      </c>
      <c r="U58" s="122">
        <v>97.701499999999996</v>
      </c>
      <c r="V58" s="122">
        <v>96.565399999999997</v>
      </c>
      <c r="W58" s="122">
        <v>93.572100000000006</v>
      </c>
      <c r="X58" s="122">
        <v>91.551299999999998</v>
      </c>
      <c r="Y58" s="122">
        <v>90.195899999999995</v>
      </c>
      <c r="Z58" s="122">
        <v>93.413300000000007</v>
      </c>
      <c r="AA58" s="122">
        <v>92.705799999999996</v>
      </c>
      <c r="AB58" s="122">
        <v>91.530799999999999</v>
      </c>
      <c r="AC58" s="122">
        <v>90.088099999999997</v>
      </c>
      <c r="AD58" s="122">
        <v>87.548699999999997</v>
      </c>
      <c r="AE58" s="122">
        <v>90.104699999999994</v>
      </c>
      <c r="AF58" s="122">
        <v>91.777000000000001</v>
      </c>
      <c r="AG58" s="122">
        <v>95.142700000000005</v>
      </c>
      <c r="AH58" s="122">
        <v>98.811000000000007</v>
      </c>
      <c r="AI58" s="118">
        <v>100.2752</v>
      </c>
    </row>
    <row r="59" spans="1:35" s="8" customFormat="1" ht="11.1" customHeight="1" x14ac:dyDescent="0.2">
      <c r="A59" s="8" t="s">
        <v>2243</v>
      </c>
      <c r="C59" s="141" t="s">
        <v>5074</v>
      </c>
      <c r="D59" s="48" t="s">
        <v>449</v>
      </c>
      <c r="E59" s="49"/>
      <c r="F59" s="50"/>
      <c r="G59" s="50"/>
      <c r="H59" s="50"/>
      <c r="I59" s="38" t="str">
        <f>IF(LEFT($I$1,1)="1",VLOOKUP($A59,PPI_IPI_PGA_PGAI!$A:$I,2,FALSE),IF(LEFT($I$1,1)="2",VLOOKUP($A59,PPI_IPI_PGA_PGAI!$A:$I,3,FALSE),IF(LEFT($I$1,1)="3",VLOOKUP($A59,PPI_IPI_PGA_PGAI!$A:$I,4,FALSE),VLOOKUP($A59,PPI_IPI_PGA_PGAI!$A:$I,5,FALSE))))</f>
        <v>Fertiggerichte</v>
      </c>
      <c r="J59" s="50"/>
      <c r="K59" s="45"/>
      <c r="L59" s="22"/>
      <c r="M59" s="10">
        <v>0.21210000000000001</v>
      </c>
      <c r="N59" s="122" t="s">
        <v>6431</v>
      </c>
      <c r="O59" s="122" t="s">
        <v>6431</v>
      </c>
      <c r="P59" s="122" t="s">
        <v>6431</v>
      </c>
      <c r="Q59" s="122" t="s">
        <v>6431</v>
      </c>
      <c r="R59" s="122" t="s">
        <v>6431</v>
      </c>
      <c r="S59" s="122" t="s">
        <v>6431</v>
      </c>
      <c r="T59" s="122" t="s">
        <v>6431</v>
      </c>
      <c r="U59" s="122" t="s">
        <v>6431</v>
      </c>
      <c r="V59" s="122" t="s">
        <v>6431</v>
      </c>
      <c r="W59" s="122" t="s">
        <v>6431</v>
      </c>
      <c r="X59" s="122" t="s">
        <v>6431</v>
      </c>
      <c r="Y59" s="122" t="s">
        <v>6431</v>
      </c>
      <c r="Z59" s="122">
        <v>101.11150000000001</v>
      </c>
      <c r="AA59" s="122">
        <v>102.1627</v>
      </c>
      <c r="AB59" s="122">
        <v>110.99630000000001</v>
      </c>
      <c r="AC59" s="122">
        <v>109.68210000000001</v>
      </c>
      <c r="AD59" s="122">
        <v>106.9392</v>
      </c>
      <c r="AE59" s="122">
        <v>107.1737</v>
      </c>
      <c r="AF59" s="122">
        <v>105.63209999999999</v>
      </c>
      <c r="AG59" s="122">
        <v>110.9432</v>
      </c>
      <c r="AH59" s="122">
        <v>105.3537</v>
      </c>
      <c r="AI59" s="118">
        <v>100.04389999999999</v>
      </c>
    </row>
    <row r="60" spans="1:35" s="8" customFormat="1" ht="11.1" customHeight="1" x14ac:dyDescent="0.2">
      <c r="A60" s="8" t="s">
        <v>2244</v>
      </c>
      <c r="C60" s="141" t="s">
        <v>5075</v>
      </c>
      <c r="D60" s="48" t="s">
        <v>35</v>
      </c>
      <c r="E60" s="49"/>
      <c r="F60" s="50"/>
      <c r="G60" s="50"/>
      <c r="H60" s="50"/>
      <c r="I60" s="38" t="str">
        <f>IF(LEFT($I$1,1)="1",VLOOKUP($A60,PPI_IPI_PGA_PGAI!$A:$I,2,FALSE),IF(LEFT($I$1,1)="2",VLOOKUP($A60,PPI_IPI_PGA_PGAI!$A:$I,3,FALSE),IF(LEFT($I$1,1)="3",VLOOKUP($A60,PPI_IPI_PGA_PGAI!$A:$I,4,FALSE),VLOOKUP($A60,PPI_IPI_PGA_PGAI!$A:$I,5,FALSE))))</f>
        <v>Sonstige Nahrungsmittel</v>
      </c>
      <c r="J60" s="50"/>
      <c r="K60" s="45"/>
      <c r="L60" s="22"/>
      <c r="M60" s="10">
        <v>0.22650000000000001</v>
      </c>
      <c r="N60" s="122">
        <v>92.096500000000006</v>
      </c>
      <c r="O60" s="122">
        <v>96.753699999999995</v>
      </c>
      <c r="P60" s="122">
        <v>96.110799999999998</v>
      </c>
      <c r="Q60" s="122">
        <v>94.596199999999996</v>
      </c>
      <c r="R60" s="122">
        <v>101.1049</v>
      </c>
      <c r="S60" s="122">
        <v>102.8475</v>
      </c>
      <c r="T60" s="122">
        <v>99.343000000000004</v>
      </c>
      <c r="U60" s="122">
        <v>95.819199999999995</v>
      </c>
      <c r="V60" s="122">
        <v>96.970600000000005</v>
      </c>
      <c r="W60" s="122">
        <v>95.929400000000001</v>
      </c>
      <c r="X60" s="122">
        <v>91.591399999999993</v>
      </c>
      <c r="Y60" s="122">
        <v>84.740399999999994</v>
      </c>
      <c r="Z60" s="122">
        <v>84.687899999999999</v>
      </c>
      <c r="AA60" s="122">
        <v>86.986199999999997</v>
      </c>
      <c r="AB60" s="122">
        <v>91.430400000000006</v>
      </c>
      <c r="AC60" s="122">
        <v>91.149600000000007</v>
      </c>
      <c r="AD60" s="122">
        <v>90.141099999999994</v>
      </c>
      <c r="AE60" s="122">
        <v>90.415899999999993</v>
      </c>
      <c r="AF60" s="122">
        <v>93.191699999999997</v>
      </c>
      <c r="AG60" s="122">
        <v>96.760900000000007</v>
      </c>
      <c r="AH60" s="122">
        <v>97.291700000000006</v>
      </c>
      <c r="AI60" s="118">
        <v>99.375900000000001</v>
      </c>
    </row>
    <row r="61" spans="1:35" s="8" customFormat="1" ht="11.1" customHeight="1" x14ac:dyDescent="0.2">
      <c r="A61" s="8" t="s">
        <v>2245</v>
      </c>
      <c r="C61" s="141" t="s">
        <v>5076</v>
      </c>
      <c r="D61" s="48" t="s">
        <v>5017</v>
      </c>
      <c r="E61" s="49"/>
      <c r="F61" s="50"/>
      <c r="G61" s="50"/>
      <c r="H61" s="38" t="str">
        <f>IF(LEFT($I$1,1)="1",VLOOKUP($A61,PPI_IPI_PGA_PGAI!$A:$I,2,FALSE),IF(LEFT($I$1,1)="2",VLOOKUP($A61,PPI_IPI_PGA_PGAI!$A:$I,3,FALSE),IF(LEFT($I$1,1)="3",VLOOKUP($A61,PPI_IPI_PGA_PGAI!$A:$I,4,FALSE),VLOOKUP($A61,PPI_IPI_PGA_PGAI!$A:$I,5,FALSE))))</f>
        <v>Futtermittel</v>
      </c>
      <c r="I61" s="22"/>
      <c r="J61" s="50"/>
      <c r="K61" s="45"/>
      <c r="L61" s="22"/>
      <c r="M61" s="10">
        <v>0.1837</v>
      </c>
      <c r="N61" s="122" t="s">
        <v>6431</v>
      </c>
      <c r="O61" s="122" t="s">
        <v>6431</v>
      </c>
      <c r="P61" s="122" t="s">
        <v>6431</v>
      </c>
      <c r="Q61" s="122" t="s">
        <v>6431</v>
      </c>
      <c r="R61" s="122" t="s">
        <v>6431</v>
      </c>
      <c r="S61" s="122" t="s">
        <v>6431</v>
      </c>
      <c r="T61" s="122" t="s">
        <v>6431</v>
      </c>
      <c r="U61" s="122" t="s">
        <v>6431</v>
      </c>
      <c r="V61" s="122" t="s">
        <v>6431</v>
      </c>
      <c r="W61" s="122" t="s">
        <v>6431</v>
      </c>
      <c r="X61" s="122" t="s">
        <v>6431</v>
      </c>
      <c r="Y61" s="122" t="s">
        <v>6431</v>
      </c>
      <c r="Z61" s="122" t="s">
        <v>6431</v>
      </c>
      <c r="AA61" s="122" t="s">
        <v>6431</v>
      </c>
      <c r="AB61" s="122" t="s">
        <v>6431</v>
      </c>
      <c r="AC61" s="122" t="s">
        <v>6431</v>
      </c>
      <c r="AD61" s="122" t="s">
        <v>6431</v>
      </c>
      <c r="AE61" s="122">
        <v>98.547600000000003</v>
      </c>
      <c r="AF61" s="122">
        <v>105.3882</v>
      </c>
      <c r="AG61" s="122">
        <v>109.91849999999999</v>
      </c>
      <c r="AH61" s="122">
        <v>108.4889</v>
      </c>
      <c r="AI61" s="118">
        <v>100.916</v>
      </c>
    </row>
    <row r="62" spans="1:35" s="8" customFormat="1" ht="11.1" customHeight="1" x14ac:dyDescent="0.2">
      <c r="A62" s="8" t="s">
        <v>2246</v>
      </c>
      <c r="C62" s="141" t="s">
        <v>5077</v>
      </c>
      <c r="D62" s="48" t="s">
        <v>548</v>
      </c>
      <c r="E62" s="49"/>
      <c r="F62" s="50"/>
      <c r="G62" s="50"/>
      <c r="H62" s="22"/>
      <c r="I62" s="38" t="str">
        <f>IF(LEFT($I$1,1)="1",VLOOKUP($A62,PPI_IPI_PGA_PGAI!$A:$I,2,FALSE),IF(LEFT($I$1,1)="2",VLOOKUP($A62,PPI_IPI_PGA_PGAI!$A:$I,3,FALSE),IF(LEFT($I$1,1)="3",VLOOKUP($A62,PPI_IPI_PGA_PGAI!$A:$I,4,FALSE),VLOOKUP($A62,PPI_IPI_PGA_PGAI!$A:$I,5,FALSE))))</f>
        <v>Futtermittel für Haustiere</v>
      </c>
      <c r="J62" s="50"/>
      <c r="K62" s="45"/>
      <c r="L62" s="22"/>
      <c r="M62" s="10">
        <v>0.1837</v>
      </c>
      <c r="N62" s="122">
        <v>95.147599999999997</v>
      </c>
      <c r="O62" s="122">
        <v>95.490899999999996</v>
      </c>
      <c r="P62" s="122">
        <v>100.6305</v>
      </c>
      <c r="Q62" s="122">
        <v>103.48260000000001</v>
      </c>
      <c r="R62" s="122">
        <v>104.8844</v>
      </c>
      <c r="S62" s="122">
        <v>100.2229</v>
      </c>
      <c r="T62" s="122">
        <v>105.2354</v>
      </c>
      <c r="U62" s="122">
        <v>103.09950000000001</v>
      </c>
      <c r="V62" s="122">
        <v>101.25539999999999</v>
      </c>
      <c r="W62" s="122">
        <v>102.889</v>
      </c>
      <c r="X62" s="122">
        <v>101.1895</v>
      </c>
      <c r="Y62" s="122">
        <v>92.028800000000004</v>
      </c>
      <c r="Z62" s="122">
        <v>88.871099999999998</v>
      </c>
      <c r="AA62" s="122">
        <v>87.558800000000005</v>
      </c>
      <c r="AB62" s="122">
        <v>91.4315</v>
      </c>
      <c r="AC62" s="122">
        <v>89.1875</v>
      </c>
      <c r="AD62" s="122">
        <v>86.895899999999997</v>
      </c>
      <c r="AE62" s="122">
        <v>88.263400000000004</v>
      </c>
      <c r="AF62" s="122">
        <v>91.179100000000005</v>
      </c>
      <c r="AG62" s="122">
        <v>105.18899999999999</v>
      </c>
      <c r="AH62" s="122">
        <v>106.53360000000001</v>
      </c>
      <c r="AI62" s="118">
        <v>101.1583</v>
      </c>
    </row>
    <row r="63" spans="1:35" s="8" customFormat="1" ht="11.1" customHeight="1" x14ac:dyDescent="0.2">
      <c r="A63" s="8" t="s">
        <v>2249</v>
      </c>
      <c r="C63" s="141" t="s">
        <v>5078</v>
      </c>
      <c r="D63" s="48" t="s">
        <v>36</v>
      </c>
      <c r="E63" s="49"/>
      <c r="F63" s="50"/>
      <c r="G63" s="22" t="str">
        <f>IF(LEFT($I$1,1)="1",VLOOKUP($A63,PPI_IPI_PGA_PGAI!$A:$I,2,FALSE),IF(LEFT($I$1,1)="2",VLOOKUP($A63,PPI_IPI_PGA_PGAI!$A:$I,3,FALSE),IF(LEFT($I$1,1)="3",VLOOKUP($A63,PPI_IPI_PGA_PGAI!$A:$I,4,FALSE),VLOOKUP($A63,PPI_IPI_PGA_PGAI!$A:$I,5,FALSE))))</f>
        <v>Getränke</v>
      </c>
      <c r="H63" s="22"/>
      <c r="I63" s="50"/>
      <c r="J63" s="50"/>
      <c r="K63" s="22"/>
      <c r="L63" s="216"/>
      <c r="M63" s="10">
        <v>1.0178</v>
      </c>
      <c r="N63" s="122">
        <v>101.3387</v>
      </c>
      <c r="O63" s="122">
        <v>99.273499999999999</v>
      </c>
      <c r="P63" s="122">
        <v>96.7</v>
      </c>
      <c r="Q63" s="122">
        <v>99.081599999999995</v>
      </c>
      <c r="R63" s="122">
        <v>102.9127</v>
      </c>
      <c r="S63" s="122">
        <v>103.2347</v>
      </c>
      <c r="T63" s="122">
        <v>99.766400000000004</v>
      </c>
      <c r="U63" s="122">
        <v>98.090599999999995</v>
      </c>
      <c r="V63" s="122">
        <v>96.268600000000006</v>
      </c>
      <c r="W63" s="122">
        <v>97.244100000000003</v>
      </c>
      <c r="X63" s="122">
        <v>98.737799999999993</v>
      </c>
      <c r="Y63" s="122">
        <v>95.152699999999996</v>
      </c>
      <c r="Z63" s="122">
        <v>94.504400000000004</v>
      </c>
      <c r="AA63" s="122">
        <v>95.123099999999994</v>
      </c>
      <c r="AB63" s="122">
        <v>97.552199999999999</v>
      </c>
      <c r="AC63" s="122">
        <v>99.144800000000004</v>
      </c>
      <c r="AD63" s="122">
        <v>97.977400000000003</v>
      </c>
      <c r="AE63" s="122">
        <v>97.671499999999995</v>
      </c>
      <c r="AF63" s="122">
        <v>97.901799999999994</v>
      </c>
      <c r="AG63" s="122">
        <v>99.743099999999998</v>
      </c>
      <c r="AH63" s="122">
        <v>101.4602</v>
      </c>
      <c r="AI63" s="118">
        <v>100.76949999999999</v>
      </c>
    </row>
    <row r="64" spans="1:35" s="8" customFormat="1" ht="11.1" customHeight="1" x14ac:dyDescent="0.2">
      <c r="A64" s="8" t="s">
        <v>2250</v>
      </c>
      <c r="C64" s="141" t="s">
        <v>5079</v>
      </c>
      <c r="D64" s="40" t="s">
        <v>361</v>
      </c>
      <c r="E64" s="49"/>
      <c r="F64" s="42"/>
      <c r="G64" s="43"/>
      <c r="H64" s="38" t="str">
        <f>IF(LEFT($I$1,1)="1",VLOOKUP($A64,PPI_IPI_PGA_PGAI!$A:$I,2,FALSE),IF(LEFT($I$1,1)="2",VLOOKUP($A64,PPI_IPI_PGA_PGAI!$A:$I,3,FALSE),IF(LEFT($I$1,1)="3",VLOOKUP($A64,PPI_IPI_PGA_PGAI!$A:$I,4,FALSE),VLOOKUP($A64,PPI_IPI_PGA_PGAI!$A:$I,5,FALSE))))</f>
        <v>Spirituosen</v>
      </c>
      <c r="I64" s="42"/>
      <c r="J64" s="42"/>
      <c r="K64" s="44"/>
      <c r="L64" s="43"/>
      <c r="M64" s="10">
        <v>0.1081</v>
      </c>
      <c r="N64" s="122">
        <v>82.821100000000001</v>
      </c>
      <c r="O64" s="122">
        <v>82.821100000000001</v>
      </c>
      <c r="P64" s="122">
        <v>84.289500000000004</v>
      </c>
      <c r="Q64" s="122">
        <v>87.351900000000001</v>
      </c>
      <c r="R64" s="122">
        <v>96.767099999999999</v>
      </c>
      <c r="S64" s="122">
        <v>96.986000000000004</v>
      </c>
      <c r="T64" s="122">
        <v>90.581400000000002</v>
      </c>
      <c r="U64" s="122">
        <v>86.17</v>
      </c>
      <c r="V64" s="122">
        <v>84.905299999999997</v>
      </c>
      <c r="W64" s="122">
        <v>89.365300000000005</v>
      </c>
      <c r="X64" s="122">
        <v>92.363399999999999</v>
      </c>
      <c r="Y64" s="122">
        <v>92.002700000000004</v>
      </c>
      <c r="Z64" s="122">
        <v>92.057400000000001</v>
      </c>
      <c r="AA64" s="122">
        <v>91.735200000000006</v>
      </c>
      <c r="AB64" s="122">
        <v>94.441500000000005</v>
      </c>
      <c r="AC64" s="122">
        <v>93.7761</v>
      </c>
      <c r="AD64" s="122">
        <v>92.562799999999996</v>
      </c>
      <c r="AE64" s="122">
        <v>93.060599999999994</v>
      </c>
      <c r="AF64" s="122">
        <v>92.7744</v>
      </c>
      <c r="AG64" s="122">
        <v>99.140699999999995</v>
      </c>
      <c r="AH64" s="122">
        <v>102.682</v>
      </c>
      <c r="AI64" s="118">
        <v>100.7784</v>
      </c>
    </row>
    <row r="65" spans="1:35" s="101" customFormat="1" ht="11.1" customHeight="1" x14ac:dyDescent="0.2">
      <c r="A65" s="8" t="s">
        <v>2251</v>
      </c>
      <c r="C65" s="141" t="s">
        <v>5080</v>
      </c>
      <c r="D65" s="40" t="s">
        <v>362</v>
      </c>
      <c r="E65" s="41"/>
      <c r="F65" s="42"/>
      <c r="G65" s="43"/>
      <c r="H65" s="38" t="str">
        <f>IF(LEFT($I$1,1)="1",VLOOKUP($A65,PPI_IPI_PGA_PGAI!$A:$I,2,FALSE),IF(LEFT($I$1,1)="2",VLOOKUP($A65,PPI_IPI_PGA_PGAI!$A:$I,3,FALSE),IF(LEFT($I$1,1)="3",VLOOKUP($A65,PPI_IPI_PGA_PGAI!$A:$I,4,FALSE),VLOOKUP($A65,PPI_IPI_PGA_PGAI!$A:$I,5,FALSE))))</f>
        <v>Traubenwein</v>
      </c>
      <c r="I65" s="42"/>
      <c r="J65" s="42"/>
      <c r="K65" s="44"/>
      <c r="L65" s="43"/>
      <c r="M65" s="10">
        <v>0.60729999999999995</v>
      </c>
      <c r="N65" s="122">
        <v>102.8066</v>
      </c>
      <c r="O65" s="122">
        <v>100.3257</v>
      </c>
      <c r="P65" s="122">
        <v>96.262200000000007</v>
      </c>
      <c r="Q65" s="122">
        <v>95.649199999999993</v>
      </c>
      <c r="R65" s="122">
        <v>96.922799999999995</v>
      </c>
      <c r="S65" s="122">
        <v>98.550399999999996</v>
      </c>
      <c r="T65" s="122">
        <v>97.193200000000004</v>
      </c>
      <c r="U65" s="122">
        <v>97.060699999999997</v>
      </c>
      <c r="V65" s="122">
        <v>96.240099999999998</v>
      </c>
      <c r="W65" s="122">
        <v>97.4345</v>
      </c>
      <c r="X65" s="122">
        <v>98.745000000000005</v>
      </c>
      <c r="Y65" s="122">
        <v>94.464399999999998</v>
      </c>
      <c r="Z65" s="122">
        <v>93.976200000000006</v>
      </c>
      <c r="AA65" s="122">
        <v>94.906800000000004</v>
      </c>
      <c r="AB65" s="122">
        <v>97.912199999999999</v>
      </c>
      <c r="AC65" s="122">
        <v>100.68510000000001</v>
      </c>
      <c r="AD65" s="122">
        <v>99.483599999999996</v>
      </c>
      <c r="AE65" s="122">
        <v>99.086299999999994</v>
      </c>
      <c r="AF65" s="122">
        <v>100.2244</v>
      </c>
      <c r="AG65" s="122">
        <v>100.24460000000001</v>
      </c>
      <c r="AH65" s="122">
        <v>101.273</v>
      </c>
      <c r="AI65" s="118">
        <v>100.9148</v>
      </c>
    </row>
    <row r="66" spans="1:35" s="8" customFormat="1" ht="11.1" customHeight="1" x14ac:dyDescent="0.2">
      <c r="A66" s="8" t="s">
        <v>2252</v>
      </c>
      <c r="C66" s="141" t="s">
        <v>5081</v>
      </c>
      <c r="D66" s="40" t="s">
        <v>363</v>
      </c>
      <c r="E66" s="41"/>
      <c r="F66" s="42"/>
      <c r="G66" s="42"/>
      <c r="H66" s="43"/>
      <c r="I66" s="38" t="str">
        <f>IF(LEFT($I$1,1)="1",VLOOKUP($A66,PPI_IPI_PGA_PGAI!$A:$I,2,FALSE),IF(LEFT($I$1,1)="2",VLOOKUP($A66,PPI_IPI_PGA_PGAI!$A:$I,3,FALSE),IF(LEFT($I$1,1)="3",VLOOKUP($A66,PPI_IPI_PGA_PGAI!$A:$I,4,FALSE),VLOOKUP($A66,PPI_IPI_PGA_PGAI!$A:$I,5,FALSE))))</f>
        <v>Rotwein</v>
      </c>
      <c r="J66" s="42"/>
      <c r="K66" s="45"/>
      <c r="L66" s="22"/>
      <c r="M66" s="10">
        <v>0.3962</v>
      </c>
      <c r="N66" s="122" t="s">
        <v>6431</v>
      </c>
      <c r="O66" s="122" t="s">
        <v>6431</v>
      </c>
      <c r="P66" s="122" t="s">
        <v>6431</v>
      </c>
      <c r="Q66" s="122" t="s">
        <v>6431</v>
      </c>
      <c r="R66" s="122" t="s">
        <v>6431</v>
      </c>
      <c r="S66" s="122" t="s">
        <v>6431</v>
      </c>
      <c r="T66" s="122" t="s">
        <v>6431</v>
      </c>
      <c r="U66" s="122">
        <v>94.448999999999998</v>
      </c>
      <c r="V66" s="122">
        <v>93.799199999999999</v>
      </c>
      <c r="W66" s="122">
        <v>95.237099999999998</v>
      </c>
      <c r="X66" s="122">
        <v>96.418800000000005</v>
      </c>
      <c r="Y66" s="122">
        <v>92.793999999999997</v>
      </c>
      <c r="Z66" s="122">
        <v>92.9358</v>
      </c>
      <c r="AA66" s="122">
        <v>94.353499999999997</v>
      </c>
      <c r="AB66" s="122">
        <v>96.927300000000002</v>
      </c>
      <c r="AC66" s="122">
        <v>99.679599999999994</v>
      </c>
      <c r="AD66" s="122">
        <v>98.562600000000003</v>
      </c>
      <c r="AE66" s="122">
        <v>98.031099999999995</v>
      </c>
      <c r="AF66" s="122">
        <v>99.821399999999997</v>
      </c>
      <c r="AG66" s="122">
        <v>100.812</v>
      </c>
      <c r="AH66" s="122">
        <v>101.6979</v>
      </c>
      <c r="AI66" s="118">
        <v>100.9415</v>
      </c>
    </row>
    <row r="67" spans="1:35" s="8" customFormat="1" ht="11.1" customHeight="1" x14ac:dyDescent="0.2">
      <c r="A67" s="8" t="s">
        <v>2253</v>
      </c>
      <c r="C67" s="141" t="s">
        <v>5082</v>
      </c>
      <c r="D67" s="40" t="s">
        <v>364</v>
      </c>
      <c r="E67" s="41"/>
      <c r="F67" s="42"/>
      <c r="G67" s="42"/>
      <c r="H67" s="43"/>
      <c r="I67" s="38" t="str">
        <f>IF(LEFT($I$1,1)="1",VLOOKUP($A67,PPI_IPI_PGA_PGAI!$A:$I,2,FALSE),IF(LEFT($I$1,1)="2",VLOOKUP($A67,PPI_IPI_PGA_PGAI!$A:$I,3,FALSE),IF(LEFT($I$1,1)="3",VLOOKUP($A67,PPI_IPI_PGA_PGAI!$A:$I,4,FALSE),VLOOKUP($A67,PPI_IPI_PGA_PGAI!$A:$I,5,FALSE))))</f>
        <v>Weisswein</v>
      </c>
      <c r="J67" s="42"/>
      <c r="K67" s="45"/>
      <c r="L67" s="22"/>
      <c r="M67" s="10">
        <v>8.09E-2</v>
      </c>
      <c r="N67" s="122" t="s">
        <v>6431</v>
      </c>
      <c r="O67" s="122" t="s">
        <v>6431</v>
      </c>
      <c r="P67" s="122" t="s">
        <v>6431</v>
      </c>
      <c r="Q67" s="122" t="s">
        <v>6431</v>
      </c>
      <c r="R67" s="122" t="s">
        <v>6431</v>
      </c>
      <c r="S67" s="122" t="s">
        <v>6431</v>
      </c>
      <c r="T67" s="122" t="s">
        <v>6431</v>
      </c>
      <c r="U67" s="122">
        <v>100.3946</v>
      </c>
      <c r="V67" s="122">
        <v>100.36239999999999</v>
      </c>
      <c r="W67" s="122">
        <v>102.9812</v>
      </c>
      <c r="X67" s="122">
        <v>106.709</v>
      </c>
      <c r="Y67" s="122">
        <v>101.38160000000001</v>
      </c>
      <c r="Z67" s="122">
        <v>99.839799999999997</v>
      </c>
      <c r="AA67" s="122">
        <v>100.253</v>
      </c>
      <c r="AB67" s="122">
        <v>103.37220000000001</v>
      </c>
      <c r="AC67" s="122">
        <v>104.5868</v>
      </c>
      <c r="AD67" s="122">
        <v>101.8964</v>
      </c>
      <c r="AE67" s="122">
        <v>101.45650000000001</v>
      </c>
      <c r="AF67" s="122">
        <v>99.698999999999998</v>
      </c>
      <c r="AG67" s="122">
        <v>95.530799999999999</v>
      </c>
      <c r="AH67" s="122">
        <v>97.931899999999999</v>
      </c>
      <c r="AI67" s="118">
        <v>100.3668</v>
      </c>
    </row>
    <row r="68" spans="1:35" s="8" customFormat="1" ht="11.1" customHeight="1" x14ac:dyDescent="0.2">
      <c r="A68" s="8" t="s">
        <v>2254</v>
      </c>
      <c r="C68" s="141" t="s">
        <v>5083</v>
      </c>
      <c r="D68" s="40" t="s">
        <v>365</v>
      </c>
      <c r="E68" s="41"/>
      <c r="F68" s="42"/>
      <c r="G68" s="42"/>
      <c r="H68" s="43"/>
      <c r="I68" s="38" t="str">
        <f>IF(LEFT($I$1,1)="1",VLOOKUP($A68,PPI_IPI_PGA_PGAI!$A:$I,2,FALSE),IF(LEFT($I$1,1)="2",VLOOKUP($A68,PPI_IPI_PGA_PGAI!$A:$I,3,FALSE),IF(LEFT($I$1,1)="3",VLOOKUP($A68,PPI_IPI_PGA_PGAI!$A:$I,4,FALSE),VLOOKUP($A68,PPI_IPI_PGA_PGAI!$A:$I,5,FALSE))))</f>
        <v>Schaumwein und andere Traubenweine</v>
      </c>
      <c r="J68" s="42"/>
      <c r="K68" s="45"/>
      <c r="L68" s="22"/>
      <c r="M68" s="10">
        <v>0.13020000000000001</v>
      </c>
      <c r="N68" s="122" t="s">
        <v>6431</v>
      </c>
      <c r="O68" s="122" t="s">
        <v>6431</v>
      </c>
      <c r="P68" s="122" t="s">
        <v>6431</v>
      </c>
      <c r="Q68" s="122" t="s">
        <v>6431</v>
      </c>
      <c r="R68" s="122" t="s">
        <v>6431</v>
      </c>
      <c r="S68" s="122" t="s">
        <v>6431</v>
      </c>
      <c r="T68" s="122" t="s">
        <v>6431</v>
      </c>
      <c r="U68" s="122">
        <v>104.8994</v>
      </c>
      <c r="V68" s="122">
        <v>102.82559999999999</v>
      </c>
      <c r="W68" s="122">
        <v>102.0031</v>
      </c>
      <c r="X68" s="122">
        <v>102.26179999999999</v>
      </c>
      <c r="Y68" s="122">
        <v>95.872900000000001</v>
      </c>
      <c r="Z68" s="122">
        <v>93.176000000000002</v>
      </c>
      <c r="AA68" s="122">
        <v>92.078100000000006</v>
      </c>
      <c r="AB68" s="122">
        <v>97.185100000000006</v>
      </c>
      <c r="AC68" s="122">
        <v>101.5339</v>
      </c>
      <c r="AD68" s="122">
        <v>101.32299999999999</v>
      </c>
      <c r="AE68" s="122">
        <v>101.7028</v>
      </c>
      <c r="AF68" s="122">
        <v>102.2834</v>
      </c>
      <c r="AG68" s="122">
        <v>101.3852</v>
      </c>
      <c r="AH68" s="122">
        <v>101.9867</v>
      </c>
      <c r="AI68" s="118">
        <v>101.2099</v>
      </c>
    </row>
    <row r="69" spans="1:35" s="8" customFormat="1" ht="11.1" customHeight="1" x14ac:dyDescent="0.2">
      <c r="A69" s="8" t="s">
        <v>2255</v>
      </c>
      <c r="C69" s="141" t="s">
        <v>5084</v>
      </c>
      <c r="D69" s="40" t="s">
        <v>366</v>
      </c>
      <c r="E69" s="41"/>
      <c r="F69" s="42"/>
      <c r="G69" s="42"/>
      <c r="H69" s="38" t="str">
        <f>IF(LEFT($I$1,1)="1",VLOOKUP($A69,PPI_IPI_PGA_PGAI!$A:$I,2,FALSE),IF(LEFT($I$1,1)="2",VLOOKUP($A69,PPI_IPI_PGA_PGAI!$A:$I,3,FALSE),IF(LEFT($I$1,1)="3",VLOOKUP($A69,PPI_IPI_PGA_PGAI!$A:$I,4,FALSE),VLOOKUP($A69,PPI_IPI_PGA_PGAI!$A:$I,5,FALSE))))</f>
        <v>Bier</v>
      </c>
      <c r="I69" s="43"/>
      <c r="J69" s="42"/>
      <c r="K69" s="22"/>
      <c r="L69" s="216"/>
      <c r="M69" s="10">
        <v>6.2E-2</v>
      </c>
      <c r="N69" s="122" t="s">
        <v>6431</v>
      </c>
      <c r="O69" s="122" t="s">
        <v>6431</v>
      </c>
      <c r="P69" s="122" t="s">
        <v>6431</v>
      </c>
      <c r="Q69" s="122" t="s">
        <v>6431</v>
      </c>
      <c r="R69" s="122" t="s">
        <v>6431</v>
      </c>
      <c r="S69" s="122" t="s">
        <v>6431</v>
      </c>
      <c r="T69" s="122" t="s">
        <v>6431</v>
      </c>
      <c r="U69" s="122">
        <v>108.706</v>
      </c>
      <c r="V69" s="122">
        <v>103.13509999999999</v>
      </c>
      <c r="W69" s="122">
        <v>105.8223</v>
      </c>
      <c r="X69" s="122">
        <v>108.6405</v>
      </c>
      <c r="Y69" s="122">
        <v>101.2223</v>
      </c>
      <c r="Z69" s="122">
        <v>101.45780000000001</v>
      </c>
      <c r="AA69" s="122">
        <v>101.7775</v>
      </c>
      <c r="AB69" s="122">
        <v>105.8776</v>
      </c>
      <c r="AC69" s="122">
        <v>105.45099999999999</v>
      </c>
      <c r="AD69" s="122">
        <v>104.82729999999999</v>
      </c>
      <c r="AE69" s="122">
        <v>105.23520000000001</v>
      </c>
      <c r="AF69" s="122">
        <v>101.87649999999999</v>
      </c>
      <c r="AG69" s="122">
        <v>103.93859999999999</v>
      </c>
      <c r="AH69" s="122">
        <v>103.5303</v>
      </c>
      <c r="AI69" s="118">
        <v>101.0117</v>
      </c>
    </row>
    <row r="70" spans="1:35" s="8" customFormat="1" ht="11.1" customHeight="1" x14ac:dyDescent="0.2">
      <c r="A70" s="8" t="s">
        <v>2256</v>
      </c>
      <c r="C70" s="141" t="s">
        <v>5085</v>
      </c>
      <c r="D70" s="40" t="s">
        <v>367</v>
      </c>
      <c r="E70" s="41"/>
      <c r="F70" s="42"/>
      <c r="G70" s="42"/>
      <c r="H70" s="38" t="str">
        <f>IF(LEFT($I$1,1)="1",VLOOKUP($A70,PPI_IPI_PGA_PGAI!$A:$I,2,FALSE),IF(LEFT($I$1,1)="2",VLOOKUP($A70,PPI_IPI_PGA_PGAI!$A:$I,3,FALSE),IF(LEFT($I$1,1)="3",VLOOKUP($A70,PPI_IPI_PGA_PGAI!$A:$I,4,FALSE),VLOOKUP($A70,PPI_IPI_PGA_PGAI!$A:$I,5,FALSE))))</f>
        <v>Erfrischungsgetränke, natürliche Mineralwasser</v>
      </c>
      <c r="I70" s="43"/>
      <c r="J70" s="42"/>
      <c r="K70" s="45"/>
      <c r="L70" s="22"/>
      <c r="M70" s="10">
        <v>0.2404</v>
      </c>
      <c r="N70" s="122">
        <v>112.2911</v>
      </c>
      <c r="O70" s="122">
        <v>110.8725</v>
      </c>
      <c r="P70" s="122">
        <v>113.94</v>
      </c>
      <c r="Q70" s="122">
        <v>115.27979999999999</v>
      </c>
      <c r="R70" s="122">
        <v>116.36920000000001</v>
      </c>
      <c r="S70" s="122">
        <v>117.51990000000001</v>
      </c>
      <c r="T70" s="122">
        <v>112.4556</v>
      </c>
      <c r="U70" s="122">
        <v>108.0467</v>
      </c>
      <c r="V70" s="122">
        <v>102.29049999999999</v>
      </c>
      <c r="W70" s="122">
        <v>98.854100000000003</v>
      </c>
      <c r="X70" s="122">
        <v>99.580600000000004</v>
      </c>
      <c r="Y70" s="122">
        <v>98.334000000000003</v>
      </c>
      <c r="Z70" s="122">
        <v>96.485600000000005</v>
      </c>
      <c r="AA70" s="122">
        <v>96.594099999999997</v>
      </c>
      <c r="AB70" s="122">
        <v>95.918199999999999</v>
      </c>
      <c r="AC70" s="122">
        <v>95.079899999999995</v>
      </c>
      <c r="AD70" s="122">
        <v>93.851900000000001</v>
      </c>
      <c r="AE70" s="122">
        <v>93.352999999999994</v>
      </c>
      <c r="AF70" s="122">
        <v>92.171999999999997</v>
      </c>
      <c r="AG70" s="122">
        <v>97.188999999999993</v>
      </c>
      <c r="AH70" s="122">
        <v>100.7419</v>
      </c>
      <c r="AI70" s="118">
        <v>100.23869999999999</v>
      </c>
    </row>
    <row r="71" spans="1:35" s="101" customFormat="1" ht="11.1" customHeight="1" x14ac:dyDescent="0.2">
      <c r="A71" s="8" t="s">
        <v>2257</v>
      </c>
      <c r="C71" s="141" t="s">
        <v>5086</v>
      </c>
      <c r="D71" s="51" t="s">
        <v>451</v>
      </c>
      <c r="E71" s="52"/>
      <c r="F71" s="53"/>
      <c r="G71" s="22" t="str">
        <f>IF(LEFT($I$1,1)="1",VLOOKUP($A71,PPI_IPI_PGA_PGAI!$A:$I,2,FALSE),IF(LEFT($I$1,1)="2",VLOOKUP($A71,PPI_IPI_PGA_PGAI!$A:$I,3,FALSE),IF(LEFT($I$1,1)="3",VLOOKUP($A71,PPI_IPI_PGA_PGAI!$A:$I,4,FALSE),VLOOKUP($A71,PPI_IPI_PGA_PGAI!$A:$I,5,FALSE))))</f>
        <v>Tabakprodukte</v>
      </c>
      <c r="H71" s="53"/>
      <c r="I71" s="53"/>
      <c r="J71" s="53"/>
      <c r="K71" s="45"/>
      <c r="L71" s="22"/>
      <c r="M71" s="10">
        <v>0.1242</v>
      </c>
      <c r="N71" s="122" t="s">
        <v>6431</v>
      </c>
      <c r="O71" s="122" t="s">
        <v>6431</v>
      </c>
      <c r="P71" s="122" t="s">
        <v>6431</v>
      </c>
      <c r="Q71" s="122" t="s">
        <v>6431</v>
      </c>
      <c r="R71" s="122" t="s">
        <v>6431</v>
      </c>
      <c r="S71" s="122" t="s">
        <v>6431</v>
      </c>
      <c r="T71" s="122" t="s">
        <v>6431</v>
      </c>
      <c r="U71" s="122" t="s">
        <v>6431</v>
      </c>
      <c r="V71" s="122" t="s">
        <v>6431</v>
      </c>
      <c r="W71" s="122" t="s">
        <v>6431</v>
      </c>
      <c r="X71" s="122" t="s">
        <v>6431</v>
      </c>
      <c r="Y71" s="122" t="s">
        <v>6431</v>
      </c>
      <c r="Z71" s="122">
        <v>96.909300000000002</v>
      </c>
      <c r="AA71" s="122">
        <v>93.906800000000004</v>
      </c>
      <c r="AB71" s="122">
        <v>96.604699999999994</v>
      </c>
      <c r="AC71" s="122">
        <v>97.277299999999997</v>
      </c>
      <c r="AD71" s="122">
        <v>95.580299999999994</v>
      </c>
      <c r="AE71" s="122">
        <v>90.935000000000002</v>
      </c>
      <c r="AF71" s="122">
        <v>93.716099999999997</v>
      </c>
      <c r="AG71" s="122">
        <v>96.934700000000007</v>
      </c>
      <c r="AH71" s="122">
        <v>99.230099999999993</v>
      </c>
      <c r="AI71" s="118">
        <v>101.3626</v>
      </c>
    </row>
    <row r="72" spans="1:35" s="8" customFormat="1" ht="11.1" customHeight="1" x14ac:dyDescent="0.2">
      <c r="A72" s="8" t="s">
        <v>2258</v>
      </c>
      <c r="C72" s="141" t="s">
        <v>5087</v>
      </c>
      <c r="D72" s="51" t="s">
        <v>37</v>
      </c>
      <c r="E72" s="52"/>
      <c r="F72" s="53"/>
      <c r="G72" s="22" t="str">
        <f>IF(LEFT($I$1,1)="1",VLOOKUP($A72,PPI_IPI_PGA_PGAI!$A:$I,2,FALSE),IF(LEFT($I$1,1)="2",VLOOKUP($A72,PPI_IPI_PGA_PGAI!$A:$I,3,FALSE),IF(LEFT($I$1,1)="3",VLOOKUP($A72,PPI_IPI_PGA_PGAI!$A:$I,4,FALSE),VLOOKUP($A72,PPI_IPI_PGA_PGAI!$A:$I,5,FALSE))))</f>
        <v>Textilien</v>
      </c>
      <c r="H72" s="22"/>
      <c r="I72" s="53"/>
      <c r="J72" s="53"/>
      <c r="K72" s="22"/>
      <c r="L72" s="216"/>
      <c r="M72" s="10">
        <v>0.93010000000000004</v>
      </c>
      <c r="N72" s="122">
        <v>92.316100000000006</v>
      </c>
      <c r="O72" s="122">
        <v>92.336100000000002</v>
      </c>
      <c r="P72" s="122">
        <v>93.826800000000006</v>
      </c>
      <c r="Q72" s="122">
        <v>94.681200000000004</v>
      </c>
      <c r="R72" s="122">
        <v>95.591800000000006</v>
      </c>
      <c r="S72" s="122">
        <v>96.684399999999997</v>
      </c>
      <c r="T72" s="122">
        <v>99.046199999999999</v>
      </c>
      <c r="U72" s="122">
        <v>102.1246</v>
      </c>
      <c r="V72" s="122">
        <v>99.009</v>
      </c>
      <c r="W72" s="122">
        <v>100.7694</v>
      </c>
      <c r="X72" s="122">
        <v>100.15089999999999</v>
      </c>
      <c r="Y72" s="122">
        <v>96.891900000000007</v>
      </c>
      <c r="Z72" s="122">
        <v>97.738799999999998</v>
      </c>
      <c r="AA72" s="122">
        <v>97.179900000000004</v>
      </c>
      <c r="AB72" s="122">
        <v>101.5635</v>
      </c>
      <c r="AC72" s="122">
        <v>100.3634</v>
      </c>
      <c r="AD72" s="122">
        <v>97.283199999999994</v>
      </c>
      <c r="AE72" s="122">
        <v>98.7851</v>
      </c>
      <c r="AF72" s="122">
        <v>103.27719999999999</v>
      </c>
      <c r="AG72" s="122">
        <v>103.904</v>
      </c>
      <c r="AH72" s="122">
        <v>102.2141</v>
      </c>
      <c r="AI72" s="118">
        <v>100.9772</v>
      </c>
    </row>
    <row r="73" spans="1:35" s="8" customFormat="1" ht="11.1" customHeight="1" x14ac:dyDescent="0.2">
      <c r="A73" s="8" t="s">
        <v>2261</v>
      </c>
      <c r="C73" s="141" t="s">
        <v>5088</v>
      </c>
      <c r="D73" s="51" t="s">
        <v>38</v>
      </c>
      <c r="E73" s="52"/>
      <c r="F73" s="53"/>
      <c r="G73" s="53"/>
      <c r="H73" s="38" t="str">
        <f>IF(LEFT($I$1,1)="1",VLOOKUP($A73,PPI_IPI_PGA_PGAI!$A:$I,2,FALSE),IF(LEFT($I$1,1)="2",VLOOKUP($A73,PPI_IPI_PGA_PGAI!$A:$I,3,FALSE),IF(LEFT($I$1,1)="3",VLOOKUP($A73,PPI_IPI_PGA_PGAI!$A:$I,4,FALSE),VLOOKUP($A73,PPI_IPI_PGA_PGAI!$A:$I,5,FALSE))))</f>
        <v>Gewebe</v>
      </c>
      <c r="I73" s="43"/>
      <c r="J73" s="53"/>
      <c r="K73" s="45"/>
      <c r="L73" s="22"/>
      <c r="M73" s="10">
        <v>0.12790000000000001</v>
      </c>
      <c r="N73" s="122">
        <v>110.5231</v>
      </c>
      <c r="O73" s="122">
        <v>111.1418</v>
      </c>
      <c r="P73" s="122">
        <v>115.5873</v>
      </c>
      <c r="Q73" s="122">
        <v>115.6546</v>
      </c>
      <c r="R73" s="122">
        <v>111.1533</v>
      </c>
      <c r="S73" s="122">
        <v>113.50620000000001</v>
      </c>
      <c r="T73" s="122">
        <v>114.60939999999999</v>
      </c>
      <c r="U73" s="122">
        <v>113.6224</v>
      </c>
      <c r="V73" s="122">
        <v>105.4234</v>
      </c>
      <c r="W73" s="122">
        <v>107.1677</v>
      </c>
      <c r="X73" s="122">
        <v>106.8459</v>
      </c>
      <c r="Y73" s="122">
        <v>104.94750000000001</v>
      </c>
      <c r="Z73" s="122">
        <v>105.494</v>
      </c>
      <c r="AA73" s="122">
        <v>102.26430000000001</v>
      </c>
      <c r="AB73" s="122">
        <v>103.54649999999999</v>
      </c>
      <c r="AC73" s="122">
        <v>102.495</v>
      </c>
      <c r="AD73" s="122">
        <v>100.3603</v>
      </c>
      <c r="AE73" s="122">
        <v>100.82250000000001</v>
      </c>
      <c r="AF73" s="122">
        <v>101.79810000000001</v>
      </c>
      <c r="AG73" s="122">
        <v>102.25230000000001</v>
      </c>
      <c r="AH73" s="122">
        <v>101.41370000000001</v>
      </c>
      <c r="AI73" s="118">
        <v>100.8916</v>
      </c>
    </row>
    <row r="74" spans="1:35" s="8" customFormat="1" ht="11.1" customHeight="1" x14ac:dyDescent="0.2">
      <c r="A74" s="8" t="s">
        <v>2262</v>
      </c>
      <c r="C74" s="141" t="s">
        <v>5089</v>
      </c>
      <c r="D74" s="51" t="s">
        <v>39</v>
      </c>
      <c r="E74" s="52"/>
      <c r="F74" s="53"/>
      <c r="G74" s="53"/>
      <c r="H74" s="38" t="str">
        <f>IF(LEFT($I$1,1)="1",VLOOKUP($A74,PPI_IPI_PGA_PGAI!$A:$I,2,FALSE),IF(LEFT($I$1,1)="2",VLOOKUP($A74,PPI_IPI_PGA_PGAI!$A:$I,3,FALSE),IF(LEFT($I$1,1)="3",VLOOKUP($A74,PPI_IPI_PGA_PGAI!$A:$I,4,FALSE),VLOOKUP($A74,PPI_IPI_PGA_PGAI!$A:$I,5,FALSE))))</f>
        <v>Sonstige Textilwaren</v>
      </c>
      <c r="I74" s="43"/>
      <c r="J74" s="53"/>
      <c r="K74" s="45"/>
      <c r="L74" s="22"/>
      <c r="M74" s="10">
        <v>0.80220000000000002</v>
      </c>
      <c r="N74" s="122">
        <v>86.688800000000001</v>
      </c>
      <c r="O74" s="122">
        <v>86.951400000000007</v>
      </c>
      <c r="P74" s="122">
        <v>86.704999999999998</v>
      </c>
      <c r="Q74" s="122">
        <v>88.443899999999999</v>
      </c>
      <c r="R74" s="122">
        <v>91.919700000000006</v>
      </c>
      <c r="S74" s="122">
        <v>92.976399999999998</v>
      </c>
      <c r="T74" s="122">
        <v>95.157899999999998</v>
      </c>
      <c r="U74" s="122">
        <v>98.836299999999994</v>
      </c>
      <c r="V74" s="122">
        <v>98.203699999999998</v>
      </c>
      <c r="W74" s="122">
        <v>100.1414</v>
      </c>
      <c r="X74" s="122">
        <v>99.190100000000001</v>
      </c>
      <c r="Y74" s="122">
        <v>95.773399999999995</v>
      </c>
      <c r="Z74" s="122">
        <v>96.509900000000002</v>
      </c>
      <c r="AA74" s="122">
        <v>96.483699999999999</v>
      </c>
      <c r="AB74" s="122">
        <v>101.7381</v>
      </c>
      <c r="AC74" s="122">
        <v>100.45099999999999</v>
      </c>
      <c r="AD74" s="122">
        <v>97.0244</v>
      </c>
      <c r="AE74" s="122">
        <v>98.594800000000006</v>
      </c>
      <c r="AF74" s="122">
        <v>103.40860000000001</v>
      </c>
      <c r="AG74" s="122">
        <v>104.1003</v>
      </c>
      <c r="AH74" s="122">
        <v>102.4755</v>
      </c>
      <c r="AI74" s="118">
        <v>101.0842</v>
      </c>
    </row>
    <row r="75" spans="1:35" s="8" customFormat="1" ht="11.1" customHeight="1" x14ac:dyDescent="0.2">
      <c r="A75" s="8" t="s">
        <v>2263</v>
      </c>
      <c r="C75" s="141" t="s">
        <v>5090</v>
      </c>
      <c r="D75" s="51" t="s">
        <v>40</v>
      </c>
      <c r="E75" s="52"/>
      <c r="F75" s="53"/>
      <c r="G75" s="53"/>
      <c r="H75" s="43"/>
      <c r="I75" s="38" t="str">
        <f>IF(LEFT($I$1,1)="1",VLOOKUP($A75,PPI_IPI_PGA_PGAI!$A:$I,2,FALSE),IF(LEFT($I$1,1)="2",VLOOKUP($A75,PPI_IPI_PGA_PGAI!$A:$I,3,FALSE),IF(LEFT($I$1,1)="3",VLOOKUP($A75,PPI_IPI_PGA_PGAI!$A:$I,4,FALSE),VLOOKUP($A75,PPI_IPI_PGA_PGAI!$A:$I,5,FALSE))))</f>
        <v>Konfektionierte Textilwaren (ohne Bekleidung)</v>
      </c>
      <c r="J75" s="53"/>
      <c r="K75" s="45"/>
      <c r="L75" s="22"/>
      <c r="M75" s="10">
        <v>0.51459999999999995</v>
      </c>
      <c r="N75" s="122">
        <v>86.990700000000004</v>
      </c>
      <c r="O75" s="122">
        <v>86.694500000000005</v>
      </c>
      <c r="P75" s="122">
        <v>84.379199999999997</v>
      </c>
      <c r="Q75" s="122">
        <v>85.130799999999994</v>
      </c>
      <c r="R75" s="122">
        <v>87.573800000000006</v>
      </c>
      <c r="S75" s="122">
        <v>88.8429</v>
      </c>
      <c r="T75" s="122">
        <v>90.768000000000001</v>
      </c>
      <c r="U75" s="122">
        <v>94.659199999999998</v>
      </c>
      <c r="V75" s="122">
        <v>94.020799999999994</v>
      </c>
      <c r="W75" s="122">
        <v>96.156599999999997</v>
      </c>
      <c r="X75" s="122">
        <v>94.961100000000002</v>
      </c>
      <c r="Y75" s="122">
        <v>93.033000000000001</v>
      </c>
      <c r="Z75" s="122">
        <v>94.295100000000005</v>
      </c>
      <c r="AA75" s="122">
        <v>95.495999999999995</v>
      </c>
      <c r="AB75" s="122">
        <v>100.8989</v>
      </c>
      <c r="AC75" s="122">
        <v>99.442800000000005</v>
      </c>
      <c r="AD75" s="122">
        <v>96.416700000000006</v>
      </c>
      <c r="AE75" s="122">
        <v>96.563900000000004</v>
      </c>
      <c r="AF75" s="122">
        <v>99.625600000000006</v>
      </c>
      <c r="AG75" s="122">
        <v>100.7114</v>
      </c>
      <c r="AH75" s="122">
        <v>101.4091</v>
      </c>
      <c r="AI75" s="118">
        <v>100.51990000000001</v>
      </c>
    </row>
    <row r="76" spans="1:35" s="101" customFormat="1" ht="11.1" customHeight="1" x14ac:dyDescent="0.2">
      <c r="A76" s="8" t="s">
        <v>2275</v>
      </c>
      <c r="C76" s="141" t="s">
        <v>5091</v>
      </c>
      <c r="D76" s="51" t="s">
        <v>41</v>
      </c>
      <c r="E76" s="52"/>
      <c r="F76" s="53"/>
      <c r="G76" s="43"/>
      <c r="H76" s="53"/>
      <c r="I76" s="38" t="str">
        <f>IF(LEFT($I$1,1)="1",VLOOKUP($A76,PPI_IPI_PGA_PGAI!$A:$I,2,FALSE),IF(LEFT($I$1,1)="2",VLOOKUP($A76,PPI_IPI_PGA_PGAI!$A:$I,3,FALSE),IF(LEFT($I$1,1)="3",VLOOKUP($A76,PPI_IPI_PGA_PGAI!$A:$I,4,FALSE),VLOOKUP($A76,PPI_IPI_PGA_PGAI!$A:$I,5,FALSE))))</f>
        <v>Teppiche</v>
      </c>
      <c r="J76" s="53"/>
      <c r="K76" s="45"/>
      <c r="L76" s="22"/>
      <c r="M76" s="10">
        <v>0.10290000000000001</v>
      </c>
      <c r="N76" s="122">
        <v>75.663200000000003</v>
      </c>
      <c r="O76" s="122">
        <v>76.862399999999994</v>
      </c>
      <c r="P76" s="122">
        <v>80.231700000000004</v>
      </c>
      <c r="Q76" s="122">
        <v>83.4709</v>
      </c>
      <c r="R76" s="122">
        <v>88.3155</v>
      </c>
      <c r="S76" s="122">
        <v>88.876099999999994</v>
      </c>
      <c r="T76" s="122">
        <v>91.237700000000004</v>
      </c>
      <c r="U76" s="122">
        <v>94.293300000000002</v>
      </c>
      <c r="V76" s="122">
        <v>93.794499999999999</v>
      </c>
      <c r="W76" s="122">
        <v>94.740499999999997</v>
      </c>
      <c r="X76" s="122">
        <v>94.749899999999997</v>
      </c>
      <c r="Y76" s="122">
        <v>87.157399999999996</v>
      </c>
      <c r="Z76" s="122">
        <v>85.906899999999993</v>
      </c>
      <c r="AA76" s="122">
        <v>85.535600000000002</v>
      </c>
      <c r="AB76" s="122">
        <v>88.756100000000004</v>
      </c>
      <c r="AC76" s="122">
        <v>90.644300000000001</v>
      </c>
      <c r="AD76" s="122">
        <v>89.208100000000002</v>
      </c>
      <c r="AE76" s="122">
        <v>91.888599999999997</v>
      </c>
      <c r="AF76" s="122">
        <v>101.2816</v>
      </c>
      <c r="AG76" s="122">
        <v>106.6194</v>
      </c>
      <c r="AH76" s="122">
        <v>104.12990000000001</v>
      </c>
      <c r="AI76" s="118">
        <v>101.0522</v>
      </c>
    </row>
    <row r="77" spans="1:35" s="101" customFormat="1" ht="11.1" customHeight="1" x14ac:dyDescent="0.2">
      <c r="A77" s="8" t="s">
        <v>2276</v>
      </c>
      <c r="B77"/>
      <c r="C77" s="141" t="s">
        <v>5587</v>
      </c>
      <c r="D77" s="35">
        <v>13.95</v>
      </c>
      <c r="E77" s="52"/>
      <c r="F77" s="53"/>
      <c r="G77" s="43"/>
      <c r="H77" s="53"/>
      <c r="I77" s="38" t="str">
        <f>IF(LEFT($I$1,1)="1",VLOOKUP($A77,PPI_IPI_PGA_PGAI!$A:$I,2,FALSE),IF(LEFT($I$1,1)="2",VLOOKUP($A77,PPI_IPI_PGA_PGAI!$A:$I,3,FALSE),IF(LEFT($I$1,1)="3",VLOOKUP($A77,PPI_IPI_PGA_PGAI!$A:$I,4,FALSE),VLOOKUP($A77,PPI_IPI_PGA_PGAI!$A:$I,5,FALSE))))</f>
        <v>Vliesstoff und Erzeugnisse daraus (ohne Bekleidung)</v>
      </c>
      <c r="J77" s="53"/>
      <c r="K77" s="45"/>
      <c r="L77" s="22"/>
      <c r="M77" s="10">
        <v>8.8800000000000004E-2</v>
      </c>
      <c r="N77" s="122" t="s">
        <v>6431</v>
      </c>
      <c r="O77" s="122" t="s">
        <v>6431</v>
      </c>
      <c r="P77" s="122" t="s">
        <v>6431</v>
      </c>
      <c r="Q77" s="122" t="s">
        <v>6431</v>
      </c>
      <c r="R77" s="122" t="s">
        <v>6431</v>
      </c>
      <c r="S77" s="122" t="s">
        <v>6431</v>
      </c>
      <c r="T77" s="122" t="s">
        <v>6431</v>
      </c>
      <c r="U77" s="122" t="s">
        <v>6431</v>
      </c>
      <c r="V77" s="122" t="s">
        <v>6431</v>
      </c>
      <c r="W77" s="122" t="s">
        <v>6431</v>
      </c>
      <c r="X77" s="122" t="s">
        <v>6431</v>
      </c>
      <c r="Y77" s="122" t="s">
        <v>6431</v>
      </c>
      <c r="Z77" s="122" t="s">
        <v>6431</v>
      </c>
      <c r="AA77" s="122" t="s">
        <v>6431</v>
      </c>
      <c r="AB77" s="122" t="s">
        <v>6431</v>
      </c>
      <c r="AC77" s="122" t="s">
        <v>6431</v>
      </c>
      <c r="AD77" s="122" t="s">
        <v>6431</v>
      </c>
      <c r="AE77" s="122" t="s">
        <v>6431</v>
      </c>
      <c r="AF77" s="122" t="s">
        <v>6431</v>
      </c>
      <c r="AG77" s="122" t="s">
        <v>6431</v>
      </c>
      <c r="AH77" s="122" t="s">
        <v>6431</v>
      </c>
      <c r="AI77" s="118" t="s">
        <v>5440</v>
      </c>
    </row>
    <row r="78" spans="1:35" s="101" customFormat="1" ht="11.1" customHeight="1" x14ac:dyDescent="0.2">
      <c r="A78" s="8" t="s">
        <v>2281</v>
      </c>
      <c r="B78"/>
      <c r="C78" s="141" t="s">
        <v>5588</v>
      </c>
      <c r="D78" s="35">
        <v>13.96</v>
      </c>
      <c r="E78" s="52"/>
      <c r="F78" s="53"/>
      <c r="G78" s="43"/>
      <c r="H78" s="53"/>
      <c r="I78" s="38" t="str">
        <f>IF(LEFT($I$1,1)="1",VLOOKUP($A78,PPI_IPI_PGA_PGAI!$A:$I,2,FALSE),IF(LEFT($I$1,1)="2",VLOOKUP($A78,PPI_IPI_PGA_PGAI!$A:$I,3,FALSE),IF(LEFT($I$1,1)="3",VLOOKUP($A78,PPI_IPI_PGA_PGAI!$A:$I,4,FALSE),VLOOKUP($A78,PPI_IPI_PGA_PGAI!$A:$I,5,FALSE))))</f>
        <v>Technische und industrielle Textilien</v>
      </c>
      <c r="J78" s="53"/>
      <c r="K78" s="45"/>
      <c r="L78" s="22"/>
      <c r="M78" s="10">
        <v>9.5899999999999999E-2</v>
      </c>
      <c r="N78" s="122" t="s">
        <v>6431</v>
      </c>
      <c r="O78" s="122" t="s">
        <v>6431</v>
      </c>
      <c r="P78" s="122" t="s">
        <v>6431</v>
      </c>
      <c r="Q78" s="122" t="s">
        <v>6431</v>
      </c>
      <c r="R78" s="122" t="s">
        <v>6431</v>
      </c>
      <c r="S78" s="122" t="s">
        <v>6431</v>
      </c>
      <c r="T78" s="122" t="s">
        <v>6431</v>
      </c>
      <c r="U78" s="122" t="s">
        <v>6431</v>
      </c>
      <c r="V78" s="122" t="s">
        <v>6431</v>
      </c>
      <c r="W78" s="122" t="s">
        <v>6431</v>
      </c>
      <c r="X78" s="122" t="s">
        <v>6431</v>
      </c>
      <c r="Y78" s="122" t="s">
        <v>6431</v>
      </c>
      <c r="Z78" s="122" t="s">
        <v>6431</v>
      </c>
      <c r="AA78" s="122" t="s">
        <v>6431</v>
      </c>
      <c r="AB78" s="122" t="s">
        <v>6431</v>
      </c>
      <c r="AC78" s="122" t="s">
        <v>6431</v>
      </c>
      <c r="AD78" s="122" t="s">
        <v>6431</v>
      </c>
      <c r="AE78" s="122" t="s">
        <v>6431</v>
      </c>
      <c r="AF78" s="122" t="s">
        <v>6431</v>
      </c>
      <c r="AG78" s="122" t="s">
        <v>6431</v>
      </c>
      <c r="AH78" s="122" t="s">
        <v>6431</v>
      </c>
      <c r="AI78" s="118" t="s">
        <v>5440</v>
      </c>
    </row>
    <row r="79" spans="1:35" s="8" customFormat="1" ht="11.1" customHeight="1" x14ac:dyDescent="0.2">
      <c r="A79" s="8" t="s">
        <v>2282</v>
      </c>
      <c r="C79" s="141" t="s">
        <v>5092</v>
      </c>
      <c r="D79" s="51" t="s">
        <v>42</v>
      </c>
      <c r="E79" s="52"/>
      <c r="F79" s="53"/>
      <c r="G79" s="22" t="str">
        <f>IF(LEFT($I$1,1)="1",VLOOKUP($A79,PPI_IPI_PGA_PGAI!$A:$I,2,FALSE),IF(LEFT($I$1,1)="2",VLOOKUP($A79,PPI_IPI_PGA_PGAI!$A:$I,3,FALSE),IF(LEFT($I$1,1)="3",VLOOKUP($A79,PPI_IPI_PGA_PGAI!$A:$I,4,FALSE),VLOOKUP($A79,PPI_IPI_PGA_PGAI!$A:$I,5,FALSE))))</f>
        <v>Bekleidung</v>
      </c>
      <c r="H79" s="43"/>
      <c r="I79" s="53"/>
      <c r="J79" s="53"/>
      <c r="K79" s="44"/>
      <c r="L79" s="43"/>
      <c r="M79" s="10">
        <v>3.7113999999999998</v>
      </c>
      <c r="N79" s="122">
        <v>106.1251</v>
      </c>
      <c r="O79" s="122">
        <v>105.5181</v>
      </c>
      <c r="P79" s="122">
        <v>104.8039</v>
      </c>
      <c r="Q79" s="122">
        <v>106.3173</v>
      </c>
      <c r="R79" s="122">
        <v>108.4136</v>
      </c>
      <c r="S79" s="122">
        <v>108.7899</v>
      </c>
      <c r="T79" s="122">
        <v>106.2555</v>
      </c>
      <c r="U79" s="122">
        <v>105.1178</v>
      </c>
      <c r="V79" s="122">
        <v>105.2062</v>
      </c>
      <c r="W79" s="122">
        <v>105.18640000000001</v>
      </c>
      <c r="X79" s="122">
        <v>104.9628</v>
      </c>
      <c r="Y79" s="122">
        <v>100.4302</v>
      </c>
      <c r="Z79" s="122">
        <v>100.2</v>
      </c>
      <c r="AA79" s="122">
        <v>100.85769999999999</v>
      </c>
      <c r="AB79" s="122">
        <v>102.1163</v>
      </c>
      <c r="AC79" s="122">
        <v>102.6264</v>
      </c>
      <c r="AD79" s="122">
        <v>99.699600000000004</v>
      </c>
      <c r="AE79" s="122">
        <v>99.9542</v>
      </c>
      <c r="AF79" s="122">
        <v>100.4971</v>
      </c>
      <c r="AG79" s="122">
        <v>100.8421</v>
      </c>
      <c r="AH79" s="122">
        <v>101.16840000000001</v>
      </c>
      <c r="AI79" s="118">
        <v>100.7604</v>
      </c>
    </row>
    <row r="80" spans="1:35" s="8" customFormat="1" ht="11.1" customHeight="1" x14ac:dyDescent="0.2">
      <c r="A80" s="8" t="s">
        <v>3493</v>
      </c>
      <c r="C80" s="141" t="s">
        <v>5093</v>
      </c>
      <c r="D80" s="51" t="s">
        <v>43</v>
      </c>
      <c r="E80" s="52"/>
      <c r="F80" s="53"/>
      <c r="G80" s="53"/>
      <c r="H80" s="38" t="str">
        <f>IF(LEFT($I$1,1)="1",VLOOKUP($A80,PPI_IPI_PGA_PGAI!$A:$I,2,FALSE),IF(LEFT($I$1,1)="2",VLOOKUP($A80,PPI_IPI_PGA_PGAI!$A:$I,3,FALSE),IF(LEFT($I$1,1)="3",VLOOKUP($A80,PPI_IPI_PGA_PGAI!$A:$I,4,FALSE),VLOOKUP($A80,PPI_IPI_PGA_PGAI!$A:$I,5,FALSE))))</f>
        <v>Bekleidung ohne gewirktem und gestricktem Stoff</v>
      </c>
      <c r="I80" s="43"/>
      <c r="J80" s="53"/>
      <c r="K80" s="45"/>
      <c r="L80" s="22"/>
      <c r="M80" s="10">
        <v>3.0821999999999998</v>
      </c>
      <c r="N80" s="122">
        <v>107.0934</v>
      </c>
      <c r="O80" s="122">
        <v>105.8442</v>
      </c>
      <c r="P80" s="122">
        <v>105.2718</v>
      </c>
      <c r="Q80" s="122">
        <v>106.73480000000001</v>
      </c>
      <c r="R80" s="122">
        <v>108.96040000000001</v>
      </c>
      <c r="S80" s="122">
        <v>109.0878</v>
      </c>
      <c r="T80" s="122">
        <v>106.2855</v>
      </c>
      <c r="U80" s="122">
        <v>105.2246</v>
      </c>
      <c r="V80" s="122">
        <v>106.2449</v>
      </c>
      <c r="W80" s="122">
        <v>106.7623</v>
      </c>
      <c r="X80" s="122">
        <v>106.3194</v>
      </c>
      <c r="Y80" s="122">
        <v>100.8708</v>
      </c>
      <c r="Z80" s="122">
        <v>100.6164</v>
      </c>
      <c r="AA80" s="122">
        <v>101.6807</v>
      </c>
      <c r="AB80" s="122">
        <v>103.1263</v>
      </c>
      <c r="AC80" s="122">
        <v>103.5521</v>
      </c>
      <c r="AD80" s="122">
        <v>100.08620000000001</v>
      </c>
      <c r="AE80" s="122">
        <v>100.3944</v>
      </c>
      <c r="AF80" s="122">
        <v>100.9563</v>
      </c>
      <c r="AG80" s="122">
        <v>101.2294</v>
      </c>
      <c r="AH80" s="122">
        <v>101.5085</v>
      </c>
      <c r="AI80" s="118">
        <v>100.94670000000001</v>
      </c>
    </row>
    <row r="81" spans="1:285" s="8" customFormat="1" ht="11.1" customHeight="1" x14ac:dyDescent="0.2">
      <c r="A81" s="8" t="s">
        <v>5559</v>
      </c>
      <c r="C81" s="141" t="s">
        <v>5094</v>
      </c>
      <c r="D81" s="51" t="s">
        <v>5560</v>
      </c>
      <c r="E81" s="52"/>
      <c r="F81" s="53"/>
      <c r="G81" s="53"/>
      <c r="H81" s="53"/>
      <c r="I81" s="38" t="str">
        <f>IF(LEFT($I$1,1)="1",VLOOKUP($A81,PPI_IPI_PGA_PGAI!$A:$I,2,FALSE),IF(LEFT($I$1,1)="2",VLOOKUP($A81,PPI_IPI_PGA_PGAI!$A:$I,3,FALSE),IF(LEFT($I$1,1)="3",VLOOKUP($A81,PPI_IPI_PGA_PGAI!$A:$I,4,FALSE),VLOOKUP($A81,PPI_IPI_PGA_PGAI!$A:$I,5,FALSE))))</f>
        <v>Oberbekleidung (inkl. Arbeits- und Berufsbekleidung)</v>
      </c>
      <c r="J81" s="53"/>
      <c r="K81" s="45"/>
      <c r="L81" s="22"/>
      <c r="M81" s="10">
        <v>1.8223</v>
      </c>
      <c r="N81" s="122" t="s">
        <v>6431</v>
      </c>
      <c r="O81" s="122" t="s">
        <v>6431</v>
      </c>
      <c r="P81" s="122" t="s">
        <v>6431</v>
      </c>
      <c r="Q81" s="122" t="s">
        <v>6431</v>
      </c>
      <c r="R81" s="122" t="s">
        <v>6431</v>
      </c>
      <c r="S81" s="122" t="s">
        <v>6431</v>
      </c>
      <c r="T81" s="122" t="s">
        <v>6431</v>
      </c>
      <c r="U81" s="122" t="s">
        <v>6431</v>
      </c>
      <c r="V81" s="122" t="s">
        <v>6431</v>
      </c>
      <c r="W81" s="122" t="s">
        <v>6431</v>
      </c>
      <c r="X81" s="122" t="s">
        <v>6431</v>
      </c>
      <c r="Y81" s="122" t="s">
        <v>6431</v>
      </c>
      <c r="Z81" s="122" t="s">
        <v>6431</v>
      </c>
      <c r="AA81" s="122" t="s">
        <v>6431</v>
      </c>
      <c r="AB81" s="122" t="s">
        <v>6431</v>
      </c>
      <c r="AC81" s="122" t="s">
        <v>6431</v>
      </c>
      <c r="AD81" s="122" t="s">
        <v>6431</v>
      </c>
      <c r="AE81" s="122">
        <v>98.848699999999994</v>
      </c>
      <c r="AF81" s="122">
        <v>99.634100000000004</v>
      </c>
      <c r="AG81" s="122">
        <v>101.15900000000001</v>
      </c>
      <c r="AH81" s="122">
        <v>102.4877</v>
      </c>
      <c r="AI81" s="118">
        <v>101.5245</v>
      </c>
    </row>
    <row r="82" spans="1:285" s="8" customFormat="1" ht="11.1" customHeight="1" x14ac:dyDescent="0.2">
      <c r="A82" s="8" t="s">
        <v>2288</v>
      </c>
      <c r="C82" s="141" t="s">
        <v>5095</v>
      </c>
      <c r="D82" s="51" t="s">
        <v>44</v>
      </c>
      <c r="E82" s="52"/>
      <c r="F82" s="53"/>
      <c r="G82" s="53"/>
      <c r="H82" s="43"/>
      <c r="I82" s="38" t="str">
        <f>IF(LEFT($I$1,1)="1",VLOOKUP($A82,PPI_IPI_PGA_PGAI!$A:$I,2,FALSE),IF(LEFT($I$1,1)="2",VLOOKUP($A82,PPI_IPI_PGA_PGAI!$A:$I,3,FALSE),IF(LEFT($I$1,1)="3",VLOOKUP($A82,PPI_IPI_PGA_PGAI!$A:$I,4,FALSE),VLOOKUP($A82,PPI_IPI_PGA_PGAI!$A:$I,5,FALSE))))</f>
        <v>Wäsche</v>
      </c>
      <c r="J82" s="53"/>
      <c r="K82" s="45"/>
      <c r="L82" s="22"/>
      <c r="M82" s="10">
        <v>0.71040000000000003</v>
      </c>
      <c r="N82" s="122">
        <v>107.554</v>
      </c>
      <c r="O82" s="122">
        <v>106.6635</v>
      </c>
      <c r="P82" s="122">
        <v>106.64449999999999</v>
      </c>
      <c r="Q82" s="122">
        <v>107.9297</v>
      </c>
      <c r="R82" s="122">
        <v>109.5311</v>
      </c>
      <c r="S82" s="122">
        <v>111.0508</v>
      </c>
      <c r="T82" s="122">
        <v>110.1709</v>
      </c>
      <c r="U82" s="122">
        <v>112.4842</v>
      </c>
      <c r="V82" s="122">
        <v>108.17019999999999</v>
      </c>
      <c r="W82" s="122">
        <v>107.79340000000001</v>
      </c>
      <c r="X82" s="122">
        <v>108.5086</v>
      </c>
      <c r="Y82" s="122">
        <v>99.381200000000007</v>
      </c>
      <c r="Z82" s="122">
        <v>97.800600000000003</v>
      </c>
      <c r="AA82" s="122">
        <v>98.978700000000003</v>
      </c>
      <c r="AB82" s="122">
        <v>101.3122</v>
      </c>
      <c r="AC82" s="122">
        <v>102.5945</v>
      </c>
      <c r="AD82" s="122">
        <v>102.66549999999999</v>
      </c>
      <c r="AE82" s="122">
        <v>103.24939999999999</v>
      </c>
      <c r="AF82" s="122">
        <v>104.3733</v>
      </c>
      <c r="AG82" s="122">
        <v>102.7336</v>
      </c>
      <c r="AH82" s="122">
        <v>101.3258</v>
      </c>
      <c r="AI82" s="118">
        <v>101.4708</v>
      </c>
    </row>
    <row r="83" spans="1:285" s="101" customFormat="1" ht="11.1" customHeight="1" x14ac:dyDescent="0.2">
      <c r="A83" s="8" t="s">
        <v>2296</v>
      </c>
      <c r="C83" s="141" t="s">
        <v>5096</v>
      </c>
      <c r="D83" s="51" t="s">
        <v>45</v>
      </c>
      <c r="E83" s="52"/>
      <c r="F83" s="53"/>
      <c r="G83" s="43"/>
      <c r="H83" s="38" t="str">
        <f>IF(LEFT($I$1,1)="1",VLOOKUP($A83,PPI_IPI_PGA_PGAI!$A:$I,2,FALSE),IF(LEFT($I$1,1)="2",VLOOKUP($A83,PPI_IPI_PGA_PGAI!$A:$I,3,FALSE),IF(LEFT($I$1,1)="3",VLOOKUP($A83,PPI_IPI_PGA_PGAI!$A:$I,4,FALSE),VLOOKUP($A83,PPI_IPI_PGA_PGAI!$A:$I,5,FALSE))))</f>
        <v>Bekleidung aus gewirktem und gestricktem Stoff</v>
      </c>
      <c r="I83" s="53"/>
      <c r="J83" s="53"/>
      <c r="K83" s="45"/>
      <c r="L83" s="22"/>
      <c r="M83" s="10">
        <v>0.62919999999999998</v>
      </c>
      <c r="N83" s="122">
        <v>102.8545</v>
      </c>
      <c r="O83" s="122">
        <v>104.1591</v>
      </c>
      <c r="P83" s="122">
        <v>103.02549999999999</v>
      </c>
      <c r="Q83" s="122">
        <v>104.68389999999999</v>
      </c>
      <c r="R83" s="122">
        <v>106.3873</v>
      </c>
      <c r="S83" s="122">
        <v>107.50230000000001</v>
      </c>
      <c r="T83" s="122">
        <v>105.77379999999999</v>
      </c>
      <c r="U83" s="122">
        <v>104.09650000000001</v>
      </c>
      <c r="V83" s="122">
        <v>100.1661</v>
      </c>
      <c r="W83" s="122">
        <v>97.828500000000005</v>
      </c>
      <c r="X83" s="122">
        <v>98.552999999999997</v>
      </c>
      <c r="Y83" s="122">
        <v>97.994600000000005</v>
      </c>
      <c r="Z83" s="122">
        <v>97.854500000000002</v>
      </c>
      <c r="AA83" s="122">
        <v>96.697500000000005</v>
      </c>
      <c r="AB83" s="122">
        <v>97.116600000000005</v>
      </c>
      <c r="AC83" s="122">
        <v>97.999700000000004</v>
      </c>
      <c r="AD83" s="122">
        <v>97.489199999999997</v>
      </c>
      <c r="AE83" s="122">
        <v>97.517499999999998</v>
      </c>
      <c r="AF83" s="122">
        <v>97.954400000000007</v>
      </c>
      <c r="AG83" s="122">
        <v>98.697900000000004</v>
      </c>
      <c r="AH83" s="122">
        <v>99.285799999999995</v>
      </c>
      <c r="AI83" s="118">
        <v>99.728800000000007</v>
      </c>
    </row>
    <row r="84" spans="1:285" s="8" customFormat="1" ht="11.1" customHeight="1" x14ac:dyDescent="0.2">
      <c r="A84" s="8" t="s">
        <v>2307</v>
      </c>
      <c r="C84" s="141" t="s">
        <v>5097</v>
      </c>
      <c r="D84" s="51" t="s">
        <v>46</v>
      </c>
      <c r="E84" s="52"/>
      <c r="F84" s="53"/>
      <c r="G84" s="22" t="str">
        <f>IF(LEFT($I$1,1)="1",VLOOKUP($A84,PPI_IPI_PGA_PGAI!$A:$I,2,FALSE),IF(LEFT($I$1,1)="2",VLOOKUP($A84,PPI_IPI_PGA_PGAI!$A:$I,3,FALSE),IF(LEFT($I$1,1)="3",VLOOKUP($A84,PPI_IPI_PGA_PGAI!$A:$I,4,FALSE),VLOOKUP($A84,PPI_IPI_PGA_PGAI!$A:$I,5,FALSE))))</f>
        <v>Leder, Lederwaren und Schuhe</v>
      </c>
      <c r="H84" s="43"/>
      <c r="I84" s="53"/>
      <c r="J84" s="53"/>
      <c r="K84" s="45"/>
      <c r="L84" s="22"/>
      <c r="M84" s="10">
        <v>1.6527000000000001</v>
      </c>
      <c r="N84" s="122">
        <v>88.336500000000001</v>
      </c>
      <c r="O84" s="122">
        <v>88.156099999999995</v>
      </c>
      <c r="P84" s="122">
        <v>88.625500000000002</v>
      </c>
      <c r="Q84" s="122">
        <v>90.806700000000006</v>
      </c>
      <c r="R84" s="122">
        <v>92.047700000000006</v>
      </c>
      <c r="S84" s="122">
        <v>90.743200000000002</v>
      </c>
      <c r="T84" s="122">
        <v>90.546599999999998</v>
      </c>
      <c r="U84" s="122">
        <v>87.543199999999999</v>
      </c>
      <c r="V84" s="122">
        <v>89.536000000000001</v>
      </c>
      <c r="W84" s="122">
        <v>91.481399999999994</v>
      </c>
      <c r="X84" s="122">
        <v>91.535300000000007</v>
      </c>
      <c r="Y84" s="122">
        <v>87.906400000000005</v>
      </c>
      <c r="Z84" s="122">
        <v>88.869900000000001</v>
      </c>
      <c r="AA84" s="122">
        <v>89.226600000000005</v>
      </c>
      <c r="AB84" s="122">
        <v>93.128399999999999</v>
      </c>
      <c r="AC84" s="122">
        <v>94.085599999999999</v>
      </c>
      <c r="AD84" s="122">
        <v>93.327799999999996</v>
      </c>
      <c r="AE84" s="122">
        <v>93.933499999999995</v>
      </c>
      <c r="AF84" s="122">
        <v>95.882000000000005</v>
      </c>
      <c r="AG84" s="122">
        <v>98.713399999999993</v>
      </c>
      <c r="AH84" s="122">
        <v>99.698400000000007</v>
      </c>
      <c r="AI84" s="118">
        <v>100.264</v>
      </c>
    </row>
    <row r="85" spans="1:285" s="8" customFormat="1" ht="11.1" customHeight="1" x14ac:dyDescent="0.2">
      <c r="A85" s="8" t="s">
        <v>2308</v>
      </c>
      <c r="C85" s="141" t="s">
        <v>5098</v>
      </c>
      <c r="D85" s="51" t="s">
        <v>47</v>
      </c>
      <c r="E85" s="52"/>
      <c r="F85" s="53"/>
      <c r="G85" s="53"/>
      <c r="H85" s="38" t="str">
        <f>IF(LEFT($I$1,1)="1",VLOOKUP($A85,PPI_IPI_PGA_PGAI!$A:$I,2,FALSE),IF(LEFT($I$1,1)="2",VLOOKUP($A85,PPI_IPI_PGA_PGAI!$A:$I,3,FALSE),IF(LEFT($I$1,1)="3",VLOOKUP($A85,PPI_IPI_PGA_PGAI!$A:$I,4,FALSE),VLOOKUP($A85,PPI_IPI_PGA_PGAI!$A:$I,5,FALSE))))</f>
        <v>Leder und Lederwaren</v>
      </c>
      <c r="I85" s="43"/>
      <c r="J85" s="53"/>
      <c r="K85" s="45"/>
      <c r="L85" s="22"/>
      <c r="M85" s="10">
        <v>0.66149999999999998</v>
      </c>
      <c r="N85" s="122">
        <v>66.471999999999994</v>
      </c>
      <c r="O85" s="122">
        <v>66.360299999999995</v>
      </c>
      <c r="P85" s="122">
        <v>67.041499999999999</v>
      </c>
      <c r="Q85" s="122">
        <v>69.676900000000003</v>
      </c>
      <c r="R85" s="122">
        <v>70.851900000000001</v>
      </c>
      <c r="S85" s="122">
        <v>68.914000000000001</v>
      </c>
      <c r="T85" s="122">
        <v>70.203000000000003</v>
      </c>
      <c r="U85" s="122">
        <v>67.4465</v>
      </c>
      <c r="V85" s="122">
        <v>70.594700000000003</v>
      </c>
      <c r="W85" s="122">
        <v>73.497100000000003</v>
      </c>
      <c r="X85" s="122">
        <v>73.986900000000006</v>
      </c>
      <c r="Y85" s="122">
        <v>70.827200000000005</v>
      </c>
      <c r="Z85" s="122">
        <v>72.635499999999993</v>
      </c>
      <c r="AA85" s="122">
        <v>74.029700000000005</v>
      </c>
      <c r="AB85" s="122">
        <v>79.466499999999996</v>
      </c>
      <c r="AC85" s="122">
        <v>82.662899999999993</v>
      </c>
      <c r="AD85" s="122">
        <v>81.633600000000001</v>
      </c>
      <c r="AE85" s="122">
        <v>82.674300000000002</v>
      </c>
      <c r="AF85" s="122">
        <v>89.878799999999998</v>
      </c>
      <c r="AG85" s="122">
        <v>95.467500000000001</v>
      </c>
      <c r="AH85" s="122">
        <v>99.731999999999999</v>
      </c>
      <c r="AI85" s="118">
        <v>100.83240000000001</v>
      </c>
    </row>
    <row r="86" spans="1:285" s="8" customFormat="1" ht="11.1" customHeight="1" x14ac:dyDescent="0.2">
      <c r="A86" s="8" t="s">
        <v>2311</v>
      </c>
      <c r="C86" s="141" t="s">
        <v>5099</v>
      </c>
      <c r="D86" s="51" t="s">
        <v>48</v>
      </c>
      <c r="E86" s="52"/>
      <c r="F86" s="53"/>
      <c r="G86" s="53"/>
      <c r="H86" s="53"/>
      <c r="I86" s="38" t="str">
        <f>IF(LEFT($I$1,1)="1",VLOOKUP($A86,PPI_IPI_PGA_PGAI!$A:$I,2,FALSE),IF(LEFT($I$1,1)="2",VLOOKUP($A86,PPI_IPI_PGA_PGAI!$A:$I,3,FALSE),IF(LEFT($I$1,1)="3",VLOOKUP($A86,PPI_IPI_PGA_PGAI!$A:$I,4,FALSE),VLOOKUP($A86,PPI_IPI_PGA_PGAI!$A:$I,5,FALSE))))</f>
        <v>Lederwaren und Reiseartikel</v>
      </c>
      <c r="J86" s="53"/>
      <c r="K86" s="45"/>
      <c r="L86" s="22"/>
      <c r="M86" s="10">
        <v>0.66149999999999998</v>
      </c>
      <c r="N86" s="122">
        <v>64.878</v>
      </c>
      <c r="O86" s="122">
        <v>64.715999999999994</v>
      </c>
      <c r="P86" s="122">
        <v>65.285700000000006</v>
      </c>
      <c r="Q86" s="122">
        <v>67.921199999999999</v>
      </c>
      <c r="R86" s="122">
        <v>68.954400000000007</v>
      </c>
      <c r="S86" s="122">
        <v>67.635800000000003</v>
      </c>
      <c r="T86" s="122">
        <v>69.298000000000002</v>
      </c>
      <c r="U86" s="122">
        <v>66.264899999999997</v>
      </c>
      <c r="V86" s="122">
        <v>69.286600000000007</v>
      </c>
      <c r="W86" s="122">
        <v>72.158600000000007</v>
      </c>
      <c r="X86" s="122">
        <v>72.366900000000001</v>
      </c>
      <c r="Y86" s="122">
        <v>69.276499999999999</v>
      </c>
      <c r="Z86" s="122">
        <v>71.397499999999994</v>
      </c>
      <c r="AA86" s="122">
        <v>72.982399999999998</v>
      </c>
      <c r="AB86" s="122">
        <v>78.676599999999993</v>
      </c>
      <c r="AC86" s="122">
        <v>82.102500000000006</v>
      </c>
      <c r="AD86" s="122">
        <v>81.05</v>
      </c>
      <c r="AE86" s="122">
        <v>82.069599999999994</v>
      </c>
      <c r="AF86" s="122">
        <v>89.452399999999997</v>
      </c>
      <c r="AG86" s="122">
        <v>95.100499999999997</v>
      </c>
      <c r="AH86" s="122">
        <v>99.669799999999995</v>
      </c>
      <c r="AI86" s="118">
        <v>100.87560000000001</v>
      </c>
    </row>
    <row r="87" spans="1:285" s="8" customFormat="1" ht="11.1" customHeight="1" x14ac:dyDescent="0.2">
      <c r="A87" s="8" t="s">
        <v>2312</v>
      </c>
      <c r="C87" s="141" t="s">
        <v>5100</v>
      </c>
      <c r="D87" s="51" t="s">
        <v>49</v>
      </c>
      <c r="E87" s="52"/>
      <c r="F87" s="53"/>
      <c r="G87" s="53"/>
      <c r="H87" s="38" t="str">
        <f>IF(LEFT($I$1,1)="1",VLOOKUP($A87,PPI_IPI_PGA_PGAI!$A:$I,2,FALSE),IF(LEFT($I$1,1)="2",VLOOKUP($A87,PPI_IPI_PGA_PGAI!$A:$I,3,FALSE),IF(LEFT($I$1,1)="3",VLOOKUP($A87,PPI_IPI_PGA_PGAI!$A:$I,4,FALSE),VLOOKUP($A87,PPI_IPI_PGA_PGAI!$A:$I,5,FALSE))))</f>
        <v>Schuhe</v>
      </c>
      <c r="I87" s="43"/>
      <c r="J87" s="53"/>
      <c r="K87" s="22"/>
      <c r="L87" s="216"/>
      <c r="M87" s="10">
        <v>0.99119999999999997</v>
      </c>
      <c r="N87" s="122">
        <v>112.39</v>
      </c>
      <c r="O87" s="122">
        <v>112.1322</v>
      </c>
      <c r="P87" s="122">
        <v>112.343</v>
      </c>
      <c r="Q87" s="122">
        <v>113.9469</v>
      </c>
      <c r="R87" s="122">
        <v>115.24160000000001</v>
      </c>
      <c r="S87" s="122">
        <v>114.7086</v>
      </c>
      <c r="T87" s="122">
        <v>112.7653</v>
      </c>
      <c r="U87" s="122">
        <v>109.5136</v>
      </c>
      <c r="V87" s="122">
        <v>109.5809</v>
      </c>
      <c r="W87" s="122">
        <v>109.90349999999999</v>
      </c>
      <c r="X87" s="122">
        <v>109.2967</v>
      </c>
      <c r="Y87" s="122">
        <v>105.30419999999999</v>
      </c>
      <c r="Z87" s="122">
        <v>105.11879999999999</v>
      </c>
      <c r="AA87" s="122">
        <v>104.1669</v>
      </c>
      <c r="AB87" s="122">
        <v>105.9817</v>
      </c>
      <c r="AC87" s="122">
        <v>104.10599999999999</v>
      </c>
      <c r="AD87" s="122">
        <v>103.7204</v>
      </c>
      <c r="AE87" s="122">
        <v>104.2316</v>
      </c>
      <c r="AF87" s="122">
        <v>101.37260000000001</v>
      </c>
      <c r="AG87" s="122">
        <v>101.68210000000001</v>
      </c>
      <c r="AH87" s="122">
        <v>99.667699999999996</v>
      </c>
      <c r="AI87" s="118">
        <v>99.744200000000006</v>
      </c>
    </row>
    <row r="88" spans="1:285" s="101" customFormat="1" ht="11.1" customHeight="1" x14ac:dyDescent="0.2">
      <c r="A88" s="8" t="s">
        <v>2313</v>
      </c>
      <c r="C88" s="141" t="s">
        <v>5101</v>
      </c>
      <c r="D88" s="51" t="s">
        <v>50</v>
      </c>
      <c r="E88" s="52"/>
      <c r="F88" s="53"/>
      <c r="G88" s="22" t="str">
        <f>IF(LEFT($I$1,1)="1",VLOOKUP($A88,PPI_IPI_PGA_PGAI!$A:$I,2,FALSE),IF(LEFT($I$1,1)="2",VLOOKUP($A88,PPI_IPI_PGA_PGAI!$A:$I,3,FALSE),IF(LEFT($I$1,1)="3",VLOOKUP($A88,PPI_IPI_PGA_PGAI!$A:$I,4,FALSE),VLOOKUP($A88,PPI_IPI_PGA_PGAI!$A:$I,5,FALSE))))</f>
        <v>Holzprodukte</v>
      </c>
      <c r="H88" s="53"/>
      <c r="I88" s="53"/>
      <c r="J88" s="53"/>
      <c r="K88" s="45"/>
      <c r="L88" s="22"/>
      <c r="M88" s="10">
        <v>1.0431999999999999</v>
      </c>
      <c r="N88" s="122">
        <v>84.063599999999994</v>
      </c>
      <c r="O88" s="122">
        <v>86.242999999999995</v>
      </c>
      <c r="P88" s="122">
        <v>91.423500000000004</v>
      </c>
      <c r="Q88" s="122">
        <v>100.9064</v>
      </c>
      <c r="R88" s="122">
        <v>111.33969999999999</v>
      </c>
      <c r="S88" s="122">
        <v>103.7677</v>
      </c>
      <c r="T88" s="122">
        <v>99.273399999999995</v>
      </c>
      <c r="U88" s="122">
        <v>95.749399999999994</v>
      </c>
      <c r="V88" s="122">
        <v>93.631500000000003</v>
      </c>
      <c r="W88" s="122">
        <v>93.023899999999998</v>
      </c>
      <c r="X88" s="122">
        <v>93.270899999999997</v>
      </c>
      <c r="Y88" s="122">
        <v>84.100800000000007</v>
      </c>
      <c r="Z88" s="122">
        <v>84.6417</v>
      </c>
      <c r="AA88" s="122">
        <v>87.0017</v>
      </c>
      <c r="AB88" s="122">
        <v>92.509900000000002</v>
      </c>
      <c r="AC88" s="122">
        <v>88.674199999999999</v>
      </c>
      <c r="AD88" s="122">
        <v>84.504999999999995</v>
      </c>
      <c r="AE88" s="122">
        <v>92.766999999999996</v>
      </c>
      <c r="AF88" s="122">
        <v>105.19370000000001</v>
      </c>
      <c r="AG88" s="122">
        <v>104.67100000000001</v>
      </c>
      <c r="AH88" s="122">
        <v>100.0004</v>
      </c>
      <c r="AI88" s="118">
        <v>99.318299999999994</v>
      </c>
    </row>
    <row r="89" spans="1:285" s="101" customFormat="1" ht="11.1" customHeight="1" x14ac:dyDescent="0.2">
      <c r="A89" s="8" t="s">
        <v>5573</v>
      </c>
      <c r="C89" s="141" t="s">
        <v>5589</v>
      </c>
      <c r="D89" s="51">
        <v>16.100000000000001</v>
      </c>
      <c r="E89" s="52"/>
      <c r="F89" s="53"/>
      <c r="G89" s="43"/>
      <c r="H89" s="38" t="str">
        <f>IF(LEFT($I$1,1)="1",VLOOKUP($A89,PPI_IPI_PGA_PGAI!$A:$I,2,FALSE),IF(LEFT($I$1,1)="2",VLOOKUP($A89,PPI_IPI_PGA_PGAI!$A:$I,3,FALSE),IF(LEFT($I$1,1)="3",VLOOKUP($A89,PPI_IPI_PGA_PGAI!$A:$I,4,FALSE),VLOOKUP($A89,PPI_IPI_PGA_PGAI!$A:$I,5,FALSE))))</f>
        <v>Säge- und Hobelprodukte</v>
      </c>
      <c r="I89" s="53"/>
      <c r="J89" s="53"/>
      <c r="K89" s="45"/>
      <c r="L89" s="22"/>
      <c r="M89" s="10">
        <v>0.17519999999999999</v>
      </c>
      <c r="N89" s="122" t="s">
        <v>6431</v>
      </c>
      <c r="O89" s="122" t="s">
        <v>6431</v>
      </c>
      <c r="P89" s="122" t="s">
        <v>6431</v>
      </c>
      <c r="Q89" s="122" t="s">
        <v>6431</v>
      </c>
      <c r="R89" s="122" t="s">
        <v>6431</v>
      </c>
      <c r="S89" s="122" t="s">
        <v>6431</v>
      </c>
      <c r="T89" s="122" t="s">
        <v>6431</v>
      </c>
      <c r="U89" s="122" t="s">
        <v>6431</v>
      </c>
      <c r="V89" s="122" t="s">
        <v>6431</v>
      </c>
      <c r="W89" s="122" t="s">
        <v>6431</v>
      </c>
      <c r="X89" s="122" t="s">
        <v>6431</v>
      </c>
      <c r="Y89" s="122" t="s">
        <v>6431</v>
      </c>
      <c r="Z89" s="122" t="s">
        <v>6431</v>
      </c>
      <c r="AA89" s="122" t="s">
        <v>6431</v>
      </c>
      <c r="AB89" s="122" t="s">
        <v>6431</v>
      </c>
      <c r="AC89" s="122" t="s">
        <v>6431</v>
      </c>
      <c r="AD89" s="122" t="s">
        <v>6431</v>
      </c>
      <c r="AE89" s="122" t="s">
        <v>6431</v>
      </c>
      <c r="AF89" s="122" t="s">
        <v>6431</v>
      </c>
      <c r="AG89" s="122" t="s">
        <v>6431</v>
      </c>
      <c r="AH89" s="122" t="s">
        <v>6431</v>
      </c>
      <c r="AI89" s="118" t="s">
        <v>5440</v>
      </c>
      <c r="AK89" s="101" t="s">
        <v>6431</v>
      </c>
      <c r="AL89" s="101" t="s">
        <v>6431</v>
      </c>
      <c r="AM89" s="101" t="s">
        <v>6431</v>
      </c>
      <c r="AN89" s="101" t="s">
        <v>6431</v>
      </c>
      <c r="AO89" s="101" t="s">
        <v>6431</v>
      </c>
      <c r="AP89" s="101" t="s">
        <v>6431</v>
      </c>
      <c r="AQ89" s="101" t="s">
        <v>6431</v>
      </c>
      <c r="AR89" s="101" t="s">
        <v>6431</v>
      </c>
      <c r="AS89" s="101" t="s">
        <v>6431</v>
      </c>
      <c r="AT89" s="101" t="s">
        <v>6431</v>
      </c>
      <c r="AU89" s="101" t="s">
        <v>6431</v>
      </c>
      <c r="AV89" s="101" t="s">
        <v>6431</v>
      </c>
      <c r="AW89" s="101" t="s">
        <v>6431</v>
      </c>
      <c r="AX89" s="101" t="s">
        <v>6431</v>
      </c>
      <c r="AY89" s="101" t="s">
        <v>6431</v>
      </c>
      <c r="AZ89" s="101" t="s">
        <v>6431</v>
      </c>
      <c r="BA89" s="101" t="s">
        <v>6431</v>
      </c>
      <c r="BB89" s="101" t="s">
        <v>6431</v>
      </c>
      <c r="BC89" s="101" t="s">
        <v>6431</v>
      </c>
      <c r="BD89" s="101" t="s">
        <v>6431</v>
      </c>
      <c r="BE89" s="101" t="s">
        <v>6431</v>
      </c>
      <c r="BF89" s="101" t="s">
        <v>6431</v>
      </c>
      <c r="BG89" s="101" t="s">
        <v>6431</v>
      </c>
      <c r="BH89" s="101" t="s">
        <v>6431</v>
      </c>
      <c r="BI89" s="101" t="s">
        <v>6431</v>
      </c>
      <c r="BJ89" s="101" t="s">
        <v>6431</v>
      </c>
      <c r="BK89" s="101" t="s">
        <v>6431</v>
      </c>
      <c r="BL89" s="101" t="s">
        <v>6431</v>
      </c>
      <c r="BM89" s="101" t="s">
        <v>6431</v>
      </c>
      <c r="BN89" s="101" t="s">
        <v>6431</v>
      </c>
      <c r="BO89" s="101" t="s">
        <v>6431</v>
      </c>
      <c r="BP89" s="101" t="s">
        <v>6431</v>
      </c>
      <c r="BQ89" s="101" t="s">
        <v>6431</v>
      </c>
      <c r="BR89" s="101" t="s">
        <v>6431</v>
      </c>
      <c r="BS89" s="101" t="s">
        <v>6431</v>
      </c>
      <c r="BT89" s="101" t="s">
        <v>6431</v>
      </c>
      <c r="BU89" s="101" t="s">
        <v>6431</v>
      </c>
      <c r="BV89" s="101" t="s">
        <v>6431</v>
      </c>
      <c r="BW89" s="101" t="s">
        <v>6431</v>
      </c>
      <c r="BX89" s="101" t="s">
        <v>6431</v>
      </c>
      <c r="BY89" s="101" t="s">
        <v>6431</v>
      </c>
      <c r="BZ89" s="101" t="s">
        <v>6431</v>
      </c>
      <c r="CA89" s="101" t="s">
        <v>6431</v>
      </c>
      <c r="CB89" s="101" t="s">
        <v>6431</v>
      </c>
      <c r="CC89" s="101" t="s">
        <v>6431</v>
      </c>
      <c r="CD89" s="101" t="s">
        <v>6431</v>
      </c>
      <c r="CE89" s="101" t="s">
        <v>6431</v>
      </c>
      <c r="CF89" s="101" t="s">
        <v>6431</v>
      </c>
      <c r="CG89" s="101" t="s">
        <v>6431</v>
      </c>
      <c r="CH89" s="101" t="s">
        <v>6431</v>
      </c>
      <c r="CI89" s="101" t="s">
        <v>6431</v>
      </c>
      <c r="CJ89" s="101" t="s">
        <v>6431</v>
      </c>
      <c r="CK89" s="101" t="s">
        <v>6431</v>
      </c>
      <c r="CL89" s="101" t="s">
        <v>6431</v>
      </c>
      <c r="CM89" s="101" t="s">
        <v>6431</v>
      </c>
      <c r="CN89" s="101" t="s">
        <v>6431</v>
      </c>
      <c r="CO89" s="101" t="s">
        <v>6431</v>
      </c>
      <c r="CP89" s="101" t="s">
        <v>6431</v>
      </c>
      <c r="CQ89" s="101" t="s">
        <v>6431</v>
      </c>
      <c r="CR89" s="101" t="s">
        <v>6431</v>
      </c>
      <c r="CS89" s="101" t="s">
        <v>6431</v>
      </c>
      <c r="CT89" s="101" t="s">
        <v>6431</v>
      </c>
      <c r="CU89" s="101" t="s">
        <v>6431</v>
      </c>
      <c r="CV89" s="101" t="s">
        <v>6431</v>
      </c>
      <c r="CW89" s="101" t="s">
        <v>6431</v>
      </c>
      <c r="CX89" s="101" t="s">
        <v>6431</v>
      </c>
      <c r="CY89" s="101" t="s">
        <v>6431</v>
      </c>
      <c r="CZ89" s="101" t="s">
        <v>6431</v>
      </c>
      <c r="DA89" s="101" t="s">
        <v>6431</v>
      </c>
      <c r="DB89" s="101" t="s">
        <v>6431</v>
      </c>
      <c r="DC89" s="101" t="s">
        <v>6431</v>
      </c>
      <c r="DD89" s="101" t="s">
        <v>6431</v>
      </c>
      <c r="DE89" s="101" t="s">
        <v>6431</v>
      </c>
      <c r="DF89" s="101" t="s">
        <v>6431</v>
      </c>
      <c r="DG89" s="101" t="s">
        <v>6431</v>
      </c>
      <c r="DH89" s="101" t="s">
        <v>6431</v>
      </c>
      <c r="DI89" s="101" t="s">
        <v>6431</v>
      </c>
      <c r="DJ89" s="101" t="s">
        <v>6431</v>
      </c>
      <c r="DK89" s="101" t="s">
        <v>6431</v>
      </c>
      <c r="DL89" s="101" t="s">
        <v>6431</v>
      </c>
      <c r="DM89" s="101" t="s">
        <v>6431</v>
      </c>
      <c r="DN89" s="101" t="s">
        <v>6431</v>
      </c>
      <c r="DO89" s="101" t="s">
        <v>6431</v>
      </c>
      <c r="DP89" s="101" t="s">
        <v>6431</v>
      </c>
      <c r="DQ89" s="101" t="s">
        <v>6431</v>
      </c>
      <c r="DR89" s="101" t="s">
        <v>6431</v>
      </c>
      <c r="DS89" s="101" t="s">
        <v>6431</v>
      </c>
      <c r="DT89" s="101" t="s">
        <v>6431</v>
      </c>
      <c r="DU89" s="101" t="s">
        <v>6431</v>
      </c>
      <c r="DV89" s="101" t="s">
        <v>6431</v>
      </c>
      <c r="DW89" s="101" t="s">
        <v>6431</v>
      </c>
      <c r="DX89" s="101" t="s">
        <v>6431</v>
      </c>
      <c r="DY89" s="101" t="s">
        <v>6431</v>
      </c>
      <c r="DZ89" s="101" t="s">
        <v>6431</v>
      </c>
      <c r="EA89" s="101" t="s">
        <v>6431</v>
      </c>
      <c r="EB89" s="101" t="s">
        <v>6431</v>
      </c>
      <c r="EC89" s="101" t="s">
        <v>6431</v>
      </c>
      <c r="ED89" s="101" t="s">
        <v>6431</v>
      </c>
      <c r="EE89" s="101" t="s">
        <v>6431</v>
      </c>
      <c r="EF89" s="101" t="s">
        <v>6431</v>
      </c>
      <c r="EG89" s="101" t="s">
        <v>6431</v>
      </c>
      <c r="EH89" s="101" t="s">
        <v>6431</v>
      </c>
      <c r="EI89" s="101" t="s">
        <v>6431</v>
      </c>
      <c r="EJ89" s="101" t="s">
        <v>6431</v>
      </c>
      <c r="EK89" s="101" t="s">
        <v>6431</v>
      </c>
      <c r="EL89" s="101" t="s">
        <v>6431</v>
      </c>
      <c r="EM89" s="101" t="s">
        <v>6431</v>
      </c>
      <c r="EN89" s="101" t="s">
        <v>6431</v>
      </c>
      <c r="EO89" s="101" t="s">
        <v>6431</v>
      </c>
      <c r="EP89" s="101" t="s">
        <v>6431</v>
      </c>
      <c r="EQ89" s="101" t="s">
        <v>6431</v>
      </c>
      <c r="ER89" s="101" t="s">
        <v>6431</v>
      </c>
      <c r="ES89" s="101" t="s">
        <v>6431</v>
      </c>
      <c r="ET89" s="101" t="s">
        <v>6431</v>
      </c>
      <c r="EU89" s="101" t="s">
        <v>6431</v>
      </c>
      <c r="EV89" s="101" t="s">
        <v>6431</v>
      </c>
      <c r="EW89" s="101" t="s">
        <v>6431</v>
      </c>
      <c r="EX89" s="101" t="s">
        <v>6431</v>
      </c>
      <c r="EY89" s="101" t="s">
        <v>6431</v>
      </c>
      <c r="EZ89" s="101" t="s">
        <v>6431</v>
      </c>
      <c r="FA89" s="101" t="s">
        <v>6431</v>
      </c>
      <c r="FB89" s="101" t="s">
        <v>6431</v>
      </c>
      <c r="FC89" s="101" t="s">
        <v>6431</v>
      </c>
      <c r="FD89" s="101" t="s">
        <v>6431</v>
      </c>
      <c r="FE89" s="101" t="s">
        <v>6431</v>
      </c>
      <c r="FF89" s="101" t="s">
        <v>6431</v>
      </c>
      <c r="FG89" s="101" t="s">
        <v>6431</v>
      </c>
      <c r="FH89" s="101" t="s">
        <v>6431</v>
      </c>
      <c r="FI89" s="101" t="s">
        <v>6431</v>
      </c>
      <c r="FJ89" s="101" t="s">
        <v>6431</v>
      </c>
      <c r="FK89" s="101" t="s">
        <v>6431</v>
      </c>
      <c r="FL89" s="101" t="s">
        <v>6431</v>
      </c>
      <c r="FM89" s="101" t="s">
        <v>6431</v>
      </c>
      <c r="FN89" s="101" t="s">
        <v>6431</v>
      </c>
      <c r="FO89" s="101" t="s">
        <v>6431</v>
      </c>
      <c r="FP89" s="101" t="s">
        <v>6431</v>
      </c>
      <c r="FQ89" s="101" t="s">
        <v>6431</v>
      </c>
      <c r="FR89" s="101" t="s">
        <v>6431</v>
      </c>
      <c r="FS89" s="101" t="s">
        <v>6431</v>
      </c>
      <c r="FT89" s="101" t="s">
        <v>6431</v>
      </c>
      <c r="FU89" s="101" t="s">
        <v>6431</v>
      </c>
      <c r="FV89" s="101" t="s">
        <v>6431</v>
      </c>
      <c r="FW89" s="101" t="s">
        <v>6431</v>
      </c>
      <c r="FX89" s="101" t="s">
        <v>6431</v>
      </c>
      <c r="FY89" s="101" t="s">
        <v>6431</v>
      </c>
      <c r="FZ89" s="101" t="s">
        <v>6431</v>
      </c>
      <c r="GA89" s="101" t="s">
        <v>6431</v>
      </c>
      <c r="GB89" s="101" t="s">
        <v>6431</v>
      </c>
      <c r="GC89" s="101" t="s">
        <v>6431</v>
      </c>
      <c r="GD89" s="101" t="s">
        <v>6431</v>
      </c>
      <c r="GE89" s="101" t="s">
        <v>6431</v>
      </c>
      <c r="GF89" s="101" t="s">
        <v>6431</v>
      </c>
      <c r="GG89" s="101" t="s">
        <v>6431</v>
      </c>
      <c r="GH89" s="101" t="s">
        <v>6431</v>
      </c>
      <c r="GI89" s="101" t="s">
        <v>6431</v>
      </c>
      <c r="GJ89" s="101" t="s">
        <v>6431</v>
      </c>
      <c r="GK89" s="101" t="s">
        <v>6431</v>
      </c>
      <c r="GL89" s="101" t="s">
        <v>6431</v>
      </c>
      <c r="GM89" s="101" t="s">
        <v>6431</v>
      </c>
      <c r="GN89" s="101" t="s">
        <v>6431</v>
      </c>
      <c r="GO89" s="101" t="s">
        <v>6431</v>
      </c>
      <c r="GP89" s="101" t="s">
        <v>6431</v>
      </c>
      <c r="GQ89" s="101" t="s">
        <v>6431</v>
      </c>
      <c r="GR89" s="101" t="s">
        <v>6431</v>
      </c>
      <c r="GS89" s="101" t="s">
        <v>6431</v>
      </c>
      <c r="GT89" s="101" t="s">
        <v>6431</v>
      </c>
      <c r="GU89" s="101" t="s">
        <v>6431</v>
      </c>
      <c r="GV89" s="101" t="s">
        <v>6431</v>
      </c>
      <c r="GW89" s="101" t="s">
        <v>6431</v>
      </c>
      <c r="GX89" s="101" t="s">
        <v>6431</v>
      </c>
      <c r="GY89" s="101" t="s">
        <v>6431</v>
      </c>
      <c r="GZ89" s="101" t="s">
        <v>6431</v>
      </c>
      <c r="HA89" s="101" t="s">
        <v>6431</v>
      </c>
      <c r="HB89" s="101" t="s">
        <v>6431</v>
      </c>
      <c r="HC89" s="101" t="s">
        <v>6431</v>
      </c>
      <c r="HD89" s="101" t="s">
        <v>6431</v>
      </c>
      <c r="HE89" s="101" t="s">
        <v>6431</v>
      </c>
      <c r="HF89" s="101" t="s">
        <v>6431</v>
      </c>
      <c r="HG89" s="101" t="s">
        <v>6431</v>
      </c>
      <c r="HH89" s="101" t="s">
        <v>6431</v>
      </c>
      <c r="HI89" s="101" t="s">
        <v>6431</v>
      </c>
      <c r="HJ89" s="101" t="s">
        <v>6431</v>
      </c>
      <c r="HK89" s="101" t="s">
        <v>6431</v>
      </c>
      <c r="HL89" s="101" t="s">
        <v>6431</v>
      </c>
      <c r="HM89" s="101" t="s">
        <v>6431</v>
      </c>
      <c r="HN89" s="101" t="s">
        <v>6431</v>
      </c>
      <c r="HO89" s="101" t="s">
        <v>6431</v>
      </c>
      <c r="HP89" s="101" t="s">
        <v>6431</v>
      </c>
      <c r="HQ89" s="101" t="s">
        <v>6431</v>
      </c>
      <c r="HR89" s="101" t="s">
        <v>6431</v>
      </c>
      <c r="HS89" s="101" t="s">
        <v>6431</v>
      </c>
      <c r="HT89" s="101" t="s">
        <v>6431</v>
      </c>
      <c r="HU89" s="101" t="s">
        <v>6431</v>
      </c>
      <c r="HV89" s="101" t="s">
        <v>6431</v>
      </c>
      <c r="HW89" s="101" t="s">
        <v>6431</v>
      </c>
      <c r="HX89" s="101" t="s">
        <v>6431</v>
      </c>
      <c r="HY89" s="101" t="s">
        <v>6431</v>
      </c>
      <c r="HZ89" s="101" t="s">
        <v>6431</v>
      </c>
      <c r="IA89" s="101" t="s">
        <v>6431</v>
      </c>
      <c r="IB89" s="101" t="s">
        <v>6431</v>
      </c>
      <c r="IC89" s="101" t="s">
        <v>6431</v>
      </c>
      <c r="ID89" s="101" t="s">
        <v>6431</v>
      </c>
      <c r="IE89" s="101" t="s">
        <v>6431</v>
      </c>
      <c r="IF89" s="101" t="s">
        <v>6431</v>
      </c>
      <c r="IG89" s="101" t="s">
        <v>6431</v>
      </c>
      <c r="IH89" s="101" t="s">
        <v>6431</v>
      </c>
      <c r="II89" s="101" t="s">
        <v>6431</v>
      </c>
      <c r="IJ89" s="101" t="s">
        <v>6431</v>
      </c>
      <c r="IK89" s="101" t="s">
        <v>6431</v>
      </c>
      <c r="IL89" s="101" t="s">
        <v>6431</v>
      </c>
      <c r="IM89" s="101" t="s">
        <v>6431</v>
      </c>
      <c r="IN89" s="101" t="s">
        <v>6431</v>
      </c>
      <c r="IO89" s="101" t="s">
        <v>6431</v>
      </c>
      <c r="IP89" s="101" t="s">
        <v>6431</v>
      </c>
      <c r="IQ89" s="101" t="s">
        <v>6431</v>
      </c>
      <c r="IR89" s="101" t="s">
        <v>6431</v>
      </c>
      <c r="IS89" s="101" t="s">
        <v>6431</v>
      </c>
      <c r="IT89" s="101" t="s">
        <v>6431</v>
      </c>
      <c r="IU89" s="101" t="s">
        <v>6431</v>
      </c>
      <c r="IV89" s="101" t="s">
        <v>6431</v>
      </c>
      <c r="IW89" s="101" t="s">
        <v>6431</v>
      </c>
      <c r="IX89" s="101" t="s">
        <v>6431</v>
      </c>
      <c r="IY89" s="101" t="s">
        <v>6431</v>
      </c>
      <c r="IZ89" s="101" t="s">
        <v>6431</v>
      </c>
      <c r="JA89" s="101" t="s">
        <v>6431</v>
      </c>
      <c r="JB89" s="101" t="s">
        <v>6431</v>
      </c>
      <c r="JC89" s="101" t="s">
        <v>6431</v>
      </c>
      <c r="JD89" s="101" t="s">
        <v>6431</v>
      </c>
      <c r="JE89" s="101" t="s">
        <v>6431</v>
      </c>
      <c r="JF89" s="101" t="s">
        <v>6431</v>
      </c>
      <c r="JG89" s="101" t="s">
        <v>6431</v>
      </c>
      <c r="JH89" s="101" t="s">
        <v>6431</v>
      </c>
      <c r="JI89" s="101" t="s">
        <v>6431</v>
      </c>
      <c r="JJ89" s="101" t="s">
        <v>6431</v>
      </c>
      <c r="JK89" s="101" t="s">
        <v>6431</v>
      </c>
      <c r="JL89" s="101" t="s">
        <v>6431</v>
      </c>
      <c r="JM89" s="101" t="s">
        <v>6431</v>
      </c>
      <c r="JN89" s="101" t="s">
        <v>6431</v>
      </c>
      <c r="JO89" s="101" t="s">
        <v>6431</v>
      </c>
      <c r="JP89" s="101" t="s">
        <v>6431</v>
      </c>
      <c r="JQ89" s="101" t="s">
        <v>6431</v>
      </c>
      <c r="JR89" s="101" t="s">
        <v>6431</v>
      </c>
      <c r="JS89" s="101" t="s">
        <v>6431</v>
      </c>
      <c r="JT89" s="101" t="s">
        <v>6431</v>
      </c>
      <c r="JU89" s="101" t="s">
        <v>6431</v>
      </c>
      <c r="JV89" s="101" t="s">
        <v>6431</v>
      </c>
      <c r="JW89" s="101" t="s">
        <v>6431</v>
      </c>
      <c r="JX89" s="101" t="s">
        <v>6431</v>
      </c>
      <c r="JY89" s="101" t="s">
        <v>6431</v>
      </c>
    </row>
    <row r="90" spans="1:285" s="8" customFormat="1" ht="11.1" customHeight="1" x14ac:dyDescent="0.2">
      <c r="A90" s="8" t="s">
        <v>2314</v>
      </c>
      <c r="C90" s="141" t="s">
        <v>5102</v>
      </c>
      <c r="D90" s="51" t="s">
        <v>51</v>
      </c>
      <c r="E90" s="52"/>
      <c r="F90" s="53"/>
      <c r="G90" s="53"/>
      <c r="H90" s="38" t="str">
        <f>IF(LEFT($I$1,1)="1",VLOOKUP($A90,PPI_IPI_PGA_PGAI!$A:$I,2,FALSE),IF(LEFT($I$1,1)="2",VLOOKUP($A90,PPI_IPI_PGA_PGAI!$A:$I,3,FALSE),IF(LEFT($I$1,1)="3",VLOOKUP($A90,PPI_IPI_PGA_PGAI!$A:$I,4,FALSE),VLOOKUP($A90,PPI_IPI_PGA_PGAI!$A:$I,5,FALSE))))</f>
        <v>Sonstige Holzprodukte</v>
      </c>
      <c r="I90" s="53"/>
      <c r="J90" s="53"/>
      <c r="K90" s="45"/>
      <c r="L90" s="22"/>
      <c r="M90" s="10">
        <v>0.86799999999999999</v>
      </c>
      <c r="N90" s="122">
        <v>84.086600000000004</v>
      </c>
      <c r="O90" s="122">
        <v>86.280900000000003</v>
      </c>
      <c r="P90" s="122">
        <v>91.504499999999993</v>
      </c>
      <c r="Q90" s="122">
        <v>101.0493</v>
      </c>
      <c r="R90" s="122">
        <v>111.542</v>
      </c>
      <c r="S90" s="122">
        <v>103.8546</v>
      </c>
      <c r="T90" s="122">
        <v>99.313999999999993</v>
      </c>
      <c r="U90" s="122">
        <v>95.760999999999996</v>
      </c>
      <c r="V90" s="122">
        <v>93.633600000000001</v>
      </c>
      <c r="W90" s="122">
        <v>93.026300000000006</v>
      </c>
      <c r="X90" s="122">
        <v>93.273399999999995</v>
      </c>
      <c r="Y90" s="122">
        <v>84.110100000000003</v>
      </c>
      <c r="Z90" s="122">
        <v>84.6417</v>
      </c>
      <c r="AA90" s="122">
        <v>87.0017</v>
      </c>
      <c r="AB90" s="122">
        <v>92.509900000000002</v>
      </c>
      <c r="AC90" s="122">
        <v>88.674199999999999</v>
      </c>
      <c r="AD90" s="122">
        <v>84.504999999999995</v>
      </c>
      <c r="AE90" s="122">
        <v>92.766999999999996</v>
      </c>
      <c r="AF90" s="122">
        <v>105.19370000000001</v>
      </c>
      <c r="AG90" s="122">
        <v>104.67100000000001</v>
      </c>
      <c r="AH90" s="122">
        <v>100.0004</v>
      </c>
      <c r="AI90" s="118">
        <v>99.318299999999994</v>
      </c>
    </row>
    <row r="91" spans="1:285" s="8" customFormat="1" ht="11.1" customHeight="1" x14ac:dyDescent="0.2">
      <c r="A91" s="8" t="s">
        <v>2315</v>
      </c>
      <c r="C91" s="141" t="s">
        <v>5103</v>
      </c>
      <c r="D91" s="51" t="s">
        <v>52</v>
      </c>
      <c r="E91" s="52"/>
      <c r="F91" s="53"/>
      <c r="G91" s="53"/>
      <c r="H91" s="53"/>
      <c r="I91" s="38" t="str">
        <f>IF(LEFT($I$1,1)="1",VLOOKUP($A91,PPI_IPI_PGA_PGAI!$A:$I,2,FALSE),IF(LEFT($I$1,1)="2",VLOOKUP($A91,PPI_IPI_PGA_PGAI!$A:$I,3,FALSE),IF(LEFT($I$1,1)="3",VLOOKUP($A91,PPI_IPI_PGA_PGAI!$A:$I,4,FALSE),VLOOKUP($A91,PPI_IPI_PGA_PGAI!$A:$I,5,FALSE))))</f>
        <v>Holzplatten</v>
      </c>
      <c r="J91" s="53"/>
      <c r="K91" s="45"/>
      <c r="L91" s="22"/>
      <c r="M91" s="10">
        <v>0.2233</v>
      </c>
      <c r="N91" s="122">
        <v>75.773300000000006</v>
      </c>
      <c r="O91" s="122">
        <v>78.072199999999995</v>
      </c>
      <c r="P91" s="122">
        <v>83.298500000000004</v>
      </c>
      <c r="Q91" s="122">
        <v>93.275999999999996</v>
      </c>
      <c r="R91" s="122">
        <v>104.02</v>
      </c>
      <c r="S91" s="122">
        <v>95.736400000000003</v>
      </c>
      <c r="T91" s="122">
        <v>91.401799999999994</v>
      </c>
      <c r="U91" s="122">
        <v>88.059299999999993</v>
      </c>
      <c r="V91" s="122">
        <v>85.251599999999996</v>
      </c>
      <c r="W91" s="122">
        <v>83.845600000000005</v>
      </c>
      <c r="X91" s="122">
        <v>84.911299999999997</v>
      </c>
      <c r="Y91" s="122">
        <v>75.898399999999995</v>
      </c>
      <c r="Z91" s="122">
        <v>75.860900000000001</v>
      </c>
      <c r="AA91" s="122">
        <v>78.356099999999998</v>
      </c>
      <c r="AB91" s="122">
        <v>85.056299999999993</v>
      </c>
      <c r="AC91" s="122">
        <v>82.788600000000002</v>
      </c>
      <c r="AD91" s="122">
        <v>78.557299999999998</v>
      </c>
      <c r="AE91" s="122">
        <v>96.828100000000006</v>
      </c>
      <c r="AF91" s="122">
        <v>116.82680000000001</v>
      </c>
      <c r="AG91" s="122">
        <v>107.9025</v>
      </c>
      <c r="AH91" s="122">
        <v>97.734999999999999</v>
      </c>
      <c r="AI91" s="118">
        <v>98.8078</v>
      </c>
    </row>
    <row r="92" spans="1:285" s="8" customFormat="1" ht="11.1" customHeight="1" x14ac:dyDescent="0.2">
      <c r="A92" s="8" t="s">
        <v>2338</v>
      </c>
      <c r="C92" s="141" t="s">
        <v>5104</v>
      </c>
      <c r="D92" s="51" t="s">
        <v>53</v>
      </c>
      <c r="E92" s="52"/>
      <c r="F92" s="53"/>
      <c r="G92" s="53"/>
      <c r="H92" s="53"/>
      <c r="I92" s="38" t="str">
        <f>IF(LEFT($I$1,1)="1",VLOOKUP($A92,PPI_IPI_PGA_PGAI!$A:$I,2,FALSE),IF(LEFT($I$1,1)="2",VLOOKUP($A92,PPI_IPI_PGA_PGAI!$A:$I,3,FALSE),IF(LEFT($I$1,1)="3",VLOOKUP($A92,PPI_IPI_PGA_PGAI!$A:$I,4,FALSE),VLOOKUP($A92,PPI_IPI_PGA_PGAI!$A:$I,5,FALSE))))</f>
        <v>Parkett</v>
      </c>
      <c r="J92" s="53"/>
      <c r="K92" s="45"/>
      <c r="L92" s="22"/>
      <c r="M92" s="10">
        <v>8.7400000000000005E-2</v>
      </c>
      <c r="N92" s="122">
        <v>88.623699999999999</v>
      </c>
      <c r="O92" s="122">
        <v>88.708699999999993</v>
      </c>
      <c r="P92" s="122">
        <v>90.617999999999995</v>
      </c>
      <c r="Q92" s="122">
        <v>91.142700000000005</v>
      </c>
      <c r="R92" s="122">
        <v>93.273200000000003</v>
      </c>
      <c r="S92" s="122">
        <v>94.567300000000003</v>
      </c>
      <c r="T92" s="122">
        <v>91.464100000000002</v>
      </c>
      <c r="U92" s="122">
        <v>87.502300000000005</v>
      </c>
      <c r="V92" s="122">
        <v>87.641599999999997</v>
      </c>
      <c r="W92" s="122">
        <v>89.160499999999999</v>
      </c>
      <c r="X92" s="122">
        <v>87.334999999999994</v>
      </c>
      <c r="Y92" s="122">
        <v>80.397000000000006</v>
      </c>
      <c r="Z92" s="122">
        <v>80.411000000000001</v>
      </c>
      <c r="AA92" s="122">
        <v>83.647800000000004</v>
      </c>
      <c r="AB92" s="122">
        <v>84.874099999999999</v>
      </c>
      <c r="AC92" s="122">
        <v>81.590900000000005</v>
      </c>
      <c r="AD92" s="122">
        <v>79.2667</v>
      </c>
      <c r="AE92" s="122">
        <v>87.682299999999998</v>
      </c>
      <c r="AF92" s="122">
        <v>105.79170000000001</v>
      </c>
      <c r="AG92" s="122">
        <v>120.72499999999999</v>
      </c>
      <c r="AH92" s="122">
        <v>101.4528</v>
      </c>
      <c r="AI92" s="118">
        <v>100.54640000000001</v>
      </c>
    </row>
    <row r="93" spans="1:285" s="8" customFormat="1" ht="11.1" customHeight="1" x14ac:dyDescent="0.2">
      <c r="A93" s="8" t="s">
        <v>2340</v>
      </c>
      <c r="C93" s="141" t="s">
        <v>5105</v>
      </c>
      <c r="D93" s="51" t="s">
        <v>454</v>
      </c>
      <c r="E93" s="52"/>
      <c r="F93" s="53"/>
      <c r="G93" s="53"/>
      <c r="H93" s="43"/>
      <c r="I93" s="38" t="str">
        <f>IF(LEFT($I$1,1)="1",VLOOKUP($A93,PPI_IPI_PGA_PGAI!$A:$I,2,FALSE),IF(LEFT($I$1,1)="2",VLOOKUP($A93,PPI_IPI_PGA_PGAI!$A:$I,3,FALSE),IF(LEFT($I$1,1)="3",VLOOKUP($A93,PPI_IPI_PGA_PGAI!$A:$I,4,FALSE),VLOOKUP($A93,PPI_IPI_PGA_PGAI!$A:$I,5,FALSE))))</f>
        <v>Produkte der Bauschreinerei und des Innenausbaus</v>
      </c>
      <c r="J93" s="53"/>
      <c r="K93" s="45"/>
      <c r="L93" s="22"/>
      <c r="M93" s="10">
        <v>0.3327</v>
      </c>
      <c r="N93" s="122" t="s">
        <v>6431</v>
      </c>
      <c r="O93" s="122" t="s">
        <v>6431</v>
      </c>
      <c r="P93" s="122" t="s">
        <v>6431</v>
      </c>
      <c r="Q93" s="122" t="s">
        <v>6431</v>
      </c>
      <c r="R93" s="122" t="s">
        <v>6431</v>
      </c>
      <c r="S93" s="122" t="s">
        <v>6431</v>
      </c>
      <c r="T93" s="122" t="s">
        <v>6431</v>
      </c>
      <c r="U93" s="122" t="s">
        <v>6431</v>
      </c>
      <c r="V93" s="122" t="s">
        <v>6431</v>
      </c>
      <c r="W93" s="122" t="s">
        <v>6431</v>
      </c>
      <c r="X93" s="122" t="s">
        <v>6431</v>
      </c>
      <c r="Y93" s="122" t="s">
        <v>6431</v>
      </c>
      <c r="Z93" s="122">
        <v>89.584599999999995</v>
      </c>
      <c r="AA93" s="122">
        <v>91.659499999999994</v>
      </c>
      <c r="AB93" s="122">
        <v>96.306700000000006</v>
      </c>
      <c r="AC93" s="122">
        <v>90.755499999999998</v>
      </c>
      <c r="AD93" s="122">
        <v>87.097200000000001</v>
      </c>
      <c r="AE93" s="122">
        <v>89.909899999999993</v>
      </c>
      <c r="AF93" s="122">
        <v>96.349199999999996</v>
      </c>
      <c r="AG93" s="122">
        <v>98.483800000000002</v>
      </c>
      <c r="AH93" s="122">
        <v>99.585599999999999</v>
      </c>
      <c r="AI93" s="118">
        <v>98.592600000000004</v>
      </c>
    </row>
    <row r="94" spans="1:285" s="8" customFormat="1" ht="11.1" customHeight="1" x14ac:dyDescent="0.2">
      <c r="A94" s="8" t="s">
        <v>5574</v>
      </c>
      <c r="B94"/>
      <c r="C94" s="141" t="s">
        <v>5590</v>
      </c>
      <c r="D94" s="35" t="s">
        <v>5592</v>
      </c>
      <c r="E94" s="37"/>
      <c r="F94" s="22"/>
      <c r="G94" s="22"/>
      <c r="H94" s="22"/>
      <c r="I94" s="38" t="str">
        <f>IF(LEFT($I$1,1)="1",VLOOKUP($A94,PPI_IPI_PGA_PGAI!$A:$I,2,FALSE),IF(LEFT($I$1,1)="2",VLOOKUP($A94,PPI_IPI_PGA_PGAI!$A:$I,3,FALSE),IF(LEFT($I$1,1)="3",VLOOKUP($A94,PPI_IPI_PGA_PGAI!$A:$I,4,FALSE),VLOOKUP($A94,PPI_IPI_PGA_PGAI!$A:$I,5,FALSE))))</f>
        <v>Holzverpackungen</v>
      </c>
      <c r="J94" s="22"/>
      <c r="K94" s="22"/>
      <c r="L94" s="22"/>
      <c r="M94" s="10">
        <v>6.3700000000000007E-2</v>
      </c>
      <c r="N94" s="122" t="s">
        <v>6431</v>
      </c>
      <c r="O94" s="122" t="s">
        <v>6431</v>
      </c>
      <c r="P94" s="122" t="s">
        <v>6431</v>
      </c>
      <c r="Q94" s="122" t="s">
        <v>6431</v>
      </c>
      <c r="R94" s="122" t="s">
        <v>6431</v>
      </c>
      <c r="S94" s="122" t="s">
        <v>6431</v>
      </c>
      <c r="T94" s="122" t="s">
        <v>6431</v>
      </c>
      <c r="U94" s="122" t="s">
        <v>6431</v>
      </c>
      <c r="V94" s="122" t="s">
        <v>6431</v>
      </c>
      <c r="W94" s="122" t="s">
        <v>6431</v>
      </c>
      <c r="X94" s="122" t="s">
        <v>6431</v>
      </c>
      <c r="Y94" s="122" t="s">
        <v>6431</v>
      </c>
      <c r="Z94" s="122" t="s">
        <v>6431</v>
      </c>
      <c r="AA94" s="122" t="s">
        <v>6431</v>
      </c>
      <c r="AB94" s="122" t="s">
        <v>6431</v>
      </c>
      <c r="AC94" s="122" t="s">
        <v>6431</v>
      </c>
      <c r="AD94" s="122" t="s">
        <v>6431</v>
      </c>
      <c r="AE94" s="122" t="s">
        <v>6431</v>
      </c>
      <c r="AF94" s="122" t="s">
        <v>6431</v>
      </c>
      <c r="AG94" s="122" t="s">
        <v>6431</v>
      </c>
      <c r="AH94" s="122" t="s">
        <v>6431</v>
      </c>
      <c r="AI94" s="118" t="s">
        <v>5440</v>
      </c>
    </row>
    <row r="95" spans="1:285" s="8" customFormat="1" ht="11.1" customHeight="1" x14ac:dyDescent="0.2">
      <c r="A95" s="8" t="s">
        <v>2363</v>
      </c>
      <c r="C95" s="141" t="s">
        <v>5563</v>
      </c>
      <c r="D95" s="51" t="s">
        <v>455</v>
      </c>
      <c r="E95" s="52"/>
      <c r="F95" s="53"/>
      <c r="G95" s="53"/>
      <c r="H95" s="43"/>
      <c r="I95" s="38" t="str">
        <f>IF(LEFT($I$1,1)="1",VLOOKUP($A95,PPI_IPI_PGA_PGAI!$A:$I,2,FALSE),IF(LEFT($I$1,1)="2",VLOOKUP($A95,PPI_IPI_PGA_PGAI!$A:$I,3,FALSE),IF(LEFT($I$1,1)="3",VLOOKUP($A95,PPI_IPI_PGA_PGAI!$A:$I,4,FALSE),VLOOKUP($A95,PPI_IPI_PGA_PGAI!$A:$I,5,FALSE))))</f>
        <v>Sonstige Korb-, Flecht- und Holzwaren</v>
      </c>
      <c r="J95" s="53"/>
      <c r="K95" s="45"/>
      <c r="L95" s="22"/>
      <c r="M95" s="10">
        <v>0.16089999999999999</v>
      </c>
      <c r="N95" s="122" t="s">
        <v>6431</v>
      </c>
      <c r="O95" s="122" t="s">
        <v>6431</v>
      </c>
      <c r="P95" s="122" t="s">
        <v>6431</v>
      </c>
      <c r="Q95" s="122" t="s">
        <v>6431</v>
      </c>
      <c r="R95" s="122" t="s">
        <v>6431</v>
      </c>
      <c r="S95" s="122" t="s">
        <v>6431</v>
      </c>
      <c r="T95" s="122" t="s">
        <v>6431</v>
      </c>
      <c r="U95" s="122" t="s">
        <v>6431</v>
      </c>
      <c r="V95" s="122" t="s">
        <v>6431</v>
      </c>
      <c r="W95" s="122" t="s">
        <v>6431</v>
      </c>
      <c r="X95" s="122" t="s">
        <v>6431</v>
      </c>
      <c r="Y95" s="122" t="s">
        <v>6431</v>
      </c>
      <c r="Z95" s="122">
        <v>91.188999999999993</v>
      </c>
      <c r="AA95" s="122">
        <v>93.166200000000003</v>
      </c>
      <c r="AB95" s="122">
        <v>102.3421</v>
      </c>
      <c r="AC95" s="122">
        <v>99.637699999999995</v>
      </c>
      <c r="AD95" s="122">
        <v>92.449100000000001</v>
      </c>
      <c r="AE95" s="122">
        <v>96.232799999999997</v>
      </c>
      <c r="AF95" s="122">
        <v>106.1178</v>
      </c>
      <c r="AG95" s="122">
        <v>103.2205</v>
      </c>
      <c r="AH95" s="122">
        <v>104.1502</v>
      </c>
      <c r="AI95" s="118">
        <v>101.2268</v>
      </c>
    </row>
    <row r="96" spans="1:285" s="8" customFormat="1" ht="11.1" customHeight="1" x14ac:dyDescent="0.2">
      <c r="A96" s="8" t="s">
        <v>2366</v>
      </c>
      <c r="C96" s="141" t="s">
        <v>5106</v>
      </c>
      <c r="D96" s="51" t="s">
        <v>54</v>
      </c>
      <c r="E96" s="52"/>
      <c r="F96" s="53"/>
      <c r="G96" s="22" t="str">
        <f>IF(LEFT($I$1,1)="1",VLOOKUP($A96,PPI_IPI_PGA_PGAI!$A:$I,2,FALSE),IF(LEFT($I$1,1)="2",VLOOKUP($A96,PPI_IPI_PGA_PGAI!$A:$I,3,FALSE),IF(LEFT($I$1,1)="3",VLOOKUP($A96,PPI_IPI_PGA_PGAI!$A:$I,4,FALSE),VLOOKUP($A96,PPI_IPI_PGA_PGAI!$A:$I,5,FALSE))))</f>
        <v>Papier und Papierprodukte</v>
      </c>
      <c r="H96" s="43"/>
      <c r="I96" s="53"/>
      <c r="J96" s="53"/>
      <c r="K96" s="45"/>
      <c r="L96" s="22"/>
      <c r="M96" s="10">
        <v>1.2252000000000001</v>
      </c>
      <c r="N96" s="122">
        <v>115.98399999999999</v>
      </c>
      <c r="O96" s="122">
        <v>113.3407</v>
      </c>
      <c r="P96" s="122">
        <v>112.85809999999999</v>
      </c>
      <c r="Q96" s="122">
        <v>119.422</v>
      </c>
      <c r="R96" s="122">
        <v>120.58159999999999</v>
      </c>
      <c r="S96" s="122">
        <v>118.0522</v>
      </c>
      <c r="T96" s="122">
        <v>114.9622</v>
      </c>
      <c r="U96" s="122">
        <v>109.2683</v>
      </c>
      <c r="V96" s="122">
        <v>106.2576</v>
      </c>
      <c r="W96" s="122">
        <v>106.91070000000001</v>
      </c>
      <c r="X96" s="122">
        <v>105.78060000000001</v>
      </c>
      <c r="Y96" s="122">
        <v>96.892499999999998</v>
      </c>
      <c r="Z96" s="122">
        <v>95.625399999999999</v>
      </c>
      <c r="AA96" s="122">
        <v>96.496899999999997</v>
      </c>
      <c r="AB96" s="122">
        <v>102.845</v>
      </c>
      <c r="AC96" s="122">
        <v>101.0142</v>
      </c>
      <c r="AD96" s="122">
        <v>96.429699999999997</v>
      </c>
      <c r="AE96" s="122">
        <v>99.122100000000003</v>
      </c>
      <c r="AF96" s="122">
        <v>111.61360000000001</v>
      </c>
      <c r="AG96" s="122">
        <v>112.5996</v>
      </c>
      <c r="AH96" s="122">
        <v>105.8497</v>
      </c>
      <c r="AI96" s="118">
        <v>101.5311</v>
      </c>
    </row>
    <row r="97" spans="1:35" s="8" customFormat="1" ht="11.1" customHeight="1" x14ac:dyDescent="0.2">
      <c r="A97" s="8" t="s">
        <v>2367</v>
      </c>
      <c r="C97" s="141" t="s">
        <v>5107</v>
      </c>
      <c r="D97" s="51" t="s">
        <v>55</v>
      </c>
      <c r="E97" s="52"/>
      <c r="F97" s="53"/>
      <c r="G97" s="53"/>
      <c r="H97" s="38" t="str">
        <f>IF(LEFT($I$1,1)="1",VLOOKUP($A97,PPI_IPI_PGA_PGAI!$A:$I,2,FALSE),IF(LEFT($I$1,1)="2",VLOOKUP($A97,PPI_IPI_PGA_PGAI!$A:$I,3,FALSE),IF(LEFT($I$1,1)="3",VLOOKUP($A97,PPI_IPI_PGA_PGAI!$A:$I,4,FALSE),VLOOKUP($A97,PPI_IPI_PGA_PGAI!$A:$I,5,FALSE))))</f>
        <v>Papierrohstoffe, Papier, Karton</v>
      </c>
      <c r="I97" s="53"/>
      <c r="J97" s="53"/>
      <c r="K97" s="45"/>
      <c r="L97" s="22"/>
      <c r="M97" s="10">
        <v>0.4456</v>
      </c>
      <c r="N97" s="122">
        <v>120.3867</v>
      </c>
      <c r="O97" s="122">
        <v>117.6431</v>
      </c>
      <c r="P97" s="122">
        <v>117.1421</v>
      </c>
      <c r="Q97" s="122">
        <v>123.9552</v>
      </c>
      <c r="R97" s="122">
        <v>125.1588</v>
      </c>
      <c r="S97" s="122">
        <v>122.5334</v>
      </c>
      <c r="T97" s="122">
        <v>119.3262</v>
      </c>
      <c r="U97" s="122">
        <v>111.5826</v>
      </c>
      <c r="V97" s="122">
        <v>105.0389</v>
      </c>
      <c r="W97" s="122">
        <v>106.9845</v>
      </c>
      <c r="X97" s="122">
        <v>104.36750000000001</v>
      </c>
      <c r="Y97" s="122">
        <v>98.356800000000007</v>
      </c>
      <c r="Z97" s="122">
        <v>96.442499999999995</v>
      </c>
      <c r="AA97" s="122">
        <v>96.965400000000002</v>
      </c>
      <c r="AB97" s="122">
        <v>104.14879999999999</v>
      </c>
      <c r="AC97" s="122">
        <v>103.1814</v>
      </c>
      <c r="AD97" s="122">
        <v>98.707400000000007</v>
      </c>
      <c r="AE97" s="122">
        <v>102.7563</v>
      </c>
      <c r="AF97" s="122">
        <v>120.34350000000001</v>
      </c>
      <c r="AG97" s="122">
        <v>116.68259999999999</v>
      </c>
      <c r="AH97" s="122">
        <v>105.4054</v>
      </c>
      <c r="AI97" s="118">
        <v>102.44199999999999</v>
      </c>
    </row>
    <row r="98" spans="1:35" s="101" customFormat="1" ht="11.1" customHeight="1" x14ac:dyDescent="0.2">
      <c r="A98" s="8" t="s">
        <v>2371</v>
      </c>
      <c r="C98" s="141" t="s">
        <v>5108</v>
      </c>
      <c r="D98" s="35" t="s">
        <v>56</v>
      </c>
      <c r="E98" s="37"/>
      <c r="F98" s="36"/>
      <c r="G98" s="22"/>
      <c r="H98" s="36"/>
      <c r="I98" s="38" t="str">
        <f>IF(LEFT($I$1,1)="1",VLOOKUP($A98,PPI_IPI_PGA_PGAI!$A:$I,2,FALSE),IF(LEFT($I$1,1)="2",VLOOKUP($A98,PPI_IPI_PGA_PGAI!$A:$I,3,FALSE),IF(LEFT($I$1,1)="3",VLOOKUP($A98,PPI_IPI_PGA_PGAI!$A:$I,4,FALSE),VLOOKUP($A98,PPI_IPI_PGA_PGAI!$A:$I,5,FALSE))))</f>
        <v>Papier und Karton</v>
      </c>
      <c r="J98" s="36"/>
      <c r="K98" s="45"/>
      <c r="L98" s="22"/>
      <c r="M98" s="10">
        <v>0.40710000000000002</v>
      </c>
      <c r="N98" s="122">
        <v>132.84889999999999</v>
      </c>
      <c r="O98" s="122">
        <v>128.55000000000001</v>
      </c>
      <c r="P98" s="122">
        <v>125.8687</v>
      </c>
      <c r="Q98" s="122">
        <v>130.80260000000001</v>
      </c>
      <c r="R98" s="122">
        <v>132.08430000000001</v>
      </c>
      <c r="S98" s="122">
        <v>137.23429999999999</v>
      </c>
      <c r="T98" s="122">
        <v>126.43340000000001</v>
      </c>
      <c r="U98" s="122">
        <v>117.75409999999999</v>
      </c>
      <c r="V98" s="122">
        <v>110.6996</v>
      </c>
      <c r="W98" s="122">
        <v>110.4308</v>
      </c>
      <c r="X98" s="122">
        <v>106.4687</v>
      </c>
      <c r="Y98" s="122">
        <v>98.000399999999999</v>
      </c>
      <c r="Z98" s="122">
        <v>95.952600000000004</v>
      </c>
      <c r="AA98" s="122">
        <v>95.962800000000001</v>
      </c>
      <c r="AB98" s="122">
        <v>101.85850000000001</v>
      </c>
      <c r="AC98" s="122">
        <v>100.98869999999999</v>
      </c>
      <c r="AD98" s="122">
        <v>96.941599999999994</v>
      </c>
      <c r="AE98" s="122">
        <v>100.4218</v>
      </c>
      <c r="AF98" s="122">
        <v>118.98990000000001</v>
      </c>
      <c r="AG98" s="122">
        <v>115.5415</v>
      </c>
      <c r="AH98" s="122">
        <v>103.9828</v>
      </c>
      <c r="AI98" s="118">
        <v>101.81440000000001</v>
      </c>
    </row>
    <row r="99" spans="1:35" s="8" customFormat="1" ht="11.1" customHeight="1" x14ac:dyDescent="0.2">
      <c r="A99" s="8" t="s">
        <v>2372</v>
      </c>
      <c r="C99" s="141" t="s">
        <v>5109</v>
      </c>
      <c r="D99" s="35" t="s">
        <v>57</v>
      </c>
      <c r="E99" s="37"/>
      <c r="F99" s="36"/>
      <c r="G99" s="36"/>
      <c r="H99" s="38" t="str">
        <f>IF(LEFT($I$1,1)="1",VLOOKUP($A99,PPI_IPI_PGA_PGAI!$A:$I,2,FALSE),IF(LEFT($I$1,1)="2",VLOOKUP($A99,PPI_IPI_PGA_PGAI!$A:$I,3,FALSE),IF(LEFT($I$1,1)="3",VLOOKUP($A99,PPI_IPI_PGA_PGAI!$A:$I,4,FALSE),VLOOKUP($A99,PPI_IPI_PGA_PGAI!$A:$I,5,FALSE))))</f>
        <v>Papierprodukte</v>
      </c>
      <c r="I99" s="22"/>
      <c r="J99" s="22"/>
      <c r="K99" s="45"/>
      <c r="L99" s="22"/>
      <c r="M99" s="10">
        <v>0.77959999999999996</v>
      </c>
      <c r="N99" s="122" t="s">
        <v>6431</v>
      </c>
      <c r="O99" s="122" t="s">
        <v>6431</v>
      </c>
      <c r="P99" s="122" t="s">
        <v>6431</v>
      </c>
      <c r="Q99" s="122" t="s">
        <v>6431</v>
      </c>
      <c r="R99" s="122" t="s">
        <v>6431</v>
      </c>
      <c r="S99" s="122" t="s">
        <v>6431</v>
      </c>
      <c r="T99" s="122" t="s">
        <v>6431</v>
      </c>
      <c r="U99" s="122">
        <v>107.4871</v>
      </c>
      <c r="V99" s="122">
        <v>108.4421</v>
      </c>
      <c r="W99" s="122">
        <v>107.6409</v>
      </c>
      <c r="X99" s="122">
        <v>108.1808</v>
      </c>
      <c r="Y99" s="122">
        <v>95.976600000000005</v>
      </c>
      <c r="Z99" s="122">
        <v>95.295000000000002</v>
      </c>
      <c r="AA99" s="122">
        <v>96.479100000000003</v>
      </c>
      <c r="AB99" s="122">
        <v>102.1134</v>
      </c>
      <c r="AC99" s="122">
        <v>99.509900000000002</v>
      </c>
      <c r="AD99" s="122">
        <v>94.808999999999997</v>
      </c>
      <c r="AE99" s="122">
        <v>96.638400000000004</v>
      </c>
      <c r="AF99" s="122">
        <v>105.6477</v>
      </c>
      <c r="AG99" s="122">
        <v>109.8094</v>
      </c>
      <c r="AH99" s="122">
        <v>106.1534</v>
      </c>
      <c r="AI99" s="118">
        <v>100.9087</v>
      </c>
    </row>
    <row r="100" spans="1:35" s="8" customFormat="1" ht="11.1" customHeight="1" x14ac:dyDescent="0.2">
      <c r="A100" s="8" t="s">
        <v>2373</v>
      </c>
      <c r="C100" s="141" t="s">
        <v>5110</v>
      </c>
      <c r="D100" s="35" t="s">
        <v>460</v>
      </c>
      <c r="E100" s="37"/>
      <c r="F100" s="36"/>
      <c r="G100" s="36"/>
      <c r="H100" s="36"/>
      <c r="I100" s="38" t="str">
        <f>IF(LEFT($I$1,1)="1",VLOOKUP($A100,PPI_IPI_PGA_PGAI!$A:$I,2,FALSE),IF(LEFT($I$1,1)="2",VLOOKUP($A100,PPI_IPI_PGA_PGAI!$A:$I,3,FALSE),IF(LEFT($I$1,1)="3",VLOOKUP($A100,PPI_IPI_PGA_PGAI!$A:$I,4,FALSE),VLOOKUP($A100,PPI_IPI_PGA_PGAI!$A:$I,5,FALSE))))</f>
        <v>Verpackungen aus Papier und Karton, Wellpapier</v>
      </c>
      <c r="J100" s="22"/>
      <c r="K100" s="45"/>
      <c r="L100" s="22"/>
      <c r="M100" s="10">
        <v>0.36520000000000002</v>
      </c>
      <c r="N100" s="122" t="s">
        <v>6431</v>
      </c>
      <c r="O100" s="122" t="s">
        <v>6431</v>
      </c>
      <c r="P100" s="122" t="s">
        <v>6431</v>
      </c>
      <c r="Q100" s="122" t="s">
        <v>6431</v>
      </c>
      <c r="R100" s="122" t="s">
        <v>6431</v>
      </c>
      <c r="S100" s="122" t="s">
        <v>6431</v>
      </c>
      <c r="T100" s="122" t="s">
        <v>6431</v>
      </c>
      <c r="U100" s="122" t="s">
        <v>6431</v>
      </c>
      <c r="V100" s="122" t="s">
        <v>6431</v>
      </c>
      <c r="W100" s="122" t="s">
        <v>6431</v>
      </c>
      <c r="X100" s="122" t="s">
        <v>6431</v>
      </c>
      <c r="Y100" s="122" t="s">
        <v>6431</v>
      </c>
      <c r="Z100" s="122">
        <v>93.945800000000006</v>
      </c>
      <c r="AA100" s="122">
        <v>95.641900000000007</v>
      </c>
      <c r="AB100" s="122">
        <v>102.46559999999999</v>
      </c>
      <c r="AC100" s="122">
        <v>98.650599999999997</v>
      </c>
      <c r="AD100" s="122">
        <v>93.388099999999994</v>
      </c>
      <c r="AE100" s="122">
        <v>96.622699999999995</v>
      </c>
      <c r="AF100" s="122">
        <v>109.047</v>
      </c>
      <c r="AG100" s="122">
        <v>111.7792</v>
      </c>
      <c r="AH100" s="122">
        <v>107.3407</v>
      </c>
      <c r="AI100" s="118">
        <v>101.20010000000001</v>
      </c>
    </row>
    <row r="101" spans="1:35" s="8" customFormat="1" ht="11.1" customHeight="1" x14ac:dyDescent="0.2">
      <c r="A101" s="8" t="s">
        <v>2374</v>
      </c>
      <c r="C101" s="141" t="s">
        <v>5111</v>
      </c>
      <c r="D101" s="35" t="s">
        <v>463</v>
      </c>
      <c r="E101" s="37"/>
      <c r="F101" s="36"/>
      <c r="G101" s="36"/>
      <c r="H101" s="36"/>
      <c r="I101" s="38" t="str">
        <f>IF(LEFT($I$1,1)="1",VLOOKUP($A101,PPI_IPI_PGA_PGAI!$A:$I,2,FALSE),IF(LEFT($I$1,1)="2",VLOOKUP($A101,PPI_IPI_PGA_PGAI!$A:$I,3,FALSE),IF(LEFT($I$1,1)="3",VLOOKUP($A101,PPI_IPI_PGA_PGAI!$A:$I,4,FALSE),VLOOKUP($A101,PPI_IPI_PGA_PGAI!$A:$I,5,FALSE))))</f>
        <v>Haushalts-, Hygiene- und Toilettenartikel aus Zellstoff und Papier</v>
      </c>
      <c r="J101" s="22"/>
      <c r="K101" s="45"/>
      <c r="L101" s="22"/>
      <c r="M101" s="10">
        <v>0.2697</v>
      </c>
      <c r="N101" s="122" t="s">
        <v>6431</v>
      </c>
      <c r="O101" s="122" t="s">
        <v>6431</v>
      </c>
      <c r="P101" s="122" t="s">
        <v>6431</v>
      </c>
      <c r="Q101" s="122" t="s">
        <v>6431</v>
      </c>
      <c r="R101" s="122" t="s">
        <v>6431</v>
      </c>
      <c r="S101" s="122" t="s">
        <v>6431</v>
      </c>
      <c r="T101" s="122" t="s">
        <v>6431</v>
      </c>
      <c r="U101" s="122" t="s">
        <v>6431</v>
      </c>
      <c r="V101" s="122" t="s">
        <v>6431</v>
      </c>
      <c r="W101" s="122" t="s">
        <v>6431</v>
      </c>
      <c r="X101" s="122" t="s">
        <v>6431</v>
      </c>
      <c r="Y101" s="122" t="s">
        <v>6431</v>
      </c>
      <c r="Z101" s="122">
        <v>97.9114</v>
      </c>
      <c r="AA101" s="122">
        <v>98.691800000000001</v>
      </c>
      <c r="AB101" s="122">
        <v>102.9141</v>
      </c>
      <c r="AC101" s="122">
        <v>101.27419999999999</v>
      </c>
      <c r="AD101" s="122">
        <v>96.116</v>
      </c>
      <c r="AE101" s="122">
        <v>95.994100000000003</v>
      </c>
      <c r="AF101" s="122">
        <v>102.9666</v>
      </c>
      <c r="AG101" s="122">
        <v>111.19370000000001</v>
      </c>
      <c r="AH101" s="122">
        <v>107.3429</v>
      </c>
      <c r="AI101" s="118">
        <v>100.5737</v>
      </c>
    </row>
    <row r="102" spans="1:35" s="8" customFormat="1" ht="11.1" customHeight="1" x14ac:dyDescent="0.2">
      <c r="A102" s="8" t="s">
        <v>2376</v>
      </c>
      <c r="C102" s="141" t="s">
        <v>5112</v>
      </c>
      <c r="D102" s="35" t="s">
        <v>466</v>
      </c>
      <c r="E102" s="37"/>
      <c r="F102" s="36"/>
      <c r="G102" s="36"/>
      <c r="H102" s="36"/>
      <c r="I102" s="38" t="str">
        <f>IF(LEFT($I$1,1)="1",VLOOKUP($A102,PPI_IPI_PGA_PGAI!$A:$I,2,FALSE),IF(LEFT($I$1,1)="2",VLOOKUP($A102,PPI_IPI_PGA_PGAI!$A:$I,3,FALSE),IF(LEFT($I$1,1)="3",VLOOKUP($A102,PPI_IPI_PGA_PGAI!$A:$I,4,FALSE),VLOOKUP($A102,PPI_IPI_PGA_PGAI!$A:$I,5,FALSE))))</f>
        <v>Sonstige Waren aus Papier und Karton</v>
      </c>
      <c r="J102" s="22"/>
      <c r="K102" s="45"/>
      <c r="L102" s="22"/>
      <c r="M102" s="10">
        <v>0.10879999999999999</v>
      </c>
      <c r="N102" s="122" t="s">
        <v>6431</v>
      </c>
      <c r="O102" s="122" t="s">
        <v>6431</v>
      </c>
      <c r="P102" s="122" t="s">
        <v>6431</v>
      </c>
      <c r="Q102" s="122" t="s">
        <v>6431</v>
      </c>
      <c r="R102" s="122" t="s">
        <v>6431</v>
      </c>
      <c r="S102" s="122" t="s">
        <v>6431</v>
      </c>
      <c r="T102" s="122" t="s">
        <v>6431</v>
      </c>
      <c r="U102" s="122" t="s">
        <v>6431</v>
      </c>
      <c r="V102" s="122" t="s">
        <v>6431</v>
      </c>
      <c r="W102" s="122" t="s">
        <v>6431</v>
      </c>
      <c r="X102" s="122" t="s">
        <v>6431</v>
      </c>
      <c r="Y102" s="122" t="s">
        <v>6431</v>
      </c>
      <c r="Z102" s="122">
        <v>97.275700000000001</v>
      </c>
      <c r="AA102" s="122">
        <v>98.412000000000006</v>
      </c>
      <c r="AB102" s="122">
        <v>104.23439999999999</v>
      </c>
      <c r="AC102" s="122">
        <v>100.7046</v>
      </c>
      <c r="AD102" s="122">
        <v>95.662499999999994</v>
      </c>
      <c r="AE102" s="122">
        <v>98.085599999999999</v>
      </c>
      <c r="AF102" s="122">
        <v>104.5091</v>
      </c>
      <c r="AG102" s="122">
        <v>103.9418</v>
      </c>
      <c r="AH102" s="122">
        <v>101.81399999999999</v>
      </c>
      <c r="AI102" s="118">
        <v>101.19329999999999</v>
      </c>
    </row>
    <row r="103" spans="1:35" s="8" customFormat="1" ht="11.1" customHeight="1" x14ac:dyDescent="0.2">
      <c r="A103" s="8" t="s">
        <v>2377</v>
      </c>
      <c r="C103" s="141" t="s">
        <v>5113</v>
      </c>
      <c r="D103" s="35" t="s">
        <v>58</v>
      </c>
      <c r="E103" s="37"/>
      <c r="F103" s="36"/>
      <c r="G103" s="22" t="str">
        <f>IF(LEFT($I$1,1)="1",VLOOKUP($A103,PPI_IPI_PGA_PGAI!$A:$I,2,FALSE),IF(LEFT($I$1,1)="2",VLOOKUP($A103,PPI_IPI_PGA_PGAI!$A:$I,3,FALSE),IF(LEFT($I$1,1)="3",VLOOKUP($A103,PPI_IPI_PGA_PGAI!$A:$I,4,FALSE),VLOOKUP($A103,PPI_IPI_PGA_PGAI!$A:$I,5,FALSE))))</f>
        <v>Mineralölprodukte</v>
      </c>
      <c r="H103" s="22"/>
      <c r="I103" s="22"/>
      <c r="J103" s="22"/>
      <c r="K103" s="45"/>
      <c r="L103" s="22"/>
      <c r="M103" s="10">
        <v>2.3123</v>
      </c>
      <c r="N103" s="122">
        <v>79.862399999999994</v>
      </c>
      <c r="O103" s="122">
        <v>102.785</v>
      </c>
      <c r="P103" s="122">
        <v>116.2764</v>
      </c>
      <c r="Q103" s="122">
        <v>119.0971</v>
      </c>
      <c r="R103" s="122">
        <v>149.21619999999999</v>
      </c>
      <c r="S103" s="122">
        <v>98.731399999999994</v>
      </c>
      <c r="T103" s="122">
        <v>115.8781</v>
      </c>
      <c r="U103" s="122">
        <v>134.81129999999999</v>
      </c>
      <c r="V103" s="122">
        <v>144.27549999999999</v>
      </c>
      <c r="W103" s="122">
        <v>138.30500000000001</v>
      </c>
      <c r="X103" s="122">
        <v>128.6874</v>
      </c>
      <c r="Y103" s="122">
        <v>88.556399999999996</v>
      </c>
      <c r="Z103" s="122">
        <v>70.715800000000002</v>
      </c>
      <c r="AA103" s="122">
        <v>85.927300000000002</v>
      </c>
      <c r="AB103" s="122">
        <v>109.38500000000001</v>
      </c>
      <c r="AC103" s="122">
        <v>101.91800000000001</v>
      </c>
      <c r="AD103" s="122">
        <v>65.531000000000006</v>
      </c>
      <c r="AE103" s="122">
        <v>94.578000000000003</v>
      </c>
      <c r="AF103" s="122">
        <v>168.14789999999999</v>
      </c>
      <c r="AG103" s="122">
        <v>133.49770000000001</v>
      </c>
      <c r="AH103" s="122">
        <v>117.4789</v>
      </c>
      <c r="AI103" s="118">
        <v>102.72669999999999</v>
      </c>
    </row>
    <row r="104" spans="1:35" s="8" customFormat="1" ht="11.1" customHeight="1" x14ac:dyDescent="0.2">
      <c r="A104" s="8" t="s">
        <v>2378</v>
      </c>
      <c r="C104" s="141" t="s">
        <v>5114</v>
      </c>
      <c r="D104" s="35" t="s">
        <v>59</v>
      </c>
      <c r="E104" s="37"/>
      <c r="F104" s="36"/>
      <c r="G104" s="36"/>
      <c r="H104" s="38" t="str">
        <f>IF(LEFT($I$1,1)="1",VLOOKUP($A104,PPI_IPI_PGA_PGAI!$A:$I,2,FALSE),IF(LEFT($I$1,1)="2",VLOOKUP($A104,PPI_IPI_PGA_PGAI!$A:$I,3,FALSE),IF(LEFT($I$1,1)="3",VLOOKUP($A104,PPI_IPI_PGA_PGAI!$A:$I,4,FALSE),VLOOKUP($A104,PPI_IPI_PGA_PGAI!$A:$I,5,FALSE))))</f>
        <v>Treibstoff</v>
      </c>
      <c r="I104" s="22"/>
      <c r="J104" s="22"/>
      <c r="K104" s="45"/>
      <c r="L104" s="22"/>
      <c r="M104" s="10">
        <v>1.6054999999999999</v>
      </c>
      <c r="N104" s="122">
        <v>97.728099999999998</v>
      </c>
      <c r="O104" s="122">
        <v>117.16030000000001</v>
      </c>
      <c r="P104" s="122">
        <v>129.37880000000001</v>
      </c>
      <c r="Q104" s="122">
        <v>132.50729999999999</v>
      </c>
      <c r="R104" s="122">
        <v>154.9855</v>
      </c>
      <c r="S104" s="122">
        <v>110.8194</v>
      </c>
      <c r="T104" s="122">
        <v>120.682</v>
      </c>
      <c r="U104" s="122">
        <v>137.7552</v>
      </c>
      <c r="V104" s="122">
        <v>146.75810000000001</v>
      </c>
      <c r="W104" s="122">
        <v>140.6454</v>
      </c>
      <c r="X104" s="122">
        <v>130.82249999999999</v>
      </c>
      <c r="Y104" s="122">
        <v>90.275199999999998</v>
      </c>
      <c r="Z104" s="122">
        <v>72.172200000000004</v>
      </c>
      <c r="AA104" s="122">
        <v>87.816199999999995</v>
      </c>
      <c r="AB104" s="122">
        <v>111.0035</v>
      </c>
      <c r="AC104" s="122">
        <v>101.947</v>
      </c>
      <c r="AD104" s="122">
        <v>63.029600000000002</v>
      </c>
      <c r="AE104" s="122">
        <v>94.2179</v>
      </c>
      <c r="AF104" s="122">
        <v>167.98320000000001</v>
      </c>
      <c r="AG104" s="122">
        <v>133.89060000000001</v>
      </c>
      <c r="AH104" s="122">
        <v>118.11360000000001</v>
      </c>
      <c r="AI104" s="118">
        <v>102.3454</v>
      </c>
    </row>
    <row r="105" spans="1:35" s="8" customFormat="1" ht="11.1" customHeight="1" x14ac:dyDescent="0.2">
      <c r="A105" s="8" t="s">
        <v>2379</v>
      </c>
      <c r="C105" s="141" t="s">
        <v>5115</v>
      </c>
      <c r="D105" s="35" t="s">
        <v>60</v>
      </c>
      <c r="E105" s="37"/>
      <c r="F105" s="36"/>
      <c r="G105" s="36"/>
      <c r="H105" s="22"/>
      <c r="I105" s="38" t="str">
        <f>IF(LEFT($I$1,1)="1",VLOOKUP($A105,PPI_IPI_PGA_PGAI!$A:$I,2,FALSE),IF(LEFT($I$1,1)="2",VLOOKUP($A105,PPI_IPI_PGA_PGAI!$A:$I,3,FALSE),IF(LEFT($I$1,1)="3",VLOOKUP($A105,PPI_IPI_PGA_PGAI!$A:$I,4,FALSE),VLOOKUP($A105,PPI_IPI_PGA_PGAI!$A:$I,5,FALSE))))</f>
        <v>Benzin</v>
      </c>
      <c r="J105" s="22"/>
      <c r="K105" s="45"/>
      <c r="L105" s="22"/>
      <c r="M105" s="10">
        <v>0.48080000000000001</v>
      </c>
      <c r="N105" s="122">
        <v>111.8216</v>
      </c>
      <c r="O105" s="122">
        <v>124.9268</v>
      </c>
      <c r="P105" s="122">
        <v>133.40710000000001</v>
      </c>
      <c r="Q105" s="122">
        <v>137.18</v>
      </c>
      <c r="R105" s="122">
        <v>145.79820000000001</v>
      </c>
      <c r="S105" s="122">
        <v>122.49679999999999</v>
      </c>
      <c r="T105" s="122">
        <v>132.85890000000001</v>
      </c>
      <c r="U105" s="122">
        <v>147.7526</v>
      </c>
      <c r="V105" s="122">
        <v>162.29509999999999</v>
      </c>
      <c r="W105" s="122">
        <v>154.44120000000001</v>
      </c>
      <c r="X105" s="122">
        <v>143.5256</v>
      </c>
      <c r="Y105" s="122">
        <v>99.986900000000006</v>
      </c>
      <c r="Z105" s="122">
        <v>80.543099999999995</v>
      </c>
      <c r="AA105" s="122">
        <v>95.888499999999993</v>
      </c>
      <c r="AB105" s="122">
        <v>115.7766</v>
      </c>
      <c r="AC105" s="122">
        <v>105.849</v>
      </c>
      <c r="AD105" s="122">
        <v>66.860600000000005</v>
      </c>
      <c r="AE105" s="122">
        <v>105.7859</v>
      </c>
      <c r="AF105" s="122">
        <v>166.66480000000001</v>
      </c>
      <c r="AG105" s="122">
        <v>136.9393</v>
      </c>
      <c r="AH105" s="122">
        <v>122.47620000000001</v>
      </c>
      <c r="AI105" s="118">
        <v>105.8051</v>
      </c>
    </row>
    <row r="106" spans="1:35" s="101" customFormat="1" ht="11.1" customHeight="1" x14ac:dyDescent="0.2">
      <c r="A106" s="8" t="s">
        <v>2380</v>
      </c>
      <c r="C106" s="141" t="s">
        <v>5116</v>
      </c>
      <c r="D106" s="35" t="s">
        <v>61</v>
      </c>
      <c r="E106" s="37"/>
      <c r="F106" s="36"/>
      <c r="G106" s="43"/>
      <c r="H106" s="36"/>
      <c r="I106" s="38" t="str">
        <f>IF(LEFT($I$1,1)="1",VLOOKUP($A106,PPI_IPI_PGA_PGAI!$A:$I,2,FALSE),IF(LEFT($I$1,1)="2",VLOOKUP($A106,PPI_IPI_PGA_PGAI!$A:$I,3,FALSE),IF(LEFT($I$1,1)="3",VLOOKUP($A106,PPI_IPI_PGA_PGAI!$A:$I,4,FALSE),VLOOKUP($A106,PPI_IPI_PGA_PGAI!$A:$I,5,FALSE))))</f>
        <v>Diesel</v>
      </c>
      <c r="J106" s="36"/>
      <c r="K106" s="22"/>
      <c r="L106" s="216"/>
      <c r="M106" s="10">
        <v>0.55189999999999995</v>
      </c>
      <c r="N106" s="122">
        <v>107.2824</v>
      </c>
      <c r="O106" s="122">
        <v>123.83620000000001</v>
      </c>
      <c r="P106" s="122">
        <v>131.37860000000001</v>
      </c>
      <c r="Q106" s="122">
        <v>132.4769</v>
      </c>
      <c r="R106" s="122">
        <v>153.30179999999999</v>
      </c>
      <c r="S106" s="122">
        <v>117.75230000000001</v>
      </c>
      <c r="T106" s="122">
        <v>126.7336</v>
      </c>
      <c r="U106" s="122">
        <v>145.90520000000001</v>
      </c>
      <c r="V106" s="122">
        <v>156.01490000000001</v>
      </c>
      <c r="W106" s="122">
        <v>148.08609999999999</v>
      </c>
      <c r="X106" s="122">
        <v>134.87129999999999</v>
      </c>
      <c r="Y106" s="122">
        <v>90.194900000000004</v>
      </c>
      <c r="Z106" s="122">
        <v>69.529600000000002</v>
      </c>
      <c r="AA106" s="122">
        <v>86.478399999999993</v>
      </c>
      <c r="AB106" s="122">
        <v>113.1323</v>
      </c>
      <c r="AC106" s="122">
        <v>103.5172</v>
      </c>
      <c r="AD106" s="122">
        <v>64.373599999999996</v>
      </c>
      <c r="AE106" s="122">
        <v>91.481899999999996</v>
      </c>
      <c r="AF106" s="122">
        <v>173.107</v>
      </c>
      <c r="AG106" s="122">
        <v>134.9348</v>
      </c>
      <c r="AH106" s="122">
        <v>116.8142</v>
      </c>
      <c r="AI106" s="118">
        <v>102.886</v>
      </c>
    </row>
    <row r="107" spans="1:35" s="8" customFormat="1" ht="11.1" customHeight="1" x14ac:dyDescent="0.2">
      <c r="A107" s="8" t="s">
        <v>2381</v>
      </c>
      <c r="C107" s="141" t="s">
        <v>5117</v>
      </c>
      <c r="D107" s="35" t="s">
        <v>62</v>
      </c>
      <c r="E107" s="37"/>
      <c r="F107" s="36"/>
      <c r="G107" s="36"/>
      <c r="H107" s="22"/>
      <c r="I107" s="38" t="str">
        <f>IF(LEFT($I$1,1)="1",VLOOKUP($A107,PPI_IPI_PGA_PGAI!$A:$I,2,FALSE),IF(LEFT($I$1,1)="2",VLOOKUP($A107,PPI_IPI_PGA_PGAI!$A:$I,3,FALSE),IF(LEFT($I$1,1)="3",VLOOKUP($A107,PPI_IPI_PGA_PGAI!$A:$I,4,FALSE),VLOOKUP($A107,PPI_IPI_PGA_PGAI!$A:$I,5,FALSE))))</f>
        <v>Flugpetrol</v>
      </c>
      <c r="J107" s="36"/>
      <c r="K107" s="45"/>
      <c r="L107" s="22"/>
      <c r="M107" s="10">
        <v>0.57279999999999998</v>
      </c>
      <c r="N107" s="122">
        <v>76.632199999999997</v>
      </c>
      <c r="O107" s="122">
        <v>106.6097</v>
      </c>
      <c r="P107" s="122">
        <v>126.1553</v>
      </c>
      <c r="Q107" s="122">
        <v>129.17959999999999</v>
      </c>
      <c r="R107" s="122">
        <v>172.56960000000001</v>
      </c>
      <c r="S107" s="122">
        <v>94.444100000000006</v>
      </c>
      <c r="T107" s="122">
        <v>104.1611</v>
      </c>
      <c r="U107" s="122">
        <v>123.2221</v>
      </c>
      <c r="V107" s="122">
        <v>124.91549999999999</v>
      </c>
      <c r="W107" s="122">
        <v>122.4679</v>
      </c>
      <c r="X107" s="122">
        <v>117.00449999999999</v>
      </c>
      <c r="Y107" s="122">
        <v>82.561899999999994</v>
      </c>
      <c r="Z107" s="122">
        <v>70.108900000000006</v>
      </c>
      <c r="AA107" s="122">
        <v>84.911199999999994</v>
      </c>
      <c r="AB107" s="122">
        <v>108.53149999999999</v>
      </c>
      <c r="AC107" s="122">
        <v>101.3764</v>
      </c>
      <c r="AD107" s="122">
        <v>59.345500000000001</v>
      </c>
      <c r="AE107" s="122">
        <v>87.4392</v>
      </c>
      <c r="AF107" s="122">
        <v>163.989</v>
      </c>
      <c r="AG107" s="122">
        <v>130.3554</v>
      </c>
      <c r="AH107" s="122">
        <v>115.8224</v>
      </c>
      <c r="AI107" s="118">
        <v>98.971999999999994</v>
      </c>
    </row>
    <row r="108" spans="1:35" s="8" customFormat="1" ht="11.1" customHeight="1" x14ac:dyDescent="0.2">
      <c r="A108" s="8" t="s">
        <v>2383</v>
      </c>
      <c r="C108" s="141" t="s">
        <v>5118</v>
      </c>
      <c r="D108" s="35" t="s">
        <v>368</v>
      </c>
      <c r="E108" s="37"/>
      <c r="F108" s="36"/>
      <c r="G108" s="36"/>
      <c r="H108" s="36"/>
      <c r="I108" s="38" t="str">
        <f>IF(LEFT($I$1,1)="1",VLOOKUP($A108,PPI_IPI_PGA_PGAI!$A:$I,2,FALSE),IF(LEFT($I$1,1)="2",VLOOKUP($A108,PPI_IPI_PGA_PGAI!$A:$I,3,FALSE),IF(LEFT($I$1,1)="3",VLOOKUP($A108,PPI_IPI_PGA_PGAI!$A:$I,4,FALSE),VLOOKUP($A108,PPI_IPI_PGA_PGAI!$A:$I,5,FALSE))))</f>
        <v>Heizöl extraleicht</v>
      </c>
      <c r="J108" s="36"/>
      <c r="K108" s="45"/>
      <c r="L108" s="22"/>
      <c r="M108" s="10">
        <v>0.55549999999999999</v>
      </c>
      <c r="N108" s="122">
        <v>70.114199999999997</v>
      </c>
      <c r="O108" s="122">
        <v>100.9817</v>
      </c>
      <c r="P108" s="122">
        <v>116.8762</v>
      </c>
      <c r="Q108" s="122">
        <v>119.0031</v>
      </c>
      <c r="R108" s="122">
        <v>162.08250000000001</v>
      </c>
      <c r="S108" s="122">
        <v>94.529499999999999</v>
      </c>
      <c r="T108" s="122">
        <v>122.6772</v>
      </c>
      <c r="U108" s="122">
        <v>146.2165</v>
      </c>
      <c r="V108" s="122">
        <v>157.20930000000001</v>
      </c>
      <c r="W108" s="122">
        <v>150.339</v>
      </c>
      <c r="X108" s="122">
        <v>139.15649999999999</v>
      </c>
      <c r="Y108" s="122">
        <v>93.8352</v>
      </c>
      <c r="Z108" s="122">
        <v>73.139200000000002</v>
      </c>
      <c r="AA108" s="122">
        <v>89.311199999999999</v>
      </c>
      <c r="AB108" s="122">
        <v>116.578</v>
      </c>
      <c r="AC108" s="122">
        <v>106.5142</v>
      </c>
      <c r="AD108" s="122">
        <v>65.748099999999994</v>
      </c>
      <c r="AE108" s="122">
        <v>94.399299999999997</v>
      </c>
      <c r="AF108" s="122">
        <v>180.84119999999999</v>
      </c>
      <c r="AG108" s="122">
        <v>136.9196</v>
      </c>
      <c r="AH108" s="122">
        <v>118.0527</v>
      </c>
      <c r="AI108" s="118">
        <v>103.8134</v>
      </c>
    </row>
    <row r="109" spans="1:35" s="8" customFormat="1" ht="11.1" customHeight="1" x14ac:dyDescent="0.2">
      <c r="A109" s="8" t="s">
        <v>2384</v>
      </c>
      <c r="C109" s="141" t="s">
        <v>5119</v>
      </c>
      <c r="D109" s="35" t="s">
        <v>63</v>
      </c>
      <c r="E109" s="37"/>
      <c r="F109" s="36"/>
      <c r="G109" s="36"/>
      <c r="H109" s="38" t="str">
        <f>IF(LEFT($I$1,1)="1",VLOOKUP($A109,PPI_IPI_PGA_PGAI!$A:$I,2,FALSE),IF(LEFT($I$1,1)="2",VLOOKUP($A109,PPI_IPI_PGA_PGAI!$A:$I,3,FALSE),IF(LEFT($I$1,1)="3",VLOOKUP($A109,PPI_IPI_PGA_PGAI!$A:$I,4,FALSE),VLOOKUP($A109,PPI_IPI_PGA_PGAI!$A:$I,5,FALSE))))</f>
        <v>Schmieröle</v>
      </c>
      <c r="I109" s="22"/>
      <c r="J109" s="36"/>
      <c r="K109" s="45"/>
      <c r="L109" s="22"/>
      <c r="M109" s="10">
        <v>0.1053</v>
      </c>
      <c r="N109" s="122">
        <v>48.794699999999999</v>
      </c>
      <c r="O109" s="122">
        <v>50.514200000000002</v>
      </c>
      <c r="P109" s="122">
        <v>61.428600000000003</v>
      </c>
      <c r="Q109" s="122">
        <v>68.468999999999994</v>
      </c>
      <c r="R109" s="122">
        <v>73.444900000000004</v>
      </c>
      <c r="S109" s="122">
        <v>72.030699999999996</v>
      </c>
      <c r="T109" s="122">
        <v>72.936199999999999</v>
      </c>
      <c r="U109" s="122">
        <v>77.454300000000003</v>
      </c>
      <c r="V109" s="122">
        <v>78.198300000000003</v>
      </c>
      <c r="W109" s="122">
        <v>75.777199999999993</v>
      </c>
      <c r="X109" s="122">
        <v>75.296800000000005</v>
      </c>
      <c r="Y109" s="122">
        <v>71.051699999999997</v>
      </c>
      <c r="Z109" s="122">
        <v>68.180300000000003</v>
      </c>
      <c r="AA109" s="122">
        <v>69.916399999999996</v>
      </c>
      <c r="AB109" s="122">
        <v>79.363600000000005</v>
      </c>
      <c r="AC109" s="122">
        <v>82.394400000000005</v>
      </c>
      <c r="AD109" s="122">
        <v>83.197400000000002</v>
      </c>
      <c r="AE109" s="122">
        <v>86.978099999999998</v>
      </c>
      <c r="AF109" s="122">
        <v>100.7927</v>
      </c>
      <c r="AG109" s="122">
        <v>109.38290000000001</v>
      </c>
      <c r="AH109" s="122">
        <v>102.24850000000001</v>
      </c>
      <c r="AI109" s="118">
        <v>100.59990000000001</v>
      </c>
    </row>
    <row r="110" spans="1:35" s="8" customFormat="1" ht="11.1" customHeight="1" x14ac:dyDescent="0.2">
      <c r="A110" s="8" t="s">
        <v>2385</v>
      </c>
      <c r="C110" s="141" t="s">
        <v>5120</v>
      </c>
      <c r="D110" s="35" t="s">
        <v>64</v>
      </c>
      <c r="E110" s="37"/>
      <c r="F110" s="36"/>
      <c r="G110" s="36"/>
      <c r="H110" s="38" t="str">
        <f>IF(LEFT($I$1,1)="1",VLOOKUP($A110,PPI_IPI_PGA_PGAI!$A:$I,2,FALSE),IF(LEFT($I$1,1)="2",VLOOKUP($A110,PPI_IPI_PGA_PGAI!$A:$I,3,FALSE),IF(LEFT($I$1,1)="3",VLOOKUP($A110,PPI_IPI_PGA_PGAI!$A:$I,4,FALSE),VLOOKUP($A110,PPI_IPI_PGA_PGAI!$A:$I,5,FALSE))))</f>
        <v>Reinbitumen</v>
      </c>
      <c r="I110" s="22"/>
      <c r="J110" s="36"/>
      <c r="K110" s="45"/>
      <c r="L110" s="22"/>
      <c r="M110" s="10">
        <v>4.5999999999999999E-2</v>
      </c>
      <c r="N110" s="122">
        <v>53.6143</v>
      </c>
      <c r="O110" s="122">
        <v>62.050600000000003</v>
      </c>
      <c r="P110" s="122">
        <v>74.862200000000001</v>
      </c>
      <c r="Q110" s="122">
        <v>79.272300000000001</v>
      </c>
      <c r="R110" s="122">
        <v>98.361800000000002</v>
      </c>
      <c r="S110" s="122">
        <v>94.501999999999995</v>
      </c>
      <c r="T110" s="122">
        <v>99.0989</v>
      </c>
      <c r="U110" s="122">
        <v>108.8689</v>
      </c>
      <c r="V110" s="122">
        <v>127.6972</v>
      </c>
      <c r="W110" s="122">
        <v>125.97539999999999</v>
      </c>
      <c r="X110" s="122">
        <v>120.33329999999999</v>
      </c>
      <c r="Y110" s="122">
        <v>76.968299999999999</v>
      </c>
      <c r="Z110" s="122">
        <v>61.374400000000001</v>
      </c>
      <c r="AA110" s="122">
        <v>82.251099999999994</v>
      </c>
      <c r="AB110" s="122">
        <v>109.2623</v>
      </c>
      <c r="AC110" s="122">
        <v>134.30009999999999</v>
      </c>
      <c r="AD110" s="122">
        <v>120.45010000000001</v>
      </c>
      <c r="AE110" s="122">
        <v>124.07550000000001</v>
      </c>
      <c r="AF110" s="122">
        <v>140.38470000000001</v>
      </c>
      <c r="AG110" s="122">
        <v>120.8231</v>
      </c>
      <c r="AH110" s="122">
        <v>114.9308</v>
      </c>
      <c r="AI110" s="118">
        <v>107.20780000000001</v>
      </c>
    </row>
    <row r="111" spans="1:35" s="8" customFormat="1" ht="11.1" customHeight="1" x14ac:dyDescent="0.2">
      <c r="A111" s="8" t="s">
        <v>2388</v>
      </c>
      <c r="C111" s="141" t="s">
        <v>5121</v>
      </c>
      <c r="D111" s="35" t="s">
        <v>65</v>
      </c>
      <c r="E111" s="37"/>
      <c r="F111" s="36"/>
      <c r="G111" s="22" t="str">
        <f>IF(LEFT($I$1,1)="1",VLOOKUP($A111,PPI_IPI_PGA_PGAI!$A:$I,2,FALSE),IF(LEFT($I$1,1)="2",VLOOKUP($A111,PPI_IPI_PGA_PGAI!$A:$I,3,FALSE),IF(LEFT($I$1,1)="3",VLOOKUP($A111,PPI_IPI_PGA_PGAI!$A:$I,4,FALSE),VLOOKUP($A111,PPI_IPI_PGA_PGAI!$A:$I,5,FALSE))))</f>
        <v>Chemische Produkte</v>
      </c>
      <c r="H111" s="36"/>
      <c r="I111" s="22"/>
      <c r="J111" s="36"/>
      <c r="K111" s="45"/>
      <c r="L111" s="22"/>
      <c r="M111" s="10">
        <v>7.6158999999999999</v>
      </c>
      <c r="N111" s="122" t="s">
        <v>6431</v>
      </c>
      <c r="O111" s="122" t="s">
        <v>6431</v>
      </c>
      <c r="P111" s="122" t="s">
        <v>6431</v>
      </c>
      <c r="Q111" s="122" t="s">
        <v>6431</v>
      </c>
      <c r="R111" s="122" t="s">
        <v>6431</v>
      </c>
      <c r="S111" s="122" t="s">
        <v>6431</v>
      </c>
      <c r="T111" s="122" t="s">
        <v>6431</v>
      </c>
      <c r="U111" s="122">
        <v>115.76649999999999</v>
      </c>
      <c r="V111" s="122">
        <v>114.2552</v>
      </c>
      <c r="W111" s="122">
        <v>118.15860000000001</v>
      </c>
      <c r="X111" s="122">
        <v>116.5414</v>
      </c>
      <c r="Y111" s="122">
        <v>106.0595</v>
      </c>
      <c r="Z111" s="122">
        <v>101.426</v>
      </c>
      <c r="AA111" s="122">
        <v>105.5159</v>
      </c>
      <c r="AB111" s="122">
        <v>113.3532</v>
      </c>
      <c r="AC111" s="122">
        <v>112.82429999999999</v>
      </c>
      <c r="AD111" s="122">
        <v>103.6126</v>
      </c>
      <c r="AE111" s="122">
        <v>109.09050000000001</v>
      </c>
      <c r="AF111" s="122">
        <v>121.98309999999999</v>
      </c>
      <c r="AG111" s="122">
        <v>115.1016</v>
      </c>
      <c r="AH111" s="122">
        <v>106.9936</v>
      </c>
      <c r="AI111" s="118">
        <v>102.9649</v>
      </c>
    </row>
    <row r="112" spans="1:35" s="8" customFormat="1" ht="11.1" customHeight="1" x14ac:dyDescent="0.2">
      <c r="A112" s="8" t="s">
        <v>2389</v>
      </c>
      <c r="C112" s="141" t="s">
        <v>5122</v>
      </c>
      <c r="D112" s="35" t="s">
        <v>66</v>
      </c>
      <c r="E112" s="37"/>
      <c r="F112" s="36"/>
      <c r="G112" s="36"/>
      <c r="H112" s="38" t="str">
        <f>IF(LEFT($I$1,1)="1",VLOOKUP($A112,PPI_IPI_PGA_PGAI!$A:$I,2,FALSE),IF(LEFT($I$1,1)="2",VLOOKUP($A112,PPI_IPI_PGA_PGAI!$A:$I,3,FALSE),IF(LEFT($I$1,1)="3",VLOOKUP($A112,PPI_IPI_PGA_PGAI!$A:$I,4,FALSE),VLOOKUP($A112,PPI_IPI_PGA_PGAI!$A:$I,5,FALSE))))</f>
        <v>Chemische Grundstoffe, Düngemittel, Kunststoffe in Primärformen usw.</v>
      </c>
      <c r="I112" s="36"/>
      <c r="J112" s="36"/>
      <c r="K112" s="45"/>
      <c r="L112" s="22"/>
      <c r="M112" s="10">
        <v>5.1017999999999999</v>
      </c>
      <c r="N112" s="122" t="s">
        <v>6431</v>
      </c>
      <c r="O112" s="122" t="s">
        <v>6431</v>
      </c>
      <c r="P112" s="122" t="s">
        <v>6431</v>
      </c>
      <c r="Q112" s="122" t="s">
        <v>6431</v>
      </c>
      <c r="R112" s="122" t="s">
        <v>6431</v>
      </c>
      <c r="S112" s="122" t="s">
        <v>6431</v>
      </c>
      <c r="T112" s="122" t="s">
        <v>6431</v>
      </c>
      <c r="U112" s="122">
        <v>120.21550000000001</v>
      </c>
      <c r="V112" s="122">
        <v>118.4936</v>
      </c>
      <c r="W112" s="122">
        <v>122.879</v>
      </c>
      <c r="X112" s="122">
        <v>120.455</v>
      </c>
      <c r="Y112" s="122">
        <v>108.5761</v>
      </c>
      <c r="Z112" s="122">
        <v>103.2664</v>
      </c>
      <c r="AA112" s="122">
        <v>108.3578</v>
      </c>
      <c r="AB112" s="122">
        <v>116.7937</v>
      </c>
      <c r="AC112" s="122">
        <v>116.6427</v>
      </c>
      <c r="AD112" s="122">
        <v>105.31950000000001</v>
      </c>
      <c r="AE112" s="122">
        <v>112.86539999999999</v>
      </c>
      <c r="AF112" s="122">
        <v>128.35140000000001</v>
      </c>
      <c r="AG112" s="122">
        <v>118.27160000000001</v>
      </c>
      <c r="AH112" s="122">
        <v>109.0489</v>
      </c>
      <c r="AI112" s="118">
        <v>104.1549</v>
      </c>
    </row>
    <row r="113" spans="1:35" s="8" customFormat="1" ht="11.1" customHeight="1" x14ac:dyDescent="0.2">
      <c r="A113" s="8" t="s">
        <v>2391</v>
      </c>
      <c r="C113" s="141" t="s">
        <v>5123</v>
      </c>
      <c r="D113" s="35" t="s">
        <v>67</v>
      </c>
      <c r="E113" s="37"/>
      <c r="F113" s="36"/>
      <c r="G113" s="36"/>
      <c r="H113" s="22"/>
      <c r="I113" s="38" t="str">
        <f>IF(LEFT($I$1,1)="1",VLOOKUP($A113,PPI_IPI_PGA_PGAI!$A:$I,2,FALSE),IF(LEFT($I$1,1)="2",VLOOKUP($A113,PPI_IPI_PGA_PGAI!$A:$I,3,FALSE),IF(LEFT($I$1,1)="3",VLOOKUP($A113,PPI_IPI_PGA_PGAI!$A:$I,4,FALSE),VLOOKUP($A113,PPI_IPI_PGA_PGAI!$A:$I,5,FALSE))))</f>
        <v>Sonstige anorganische Grundstoffe und Chemikalien</v>
      </c>
      <c r="J113" s="36"/>
      <c r="K113" s="45"/>
      <c r="L113" s="22"/>
      <c r="M113" s="10">
        <v>0.41760000000000003</v>
      </c>
      <c r="N113" s="122" t="s">
        <v>6431</v>
      </c>
      <c r="O113" s="122" t="s">
        <v>6431</v>
      </c>
      <c r="P113" s="122" t="s">
        <v>6431</v>
      </c>
      <c r="Q113" s="122" t="s">
        <v>6431</v>
      </c>
      <c r="R113" s="122" t="s">
        <v>6431</v>
      </c>
      <c r="S113" s="122" t="s">
        <v>6431</v>
      </c>
      <c r="T113" s="122" t="s">
        <v>6431</v>
      </c>
      <c r="U113" s="122">
        <v>125.75409999999999</v>
      </c>
      <c r="V113" s="122">
        <v>118.6108</v>
      </c>
      <c r="W113" s="122">
        <v>115.1525</v>
      </c>
      <c r="X113" s="122">
        <v>111.1009</v>
      </c>
      <c r="Y113" s="122">
        <v>102.6921</v>
      </c>
      <c r="Z113" s="122">
        <v>101.41079999999999</v>
      </c>
      <c r="AA113" s="122">
        <v>99.422600000000003</v>
      </c>
      <c r="AB113" s="122">
        <v>106.7617</v>
      </c>
      <c r="AC113" s="122">
        <v>106.5609</v>
      </c>
      <c r="AD113" s="122">
        <v>102.57599999999999</v>
      </c>
      <c r="AE113" s="122">
        <v>104.8019</v>
      </c>
      <c r="AF113" s="122">
        <v>111.44540000000001</v>
      </c>
      <c r="AG113" s="122">
        <v>109.9786</v>
      </c>
      <c r="AH113" s="122">
        <v>107.3206</v>
      </c>
      <c r="AI113" s="118">
        <v>102.88200000000001</v>
      </c>
    </row>
    <row r="114" spans="1:35" s="8" customFormat="1" ht="11.1" customHeight="1" x14ac:dyDescent="0.2">
      <c r="A114" s="8" t="s">
        <v>2392</v>
      </c>
      <c r="C114" s="141" t="s">
        <v>5124</v>
      </c>
      <c r="D114" s="35" t="s">
        <v>68</v>
      </c>
      <c r="E114" s="37"/>
      <c r="F114" s="36"/>
      <c r="G114" s="36"/>
      <c r="H114" s="36"/>
      <c r="I114" s="38" t="str">
        <f>IF(LEFT($I$1,1)="1",VLOOKUP($A114,PPI_IPI_PGA_PGAI!$A:$I,2,FALSE),IF(LEFT($I$1,1)="2",VLOOKUP($A114,PPI_IPI_PGA_PGAI!$A:$I,3,FALSE),IF(LEFT($I$1,1)="3",VLOOKUP($A114,PPI_IPI_PGA_PGAI!$A:$I,4,FALSE),VLOOKUP($A114,PPI_IPI_PGA_PGAI!$A:$I,5,FALSE))))</f>
        <v>Sonstige organische Grundstoffe und Chemikalien</v>
      </c>
      <c r="J114" s="36"/>
      <c r="K114" s="45"/>
      <c r="L114" s="22"/>
      <c r="M114" s="10">
        <v>3.2715000000000001</v>
      </c>
      <c r="N114" s="122" t="s">
        <v>6431</v>
      </c>
      <c r="O114" s="122" t="s">
        <v>6431</v>
      </c>
      <c r="P114" s="122" t="s">
        <v>6431</v>
      </c>
      <c r="Q114" s="122" t="s">
        <v>6431</v>
      </c>
      <c r="R114" s="122" t="s">
        <v>6431</v>
      </c>
      <c r="S114" s="122" t="s">
        <v>6431</v>
      </c>
      <c r="T114" s="122" t="s">
        <v>6431</v>
      </c>
      <c r="U114" s="122">
        <v>129.9272</v>
      </c>
      <c r="V114" s="122">
        <v>130.2818</v>
      </c>
      <c r="W114" s="122">
        <v>137.00380000000001</v>
      </c>
      <c r="X114" s="122">
        <v>131.8143</v>
      </c>
      <c r="Y114" s="122">
        <v>115.8643</v>
      </c>
      <c r="Z114" s="122">
        <v>108.5214</v>
      </c>
      <c r="AA114" s="122">
        <v>116.0308</v>
      </c>
      <c r="AB114" s="122">
        <v>123.929</v>
      </c>
      <c r="AC114" s="122">
        <v>124.4436</v>
      </c>
      <c r="AD114" s="122">
        <v>112.42010000000001</v>
      </c>
      <c r="AE114" s="122">
        <v>116.0428</v>
      </c>
      <c r="AF114" s="122">
        <v>126.9186</v>
      </c>
      <c r="AG114" s="122">
        <v>119.3856</v>
      </c>
      <c r="AH114" s="122">
        <v>110.2593</v>
      </c>
      <c r="AI114" s="118">
        <v>104.9902</v>
      </c>
    </row>
    <row r="115" spans="1:35" s="8" customFormat="1" ht="11.1" customHeight="1" x14ac:dyDescent="0.2">
      <c r="A115" s="8" t="s">
        <v>2393</v>
      </c>
      <c r="C115" s="141" t="s">
        <v>5125</v>
      </c>
      <c r="D115" s="35" t="s">
        <v>5018</v>
      </c>
      <c r="E115" s="37"/>
      <c r="F115" s="36"/>
      <c r="G115" s="36"/>
      <c r="H115" s="36"/>
      <c r="I115" s="38" t="str">
        <f>IF(LEFT($I$1,1)="1",VLOOKUP($A115,PPI_IPI_PGA_PGAI!$A:$I,2,FALSE),IF(LEFT($I$1,1)="2",VLOOKUP($A115,PPI_IPI_PGA_PGAI!$A:$I,3,FALSE),IF(LEFT($I$1,1)="3",VLOOKUP($A115,PPI_IPI_PGA_PGAI!$A:$I,4,FALSE),VLOOKUP($A115,PPI_IPI_PGA_PGAI!$A:$I,5,FALSE))))</f>
        <v>Düngemittel und Stickstoffverbindungen</v>
      </c>
      <c r="J115" s="36"/>
      <c r="K115" s="45"/>
      <c r="L115" s="22"/>
      <c r="M115" s="10">
        <v>0.1012</v>
      </c>
      <c r="N115" s="122" t="s">
        <v>6431</v>
      </c>
      <c r="O115" s="122" t="s">
        <v>6431</v>
      </c>
      <c r="P115" s="122" t="s">
        <v>6431</v>
      </c>
      <c r="Q115" s="122" t="s">
        <v>6431</v>
      </c>
      <c r="R115" s="122" t="s">
        <v>6431</v>
      </c>
      <c r="S115" s="122" t="s">
        <v>6431</v>
      </c>
      <c r="T115" s="122" t="s">
        <v>6431</v>
      </c>
      <c r="U115" s="122" t="s">
        <v>6431</v>
      </c>
      <c r="V115" s="122" t="s">
        <v>6431</v>
      </c>
      <c r="W115" s="122" t="s">
        <v>6431</v>
      </c>
      <c r="X115" s="122" t="s">
        <v>6431</v>
      </c>
      <c r="Y115" s="122" t="s">
        <v>6431</v>
      </c>
      <c r="Z115" s="122" t="s">
        <v>6431</v>
      </c>
      <c r="AA115" s="122" t="s">
        <v>6431</v>
      </c>
      <c r="AB115" s="122" t="s">
        <v>6431</v>
      </c>
      <c r="AC115" s="122" t="s">
        <v>6431</v>
      </c>
      <c r="AD115" s="122" t="s">
        <v>6431</v>
      </c>
      <c r="AE115" s="122">
        <v>96.584100000000007</v>
      </c>
      <c r="AF115" s="122">
        <v>142.30529999999999</v>
      </c>
      <c r="AG115" s="122">
        <v>139.72389999999999</v>
      </c>
      <c r="AH115" s="122">
        <v>105.7453</v>
      </c>
      <c r="AI115" s="118">
        <v>103.33710000000001</v>
      </c>
    </row>
    <row r="116" spans="1:35" s="8" customFormat="1" ht="11.1" customHeight="1" x14ac:dyDescent="0.2">
      <c r="A116" s="8" t="s">
        <v>2397</v>
      </c>
      <c r="C116" s="141" t="s">
        <v>5126</v>
      </c>
      <c r="D116" s="35" t="s">
        <v>69</v>
      </c>
      <c r="E116" s="37"/>
      <c r="F116" s="36"/>
      <c r="G116" s="36"/>
      <c r="H116" s="22"/>
      <c r="I116" s="38" t="str">
        <f>IF(LEFT($I$1,1)="1",VLOOKUP($A116,PPI_IPI_PGA_PGAI!$A:$I,2,FALSE),IF(LEFT($I$1,1)="2",VLOOKUP($A116,PPI_IPI_PGA_PGAI!$A:$I,3,FALSE),IF(LEFT($I$1,1)="3",VLOOKUP($A116,PPI_IPI_PGA_PGAI!$A:$I,4,FALSE),VLOOKUP($A116,PPI_IPI_PGA_PGAI!$A:$I,5,FALSE))))</f>
        <v>Kunststoffe in Primärformen</v>
      </c>
      <c r="J116" s="36"/>
      <c r="K116" s="45"/>
      <c r="L116" s="22"/>
      <c r="M116" s="10">
        <v>1.1372</v>
      </c>
      <c r="N116" s="122" t="s">
        <v>6431</v>
      </c>
      <c r="O116" s="122" t="s">
        <v>6431</v>
      </c>
      <c r="P116" s="122" t="s">
        <v>6431</v>
      </c>
      <c r="Q116" s="122" t="s">
        <v>6431</v>
      </c>
      <c r="R116" s="122" t="s">
        <v>6431</v>
      </c>
      <c r="S116" s="122" t="s">
        <v>6431</v>
      </c>
      <c r="T116" s="122" t="s">
        <v>6431</v>
      </c>
      <c r="U116" s="122">
        <v>111.32380000000001</v>
      </c>
      <c r="V116" s="122">
        <v>106.9455</v>
      </c>
      <c r="W116" s="122">
        <v>110.3954</v>
      </c>
      <c r="X116" s="122">
        <v>109.01179999999999</v>
      </c>
      <c r="Y116" s="122">
        <v>95.251199999999997</v>
      </c>
      <c r="Z116" s="122">
        <v>91.986099999999993</v>
      </c>
      <c r="AA116" s="122">
        <v>93.953000000000003</v>
      </c>
      <c r="AB116" s="122">
        <v>104.5108</v>
      </c>
      <c r="AC116" s="122">
        <v>101.60590000000001</v>
      </c>
      <c r="AD116" s="122">
        <v>87.684899999999999</v>
      </c>
      <c r="AE116" s="122">
        <v>108.2432</v>
      </c>
      <c r="AF116" s="122">
        <v>138.7363</v>
      </c>
      <c r="AG116" s="122">
        <v>118.4346</v>
      </c>
      <c r="AH116" s="122">
        <v>107.58759999999999</v>
      </c>
      <c r="AI116" s="118">
        <v>103.2567</v>
      </c>
    </row>
    <row r="117" spans="1:35" s="8" customFormat="1" ht="11.1" customHeight="1" x14ac:dyDescent="0.2">
      <c r="A117" s="8" t="s">
        <v>2402</v>
      </c>
      <c r="C117" s="141" t="s">
        <v>5127</v>
      </c>
      <c r="D117" s="35" t="s">
        <v>70</v>
      </c>
      <c r="E117" s="37"/>
      <c r="F117" s="36"/>
      <c r="G117" s="36"/>
      <c r="H117" s="38" t="str">
        <f>IF(LEFT($I$1,1)="1",VLOOKUP($A117,PPI_IPI_PGA_PGAI!$A:$I,2,FALSE),IF(LEFT($I$1,1)="2",VLOOKUP($A117,PPI_IPI_PGA_PGAI!$A:$I,3,FALSE),IF(LEFT($I$1,1)="3",VLOOKUP($A117,PPI_IPI_PGA_PGAI!$A:$I,4,FALSE),VLOOKUP($A117,PPI_IPI_PGA_PGAI!$A:$I,5,FALSE))))</f>
        <v>Schädlingsbekämpfungs-, Pflanzenschutz- und Desinfektionsmittel</v>
      </c>
      <c r="I117" s="22"/>
      <c r="J117" s="36"/>
      <c r="K117" s="45"/>
      <c r="L117" s="22"/>
      <c r="M117" s="10">
        <v>8.1900000000000001E-2</v>
      </c>
      <c r="N117" s="122" t="s">
        <v>6431</v>
      </c>
      <c r="O117" s="122" t="s">
        <v>6431</v>
      </c>
      <c r="P117" s="122" t="s">
        <v>6431</v>
      </c>
      <c r="Q117" s="122" t="s">
        <v>6431</v>
      </c>
      <c r="R117" s="122" t="s">
        <v>6431</v>
      </c>
      <c r="S117" s="122" t="s">
        <v>6431</v>
      </c>
      <c r="T117" s="122" t="s">
        <v>6431</v>
      </c>
      <c r="U117" s="122">
        <v>120.87779999999999</v>
      </c>
      <c r="V117" s="122">
        <v>111.61490000000001</v>
      </c>
      <c r="W117" s="122">
        <v>114.3387</v>
      </c>
      <c r="X117" s="122">
        <v>114.5599</v>
      </c>
      <c r="Y117" s="122">
        <v>104.16330000000001</v>
      </c>
      <c r="Z117" s="122">
        <v>102.93</v>
      </c>
      <c r="AA117" s="122">
        <v>103.16</v>
      </c>
      <c r="AB117" s="122">
        <v>108.4889</v>
      </c>
      <c r="AC117" s="122">
        <v>107.8798</v>
      </c>
      <c r="AD117" s="122">
        <v>103.6245</v>
      </c>
      <c r="AE117" s="122">
        <v>104.2032</v>
      </c>
      <c r="AF117" s="122">
        <v>106.4663</v>
      </c>
      <c r="AG117" s="122">
        <v>108.03789999999999</v>
      </c>
      <c r="AH117" s="122">
        <v>104.3241</v>
      </c>
      <c r="AI117" s="118">
        <v>100.253</v>
      </c>
    </row>
    <row r="118" spans="1:35" s="8" customFormat="1" ht="11.1" customHeight="1" x14ac:dyDescent="0.2">
      <c r="A118" s="8" t="s">
        <v>2403</v>
      </c>
      <c r="C118" s="141" t="s">
        <v>5128</v>
      </c>
      <c r="D118" s="35" t="s">
        <v>5019</v>
      </c>
      <c r="E118" s="37"/>
      <c r="F118" s="36"/>
      <c r="G118" s="36"/>
      <c r="H118" s="38" t="str">
        <f>IF(LEFT($I$1,1)="1",VLOOKUP($A118,PPI_IPI_PGA_PGAI!$A:$I,2,FALSE),IF(LEFT($I$1,1)="2",VLOOKUP($A118,PPI_IPI_PGA_PGAI!$A:$I,3,FALSE),IF(LEFT($I$1,1)="3",VLOOKUP($A118,PPI_IPI_PGA_PGAI!$A:$I,4,FALSE),VLOOKUP($A118,PPI_IPI_PGA_PGAI!$A:$I,5,FALSE))))</f>
        <v>Anstrichmittel, Druckfarben und Kitte</v>
      </c>
      <c r="I118" s="22"/>
      <c r="J118" s="36"/>
      <c r="K118" s="45"/>
      <c r="L118" s="22"/>
      <c r="M118" s="10">
        <v>0.26469999999999999</v>
      </c>
      <c r="N118" s="122" t="s">
        <v>6431</v>
      </c>
      <c r="O118" s="122" t="s">
        <v>6431</v>
      </c>
      <c r="P118" s="122" t="s">
        <v>6431</v>
      </c>
      <c r="Q118" s="122" t="s">
        <v>6431</v>
      </c>
      <c r="R118" s="122" t="s">
        <v>6431</v>
      </c>
      <c r="S118" s="122" t="s">
        <v>6431</v>
      </c>
      <c r="T118" s="122" t="s">
        <v>6431</v>
      </c>
      <c r="U118" s="122" t="s">
        <v>6431</v>
      </c>
      <c r="V118" s="122" t="s">
        <v>6431</v>
      </c>
      <c r="W118" s="122" t="s">
        <v>6431</v>
      </c>
      <c r="X118" s="122" t="s">
        <v>6431</v>
      </c>
      <c r="Y118" s="122" t="s">
        <v>6431</v>
      </c>
      <c r="Z118" s="122" t="s">
        <v>6431</v>
      </c>
      <c r="AA118" s="122" t="s">
        <v>6431</v>
      </c>
      <c r="AB118" s="122" t="s">
        <v>6431</v>
      </c>
      <c r="AC118" s="122" t="s">
        <v>6431</v>
      </c>
      <c r="AD118" s="122" t="s">
        <v>6431</v>
      </c>
      <c r="AE118" s="122">
        <v>95.028400000000005</v>
      </c>
      <c r="AF118" s="122">
        <v>104.1015</v>
      </c>
      <c r="AG118" s="122">
        <v>105.19710000000001</v>
      </c>
      <c r="AH118" s="122">
        <v>101.8539</v>
      </c>
      <c r="AI118" s="118">
        <v>101.2124</v>
      </c>
    </row>
    <row r="119" spans="1:35" s="8" customFormat="1" ht="11.1" customHeight="1" x14ac:dyDescent="0.2">
      <c r="A119" s="8" t="s">
        <v>2404</v>
      </c>
      <c r="C119" s="141" t="s">
        <v>5129</v>
      </c>
      <c r="D119" s="35" t="s">
        <v>71</v>
      </c>
      <c r="E119" s="37"/>
      <c r="F119" s="36"/>
      <c r="G119" s="36"/>
      <c r="H119" s="38" t="str">
        <f>IF(LEFT($I$1,1)="1",VLOOKUP($A119,PPI_IPI_PGA_PGAI!$A:$I,2,FALSE),IF(LEFT($I$1,1)="2",VLOOKUP($A119,PPI_IPI_PGA_PGAI!$A:$I,3,FALSE),IF(LEFT($I$1,1)="3",VLOOKUP($A119,PPI_IPI_PGA_PGAI!$A:$I,4,FALSE),VLOOKUP($A119,PPI_IPI_PGA_PGAI!$A:$I,5,FALSE))))</f>
        <v>Seifen, Wasch-, Reinigungs-, Körperpflegemittel und Duftstoffe</v>
      </c>
      <c r="I119" s="22"/>
      <c r="J119" s="36"/>
      <c r="K119" s="45"/>
      <c r="L119" s="22"/>
      <c r="M119" s="10">
        <v>0.86</v>
      </c>
      <c r="N119" s="122" t="s">
        <v>6431</v>
      </c>
      <c r="O119" s="122" t="s">
        <v>6431</v>
      </c>
      <c r="P119" s="122" t="s">
        <v>6431</v>
      </c>
      <c r="Q119" s="122" t="s">
        <v>6431</v>
      </c>
      <c r="R119" s="122" t="s">
        <v>6431</v>
      </c>
      <c r="S119" s="122" t="s">
        <v>6431</v>
      </c>
      <c r="T119" s="122" t="s">
        <v>6431</v>
      </c>
      <c r="U119" s="122">
        <v>110.4836</v>
      </c>
      <c r="V119" s="122">
        <v>106.0611</v>
      </c>
      <c r="W119" s="122">
        <v>106.3826</v>
      </c>
      <c r="X119" s="122">
        <v>105.2997</v>
      </c>
      <c r="Y119" s="122">
        <v>99.931299999999993</v>
      </c>
      <c r="Z119" s="122">
        <v>96.904399999999995</v>
      </c>
      <c r="AA119" s="122">
        <v>99.189899999999994</v>
      </c>
      <c r="AB119" s="122">
        <v>103.1733</v>
      </c>
      <c r="AC119" s="122">
        <v>101.89579999999999</v>
      </c>
      <c r="AD119" s="122">
        <v>98.537199999999999</v>
      </c>
      <c r="AE119" s="122">
        <v>98.784999999999997</v>
      </c>
      <c r="AF119" s="122">
        <v>100.42359999999999</v>
      </c>
      <c r="AG119" s="122">
        <v>99.6965</v>
      </c>
      <c r="AH119" s="122">
        <v>97.879400000000004</v>
      </c>
      <c r="AI119" s="118">
        <v>99.243700000000004</v>
      </c>
    </row>
    <row r="120" spans="1:35" s="8" customFormat="1" ht="11.1" customHeight="1" x14ac:dyDescent="0.2">
      <c r="A120" s="8" t="s">
        <v>2405</v>
      </c>
      <c r="C120" s="141" t="s">
        <v>5130</v>
      </c>
      <c r="D120" s="35" t="s">
        <v>72</v>
      </c>
      <c r="E120" s="37"/>
      <c r="F120" s="36"/>
      <c r="G120" s="36"/>
      <c r="H120" s="36"/>
      <c r="I120" s="38" t="str">
        <f>IF(LEFT($I$1,1)="1",VLOOKUP($A120,PPI_IPI_PGA_PGAI!$A:$I,2,FALSE),IF(LEFT($I$1,1)="2",VLOOKUP($A120,PPI_IPI_PGA_PGAI!$A:$I,3,FALSE),IF(LEFT($I$1,1)="3",VLOOKUP($A120,PPI_IPI_PGA_PGAI!$A:$I,4,FALSE),VLOOKUP($A120,PPI_IPI_PGA_PGAI!$A:$I,5,FALSE))))</f>
        <v>Seifen, Wasch-, Reinigungsmittel</v>
      </c>
      <c r="J120" s="36"/>
      <c r="K120" s="45"/>
      <c r="L120" s="22"/>
      <c r="M120" s="10">
        <v>0.24909999999999999</v>
      </c>
      <c r="N120" s="122" t="s">
        <v>6431</v>
      </c>
      <c r="O120" s="122" t="s">
        <v>6431</v>
      </c>
      <c r="P120" s="122" t="s">
        <v>6431</v>
      </c>
      <c r="Q120" s="122" t="s">
        <v>6431</v>
      </c>
      <c r="R120" s="122" t="s">
        <v>6431</v>
      </c>
      <c r="S120" s="122" t="s">
        <v>6431</v>
      </c>
      <c r="T120" s="122" t="s">
        <v>6431</v>
      </c>
      <c r="U120" s="122">
        <v>109.8891</v>
      </c>
      <c r="V120" s="122">
        <v>106.49630000000001</v>
      </c>
      <c r="W120" s="122">
        <v>104.7231</v>
      </c>
      <c r="X120" s="122">
        <v>103.6703</v>
      </c>
      <c r="Y120" s="122">
        <v>96.393900000000002</v>
      </c>
      <c r="Z120" s="122">
        <v>92.585599999999999</v>
      </c>
      <c r="AA120" s="122">
        <v>93.849599999999995</v>
      </c>
      <c r="AB120" s="122">
        <v>95.329099999999997</v>
      </c>
      <c r="AC120" s="122">
        <v>93.951599999999999</v>
      </c>
      <c r="AD120" s="122">
        <v>91.971999999999994</v>
      </c>
      <c r="AE120" s="122">
        <v>93.636300000000006</v>
      </c>
      <c r="AF120" s="122">
        <v>99.574600000000004</v>
      </c>
      <c r="AG120" s="122">
        <v>98.341099999999997</v>
      </c>
      <c r="AH120" s="122">
        <v>93.9191</v>
      </c>
      <c r="AI120" s="118">
        <v>98.177300000000002</v>
      </c>
    </row>
    <row r="121" spans="1:35" s="8" customFormat="1" ht="11.1" customHeight="1" x14ac:dyDescent="0.2">
      <c r="A121" s="8" t="s">
        <v>2406</v>
      </c>
      <c r="C121" s="141" t="s">
        <v>5131</v>
      </c>
      <c r="D121" s="35" t="s">
        <v>73</v>
      </c>
      <c r="E121" s="37"/>
      <c r="F121" s="36"/>
      <c r="G121" s="36"/>
      <c r="H121" s="22"/>
      <c r="I121" s="38" t="str">
        <f>IF(LEFT($I$1,1)="1",VLOOKUP($A121,PPI_IPI_PGA_PGAI!$A:$I,2,FALSE),IF(LEFT($I$1,1)="2",VLOOKUP($A121,PPI_IPI_PGA_PGAI!$A:$I,3,FALSE),IF(LEFT($I$1,1)="3",VLOOKUP($A121,PPI_IPI_PGA_PGAI!$A:$I,4,FALSE),VLOOKUP($A121,PPI_IPI_PGA_PGAI!$A:$I,5,FALSE))))</f>
        <v>Körperpflegemittel und Duftstoffe</v>
      </c>
      <c r="J121" s="36"/>
      <c r="K121" s="45"/>
      <c r="L121" s="22"/>
      <c r="M121" s="10">
        <v>0.6109</v>
      </c>
      <c r="N121" s="122" t="s">
        <v>6431</v>
      </c>
      <c r="O121" s="122" t="s">
        <v>6431</v>
      </c>
      <c r="P121" s="122" t="s">
        <v>6431</v>
      </c>
      <c r="Q121" s="122" t="s">
        <v>6431</v>
      </c>
      <c r="R121" s="122" t="s">
        <v>6431</v>
      </c>
      <c r="S121" s="122" t="s">
        <v>6431</v>
      </c>
      <c r="T121" s="122" t="s">
        <v>6431</v>
      </c>
      <c r="U121" s="122">
        <v>110.6148</v>
      </c>
      <c r="V121" s="122">
        <v>105.6683</v>
      </c>
      <c r="W121" s="122">
        <v>107.06959999999999</v>
      </c>
      <c r="X121" s="122">
        <v>105.9729</v>
      </c>
      <c r="Y121" s="122">
        <v>101.5971</v>
      </c>
      <c r="Z121" s="122">
        <v>98.956800000000001</v>
      </c>
      <c r="AA121" s="122">
        <v>101.6949</v>
      </c>
      <c r="AB121" s="122">
        <v>106.78570000000001</v>
      </c>
      <c r="AC121" s="122">
        <v>105.55</v>
      </c>
      <c r="AD121" s="122">
        <v>101.57980000000001</v>
      </c>
      <c r="AE121" s="122">
        <v>101.1879</v>
      </c>
      <c r="AF121" s="122">
        <v>100.8198</v>
      </c>
      <c r="AG121" s="122">
        <v>100.32899999999999</v>
      </c>
      <c r="AH121" s="122">
        <v>99.727699999999999</v>
      </c>
      <c r="AI121" s="118">
        <v>99.741399999999999</v>
      </c>
    </row>
    <row r="122" spans="1:35" s="101" customFormat="1" ht="11.1" customHeight="1" x14ac:dyDescent="0.2">
      <c r="A122" s="8" t="s">
        <v>2407</v>
      </c>
      <c r="C122" s="141" t="s">
        <v>5132</v>
      </c>
      <c r="D122" s="51" t="s">
        <v>74</v>
      </c>
      <c r="E122" s="52"/>
      <c r="F122" s="53"/>
      <c r="G122" s="43"/>
      <c r="H122" s="38" t="str">
        <f>IF(LEFT($I$1,1)="1",VLOOKUP($A122,PPI_IPI_PGA_PGAI!$A:$I,2,FALSE),IF(LEFT($I$1,1)="2",VLOOKUP($A122,PPI_IPI_PGA_PGAI!$A:$I,3,FALSE),IF(LEFT($I$1,1)="3",VLOOKUP($A122,PPI_IPI_PGA_PGAI!$A:$I,4,FALSE),VLOOKUP($A122,PPI_IPI_PGA_PGAI!$A:$I,5,FALSE))))</f>
        <v>Sonstige chemische Produkte</v>
      </c>
      <c r="I122" s="53"/>
      <c r="J122" s="53"/>
      <c r="K122" s="45"/>
      <c r="L122" s="22"/>
      <c r="M122" s="10">
        <v>1.2633000000000001</v>
      </c>
      <c r="N122" s="122" t="s">
        <v>6431</v>
      </c>
      <c r="O122" s="122" t="s">
        <v>6431</v>
      </c>
      <c r="P122" s="122" t="s">
        <v>6431</v>
      </c>
      <c r="Q122" s="122" t="s">
        <v>6431</v>
      </c>
      <c r="R122" s="122" t="s">
        <v>6431</v>
      </c>
      <c r="S122" s="122" t="s">
        <v>6431</v>
      </c>
      <c r="T122" s="122" t="s">
        <v>6431</v>
      </c>
      <c r="U122" s="122">
        <v>104.489</v>
      </c>
      <c r="V122" s="122">
        <v>106.5594</v>
      </c>
      <c r="W122" s="122">
        <v>111.72199999999999</v>
      </c>
      <c r="X122" s="122">
        <v>112.767</v>
      </c>
      <c r="Y122" s="122">
        <v>103.27889999999999</v>
      </c>
      <c r="Z122" s="122">
        <v>99.535499999999999</v>
      </c>
      <c r="AA122" s="122">
        <v>100.214</v>
      </c>
      <c r="AB122" s="122">
        <v>109.4952</v>
      </c>
      <c r="AC122" s="122">
        <v>108.3182</v>
      </c>
      <c r="AD122" s="122">
        <v>101.4175</v>
      </c>
      <c r="AE122" s="122">
        <v>104.6417</v>
      </c>
      <c r="AF122" s="122">
        <v>116.22629999999999</v>
      </c>
      <c r="AG122" s="122">
        <v>115.6674</v>
      </c>
      <c r="AH122" s="122">
        <v>106.1429</v>
      </c>
      <c r="AI122" s="118">
        <v>101.08240000000001</v>
      </c>
    </row>
    <row r="123" spans="1:35" s="8" customFormat="1" ht="11.1" customHeight="1" x14ac:dyDescent="0.2">
      <c r="A123" s="8" t="s">
        <v>2408</v>
      </c>
      <c r="C123" s="141" t="s">
        <v>5133</v>
      </c>
      <c r="D123" s="35" t="s">
        <v>75</v>
      </c>
      <c r="E123" s="37"/>
      <c r="F123" s="36"/>
      <c r="G123" s="36"/>
      <c r="H123" s="22"/>
      <c r="I123" s="38" t="str">
        <f>IF(LEFT($I$1,1)="1",VLOOKUP($A123,PPI_IPI_PGA_PGAI!$A:$I,2,FALSE),IF(LEFT($I$1,1)="2",VLOOKUP($A123,PPI_IPI_PGA_PGAI!$A:$I,3,FALSE),IF(LEFT($I$1,1)="3",VLOOKUP($A123,PPI_IPI_PGA_PGAI!$A:$I,4,FALSE),VLOOKUP($A123,PPI_IPI_PGA_PGAI!$A:$I,5,FALSE))))</f>
        <v>Sprengstoffe und Zündemittel</v>
      </c>
      <c r="J123" s="36"/>
      <c r="K123" s="45"/>
      <c r="L123" s="22"/>
      <c r="M123" s="10">
        <v>2.2200000000000001E-2</v>
      </c>
      <c r="N123" s="122" t="s">
        <v>6431</v>
      </c>
      <c r="O123" s="122" t="s">
        <v>6431</v>
      </c>
      <c r="P123" s="122" t="s">
        <v>6431</v>
      </c>
      <c r="Q123" s="122" t="s">
        <v>6431</v>
      </c>
      <c r="R123" s="122" t="s">
        <v>6431</v>
      </c>
      <c r="S123" s="122" t="s">
        <v>6431</v>
      </c>
      <c r="T123" s="122" t="s">
        <v>6431</v>
      </c>
      <c r="U123" s="122">
        <v>76.841999999999999</v>
      </c>
      <c r="V123" s="122">
        <v>76.970299999999995</v>
      </c>
      <c r="W123" s="122">
        <v>77.352000000000004</v>
      </c>
      <c r="X123" s="122">
        <v>80.084699999999998</v>
      </c>
      <c r="Y123" s="122">
        <v>80.722899999999996</v>
      </c>
      <c r="Z123" s="122">
        <v>81.013400000000004</v>
      </c>
      <c r="AA123" s="122">
        <v>81.106399999999994</v>
      </c>
      <c r="AB123" s="122">
        <v>82.363699999999994</v>
      </c>
      <c r="AC123" s="122">
        <v>82.946399999999997</v>
      </c>
      <c r="AD123" s="122">
        <v>82.913499999999999</v>
      </c>
      <c r="AE123" s="122">
        <v>83.792299999999997</v>
      </c>
      <c r="AF123" s="122">
        <v>87.840800000000002</v>
      </c>
      <c r="AG123" s="122">
        <v>91.216499999999996</v>
      </c>
      <c r="AH123" s="122">
        <v>94.791700000000006</v>
      </c>
      <c r="AI123" s="118">
        <v>99.833399999999997</v>
      </c>
    </row>
    <row r="124" spans="1:35" s="8" customFormat="1" ht="11.1" customHeight="1" x14ac:dyDescent="0.2">
      <c r="A124" s="8" t="s">
        <v>2409</v>
      </c>
      <c r="C124" s="141" t="s">
        <v>5134</v>
      </c>
      <c r="D124" s="35" t="s">
        <v>76</v>
      </c>
      <c r="E124" s="37"/>
      <c r="F124" s="36"/>
      <c r="G124" s="36"/>
      <c r="H124" s="22"/>
      <c r="I124" s="38" t="str">
        <f>IF(LEFT($I$1,1)="1",VLOOKUP($A124,PPI_IPI_PGA_PGAI!$A:$I,2,FALSE),IF(LEFT($I$1,1)="2",VLOOKUP($A124,PPI_IPI_PGA_PGAI!$A:$I,3,FALSE),IF(LEFT($I$1,1)="3",VLOOKUP($A124,PPI_IPI_PGA_PGAI!$A:$I,4,FALSE),VLOOKUP($A124,PPI_IPI_PGA_PGAI!$A:$I,5,FALSE))))</f>
        <v>Klebstoffe</v>
      </c>
      <c r="J124" s="36"/>
      <c r="K124" s="45"/>
      <c r="L124" s="22"/>
      <c r="M124" s="10">
        <v>4.9399999999999999E-2</v>
      </c>
      <c r="N124" s="122" t="s">
        <v>6431</v>
      </c>
      <c r="O124" s="122" t="s">
        <v>6431</v>
      </c>
      <c r="P124" s="122" t="s">
        <v>6431</v>
      </c>
      <c r="Q124" s="122" t="s">
        <v>6431</v>
      </c>
      <c r="R124" s="122" t="s">
        <v>6431</v>
      </c>
      <c r="S124" s="122" t="s">
        <v>6431</v>
      </c>
      <c r="T124" s="122" t="s">
        <v>6431</v>
      </c>
      <c r="U124" s="122">
        <v>110.8402</v>
      </c>
      <c r="V124" s="122">
        <v>105.85550000000001</v>
      </c>
      <c r="W124" s="122">
        <v>105.59139999999999</v>
      </c>
      <c r="X124" s="122">
        <v>104.4941</v>
      </c>
      <c r="Y124" s="122">
        <v>100.08410000000001</v>
      </c>
      <c r="Z124" s="122">
        <v>97.510099999999994</v>
      </c>
      <c r="AA124" s="122">
        <v>98.459900000000005</v>
      </c>
      <c r="AB124" s="122">
        <v>102.9498</v>
      </c>
      <c r="AC124" s="122">
        <v>102.3967</v>
      </c>
      <c r="AD124" s="122">
        <v>100.2467</v>
      </c>
      <c r="AE124" s="122">
        <v>102.90089999999999</v>
      </c>
      <c r="AF124" s="122">
        <v>107.17359999999999</v>
      </c>
      <c r="AG124" s="122">
        <v>105.3535</v>
      </c>
      <c r="AH124" s="122">
        <v>100.1054</v>
      </c>
      <c r="AI124" s="118">
        <v>99.728300000000004</v>
      </c>
    </row>
    <row r="125" spans="1:35" s="101" customFormat="1" ht="11.1" customHeight="1" x14ac:dyDescent="0.2">
      <c r="A125" s="8" t="s">
        <v>2410</v>
      </c>
      <c r="C125" s="141" t="s">
        <v>5135</v>
      </c>
      <c r="D125" s="51" t="s">
        <v>77</v>
      </c>
      <c r="E125" s="52"/>
      <c r="F125" s="53"/>
      <c r="G125" s="43"/>
      <c r="H125" s="53"/>
      <c r="I125" s="38" t="str">
        <f>IF(LEFT($I$1,1)="1",VLOOKUP($A125,PPI_IPI_PGA_PGAI!$A:$I,2,FALSE),IF(LEFT($I$1,1)="2",VLOOKUP($A125,PPI_IPI_PGA_PGAI!$A:$I,3,FALSE),IF(LEFT($I$1,1)="3",VLOOKUP($A125,PPI_IPI_PGA_PGAI!$A:$I,4,FALSE),VLOOKUP($A125,PPI_IPI_PGA_PGAI!$A:$I,5,FALSE))))</f>
        <v>Ätherische Öle</v>
      </c>
      <c r="J125" s="53"/>
      <c r="K125" s="45"/>
      <c r="L125" s="22"/>
      <c r="M125" s="10">
        <v>0.1956</v>
      </c>
      <c r="N125" s="122" t="s">
        <v>6431</v>
      </c>
      <c r="O125" s="122" t="s">
        <v>6431</v>
      </c>
      <c r="P125" s="122" t="s">
        <v>6431</v>
      </c>
      <c r="Q125" s="122" t="s">
        <v>6431</v>
      </c>
      <c r="R125" s="122" t="s">
        <v>6431</v>
      </c>
      <c r="S125" s="122" t="s">
        <v>6431</v>
      </c>
      <c r="T125" s="122" t="s">
        <v>6431</v>
      </c>
      <c r="U125" s="122">
        <v>114.2022</v>
      </c>
      <c r="V125" s="122">
        <v>117.10899999999999</v>
      </c>
      <c r="W125" s="122">
        <v>116.79</v>
      </c>
      <c r="X125" s="122">
        <v>115.87009999999999</v>
      </c>
      <c r="Y125" s="122">
        <v>103.41630000000001</v>
      </c>
      <c r="Z125" s="122">
        <v>103.58969999999999</v>
      </c>
      <c r="AA125" s="122">
        <v>106.4629</v>
      </c>
      <c r="AB125" s="122">
        <v>109.7248</v>
      </c>
      <c r="AC125" s="122">
        <v>109.7338</v>
      </c>
      <c r="AD125" s="122">
        <v>107.9713</v>
      </c>
      <c r="AE125" s="122">
        <v>108.1053</v>
      </c>
      <c r="AF125" s="122">
        <v>108.0911</v>
      </c>
      <c r="AG125" s="122">
        <v>108.4892</v>
      </c>
      <c r="AH125" s="122">
        <v>108.2736</v>
      </c>
      <c r="AI125" s="118">
        <v>100.5205</v>
      </c>
    </row>
    <row r="126" spans="1:35" s="8" customFormat="1" ht="11.1" customHeight="1" x14ac:dyDescent="0.2">
      <c r="A126" s="8" t="s">
        <v>2411</v>
      </c>
      <c r="C126" s="141" t="s">
        <v>5136</v>
      </c>
      <c r="D126" s="35" t="s">
        <v>78</v>
      </c>
      <c r="E126" s="37"/>
      <c r="F126" s="36"/>
      <c r="G126" s="36"/>
      <c r="H126" s="22"/>
      <c r="I126" s="38" t="str">
        <f>IF(LEFT($I$1,1)="1",VLOOKUP($A126,PPI_IPI_PGA_PGAI!$A:$I,2,FALSE),IF(LEFT($I$1,1)="2",VLOOKUP($A126,PPI_IPI_PGA_PGAI!$A:$I,3,FALSE),IF(LEFT($I$1,1)="3",VLOOKUP($A126,PPI_IPI_PGA_PGAI!$A:$I,4,FALSE),VLOOKUP($A126,PPI_IPI_PGA_PGAI!$A:$I,5,FALSE))))</f>
        <v>Sonstige chemische Produkte</v>
      </c>
      <c r="J126" s="36"/>
      <c r="K126" s="45"/>
      <c r="L126" s="22"/>
      <c r="M126" s="10">
        <v>0.99609999999999999</v>
      </c>
      <c r="N126" s="122" t="s">
        <v>6431</v>
      </c>
      <c r="O126" s="122" t="s">
        <v>6431</v>
      </c>
      <c r="P126" s="122" t="s">
        <v>6431</v>
      </c>
      <c r="Q126" s="122" t="s">
        <v>6431</v>
      </c>
      <c r="R126" s="122" t="s">
        <v>6431</v>
      </c>
      <c r="S126" s="122" t="s">
        <v>6431</v>
      </c>
      <c r="T126" s="122" t="s">
        <v>6431</v>
      </c>
      <c r="U126" s="122">
        <v>103.33159999999999</v>
      </c>
      <c r="V126" s="122">
        <v>105.75539999999999</v>
      </c>
      <c r="W126" s="122">
        <v>112.5455</v>
      </c>
      <c r="X126" s="122">
        <v>114.0556</v>
      </c>
      <c r="Y126" s="122">
        <v>104.4432</v>
      </c>
      <c r="Z126" s="122">
        <v>99.488900000000001</v>
      </c>
      <c r="AA126" s="122">
        <v>99.5989</v>
      </c>
      <c r="AB126" s="122">
        <v>111.18380000000001</v>
      </c>
      <c r="AC126" s="122">
        <v>109.57899999999999</v>
      </c>
      <c r="AD126" s="122">
        <v>100.6484</v>
      </c>
      <c r="AE126" s="122">
        <v>104.6947</v>
      </c>
      <c r="AF126" s="122">
        <v>119.56780000000001</v>
      </c>
      <c r="AG126" s="122">
        <v>118.7277</v>
      </c>
      <c r="AH126" s="122">
        <v>106.40689999999999</v>
      </c>
      <c r="AI126" s="118">
        <v>101.3297</v>
      </c>
    </row>
    <row r="127" spans="1:35" s="8" customFormat="1" ht="11.1" customHeight="1" x14ac:dyDescent="0.2">
      <c r="A127" s="8" t="s">
        <v>2412</v>
      </c>
      <c r="C127" s="141" t="s">
        <v>5137</v>
      </c>
      <c r="D127" s="51" t="s">
        <v>79</v>
      </c>
      <c r="E127" s="52"/>
      <c r="F127" s="53"/>
      <c r="G127" s="53"/>
      <c r="H127" s="38" t="str">
        <f>IF(LEFT($I$1,1)="1",VLOOKUP($A127,PPI_IPI_PGA_PGAI!$A:$I,2,FALSE),IF(LEFT($I$1,1)="2",VLOOKUP($A127,PPI_IPI_PGA_PGAI!$A:$I,3,FALSE),IF(LEFT($I$1,1)="3",VLOOKUP($A127,PPI_IPI_PGA_PGAI!$A:$I,4,FALSE),VLOOKUP($A127,PPI_IPI_PGA_PGAI!$A:$I,5,FALSE))))</f>
        <v>Chemiefasern</v>
      </c>
      <c r="I127" s="43"/>
      <c r="J127" s="53"/>
      <c r="K127" s="45"/>
      <c r="L127" s="22"/>
      <c r="M127" s="10">
        <v>4.4200000000000003E-2</v>
      </c>
      <c r="N127" s="122" t="s">
        <v>6431</v>
      </c>
      <c r="O127" s="122" t="s">
        <v>6431</v>
      </c>
      <c r="P127" s="122" t="s">
        <v>6431</v>
      </c>
      <c r="Q127" s="122" t="s">
        <v>6431</v>
      </c>
      <c r="R127" s="122" t="s">
        <v>6431</v>
      </c>
      <c r="S127" s="122" t="s">
        <v>6431</v>
      </c>
      <c r="T127" s="122" t="s">
        <v>6431</v>
      </c>
      <c r="U127" s="122">
        <v>109.1374</v>
      </c>
      <c r="V127" s="122">
        <v>107.21299999999999</v>
      </c>
      <c r="W127" s="122">
        <v>106.9915</v>
      </c>
      <c r="X127" s="122">
        <v>107.5925</v>
      </c>
      <c r="Y127" s="122">
        <v>104.2028</v>
      </c>
      <c r="Z127" s="122">
        <v>102.78749999999999</v>
      </c>
      <c r="AA127" s="122">
        <v>99.134600000000006</v>
      </c>
      <c r="AB127" s="122">
        <v>102.633</v>
      </c>
      <c r="AC127" s="122">
        <v>100.1254</v>
      </c>
      <c r="AD127" s="122">
        <v>96.777000000000001</v>
      </c>
      <c r="AE127" s="122">
        <v>97.944900000000004</v>
      </c>
      <c r="AF127" s="122">
        <v>97.739699999999999</v>
      </c>
      <c r="AG127" s="122">
        <v>101.56529999999999</v>
      </c>
      <c r="AH127" s="122">
        <v>100.9515</v>
      </c>
      <c r="AI127" s="118">
        <v>100.9113</v>
      </c>
    </row>
    <row r="128" spans="1:35" s="8" customFormat="1" ht="11.1" customHeight="1" x14ac:dyDescent="0.2">
      <c r="A128" s="8" t="s">
        <v>2416</v>
      </c>
      <c r="C128" s="141" t="s">
        <v>5138</v>
      </c>
      <c r="D128" s="51" t="s">
        <v>80</v>
      </c>
      <c r="E128" s="52"/>
      <c r="F128" s="53"/>
      <c r="G128" s="22" t="str">
        <f>IF(LEFT($I$1,1)="1",VLOOKUP($A128,PPI_IPI_PGA_PGAI!$A:$I,2,FALSE),IF(LEFT($I$1,1)="2",VLOOKUP($A128,PPI_IPI_PGA_PGAI!$A:$I,3,FALSE),IF(LEFT($I$1,1)="3",VLOOKUP($A128,PPI_IPI_PGA_PGAI!$A:$I,4,FALSE),VLOOKUP($A128,PPI_IPI_PGA_PGAI!$A:$I,5,FALSE))))</f>
        <v>Pharmazeutische Produkte</v>
      </c>
      <c r="H128" s="53"/>
      <c r="I128" s="43"/>
      <c r="J128" s="53"/>
      <c r="K128" s="45"/>
      <c r="L128" s="22"/>
      <c r="M128" s="10">
        <v>23.942599999999999</v>
      </c>
      <c r="N128" s="122" t="s">
        <v>6431</v>
      </c>
      <c r="O128" s="122" t="s">
        <v>6431</v>
      </c>
      <c r="P128" s="122" t="s">
        <v>6431</v>
      </c>
      <c r="Q128" s="122" t="s">
        <v>6431</v>
      </c>
      <c r="R128" s="122" t="s">
        <v>6431</v>
      </c>
      <c r="S128" s="122" t="s">
        <v>6431</v>
      </c>
      <c r="T128" s="122" t="s">
        <v>6431</v>
      </c>
      <c r="U128" s="122">
        <v>144.8691</v>
      </c>
      <c r="V128" s="122">
        <v>139.74440000000001</v>
      </c>
      <c r="W128" s="122">
        <v>138.06780000000001</v>
      </c>
      <c r="X128" s="122">
        <v>134.86660000000001</v>
      </c>
      <c r="Y128" s="122">
        <v>129.0686</v>
      </c>
      <c r="Z128" s="122">
        <v>127.8139</v>
      </c>
      <c r="AA128" s="122">
        <v>128.185</v>
      </c>
      <c r="AB128" s="122">
        <v>125.7013</v>
      </c>
      <c r="AC128" s="122">
        <v>121.3642</v>
      </c>
      <c r="AD128" s="122">
        <v>118.00369999999999</v>
      </c>
      <c r="AE128" s="122">
        <v>115.8546</v>
      </c>
      <c r="AF128" s="122">
        <v>113.4318</v>
      </c>
      <c r="AG128" s="122">
        <v>111.4538</v>
      </c>
      <c r="AH128" s="122">
        <v>107.5391</v>
      </c>
      <c r="AI128" s="118">
        <v>103.45010000000001</v>
      </c>
    </row>
    <row r="129" spans="1:35" s="8" customFormat="1" ht="11.1" customHeight="1" x14ac:dyDescent="0.2">
      <c r="A129" s="8" t="s">
        <v>2417</v>
      </c>
      <c r="C129" s="141" t="s">
        <v>5139</v>
      </c>
      <c r="D129" s="51" t="s">
        <v>81</v>
      </c>
      <c r="E129" s="52"/>
      <c r="F129" s="53"/>
      <c r="G129" s="53"/>
      <c r="H129" s="38" t="str">
        <f>IF(LEFT($I$1,1)="1",VLOOKUP($A129,PPI_IPI_PGA_PGAI!$A:$I,2,FALSE),IF(LEFT($I$1,1)="2",VLOOKUP($A129,PPI_IPI_PGA_PGAI!$A:$I,3,FALSE),IF(LEFT($I$1,1)="3",VLOOKUP($A129,PPI_IPI_PGA_PGAI!$A:$I,4,FALSE),VLOOKUP($A129,PPI_IPI_PGA_PGAI!$A:$I,5,FALSE))))</f>
        <v>Pharmazeutische Grundstoffe</v>
      </c>
      <c r="I129" s="43"/>
      <c r="J129" s="53"/>
      <c r="K129" s="45"/>
      <c r="L129" s="22"/>
      <c r="M129" s="10">
        <v>0.93179999999999996</v>
      </c>
      <c r="N129" s="122" t="s">
        <v>6431</v>
      </c>
      <c r="O129" s="122" t="s">
        <v>6431</v>
      </c>
      <c r="P129" s="122" t="s">
        <v>6431</v>
      </c>
      <c r="Q129" s="122" t="s">
        <v>6431</v>
      </c>
      <c r="R129" s="122" t="s">
        <v>6431</v>
      </c>
      <c r="S129" s="122" t="s">
        <v>6431</v>
      </c>
      <c r="T129" s="122" t="s">
        <v>6431</v>
      </c>
      <c r="U129" s="122">
        <v>139.53290000000001</v>
      </c>
      <c r="V129" s="122">
        <v>130.8169</v>
      </c>
      <c r="W129" s="122">
        <v>130.84710000000001</v>
      </c>
      <c r="X129" s="122">
        <v>130.2063</v>
      </c>
      <c r="Y129" s="122">
        <v>123.95910000000001</v>
      </c>
      <c r="Z129" s="122">
        <v>119.77200000000001</v>
      </c>
      <c r="AA129" s="122">
        <v>119.4753</v>
      </c>
      <c r="AB129" s="122">
        <v>124.11879999999999</v>
      </c>
      <c r="AC129" s="122">
        <v>120.61969999999999</v>
      </c>
      <c r="AD129" s="122">
        <v>115.9366</v>
      </c>
      <c r="AE129" s="122">
        <v>113.39919999999999</v>
      </c>
      <c r="AF129" s="122">
        <v>114.5437</v>
      </c>
      <c r="AG129" s="122">
        <v>117.41079999999999</v>
      </c>
      <c r="AH129" s="122">
        <v>109.19280000000001</v>
      </c>
      <c r="AI129" s="118">
        <v>104.0159</v>
      </c>
    </row>
    <row r="130" spans="1:35" s="8" customFormat="1" ht="11.1" customHeight="1" x14ac:dyDescent="0.2">
      <c r="A130" s="8" t="s">
        <v>2418</v>
      </c>
      <c r="C130" s="141" t="s">
        <v>5140</v>
      </c>
      <c r="D130" s="51" t="s">
        <v>82</v>
      </c>
      <c r="E130" s="52"/>
      <c r="F130" s="53"/>
      <c r="G130" s="53"/>
      <c r="H130" s="38" t="str">
        <f>IF(LEFT($I$1,1)="1",VLOOKUP($A130,PPI_IPI_PGA_PGAI!$A:$I,2,FALSE),IF(LEFT($I$1,1)="2",VLOOKUP($A130,PPI_IPI_PGA_PGAI!$A:$I,3,FALSE),IF(LEFT($I$1,1)="3",VLOOKUP($A130,PPI_IPI_PGA_PGAI!$A:$I,4,FALSE),VLOOKUP($A130,PPI_IPI_PGA_PGAI!$A:$I,5,FALSE))))</f>
        <v>Pharmazeutische Spezialitäten und sonstige pharmazeutische Produkte</v>
      </c>
      <c r="I130" s="53"/>
      <c r="J130" s="53"/>
      <c r="K130" s="45"/>
      <c r="L130" s="22"/>
      <c r="M130" s="10">
        <v>23.0108</v>
      </c>
      <c r="N130" s="122" t="s">
        <v>6431</v>
      </c>
      <c r="O130" s="122" t="s">
        <v>6431</v>
      </c>
      <c r="P130" s="122" t="s">
        <v>6431</v>
      </c>
      <c r="Q130" s="122" t="s">
        <v>6431</v>
      </c>
      <c r="R130" s="122" t="s">
        <v>6431</v>
      </c>
      <c r="S130" s="122" t="s">
        <v>6431</v>
      </c>
      <c r="T130" s="122" t="s">
        <v>6431</v>
      </c>
      <c r="U130" s="122">
        <v>146.1765</v>
      </c>
      <c r="V130" s="122">
        <v>142.1061</v>
      </c>
      <c r="W130" s="122">
        <v>139.93549999999999</v>
      </c>
      <c r="X130" s="122">
        <v>135.99420000000001</v>
      </c>
      <c r="Y130" s="122">
        <v>130.33690000000001</v>
      </c>
      <c r="Z130" s="122">
        <v>129.9546</v>
      </c>
      <c r="AA130" s="122">
        <v>130.52500000000001</v>
      </c>
      <c r="AB130" s="122">
        <v>125.911</v>
      </c>
      <c r="AC130" s="122">
        <v>121.3319</v>
      </c>
      <c r="AD130" s="122">
        <v>118.37479999999999</v>
      </c>
      <c r="AE130" s="122">
        <v>116.3511</v>
      </c>
      <c r="AF130" s="122">
        <v>113.2068</v>
      </c>
      <c r="AG130" s="122">
        <v>110.24890000000001</v>
      </c>
      <c r="AH130" s="122">
        <v>107.2045</v>
      </c>
      <c r="AI130" s="118">
        <v>103.3356</v>
      </c>
    </row>
    <row r="131" spans="1:35" s="8" customFormat="1" ht="11.1" customHeight="1" x14ac:dyDescent="0.2">
      <c r="A131" s="8" t="s">
        <v>2419</v>
      </c>
      <c r="C131" s="141" t="s">
        <v>5141</v>
      </c>
      <c r="D131" s="51" t="s">
        <v>83</v>
      </c>
      <c r="E131" s="52"/>
      <c r="F131" s="53"/>
      <c r="G131" s="22" t="str">
        <f>IF(LEFT($I$1,1)="1",VLOOKUP($A131,PPI_IPI_PGA_PGAI!$A:$I,2,FALSE),IF(LEFT($I$1,1)="2",VLOOKUP($A131,PPI_IPI_PGA_PGAI!$A:$I,3,FALSE),IF(LEFT($I$1,1)="3",VLOOKUP($A131,PPI_IPI_PGA_PGAI!$A:$I,4,FALSE),VLOOKUP($A131,PPI_IPI_PGA_PGAI!$A:$I,5,FALSE))))</f>
        <v>Gummi- und Kunststoffwaren</v>
      </c>
      <c r="H131" s="53"/>
      <c r="I131" s="43"/>
      <c r="J131" s="53"/>
      <c r="K131" s="45"/>
      <c r="L131" s="22"/>
      <c r="M131" s="10">
        <v>3.0684999999999998</v>
      </c>
      <c r="N131" s="122">
        <v>95.593299999999999</v>
      </c>
      <c r="O131" s="122">
        <v>98.350099999999998</v>
      </c>
      <c r="P131" s="122">
        <v>100.0624</v>
      </c>
      <c r="Q131" s="122">
        <v>104.9252</v>
      </c>
      <c r="R131" s="122">
        <v>107.97369999999999</v>
      </c>
      <c r="S131" s="122">
        <v>107.1709</v>
      </c>
      <c r="T131" s="122">
        <v>105.8588</v>
      </c>
      <c r="U131" s="122">
        <v>104.8015</v>
      </c>
      <c r="V131" s="122">
        <v>102.9881</v>
      </c>
      <c r="W131" s="122">
        <v>103.74079999999999</v>
      </c>
      <c r="X131" s="122">
        <v>102.7167</v>
      </c>
      <c r="Y131" s="122">
        <v>93.695599999999999</v>
      </c>
      <c r="Z131" s="122">
        <v>92.9208</v>
      </c>
      <c r="AA131" s="122">
        <v>94.203699999999998</v>
      </c>
      <c r="AB131" s="122">
        <v>99.258200000000002</v>
      </c>
      <c r="AC131" s="122">
        <v>98.578900000000004</v>
      </c>
      <c r="AD131" s="122">
        <v>94.532399999999996</v>
      </c>
      <c r="AE131" s="122">
        <v>98.89</v>
      </c>
      <c r="AF131" s="122">
        <v>107.4238</v>
      </c>
      <c r="AG131" s="122">
        <v>107.8651</v>
      </c>
      <c r="AH131" s="122">
        <v>103.91500000000001</v>
      </c>
      <c r="AI131" s="118">
        <v>100.98779999999999</v>
      </c>
    </row>
    <row r="132" spans="1:35" s="8" customFormat="1" ht="11.1" customHeight="1" x14ac:dyDescent="0.2">
      <c r="A132" s="8" t="s">
        <v>2420</v>
      </c>
      <c r="C132" s="141" t="s">
        <v>5142</v>
      </c>
      <c r="D132" s="54" t="s">
        <v>84</v>
      </c>
      <c r="E132" s="55"/>
      <c r="F132" s="56"/>
      <c r="G132" s="56"/>
      <c r="H132" s="38" t="str">
        <f>IF(LEFT($I$1,1)="1",VLOOKUP($A132,PPI_IPI_PGA_PGAI!$A:$I,2,FALSE),IF(LEFT($I$1,1)="2",VLOOKUP($A132,PPI_IPI_PGA_PGAI!$A:$I,3,FALSE),IF(LEFT($I$1,1)="3",VLOOKUP($A132,PPI_IPI_PGA_PGAI!$A:$I,4,FALSE),VLOOKUP($A132,PPI_IPI_PGA_PGAI!$A:$I,5,FALSE))))</f>
        <v>Gummiwaren</v>
      </c>
      <c r="I132" s="56"/>
      <c r="J132" s="47"/>
      <c r="K132" s="102"/>
      <c r="L132" s="128"/>
      <c r="M132" s="10">
        <v>0.69610000000000005</v>
      </c>
      <c r="N132" s="122" t="s">
        <v>6431</v>
      </c>
      <c r="O132" s="122" t="s">
        <v>6431</v>
      </c>
      <c r="P132" s="122" t="s">
        <v>6431</v>
      </c>
      <c r="Q132" s="122" t="s">
        <v>6431</v>
      </c>
      <c r="R132" s="122" t="s">
        <v>6431</v>
      </c>
      <c r="S132" s="122" t="s">
        <v>6431</v>
      </c>
      <c r="T132" s="122" t="s">
        <v>6431</v>
      </c>
      <c r="U132" s="122">
        <v>104.41759999999999</v>
      </c>
      <c r="V132" s="122">
        <v>104.7223</v>
      </c>
      <c r="W132" s="122">
        <v>104.28619999999999</v>
      </c>
      <c r="X132" s="122">
        <v>102.4324</v>
      </c>
      <c r="Y132" s="122">
        <v>95.663399999999996</v>
      </c>
      <c r="Z132" s="122">
        <v>91.791300000000007</v>
      </c>
      <c r="AA132" s="122">
        <v>92.218100000000007</v>
      </c>
      <c r="AB132" s="122">
        <v>95.703199999999995</v>
      </c>
      <c r="AC132" s="122">
        <v>95.759</v>
      </c>
      <c r="AD132" s="122">
        <v>93.567300000000003</v>
      </c>
      <c r="AE132" s="122">
        <v>93.886399999999995</v>
      </c>
      <c r="AF132" s="122">
        <v>98.979500000000002</v>
      </c>
      <c r="AG132" s="122">
        <v>104.18600000000001</v>
      </c>
      <c r="AH132" s="122">
        <v>101.68810000000001</v>
      </c>
      <c r="AI132" s="118">
        <v>100.6039</v>
      </c>
    </row>
    <row r="133" spans="1:35" s="8" customFormat="1" ht="11.1" customHeight="1" x14ac:dyDescent="0.2">
      <c r="A133" s="8" t="s">
        <v>2421</v>
      </c>
      <c r="C133" s="141" t="s">
        <v>5143</v>
      </c>
      <c r="D133" s="35" t="s">
        <v>85</v>
      </c>
      <c r="E133" s="37"/>
      <c r="F133" s="36"/>
      <c r="G133" s="36"/>
      <c r="H133" s="36"/>
      <c r="I133" s="38" t="str">
        <f>IF(LEFT($I$1,1)="1",VLOOKUP($A133,PPI_IPI_PGA_PGAI!$A:$I,2,FALSE),IF(LEFT($I$1,1)="2",VLOOKUP($A133,PPI_IPI_PGA_PGAI!$A:$I,3,FALSE),IF(LEFT($I$1,1)="3",VLOOKUP($A133,PPI_IPI_PGA_PGAI!$A:$I,4,FALSE),VLOOKUP($A133,PPI_IPI_PGA_PGAI!$A:$I,5,FALSE))))</f>
        <v>Fahrzeugreifen</v>
      </c>
      <c r="J133" s="43"/>
      <c r="K133" s="45"/>
      <c r="L133" s="22"/>
      <c r="M133" s="10">
        <v>0.36559999999999998</v>
      </c>
      <c r="N133" s="122">
        <v>98.668099999999995</v>
      </c>
      <c r="O133" s="122">
        <v>99.288600000000002</v>
      </c>
      <c r="P133" s="122">
        <v>101.1605</v>
      </c>
      <c r="Q133" s="122">
        <v>104.3912</v>
      </c>
      <c r="R133" s="122">
        <v>108.8622</v>
      </c>
      <c r="S133" s="122">
        <v>108.1114</v>
      </c>
      <c r="T133" s="122">
        <v>103.4105</v>
      </c>
      <c r="U133" s="122">
        <v>101.64919999999999</v>
      </c>
      <c r="V133" s="122">
        <v>102.22329999999999</v>
      </c>
      <c r="W133" s="122">
        <v>102.1692</v>
      </c>
      <c r="X133" s="122">
        <v>99.900899999999993</v>
      </c>
      <c r="Y133" s="122">
        <v>93.106399999999994</v>
      </c>
      <c r="Z133" s="122">
        <v>87.253399999999999</v>
      </c>
      <c r="AA133" s="122">
        <v>87.804100000000005</v>
      </c>
      <c r="AB133" s="122">
        <v>90.843599999999995</v>
      </c>
      <c r="AC133" s="122">
        <v>92.495999999999995</v>
      </c>
      <c r="AD133" s="122">
        <v>90.441500000000005</v>
      </c>
      <c r="AE133" s="122">
        <v>89.494600000000005</v>
      </c>
      <c r="AF133" s="122">
        <v>95.284899999999993</v>
      </c>
      <c r="AG133" s="122">
        <v>102.58839999999999</v>
      </c>
      <c r="AH133" s="122">
        <v>98.938299999999998</v>
      </c>
      <c r="AI133" s="118">
        <v>100.5158</v>
      </c>
    </row>
    <row r="134" spans="1:35" s="8" customFormat="1" ht="11.1" customHeight="1" x14ac:dyDescent="0.2">
      <c r="A134" s="8" t="s">
        <v>4607</v>
      </c>
      <c r="C134" s="141" t="s">
        <v>5144</v>
      </c>
      <c r="D134" s="51" t="s">
        <v>5566</v>
      </c>
      <c r="E134" s="52"/>
      <c r="F134" s="53"/>
      <c r="G134" s="53"/>
      <c r="H134" s="53"/>
      <c r="I134" s="53"/>
      <c r="J134" s="38" t="str">
        <f>IF(LEFT($I$1,1)="1",VLOOKUP($A134,PPI_IPI_PGA_PGAI!$A:$I,2,FALSE),IF(LEFT($I$1,1)="2",VLOOKUP($A134,PPI_IPI_PGA_PGAI!$A:$I,3,FALSE),IF(LEFT($I$1,1)="3",VLOOKUP($A134,PPI_IPI_PGA_PGAI!$A:$I,4,FALSE),VLOOKUP($A134,PPI_IPI_PGA_PGAI!$A:$I,5,FALSE))))</f>
        <v>Reifen für Personenwagen und leichte Nutzfahrzeuge</v>
      </c>
      <c r="K134" s="45"/>
      <c r="L134" s="22"/>
      <c r="M134" s="10">
        <v>0.29349999999999998</v>
      </c>
      <c r="N134" s="122" t="s">
        <v>6431</v>
      </c>
      <c r="O134" s="122" t="s">
        <v>6431</v>
      </c>
      <c r="P134" s="122" t="s">
        <v>6431</v>
      </c>
      <c r="Q134" s="122" t="s">
        <v>6431</v>
      </c>
      <c r="R134" s="122" t="s">
        <v>6431</v>
      </c>
      <c r="S134" s="122" t="s">
        <v>6431</v>
      </c>
      <c r="T134" s="122" t="s">
        <v>6431</v>
      </c>
      <c r="U134" s="122" t="s">
        <v>6431</v>
      </c>
      <c r="V134" s="122" t="s">
        <v>6431</v>
      </c>
      <c r="W134" s="122" t="s">
        <v>6431</v>
      </c>
      <c r="X134" s="122" t="s">
        <v>6431</v>
      </c>
      <c r="Y134" s="122" t="s">
        <v>6431</v>
      </c>
      <c r="Z134" s="122">
        <v>88.8048</v>
      </c>
      <c r="AA134" s="122">
        <v>89.094399999999993</v>
      </c>
      <c r="AB134" s="122">
        <v>91.991299999999995</v>
      </c>
      <c r="AC134" s="122">
        <v>94.505799999999994</v>
      </c>
      <c r="AD134" s="122">
        <v>92.083100000000002</v>
      </c>
      <c r="AE134" s="122">
        <v>90.809100000000001</v>
      </c>
      <c r="AF134" s="122">
        <v>96.053799999999995</v>
      </c>
      <c r="AG134" s="122">
        <v>102.5454</v>
      </c>
      <c r="AH134" s="122">
        <v>99.065200000000004</v>
      </c>
      <c r="AI134" s="118">
        <v>100.77370000000001</v>
      </c>
    </row>
    <row r="135" spans="1:35" s="8" customFormat="1" ht="11.1" customHeight="1" x14ac:dyDescent="0.2">
      <c r="A135" s="8" t="s">
        <v>5565</v>
      </c>
      <c r="C135" s="141" t="s">
        <v>5145</v>
      </c>
      <c r="D135" s="51" t="s">
        <v>5564</v>
      </c>
      <c r="E135" s="52"/>
      <c r="F135" s="53"/>
      <c r="G135" s="53"/>
      <c r="H135" s="53"/>
      <c r="I135" s="53"/>
      <c r="J135" s="38" t="str">
        <f>IF(LEFT($I$1,1)="1",VLOOKUP($A135,PPI_IPI_PGA_PGAI!$A:$I,2,FALSE),IF(LEFT($I$1,1)="2",VLOOKUP($A135,PPI_IPI_PGA_PGAI!$A:$I,3,FALSE),IF(LEFT($I$1,1)="3",VLOOKUP($A135,PPI_IPI_PGA_PGAI!$A:$I,4,FALSE),VLOOKUP($A135,PPI_IPI_PGA_PGAI!$A:$I,5,FALSE))))</f>
        <v>Reifen für schwere Nutzfahrzeuge</v>
      </c>
      <c r="K135" s="45"/>
      <c r="L135" s="22"/>
      <c r="M135" s="10">
        <v>7.2099999999999997E-2</v>
      </c>
      <c r="N135" s="122" t="s">
        <v>6431</v>
      </c>
      <c r="O135" s="122" t="s">
        <v>6431</v>
      </c>
      <c r="P135" s="122" t="s">
        <v>6431</v>
      </c>
      <c r="Q135" s="122" t="s">
        <v>6431</v>
      </c>
      <c r="R135" s="122" t="s">
        <v>6431</v>
      </c>
      <c r="S135" s="122" t="s">
        <v>6431</v>
      </c>
      <c r="T135" s="122" t="s">
        <v>6431</v>
      </c>
      <c r="U135" s="122" t="s">
        <v>6431</v>
      </c>
      <c r="V135" s="122" t="s">
        <v>6431</v>
      </c>
      <c r="W135" s="122" t="s">
        <v>6431</v>
      </c>
      <c r="X135" s="122" t="s">
        <v>6431</v>
      </c>
      <c r="Y135" s="122" t="s">
        <v>6431</v>
      </c>
      <c r="Z135" s="122">
        <v>80.397900000000007</v>
      </c>
      <c r="AA135" s="122">
        <v>81.607399999999998</v>
      </c>
      <c r="AB135" s="122">
        <v>84.918499999999995</v>
      </c>
      <c r="AC135" s="122">
        <v>84.281599999999997</v>
      </c>
      <c r="AD135" s="122">
        <v>83.248699999999999</v>
      </c>
      <c r="AE135" s="122">
        <v>83.730900000000005</v>
      </c>
      <c r="AF135" s="122">
        <v>91.914199999999994</v>
      </c>
      <c r="AG135" s="122">
        <v>102.777</v>
      </c>
      <c r="AH135" s="122">
        <v>98.381900000000002</v>
      </c>
      <c r="AI135" s="118">
        <v>99.385499999999993</v>
      </c>
    </row>
    <row r="136" spans="1:35" s="8" customFormat="1" ht="11.1" customHeight="1" x14ac:dyDescent="0.2">
      <c r="A136" s="8" t="s">
        <v>2428</v>
      </c>
      <c r="C136" s="141" t="s">
        <v>5146</v>
      </c>
      <c r="D136" s="51" t="s">
        <v>5020</v>
      </c>
      <c r="E136" s="52"/>
      <c r="F136" s="53"/>
      <c r="G136" s="53"/>
      <c r="H136" s="53"/>
      <c r="I136" s="38" t="str">
        <f>IF(LEFT($I$1,1)="1",VLOOKUP($A136,PPI_IPI_PGA_PGAI!$A:$I,2,FALSE),IF(LEFT($I$1,1)="2",VLOOKUP($A136,PPI_IPI_PGA_PGAI!$A:$I,3,FALSE),IF(LEFT($I$1,1)="3",VLOOKUP($A136,PPI_IPI_PGA_PGAI!$A:$I,4,FALSE),VLOOKUP($A136,PPI_IPI_PGA_PGAI!$A:$I,5,FALSE))))</f>
        <v>Sonstige Gummiwaren</v>
      </c>
      <c r="J136" s="43"/>
      <c r="K136" s="45"/>
      <c r="L136" s="22"/>
      <c r="M136" s="10">
        <v>0.33050000000000002</v>
      </c>
      <c r="N136" s="122" t="s">
        <v>6431</v>
      </c>
      <c r="O136" s="122" t="s">
        <v>6431</v>
      </c>
      <c r="P136" s="122" t="s">
        <v>6431</v>
      </c>
      <c r="Q136" s="122" t="s">
        <v>6431</v>
      </c>
      <c r="R136" s="122" t="s">
        <v>6431</v>
      </c>
      <c r="S136" s="122" t="s">
        <v>6431</v>
      </c>
      <c r="T136" s="122" t="s">
        <v>6431</v>
      </c>
      <c r="U136" s="122" t="s">
        <v>6431</v>
      </c>
      <c r="V136" s="122" t="s">
        <v>6431</v>
      </c>
      <c r="W136" s="122" t="s">
        <v>6431</v>
      </c>
      <c r="X136" s="122" t="s">
        <v>6431</v>
      </c>
      <c r="Y136" s="122" t="s">
        <v>6431</v>
      </c>
      <c r="Z136" s="122" t="s">
        <v>6431</v>
      </c>
      <c r="AA136" s="122" t="s">
        <v>6431</v>
      </c>
      <c r="AB136" s="122" t="s">
        <v>6431</v>
      </c>
      <c r="AC136" s="122" t="s">
        <v>6431</v>
      </c>
      <c r="AD136" s="122" t="s">
        <v>6431</v>
      </c>
      <c r="AE136" s="122">
        <v>98.934799999999996</v>
      </c>
      <c r="AF136" s="122">
        <v>103.2264</v>
      </c>
      <c r="AG136" s="122">
        <v>106.0224</v>
      </c>
      <c r="AH136" s="122">
        <v>104.849</v>
      </c>
      <c r="AI136" s="118">
        <v>100.7051</v>
      </c>
    </row>
    <row r="137" spans="1:35" s="8" customFormat="1" ht="11.1" customHeight="1" x14ac:dyDescent="0.2">
      <c r="A137" s="8" t="s">
        <v>2429</v>
      </c>
      <c r="C137" s="141" t="s">
        <v>5147</v>
      </c>
      <c r="D137" s="51" t="s">
        <v>86</v>
      </c>
      <c r="E137" s="52"/>
      <c r="F137" s="53"/>
      <c r="G137" s="53"/>
      <c r="H137" s="38" t="str">
        <f>IF(LEFT($I$1,1)="1",VLOOKUP($A137,PPI_IPI_PGA_PGAI!$A:$I,2,FALSE),IF(LEFT($I$1,1)="2",VLOOKUP($A137,PPI_IPI_PGA_PGAI!$A:$I,3,FALSE),IF(LEFT($I$1,1)="3",VLOOKUP($A137,PPI_IPI_PGA_PGAI!$A:$I,4,FALSE),VLOOKUP($A137,PPI_IPI_PGA_PGAI!$A:$I,5,FALSE))))</f>
        <v>Kunststoffwaren</v>
      </c>
      <c r="I137" s="43"/>
      <c r="J137" s="53"/>
      <c r="K137" s="45"/>
      <c r="L137" s="22"/>
      <c r="M137" s="10">
        <v>2.3723999999999998</v>
      </c>
      <c r="N137" s="122">
        <v>94.166600000000003</v>
      </c>
      <c r="O137" s="122">
        <v>97.496899999999997</v>
      </c>
      <c r="P137" s="122">
        <v>99.154799999999994</v>
      </c>
      <c r="Q137" s="122">
        <v>104.4392</v>
      </c>
      <c r="R137" s="122">
        <v>107.0763</v>
      </c>
      <c r="S137" s="122">
        <v>106.264</v>
      </c>
      <c r="T137" s="122">
        <v>105.89619999999999</v>
      </c>
      <c r="U137" s="122">
        <v>104.8531</v>
      </c>
      <c r="V137" s="122">
        <v>102.45569999999999</v>
      </c>
      <c r="W137" s="122">
        <v>103.53619999999999</v>
      </c>
      <c r="X137" s="122">
        <v>102.7418</v>
      </c>
      <c r="Y137" s="122">
        <v>93.103399999999993</v>
      </c>
      <c r="Z137" s="122">
        <v>93.244500000000002</v>
      </c>
      <c r="AA137" s="122">
        <v>94.782499999999999</v>
      </c>
      <c r="AB137" s="122">
        <v>100.3043</v>
      </c>
      <c r="AC137" s="122">
        <v>99.405900000000003</v>
      </c>
      <c r="AD137" s="122">
        <v>94.806799999999996</v>
      </c>
      <c r="AE137" s="122">
        <v>100.28570000000001</v>
      </c>
      <c r="AF137" s="122">
        <v>109.7792</v>
      </c>
      <c r="AG137" s="122">
        <v>108.8912</v>
      </c>
      <c r="AH137" s="122">
        <v>104.5361</v>
      </c>
      <c r="AI137" s="118">
        <v>101.0947</v>
      </c>
    </row>
    <row r="138" spans="1:35" s="8" customFormat="1" ht="11.1" customHeight="1" x14ac:dyDescent="0.2">
      <c r="A138" s="8" t="s">
        <v>2430</v>
      </c>
      <c r="C138" s="141" t="s">
        <v>5148</v>
      </c>
      <c r="D138" s="51" t="s">
        <v>87</v>
      </c>
      <c r="E138" s="52"/>
      <c r="F138" s="53"/>
      <c r="G138" s="53"/>
      <c r="H138" s="53"/>
      <c r="I138" s="38" t="str">
        <f>IF(LEFT($I$1,1)="1",VLOOKUP($A138,PPI_IPI_PGA_PGAI!$A:$I,2,FALSE),IF(LEFT($I$1,1)="2",VLOOKUP($A138,PPI_IPI_PGA_PGAI!$A:$I,3,FALSE),IF(LEFT($I$1,1)="3",VLOOKUP($A138,PPI_IPI_PGA_PGAI!$A:$I,4,FALSE),VLOOKUP($A138,PPI_IPI_PGA_PGAI!$A:$I,5,FALSE))))</f>
        <v>Platten, Folien, Schläuche und Profile aus Kunststoffen</v>
      </c>
      <c r="J138" s="53"/>
      <c r="K138" s="45"/>
      <c r="L138" s="22"/>
      <c r="M138" s="10">
        <v>0.88060000000000005</v>
      </c>
      <c r="N138" s="122">
        <v>94.659300000000002</v>
      </c>
      <c r="O138" s="122">
        <v>100.4238</v>
      </c>
      <c r="P138" s="122">
        <v>102.63160000000001</v>
      </c>
      <c r="Q138" s="122">
        <v>109.5184</v>
      </c>
      <c r="R138" s="122">
        <v>111.2957</v>
      </c>
      <c r="S138" s="122">
        <v>108.69450000000001</v>
      </c>
      <c r="T138" s="122">
        <v>107.4093</v>
      </c>
      <c r="U138" s="122">
        <v>106.7432</v>
      </c>
      <c r="V138" s="122">
        <v>101.7153</v>
      </c>
      <c r="W138" s="122">
        <v>101.51990000000001</v>
      </c>
      <c r="X138" s="122">
        <v>99.8245</v>
      </c>
      <c r="Y138" s="122">
        <v>91.289299999999997</v>
      </c>
      <c r="Z138" s="122">
        <v>89.825199999999995</v>
      </c>
      <c r="AA138" s="122">
        <v>91.7881</v>
      </c>
      <c r="AB138" s="122">
        <v>99.614099999999993</v>
      </c>
      <c r="AC138" s="122">
        <v>98.031300000000002</v>
      </c>
      <c r="AD138" s="122">
        <v>92.469099999999997</v>
      </c>
      <c r="AE138" s="122">
        <v>101.376</v>
      </c>
      <c r="AF138" s="122">
        <v>114.8463</v>
      </c>
      <c r="AG138" s="122">
        <v>113.4175</v>
      </c>
      <c r="AH138" s="122">
        <v>106.16540000000001</v>
      </c>
      <c r="AI138" s="118">
        <v>100.7182</v>
      </c>
    </row>
    <row r="139" spans="1:35" s="101" customFormat="1" ht="11.1" customHeight="1" x14ac:dyDescent="0.2">
      <c r="A139" s="8" t="s">
        <v>2432</v>
      </c>
      <c r="C139" s="141" t="s">
        <v>5579</v>
      </c>
      <c r="D139" s="35" t="s">
        <v>88</v>
      </c>
      <c r="E139" s="37"/>
      <c r="F139" s="36"/>
      <c r="G139" s="22"/>
      <c r="H139" s="36"/>
      <c r="I139" s="36"/>
      <c r="J139" s="38" t="str">
        <f>IF(LEFT($I$1,1)="1",VLOOKUP($A139,PPI_IPI_PGA_PGAI!$A:$I,2,FALSE),IF(LEFT($I$1,1)="2",VLOOKUP($A139,PPI_IPI_PGA_PGAI!$A:$I,3,FALSE),IF(LEFT($I$1,1)="3",VLOOKUP($A139,PPI_IPI_PGA_PGAI!$A:$I,4,FALSE),VLOOKUP($A139,PPI_IPI_PGA_PGAI!$A:$I,5,FALSE))))</f>
        <v>Kunststoffrohre und -schläuche</v>
      </c>
      <c r="K139" s="45"/>
      <c r="L139" s="22"/>
      <c r="M139" s="10">
        <v>0.27179999999999999</v>
      </c>
      <c r="N139" s="122" t="s">
        <v>6431</v>
      </c>
      <c r="O139" s="122" t="s">
        <v>6431</v>
      </c>
      <c r="P139" s="122" t="s">
        <v>6431</v>
      </c>
      <c r="Q139" s="122" t="s">
        <v>6431</v>
      </c>
      <c r="R139" s="122" t="s">
        <v>6431</v>
      </c>
      <c r="S139" s="122" t="s">
        <v>6431</v>
      </c>
      <c r="T139" s="122" t="s">
        <v>6431</v>
      </c>
      <c r="U139" s="122" t="s">
        <v>6431</v>
      </c>
      <c r="V139" s="122" t="s">
        <v>6431</v>
      </c>
      <c r="W139" s="122" t="s">
        <v>6431</v>
      </c>
      <c r="X139" s="122" t="s">
        <v>6431</v>
      </c>
      <c r="Y139" s="122" t="s">
        <v>6431</v>
      </c>
      <c r="Z139" s="122" t="s">
        <v>6431</v>
      </c>
      <c r="AA139" s="122" t="s">
        <v>6431</v>
      </c>
      <c r="AB139" s="122" t="s">
        <v>6431</v>
      </c>
      <c r="AC139" s="122" t="s">
        <v>6431</v>
      </c>
      <c r="AD139" s="122" t="s">
        <v>6431</v>
      </c>
      <c r="AE139" s="122" t="s">
        <v>6431</v>
      </c>
      <c r="AF139" s="122" t="s">
        <v>6431</v>
      </c>
      <c r="AG139" s="122" t="s">
        <v>6431</v>
      </c>
      <c r="AH139" s="122" t="s">
        <v>6431</v>
      </c>
      <c r="AI139" s="118" t="s">
        <v>5440</v>
      </c>
    </row>
    <row r="140" spans="1:35" s="101" customFormat="1" ht="11.1" customHeight="1" x14ac:dyDescent="0.2">
      <c r="A140" s="8" t="s">
        <v>2433</v>
      </c>
      <c r="C140" s="141" t="s">
        <v>5580</v>
      </c>
      <c r="D140" s="57" t="s">
        <v>89</v>
      </c>
      <c r="E140" s="37"/>
      <c r="F140" s="36"/>
      <c r="G140" s="22"/>
      <c r="H140" s="58"/>
      <c r="I140" s="36"/>
      <c r="J140" s="38" t="str">
        <f>IF(LEFT($I$1,1)="1",VLOOKUP($A140,PPI_IPI_PGA_PGAI!$A:$I,2,FALSE),IF(LEFT($I$1,1)="2",VLOOKUP($A140,PPI_IPI_PGA_PGAI!$A:$I,3,FALSE),IF(LEFT($I$1,1)="3",VLOOKUP($A140,PPI_IPI_PGA_PGAI!$A:$I,4,FALSE),VLOOKUP($A140,PPI_IPI_PGA_PGAI!$A:$I,5,FALSE))))</f>
        <v>Platten und Folien, aus anderen Kunststoffen</v>
      </c>
      <c r="K140" s="45"/>
      <c r="L140" s="22"/>
      <c r="M140" s="10">
        <v>0.37540000000000001</v>
      </c>
      <c r="N140" s="122" t="s">
        <v>6431</v>
      </c>
      <c r="O140" s="122" t="s">
        <v>6431</v>
      </c>
      <c r="P140" s="122" t="s">
        <v>6431</v>
      </c>
      <c r="Q140" s="122" t="s">
        <v>6431</v>
      </c>
      <c r="R140" s="122" t="s">
        <v>6431</v>
      </c>
      <c r="S140" s="122" t="s">
        <v>6431</v>
      </c>
      <c r="T140" s="122" t="s">
        <v>6431</v>
      </c>
      <c r="U140" s="122" t="s">
        <v>6431</v>
      </c>
      <c r="V140" s="122" t="s">
        <v>6431</v>
      </c>
      <c r="W140" s="122" t="s">
        <v>6431</v>
      </c>
      <c r="X140" s="122" t="s">
        <v>6431</v>
      </c>
      <c r="Y140" s="122" t="s">
        <v>6431</v>
      </c>
      <c r="Z140" s="122" t="s">
        <v>6431</v>
      </c>
      <c r="AA140" s="122" t="s">
        <v>6431</v>
      </c>
      <c r="AB140" s="122" t="s">
        <v>6431</v>
      </c>
      <c r="AC140" s="122" t="s">
        <v>6431</v>
      </c>
      <c r="AD140" s="122" t="s">
        <v>6431</v>
      </c>
      <c r="AE140" s="122" t="s">
        <v>6431</v>
      </c>
      <c r="AF140" s="122" t="s">
        <v>6431</v>
      </c>
      <c r="AG140" s="122" t="s">
        <v>6431</v>
      </c>
      <c r="AH140" s="122" t="s">
        <v>6431</v>
      </c>
      <c r="AI140" s="118" t="s">
        <v>5440</v>
      </c>
    </row>
    <row r="141" spans="1:35" s="8" customFormat="1" ht="11.1" customHeight="1" x14ac:dyDescent="0.2">
      <c r="A141" s="8" t="s">
        <v>2434</v>
      </c>
      <c r="C141" s="141" t="s">
        <v>5581</v>
      </c>
      <c r="D141" s="35" t="s">
        <v>538</v>
      </c>
      <c r="E141" s="37"/>
      <c r="F141" s="36"/>
      <c r="G141" s="36"/>
      <c r="H141" s="36"/>
      <c r="I141" s="43"/>
      <c r="J141" s="38" t="str">
        <f>IF(LEFT($I$1,1)="1",VLOOKUP($A141,PPI_IPI_PGA_PGAI!$A:$I,2,FALSE),IF(LEFT($I$1,1)="2",VLOOKUP($A141,PPI_IPI_PGA_PGAI!$A:$I,3,FALSE),IF(LEFT($I$1,1)="3",VLOOKUP($A141,PPI_IPI_PGA_PGAI!$A:$I,4,FALSE),VLOOKUP($A141,PPI_IPI_PGA_PGAI!$A:$I,5,FALSE))))</f>
        <v>Andere Platten und Folien</v>
      </c>
      <c r="K141" s="45"/>
      <c r="L141" s="22"/>
      <c r="M141" s="10">
        <v>0.18390000000000001</v>
      </c>
      <c r="N141" s="122" t="s">
        <v>6431</v>
      </c>
      <c r="O141" s="122" t="s">
        <v>6431</v>
      </c>
      <c r="P141" s="122" t="s">
        <v>6431</v>
      </c>
      <c r="Q141" s="122" t="s">
        <v>6431</v>
      </c>
      <c r="R141" s="122" t="s">
        <v>6431</v>
      </c>
      <c r="S141" s="122" t="s">
        <v>6431</v>
      </c>
      <c r="T141" s="122" t="s">
        <v>6431</v>
      </c>
      <c r="U141" s="122" t="s">
        <v>6431</v>
      </c>
      <c r="V141" s="122" t="s">
        <v>6431</v>
      </c>
      <c r="W141" s="122" t="s">
        <v>6431</v>
      </c>
      <c r="X141" s="122" t="s">
        <v>6431</v>
      </c>
      <c r="Y141" s="122" t="s">
        <v>6431</v>
      </c>
      <c r="Z141" s="122" t="s">
        <v>6431</v>
      </c>
      <c r="AA141" s="122" t="s">
        <v>6431</v>
      </c>
      <c r="AB141" s="122" t="s">
        <v>6431</v>
      </c>
      <c r="AC141" s="122" t="s">
        <v>6431</v>
      </c>
      <c r="AD141" s="122" t="s">
        <v>6431</v>
      </c>
      <c r="AE141" s="122" t="s">
        <v>6431</v>
      </c>
      <c r="AF141" s="122" t="s">
        <v>6431</v>
      </c>
      <c r="AG141" s="122" t="s">
        <v>6431</v>
      </c>
      <c r="AH141" s="122" t="s">
        <v>6431</v>
      </c>
      <c r="AI141" s="118" t="s">
        <v>5440</v>
      </c>
    </row>
    <row r="142" spans="1:35" s="8" customFormat="1" ht="11.1" customHeight="1" x14ac:dyDescent="0.2">
      <c r="A142" s="8" t="s">
        <v>2437</v>
      </c>
      <c r="C142" s="141" t="s">
        <v>5149</v>
      </c>
      <c r="D142" s="35" t="s">
        <v>90</v>
      </c>
      <c r="E142" s="37"/>
      <c r="F142" s="36"/>
      <c r="G142" s="36"/>
      <c r="H142" s="36"/>
      <c r="I142" s="38" t="str">
        <f>IF(LEFT($I$1,1)="1",VLOOKUP($A142,PPI_IPI_PGA_PGAI!$A:$I,2,FALSE),IF(LEFT($I$1,1)="2",VLOOKUP($A142,PPI_IPI_PGA_PGAI!$A:$I,3,FALSE),IF(LEFT($I$1,1)="3",VLOOKUP($A142,PPI_IPI_PGA_PGAI!$A:$I,4,FALSE),VLOOKUP($A142,PPI_IPI_PGA_PGAI!$A:$I,5,FALSE))))</f>
        <v>Verpackungsmittel aus Kunststoffen</v>
      </c>
      <c r="J142" s="36"/>
      <c r="K142" s="45"/>
      <c r="L142" s="22"/>
      <c r="M142" s="10">
        <v>0.43280000000000002</v>
      </c>
      <c r="N142" s="122" t="s">
        <v>6431</v>
      </c>
      <c r="O142" s="122" t="s">
        <v>6431</v>
      </c>
      <c r="P142" s="122" t="s">
        <v>6431</v>
      </c>
      <c r="Q142" s="122" t="s">
        <v>6431</v>
      </c>
      <c r="R142" s="122" t="s">
        <v>6431</v>
      </c>
      <c r="S142" s="122" t="s">
        <v>6431</v>
      </c>
      <c r="T142" s="122" t="s">
        <v>6431</v>
      </c>
      <c r="U142" s="122">
        <v>114.3135</v>
      </c>
      <c r="V142" s="122">
        <v>112.5831</v>
      </c>
      <c r="W142" s="122">
        <v>114.4661</v>
      </c>
      <c r="X142" s="122">
        <v>114.8091</v>
      </c>
      <c r="Y142" s="122">
        <v>101.51609999999999</v>
      </c>
      <c r="Z142" s="122">
        <v>101.96250000000001</v>
      </c>
      <c r="AA142" s="122">
        <v>103.3999</v>
      </c>
      <c r="AB142" s="122">
        <v>105.80240000000001</v>
      </c>
      <c r="AC142" s="122">
        <v>105.9161</v>
      </c>
      <c r="AD142" s="122">
        <v>100.4753</v>
      </c>
      <c r="AE142" s="122">
        <v>101.96980000000001</v>
      </c>
      <c r="AF142" s="122">
        <v>111.06010000000001</v>
      </c>
      <c r="AG142" s="122">
        <v>111.3428</v>
      </c>
      <c r="AH142" s="122">
        <v>107.1606</v>
      </c>
      <c r="AI142" s="118">
        <v>103.4495</v>
      </c>
    </row>
    <row r="143" spans="1:35" s="8" customFormat="1" ht="11.1" customHeight="1" x14ac:dyDescent="0.2">
      <c r="A143" s="8" t="s">
        <v>2438</v>
      </c>
      <c r="C143" s="141" t="s">
        <v>5150</v>
      </c>
      <c r="D143" s="35" t="s">
        <v>91</v>
      </c>
      <c r="E143" s="37"/>
      <c r="F143" s="36"/>
      <c r="G143" s="36"/>
      <c r="H143" s="43"/>
      <c r="I143" s="38" t="str">
        <f>IF(LEFT($I$1,1)="1",VLOOKUP($A143,PPI_IPI_PGA_PGAI!$A:$I,2,FALSE),IF(LEFT($I$1,1)="2",VLOOKUP($A143,PPI_IPI_PGA_PGAI!$A:$I,3,FALSE),IF(LEFT($I$1,1)="3",VLOOKUP($A143,PPI_IPI_PGA_PGAI!$A:$I,4,FALSE),VLOOKUP($A143,PPI_IPI_PGA_PGAI!$A:$I,5,FALSE))))</f>
        <v>Baubedarfsartikel aus Kunststoffen</v>
      </c>
      <c r="J143" s="36"/>
      <c r="K143" s="45"/>
      <c r="L143" s="22"/>
      <c r="M143" s="10">
        <v>0.32440000000000002</v>
      </c>
      <c r="N143" s="122">
        <v>86.284599999999998</v>
      </c>
      <c r="O143" s="122">
        <v>86.702299999999994</v>
      </c>
      <c r="P143" s="122">
        <v>87.897499999999994</v>
      </c>
      <c r="Q143" s="122">
        <v>89.924199999999999</v>
      </c>
      <c r="R143" s="122">
        <v>92.403599999999997</v>
      </c>
      <c r="S143" s="122">
        <v>94.087999999999994</v>
      </c>
      <c r="T143" s="122">
        <v>95.863500000000002</v>
      </c>
      <c r="U143" s="122">
        <v>94.780699999999996</v>
      </c>
      <c r="V143" s="122">
        <v>93.786199999999994</v>
      </c>
      <c r="W143" s="122">
        <v>95.500299999999996</v>
      </c>
      <c r="X143" s="122">
        <v>92.895899999999997</v>
      </c>
      <c r="Y143" s="122">
        <v>84.135199999999998</v>
      </c>
      <c r="Z143" s="122">
        <v>83.8245</v>
      </c>
      <c r="AA143" s="122">
        <v>85.284000000000006</v>
      </c>
      <c r="AB143" s="122">
        <v>91.073800000000006</v>
      </c>
      <c r="AC143" s="122">
        <v>90.690700000000007</v>
      </c>
      <c r="AD143" s="122">
        <v>89.178200000000004</v>
      </c>
      <c r="AE143" s="122">
        <v>94.114000000000004</v>
      </c>
      <c r="AF143" s="122">
        <v>101.961</v>
      </c>
      <c r="AG143" s="122">
        <v>104.0639</v>
      </c>
      <c r="AH143" s="122">
        <v>102.3159</v>
      </c>
      <c r="AI143" s="118">
        <v>100.6313</v>
      </c>
    </row>
    <row r="144" spans="1:35" s="8" customFormat="1" ht="11.1" customHeight="1" x14ac:dyDescent="0.2">
      <c r="A144" s="8" t="s">
        <v>2445</v>
      </c>
      <c r="C144" s="141" t="s">
        <v>5151</v>
      </c>
      <c r="D144" s="35" t="s">
        <v>92</v>
      </c>
      <c r="E144" s="37"/>
      <c r="F144" s="36"/>
      <c r="G144" s="36"/>
      <c r="H144" s="43"/>
      <c r="I144" s="38" t="str">
        <f>IF(LEFT($I$1,1)="1",VLOOKUP($A144,PPI_IPI_PGA_PGAI!$A:$I,2,FALSE),IF(LEFT($I$1,1)="2",VLOOKUP($A144,PPI_IPI_PGA_PGAI!$A:$I,3,FALSE),IF(LEFT($I$1,1)="3",VLOOKUP($A144,PPI_IPI_PGA_PGAI!$A:$I,4,FALSE),VLOOKUP($A144,PPI_IPI_PGA_PGAI!$A:$I,5,FALSE))))</f>
        <v>Sonstige Kunststoffwaren</v>
      </c>
      <c r="J144" s="36"/>
      <c r="K144" s="45"/>
      <c r="L144" s="22"/>
      <c r="M144" s="10">
        <v>0.73460000000000003</v>
      </c>
      <c r="N144" s="122">
        <v>92.007999999999996</v>
      </c>
      <c r="O144" s="122">
        <v>94.1096</v>
      </c>
      <c r="P144" s="122">
        <v>95.383300000000006</v>
      </c>
      <c r="Q144" s="122">
        <v>100.15940000000001</v>
      </c>
      <c r="R144" s="122">
        <v>103.4469</v>
      </c>
      <c r="S144" s="122">
        <v>103.3441</v>
      </c>
      <c r="T144" s="122">
        <v>103.05240000000001</v>
      </c>
      <c r="U144" s="122">
        <v>101.9482</v>
      </c>
      <c r="V144" s="122">
        <v>101.82080000000001</v>
      </c>
      <c r="W144" s="122">
        <v>103.7591</v>
      </c>
      <c r="X144" s="122">
        <v>104.0301</v>
      </c>
      <c r="Y144" s="122">
        <v>94.810299999999998</v>
      </c>
      <c r="Z144" s="122">
        <v>97.4</v>
      </c>
      <c r="AA144" s="122">
        <v>98.372399999999999</v>
      </c>
      <c r="AB144" s="122">
        <v>102.0652</v>
      </c>
      <c r="AC144" s="122">
        <v>101.3788</v>
      </c>
      <c r="AD144" s="122">
        <v>97.355699999999999</v>
      </c>
      <c r="AE144" s="122">
        <v>100.9734</v>
      </c>
      <c r="AF144" s="122">
        <v>106.28870000000001</v>
      </c>
      <c r="AG144" s="122">
        <v>103.8818</v>
      </c>
      <c r="AH144" s="122">
        <v>101.92529999999999</v>
      </c>
      <c r="AI144" s="118">
        <v>100.405</v>
      </c>
    </row>
    <row r="145" spans="1:35" s="8" customFormat="1" ht="11.1" customHeight="1" x14ac:dyDescent="0.2">
      <c r="A145" s="8" t="s">
        <v>2447</v>
      </c>
      <c r="C145" s="141" t="s">
        <v>5152</v>
      </c>
      <c r="D145" s="35" t="s">
        <v>93</v>
      </c>
      <c r="E145" s="37"/>
      <c r="F145" s="36"/>
      <c r="G145" s="22" t="str">
        <f>IF(LEFT($I$1,1)="1",VLOOKUP($A145,PPI_IPI_PGA_PGAI!$A:$I,2,FALSE),IF(LEFT($I$1,1)="2",VLOOKUP($A145,PPI_IPI_PGA_PGAI!$A:$I,3,FALSE),IF(LEFT($I$1,1)="3",VLOOKUP($A145,PPI_IPI_PGA_PGAI!$A:$I,4,FALSE),VLOOKUP($A145,PPI_IPI_PGA_PGAI!$A:$I,5,FALSE))))</f>
        <v>Glas und Glaswaren, Keramik, Verarbeitung von Steinen und Erden</v>
      </c>
      <c r="H145" s="43"/>
      <c r="I145" s="36"/>
      <c r="J145" s="36"/>
      <c r="K145" s="45"/>
      <c r="L145" s="22"/>
      <c r="M145" s="10">
        <v>1.3588</v>
      </c>
      <c r="N145" s="122">
        <v>82.270399999999995</v>
      </c>
      <c r="O145" s="122">
        <v>82.077699999999993</v>
      </c>
      <c r="P145" s="122">
        <v>84.111599999999996</v>
      </c>
      <c r="Q145" s="122">
        <v>91.330600000000004</v>
      </c>
      <c r="R145" s="122">
        <v>93.118300000000005</v>
      </c>
      <c r="S145" s="122">
        <v>90.0154</v>
      </c>
      <c r="T145" s="122">
        <v>89.350999999999999</v>
      </c>
      <c r="U145" s="122">
        <v>86.873999999999995</v>
      </c>
      <c r="V145" s="122">
        <v>83.730099999999993</v>
      </c>
      <c r="W145" s="122">
        <v>84.276399999999995</v>
      </c>
      <c r="X145" s="122">
        <v>84.161799999999999</v>
      </c>
      <c r="Y145" s="122">
        <v>78.765299999999996</v>
      </c>
      <c r="Z145" s="122">
        <v>79.775000000000006</v>
      </c>
      <c r="AA145" s="122">
        <v>80.982900000000001</v>
      </c>
      <c r="AB145" s="122">
        <v>85.468400000000003</v>
      </c>
      <c r="AC145" s="122">
        <v>85.866799999999998</v>
      </c>
      <c r="AD145" s="122">
        <v>83.548900000000003</v>
      </c>
      <c r="AE145" s="122">
        <v>86.8155</v>
      </c>
      <c r="AF145" s="122">
        <v>97.633899999999997</v>
      </c>
      <c r="AG145" s="122">
        <v>105.5163</v>
      </c>
      <c r="AH145" s="122">
        <v>99.986199999999997</v>
      </c>
      <c r="AI145" s="118">
        <v>99.546700000000001</v>
      </c>
    </row>
    <row r="146" spans="1:35" s="8" customFormat="1" ht="11.1" customHeight="1" x14ac:dyDescent="0.2">
      <c r="A146" s="8" t="s">
        <v>2448</v>
      </c>
      <c r="C146" s="141" t="s">
        <v>5153</v>
      </c>
      <c r="D146" s="35" t="s">
        <v>5021</v>
      </c>
      <c r="E146" s="37"/>
      <c r="F146" s="36"/>
      <c r="G146" s="36"/>
      <c r="H146" s="38" t="str">
        <f>IF(LEFT($I$1,1)="1",VLOOKUP($A146,PPI_IPI_PGA_PGAI!$A:$I,2,FALSE),IF(LEFT($I$1,1)="2",VLOOKUP($A146,PPI_IPI_PGA_PGAI!$A:$I,3,FALSE),IF(LEFT($I$1,1)="3",VLOOKUP($A146,PPI_IPI_PGA_PGAI!$A:$I,4,FALSE),VLOOKUP($A146,PPI_IPI_PGA_PGAI!$A:$I,5,FALSE))))</f>
        <v>Glas und Glaswaren</v>
      </c>
      <c r="I146" s="43"/>
      <c r="J146" s="36"/>
      <c r="K146" s="45"/>
      <c r="L146" s="22"/>
      <c r="M146" s="10">
        <v>0.48670000000000002</v>
      </c>
      <c r="N146" s="122">
        <v>92.384399999999999</v>
      </c>
      <c r="O146" s="122">
        <v>90.190799999999996</v>
      </c>
      <c r="P146" s="122">
        <v>90.995800000000003</v>
      </c>
      <c r="Q146" s="122">
        <v>106.05249999999999</v>
      </c>
      <c r="R146" s="122">
        <v>105.378</v>
      </c>
      <c r="S146" s="122">
        <v>94.305199999999999</v>
      </c>
      <c r="T146" s="122">
        <v>91.997600000000006</v>
      </c>
      <c r="U146" s="122">
        <v>90.711699999999993</v>
      </c>
      <c r="V146" s="122">
        <v>85.516199999999998</v>
      </c>
      <c r="W146" s="122">
        <v>85.988699999999994</v>
      </c>
      <c r="X146" s="122">
        <v>86.379300000000001</v>
      </c>
      <c r="Y146" s="122">
        <v>82.600800000000007</v>
      </c>
      <c r="Z146" s="122">
        <v>86.471100000000007</v>
      </c>
      <c r="AA146" s="122">
        <v>87.768699999999995</v>
      </c>
      <c r="AB146" s="122">
        <v>92.328800000000001</v>
      </c>
      <c r="AC146" s="122">
        <v>92.288700000000006</v>
      </c>
      <c r="AD146" s="122">
        <v>86.485900000000001</v>
      </c>
      <c r="AE146" s="122">
        <v>89.767799999999994</v>
      </c>
      <c r="AF146" s="122">
        <v>107.0454</v>
      </c>
      <c r="AG146" s="122">
        <v>114.02079999999999</v>
      </c>
      <c r="AH146" s="122">
        <v>98.415999999999997</v>
      </c>
      <c r="AI146" s="118">
        <v>96.757000000000005</v>
      </c>
    </row>
    <row r="147" spans="1:35" s="8" customFormat="1" ht="11.1" customHeight="1" x14ac:dyDescent="0.2">
      <c r="A147" s="8" t="s">
        <v>5582</v>
      </c>
      <c r="C147" s="141" t="s">
        <v>5154</v>
      </c>
      <c r="D147" s="35" t="s">
        <v>5583</v>
      </c>
      <c r="E147" s="37"/>
      <c r="F147" s="36"/>
      <c r="G147" s="36"/>
      <c r="H147" s="36"/>
      <c r="I147" s="38" t="str">
        <f>IF(LEFT($I$1,1)="1",VLOOKUP($A147,PPI_IPI_PGA_PGAI!$A:$I,2,FALSE),IF(LEFT($I$1,1)="2",VLOOKUP($A147,PPI_IPI_PGA_PGAI!$A:$I,3,FALSE),IF(LEFT($I$1,1)="3",VLOOKUP($A147,PPI_IPI_PGA_PGAI!$A:$I,4,FALSE),VLOOKUP($A147,PPI_IPI_PGA_PGAI!$A:$I,5,FALSE))))</f>
        <v>Veredeltes und bearbeitetes Flachglas</v>
      </c>
      <c r="J147" s="36"/>
      <c r="K147" s="45"/>
      <c r="L147" s="22"/>
      <c r="M147" s="10">
        <v>0.1883</v>
      </c>
      <c r="N147" s="122">
        <v>93.728399999999993</v>
      </c>
      <c r="O147" s="122">
        <v>91.425799999999995</v>
      </c>
      <c r="P147" s="122">
        <v>92.728700000000003</v>
      </c>
      <c r="Q147" s="122">
        <v>109.0673</v>
      </c>
      <c r="R147" s="122">
        <v>108.4123</v>
      </c>
      <c r="S147" s="122">
        <v>96.630600000000001</v>
      </c>
      <c r="T147" s="122">
        <v>94.567999999999998</v>
      </c>
      <c r="U147" s="122">
        <v>96.236400000000003</v>
      </c>
      <c r="V147" s="122">
        <v>87.058300000000003</v>
      </c>
      <c r="W147" s="122">
        <v>85.6922</v>
      </c>
      <c r="X147" s="122">
        <v>86.492699999999999</v>
      </c>
      <c r="Y147" s="122">
        <v>81.496799999999993</v>
      </c>
      <c r="Z147" s="122">
        <v>88.397400000000005</v>
      </c>
      <c r="AA147" s="122">
        <v>94.120699999999999</v>
      </c>
      <c r="AB147" s="122">
        <v>99.686800000000005</v>
      </c>
      <c r="AC147" s="122">
        <v>98.976100000000002</v>
      </c>
      <c r="AD147" s="122">
        <v>86.919799999999995</v>
      </c>
      <c r="AE147" s="122">
        <v>92.4345</v>
      </c>
      <c r="AF147" s="122">
        <v>121.9119</v>
      </c>
      <c r="AG147" s="122">
        <v>123.41249999999999</v>
      </c>
      <c r="AH147" s="122">
        <v>92.149199999999993</v>
      </c>
      <c r="AI147" s="118">
        <v>92.191800000000001</v>
      </c>
    </row>
    <row r="148" spans="1:35" s="8" customFormat="1" ht="11.1" customHeight="1" x14ac:dyDescent="0.2">
      <c r="A148" s="8" t="s">
        <v>2449</v>
      </c>
      <c r="C148" s="141" t="s">
        <v>5155</v>
      </c>
      <c r="D148" s="35" t="s">
        <v>159</v>
      </c>
      <c r="E148" s="37"/>
      <c r="F148" s="36"/>
      <c r="G148" s="36"/>
      <c r="H148" s="43"/>
      <c r="I148" s="38" t="str">
        <f>IF(LEFT($I$1,1)="1",VLOOKUP($A148,PPI_IPI_PGA_PGAI!$A:$I,2,FALSE),IF(LEFT($I$1,1)="2",VLOOKUP($A148,PPI_IPI_PGA_PGAI!$A:$I,3,FALSE),IF(LEFT($I$1,1)="3",VLOOKUP($A148,PPI_IPI_PGA_PGAI!$A:$I,4,FALSE),VLOOKUP($A148,PPI_IPI_PGA_PGAI!$A:$I,5,FALSE))))</f>
        <v>Hohlglas</v>
      </c>
      <c r="J148" s="36"/>
      <c r="K148" s="45"/>
      <c r="L148" s="22"/>
      <c r="M148" s="10">
        <v>0.17510000000000001</v>
      </c>
      <c r="N148" s="122" t="s">
        <v>6431</v>
      </c>
      <c r="O148" s="122" t="s">
        <v>6431</v>
      </c>
      <c r="P148" s="122" t="s">
        <v>6431</v>
      </c>
      <c r="Q148" s="122" t="s">
        <v>6431</v>
      </c>
      <c r="R148" s="122" t="s">
        <v>6431</v>
      </c>
      <c r="S148" s="122" t="s">
        <v>6431</v>
      </c>
      <c r="T148" s="122" t="s">
        <v>6431</v>
      </c>
      <c r="U148" s="122">
        <v>86.190200000000004</v>
      </c>
      <c r="V148" s="122">
        <v>82.615700000000004</v>
      </c>
      <c r="W148" s="122">
        <v>83.948999999999998</v>
      </c>
      <c r="X148" s="122">
        <v>84.214500000000001</v>
      </c>
      <c r="Y148" s="122">
        <v>81.2761</v>
      </c>
      <c r="Z148" s="122">
        <v>82.924300000000002</v>
      </c>
      <c r="AA148" s="122">
        <v>79.867400000000004</v>
      </c>
      <c r="AB148" s="122">
        <v>84.213499999999996</v>
      </c>
      <c r="AC148" s="122">
        <v>85.404200000000003</v>
      </c>
      <c r="AD148" s="122">
        <v>83.575500000000005</v>
      </c>
      <c r="AE148" s="122">
        <v>84.783699999999996</v>
      </c>
      <c r="AF148" s="122">
        <v>96.966899999999995</v>
      </c>
      <c r="AG148" s="122">
        <v>113.5424</v>
      </c>
      <c r="AH148" s="122">
        <v>104.8603</v>
      </c>
      <c r="AI148" s="118">
        <v>99.660399999999996</v>
      </c>
    </row>
    <row r="149" spans="1:35" s="8" customFormat="1" ht="11.1" customHeight="1" x14ac:dyDescent="0.2">
      <c r="A149" s="8" t="s">
        <v>2451</v>
      </c>
      <c r="C149" s="141" t="s">
        <v>5156</v>
      </c>
      <c r="D149" s="35" t="s">
        <v>475</v>
      </c>
      <c r="E149" s="37"/>
      <c r="F149" s="36"/>
      <c r="G149" s="36"/>
      <c r="H149" s="43"/>
      <c r="I149" s="38" t="str">
        <f>IF(LEFT($I$1,1)="1",VLOOKUP($A149,PPI_IPI_PGA_PGAI!$A:$I,2,FALSE),IF(LEFT($I$1,1)="2",VLOOKUP($A149,PPI_IPI_PGA_PGAI!$A:$I,3,FALSE),IF(LEFT($I$1,1)="3",VLOOKUP($A149,PPI_IPI_PGA_PGAI!$A:$I,4,FALSE),VLOOKUP($A149,PPI_IPI_PGA_PGAI!$A:$I,5,FALSE))))</f>
        <v>Sonstiges Glas</v>
      </c>
      <c r="J149" s="36"/>
      <c r="K149" s="45"/>
      <c r="L149" s="22"/>
      <c r="M149" s="10">
        <v>6.8199999999999997E-2</v>
      </c>
      <c r="N149" s="122" t="s">
        <v>6431</v>
      </c>
      <c r="O149" s="122" t="s">
        <v>6431</v>
      </c>
      <c r="P149" s="122" t="s">
        <v>6431</v>
      </c>
      <c r="Q149" s="122" t="s">
        <v>6431</v>
      </c>
      <c r="R149" s="122" t="s">
        <v>6431</v>
      </c>
      <c r="S149" s="122" t="s">
        <v>6431</v>
      </c>
      <c r="T149" s="122" t="s">
        <v>6431</v>
      </c>
      <c r="U149" s="122" t="s">
        <v>6431</v>
      </c>
      <c r="V149" s="122" t="s">
        <v>6431</v>
      </c>
      <c r="W149" s="122" t="s">
        <v>6431</v>
      </c>
      <c r="X149" s="122" t="s">
        <v>6431</v>
      </c>
      <c r="Y149" s="122" t="s">
        <v>6431</v>
      </c>
      <c r="Z149" s="122">
        <v>91.259600000000006</v>
      </c>
      <c r="AA149" s="122">
        <v>92.256</v>
      </c>
      <c r="AB149" s="122">
        <v>95.764399999999995</v>
      </c>
      <c r="AC149" s="122">
        <v>92.805800000000005</v>
      </c>
      <c r="AD149" s="122">
        <v>92.124799999999993</v>
      </c>
      <c r="AE149" s="122">
        <v>93.795100000000005</v>
      </c>
      <c r="AF149" s="122">
        <v>93.079099999999997</v>
      </c>
      <c r="AG149" s="122">
        <v>96.893900000000002</v>
      </c>
      <c r="AH149" s="122">
        <v>100.5046</v>
      </c>
      <c r="AI149" s="118">
        <v>100.61799999999999</v>
      </c>
    </row>
    <row r="150" spans="1:35" s="101" customFormat="1" ht="11.1" customHeight="1" x14ac:dyDescent="0.2">
      <c r="A150" s="8" t="s">
        <v>2454</v>
      </c>
      <c r="C150" s="141" t="s">
        <v>5157</v>
      </c>
      <c r="D150" s="35" t="s">
        <v>5022</v>
      </c>
      <c r="E150" s="37"/>
      <c r="F150" s="36"/>
      <c r="G150" s="43"/>
      <c r="H150" s="38" t="str">
        <f>IF(LEFT($I$1,1)="1",VLOOKUP($A150,PPI_IPI_PGA_PGAI!$A:$I,2,FALSE),IF(LEFT($I$1,1)="2",VLOOKUP($A150,PPI_IPI_PGA_PGAI!$A:$I,3,FALSE),IF(LEFT($I$1,1)="3",VLOOKUP($A150,PPI_IPI_PGA_PGAI!$A:$I,4,FALSE),VLOOKUP($A150,PPI_IPI_PGA_PGAI!$A:$I,5,FALSE))))</f>
        <v>Keramische Baumaterialien</v>
      </c>
      <c r="I150" s="36"/>
      <c r="J150" s="36"/>
      <c r="K150" s="45"/>
      <c r="L150" s="22"/>
      <c r="M150" s="10">
        <v>0.1439</v>
      </c>
      <c r="N150" s="122">
        <v>97.487200000000001</v>
      </c>
      <c r="O150" s="122">
        <v>98.371300000000005</v>
      </c>
      <c r="P150" s="122">
        <v>99.979299999999995</v>
      </c>
      <c r="Q150" s="122">
        <v>103.1101</v>
      </c>
      <c r="R150" s="122">
        <v>102.97880000000001</v>
      </c>
      <c r="S150" s="122">
        <v>101.97790000000001</v>
      </c>
      <c r="T150" s="122">
        <v>99.805599999999998</v>
      </c>
      <c r="U150" s="122">
        <v>89.096999999999994</v>
      </c>
      <c r="V150" s="122">
        <v>84.266800000000003</v>
      </c>
      <c r="W150" s="122">
        <v>85.37</v>
      </c>
      <c r="X150" s="122">
        <v>85.590199999999996</v>
      </c>
      <c r="Y150" s="122">
        <v>76.632400000000004</v>
      </c>
      <c r="Z150" s="122">
        <v>79.183800000000005</v>
      </c>
      <c r="AA150" s="122">
        <v>79.989500000000007</v>
      </c>
      <c r="AB150" s="122">
        <v>83.491</v>
      </c>
      <c r="AC150" s="122">
        <v>83.354500000000002</v>
      </c>
      <c r="AD150" s="122">
        <v>81.5364</v>
      </c>
      <c r="AE150" s="122">
        <v>83.194999999999993</v>
      </c>
      <c r="AF150" s="122">
        <v>90.605000000000004</v>
      </c>
      <c r="AG150" s="122">
        <v>106.0861</v>
      </c>
      <c r="AH150" s="122">
        <v>101.024</v>
      </c>
      <c r="AI150" s="118">
        <v>100.3005</v>
      </c>
    </row>
    <row r="151" spans="1:35" s="8" customFormat="1" ht="11.1" customHeight="1" x14ac:dyDescent="0.2">
      <c r="A151" s="8" t="s">
        <v>2458</v>
      </c>
      <c r="C151" s="141" t="s">
        <v>5158</v>
      </c>
      <c r="D151" s="35" t="s">
        <v>94</v>
      </c>
      <c r="E151" s="37"/>
      <c r="F151" s="36"/>
      <c r="G151" s="36"/>
      <c r="H151" s="38" t="str">
        <f>IF(LEFT($I$1,1)="1",VLOOKUP($A151,PPI_IPI_PGA_PGAI!$A:$I,2,FALSE),IF(LEFT($I$1,1)="2",VLOOKUP($A151,PPI_IPI_PGA_PGAI!$A:$I,3,FALSE),IF(LEFT($I$1,1)="3",VLOOKUP($A151,PPI_IPI_PGA_PGAI!$A:$I,4,FALSE),VLOOKUP($A151,PPI_IPI_PGA_PGAI!$A:$I,5,FALSE))))</f>
        <v>Sonstige Porzellan- und keramische Erzeugnisse</v>
      </c>
      <c r="I151" s="36"/>
      <c r="J151" s="36"/>
      <c r="K151" s="45"/>
      <c r="L151" s="22"/>
      <c r="M151" s="10">
        <v>0.17560000000000001</v>
      </c>
      <c r="N151" s="122">
        <v>88.1464</v>
      </c>
      <c r="O151" s="122">
        <v>87.449200000000005</v>
      </c>
      <c r="P151" s="122">
        <v>89.377200000000002</v>
      </c>
      <c r="Q151" s="122">
        <v>91.215999999999994</v>
      </c>
      <c r="R151" s="122">
        <v>93.173599999999993</v>
      </c>
      <c r="S151" s="122">
        <v>95.037400000000005</v>
      </c>
      <c r="T151" s="122">
        <v>94.832700000000003</v>
      </c>
      <c r="U151" s="122">
        <v>92.240200000000002</v>
      </c>
      <c r="V151" s="122">
        <v>90.210700000000003</v>
      </c>
      <c r="W151" s="122">
        <v>90.050399999999996</v>
      </c>
      <c r="X151" s="122">
        <v>90.031499999999994</v>
      </c>
      <c r="Y151" s="122">
        <v>87.561300000000003</v>
      </c>
      <c r="Z151" s="122">
        <v>88.323899999999995</v>
      </c>
      <c r="AA151" s="122">
        <v>88.281099999999995</v>
      </c>
      <c r="AB151" s="122">
        <v>90.545000000000002</v>
      </c>
      <c r="AC151" s="122">
        <v>91.277699999999996</v>
      </c>
      <c r="AD151" s="122">
        <v>90.536900000000003</v>
      </c>
      <c r="AE151" s="122">
        <v>93.540700000000001</v>
      </c>
      <c r="AF151" s="122">
        <v>98.351399999999998</v>
      </c>
      <c r="AG151" s="122">
        <v>100.6127</v>
      </c>
      <c r="AH151" s="122">
        <v>101.3991</v>
      </c>
      <c r="AI151" s="118">
        <v>100.8974</v>
      </c>
    </row>
    <row r="152" spans="1:35" s="8" customFormat="1" ht="11.1" customHeight="1" x14ac:dyDescent="0.2">
      <c r="A152" s="8" t="s">
        <v>2461</v>
      </c>
      <c r="C152" s="141" t="s">
        <v>5159</v>
      </c>
      <c r="D152" s="35" t="s">
        <v>95</v>
      </c>
      <c r="E152" s="37"/>
      <c r="F152" s="36"/>
      <c r="G152" s="36"/>
      <c r="H152" s="38" t="str">
        <f>IF(LEFT($I$1,1)="1",VLOOKUP($A152,PPI_IPI_PGA_PGAI!$A:$I,2,FALSE),IF(LEFT($I$1,1)="2",VLOOKUP($A152,PPI_IPI_PGA_PGAI!$A:$I,3,FALSE),IF(LEFT($I$1,1)="3",VLOOKUP($A152,PPI_IPI_PGA_PGAI!$A:$I,4,FALSE),VLOOKUP($A152,PPI_IPI_PGA_PGAI!$A:$I,5,FALSE))))</f>
        <v>Erzeugnisse aus Beton, Zement und Gips</v>
      </c>
      <c r="I152" s="43"/>
      <c r="J152" s="22"/>
      <c r="K152" s="45"/>
      <c r="L152" s="22"/>
      <c r="M152" s="10">
        <v>0.23250000000000001</v>
      </c>
      <c r="N152" s="122">
        <v>70.892799999999994</v>
      </c>
      <c r="O152" s="122">
        <v>72.190600000000003</v>
      </c>
      <c r="P152" s="122">
        <v>74.208299999999994</v>
      </c>
      <c r="Q152" s="122">
        <v>76.747200000000007</v>
      </c>
      <c r="R152" s="122">
        <v>79.8703</v>
      </c>
      <c r="S152" s="122">
        <v>82.296999999999997</v>
      </c>
      <c r="T152" s="122">
        <v>82.454599999999999</v>
      </c>
      <c r="U152" s="122">
        <v>81.972700000000003</v>
      </c>
      <c r="V152" s="122">
        <v>81.091099999999997</v>
      </c>
      <c r="W152" s="122">
        <v>80.918999999999997</v>
      </c>
      <c r="X152" s="122">
        <v>80.6066</v>
      </c>
      <c r="Y152" s="122">
        <v>78.2239</v>
      </c>
      <c r="Z152" s="122">
        <v>74.663700000000006</v>
      </c>
      <c r="AA152" s="122">
        <v>75.895099999999999</v>
      </c>
      <c r="AB152" s="122">
        <v>80.894300000000001</v>
      </c>
      <c r="AC152" s="122">
        <v>81.722399999999993</v>
      </c>
      <c r="AD152" s="122">
        <v>82.879400000000004</v>
      </c>
      <c r="AE152" s="122">
        <v>85.798699999999997</v>
      </c>
      <c r="AF152" s="122">
        <v>90.135300000000001</v>
      </c>
      <c r="AG152" s="122">
        <v>98.153599999999997</v>
      </c>
      <c r="AH152" s="122">
        <v>97.457300000000004</v>
      </c>
      <c r="AI152" s="118">
        <v>99.66</v>
      </c>
    </row>
    <row r="153" spans="1:35" s="8" customFormat="1" ht="11.1" customHeight="1" x14ac:dyDescent="0.2">
      <c r="A153" s="8" t="s">
        <v>2462</v>
      </c>
      <c r="C153" s="141" t="s">
        <v>5160</v>
      </c>
      <c r="D153" s="35" t="s">
        <v>96</v>
      </c>
      <c r="E153" s="37"/>
      <c r="F153" s="36"/>
      <c r="G153" s="36"/>
      <c r="H153" s="36"/>
      <c r="I153" s="38" t="str">
        <f>IF(LEFT($I$1,1)="1",VLOOKUP($A153,PPI_IPI_PGA_PGAI!$A:$I,2,FALSE),IF(LEFT($I$1,1)="2",VLOOKUP($A153,PPI_IPI_PGA_PGAI!$A:$I,3,FALSE),IF(LEFT($I$1,1)="3",VLOOKUP($A153,PPI_IPI_PGA_PGAI!$A:$I,4,FALSE),VLOOKUP($A153,PPI_IPI_PGA_PGAI!$A:$I,5,FALSE))))</f>
        <v>Erzeugnisse aus Beton für den Bau</v>
      </c>
      <c r="J153" s="22"/>
      <c r="K153" s="45"/>
      <c r="L153" s="22"/>
      <c r="M153" s="10">
        <v>0.13289999999999999</v>
      </c>
      <c r="N153" s="122">
        <v>69.289000000000001</v>
      </c>
      <c r="O153" s="122">
        <v>70.646000000000001</v>
      </c>
      <c r="P153" s="122">
        <v>73.258099999999999</v>
      </c>
      <c r="Q153" s="122">
        <v>75.220100000000002</v>
      </c>
      <c r="R153" s="122">
        <v>78.205600000000004</v>
      </c>
      <c r="S153" s="122">
        <v>80.088999999999999</v>
      </c>
      <c r="T153" s="122">
        <v>80.858400000000003</v>
      </c>
      <c r="U153" s="122">
        <v>81.4833</v>
      </c>
      <c r="V153" s="122">
        <v>81.488200000000006</v>
      </c>
      <c r="W153" s="122">
        <v>81.738</v>
      </c>
      <c r="X153" s="122">
        <v>81.275499999999994</v>
      </c>
      <c r="Y153" s="122">
        <v>79.131399999999999</v>
      </c>
      <c r="Z153" s="122">
        <v>74.267200000000003</v>
      </c>
      <c r="AA153" s="122">
        <v>75.251000000000005</v>
      </c>
      <c r="AB153" s="122">
        <v>80.527500000000003</v>
      </c>
      <c r="AC153" s="122">
        <v>81.512699999999995</v>
      </c>
      <c r="AD153" s="122">
        <v>83.590199999999996</v>
      </c>
      <c r="AE153" s="122">
        <v>85.802999999999997</v>
      </c>
      <c r="AF153" s="122">
        <v>89.703800000000001</v>
      </c>
      <c r="AG153" s="122">
        <v>96.6066</v>
      </c>
      <c r="AH153" s="122">
        <v>96.988600000000005</v>
      </c>
      <c r="AI153" s="118">
        <v>99.896100000000004</v>
      </c>
    </row>
    <row r="154" spans="1:35" s="8" customFormat="1" ht="11.1" customHeight="1" x14ac:dyDescent="0.2">
      <c r="A154" s="8" t="s">
        <v>2463</v>
      </c>
      <c r="C154" s="141" t="s">
        <v>5161</v>
      </c>
      <c r="D154" s="35" t="s">
        <v>97</v>
      </c>
      <c r="E154" s="37"/>
      <c r="F154" s="36"/>
      <c r="G154" s="36"/>
      <c r="H154" s="36"/>
      <c r="I154" s="38" t="str">
        <f>IF(LEFT($I$1,1)="1",VLOOKUP($A154,PPI_IPI_PGA_PGAI!$A:$I,2,FALSE),IF(LEFT($I$1,1)="2",VLOOKUP($A154,PPI_IPI_PGA_PGAI!$A:$I,3,FALSE),IF(LEFT($I$1,1)="3",VLOOKUP($A154,PPI_IPI_PGA_PGAI!$A:$I,4,FALSE),VLOOKUP($A154,PPI_IPI_PGA_PGAI!$A:$I,5,FALSE))))</f>
        <v>Gipserzeugnisse für den Bau</v>
      </c>
      <c r="J154" s="22"/>
      <c r="K154" s="45"/>
      <c r="L154" s="22"/>
      <c r="M154" s="10">
        <v>9.9599999999999994E-2</v>
      </c>
      <c r="N154" s="122">
        <v>76.741200000000006</v>
      </c>
      <c r="O154" s="122">
        <v>77.891300000000001</v>
      </c>
      <c r="P154" s="122">
        <v>78.233699999999999</v>
      </c>
      <c r="Q154" s="122">
        <v>82.476799999999997</v>
      </c>
      <c r="R154" s="122">
        <v>86.050299999999993</v>
      </c>
      <c r="S154" s="122">
        <v>90.082499999999996</v>
      </c>
      <c r="T154" s="122">
        <v>88.482299999999995</v>
      </c>
      <c r="U154" s="122">
        <v>84.556799999999996</v>
      </c>
      <c r="V154" s="122">
        <v>80.764399999999995</v>
      </c>
      <c r="W154" s="122">
        <v>79.209500000000006</v>
      </c>
      <c r="X154" s="122">
        <v>79.384699999999995</v>
      </c>
      <c r="Y154" s="122">
        <v>76.192800000000005</v>
      </c>
      <c r="Z154" s="122">
        <v>76.121399999999994</v>
      </c>
      <c r="AA154" s="122">
        <v>77.997900000000001</v>
      </c>
      <c r="AB154" s="122">
        <v>82.311599999999999</v>
      </c>
      <c r="AC154" s="122">
        <v>82.739599999999996</v>
      </c>
      <c r="AD154" s="122">
        <v>81.531700000000001</v>
      </c>
      <c r="AE154" s="122">
        <v>85.790800000000004</v>
      </c>
      <c r="AF154" s="122">
        <v>90.898200000000003</v>
      </c>
      <c r="AG154" s="122">
        <v>100.88939999999999</v>
      </c>
      <c r="AH154" s="122">
        <v>98.286100000000005</v>
      </c>
      <c r="AI154" s="118">
        <v>99.242199999999997</v>
      </c>
    </row>
    <row r="155" spans="1:35" s="8" customFormat="1" ht="11.1" customHeight="1" x14ac:dyDescent="0.2">
      <c r="A155" s="8" t="s">
        <v>2464</v>
      </c>
      <c r="C155" s="141" t="s">
        <v>5162</v>
      </c>
      <c r="D155" s="35" t="s">
        <v>98</v>
      </c>
      <c r="E155" s="37"/>
      <c r="F155" s="36"/>
      <c r="G155" s="36"/>
      <c r="H155" s="38" t="str">
        <f>IF(LEFT($I$1,1)="1",VLOOKUP($A155,PPI_IPI_PGA_PGAI!$A:$I,2,FALSE),IF(LEFT($I$1,1)="2",VLOOKUP($A155,PPI_IPI_PGA_PGAI!$A:$I,3,FALSE),IF(LEFT($I$1,1)="3",VLOOKUP($A155,PPI_IPI_PGA_PGAI!$A:$I,4,FALSE),VLOOKUP($A155,PPI_IPI_PGA_PGAI!$A:$I,5,FALSE))))</f>
        <v>Bearbeitete Natursteine</v>
      </c>
      <c r="I155" s="43"/>
      <c r="J155" s="22"/>
      <c r="K155" s="45"/>
      <c r="L155" s="22"/>
      <c r="M155" s="10">
        <v>9.9199999999999997E-2</v>
      </c>
      <c r="N155" s="122">
        <v>65.320599999999999</v>
      </c>
      <c r="O155" s="122">
        <v>65.535499999999999</v>
      </c>
      <c r="P155" s="122">
        <v>66.550299999999993</v>
      </c>
      <c r="Q155" s="122">
        <v>68.271900000000002</v>
      </c>
      <c r="R155" s="122">
        <v>70.451700000000002</v>
      </c>
      <c r="S155" s="122">
        <v>72.098600000000005</v>
      </c>
      <c r="T155" s="122">
        <v>72.9392</v>
      </c>
      <c r="U155" s="122">
        <v>72.236999999999995</v>
      </c>
      <c r="V155" s="122">
        <v>70.932100000000005</v>
      </c>
      <c r="W155" s="122">
        <v>72.974400000000003</v>
      </c>
      <c r="X155" s="122">
        <v>71.900899999999993</v>
      </c>
      <c r="Y155" s="122">
        <v>66.6815</v>
      </c>
      <c r="Z155" s="122">
        <v>68.416200000000003</v>
      </c>
      <c r="AA155" s="122">
        <v>69.755600000000001</v>
      </c>
      <c r="AB155" s="122">
        <v>73.335800000000006</v>
      </c>
      <c r="AC155" s="122">
        <v>73.566299999999998</v>
      </c>
      <c r="AD155" s="122">
        <v>72.563699999999997</v>
      </c>
      <c r="AE155" s="122">
        <v>72.956599999999995</v>
      </c>
      <c r="AF155" s="122">
        <v>81.337500000000006</v>
      </c>
      <c r="AG155" s="122">
        <v>92.831699999999998</v>
      </c>
      <c r="AH155" s="122">
        <v>95.414100000000005</v>
      </c>
      <c r="AI155" s="118">
        <v>99.235600000000005</v>
      </c>
    </row>
    <row r="156" spans="1:35" s="8" customFormat="1" ht="11.1" customHeight="1" x14ac:dyDescent="0.2">
      <c r="A156" s="8" t="s">
        <v>2465</v>
      </c>
      <c r="C156" s="141" t="s">
        <v>5163</v>
      </c>
      <c r="D156" s="35" t="s">
        <v>99</v>
      </c>
      <c r="E156" s="37"/>
      <c r="F156" s="36"/>
      <c r="G156" s="36"/>
      <c r="H156" s="38" t="str">
        <f>IF(LEFT($I$1,1)="1",VLOOKUP($A156,PPI_IPI_PGA_PGAI!$A:$I,2,FALSE),IF(LEFT($I$1,1)="2",VLOOKUP($A156,PPI_IPI_PGA_PGAI!$A:$I,3,FALSE),IF(LEFT($I$1,1)="3",VLOOKUP($A156,PPI_IPI_PGA_PGAI!$A:$I,4,FALSE),VLOOKUP($A156,PPI_IPI_PGA_PGAI!$A:$I,5,FALSE))))</f>
        <v>Sonstige Produkte aus nichtmetallischen Mineralien</v>
      </c>
      <c r="I156" s="36"/>
      <c r="J156" s="36"/>
      <c r="K156" s="45"/>
      <c r="L156" s="22"/>
      <c r="M156" s="10">
        <v>0.17549999999999999</v>
      </c>
      <c r="N156" s="122" t="s">
        <v>6431</v>
      </c>
      <c r="O156" s="122" t="s">
        <v>6431</v>
      </c>
      <c r="P156" s="122" t="s">
        <v>6431</v>
      </c>
      <c r="Q156" s="122" t="s">
        <v>6431</v>
      </c>
      <c r="R156" s="122" t="s">
        <v>6431</v>
      </c>
      <c r="S156" s="122" t="s">
        <v>6431</v>
      </c>
      <c r="T156" s="122" t="s">
        <v>6431</v>
      </c>
      <c r="U156" s="122">
        <v>100.0891</v>
      </c>
      <c r="V156" s="122">
        <v>99.315700000000007</v>
      </c>
      <c r="W156" s="122">
        <v>99.045500000000004</v>
      </c>
      <c r="X156" s="122">
        <v>98.139200000000002</v>
      </c>
      <c r="Y156" s="122">
        <v>79.488299999999995</v>
      </c>
      <c r="Z156" s="122">
        <v>76.379499999999993</v>
      </c>
      <c r="AA156" s="122">
        <v>78.150199999999998</v>
      </c>
      <c r="AB156" s="122">
        <v>84.8583</v>
      </c>
      <c r="AC156" s="122">
        <v>86.096199999999996</v>
      </c>
      <c r="AD156" s="122">
        <v>83.576800000000006</v>
      </c>
      <c r="AE156" s="122">
        <v>91.151300000000006</v>
      </c>
      <c r="AF156" s="122">
        <v>103.8476</v>
      </c>
      <c r="AG156" s="122">
        <v>107.70910000000001</v>
      </c>
      <c r="AH156" s="122">
        <v>107.69159999999999</v>
      </c>
      <c r="AI156" s="118">
        <v>104.0654</v>
      </c>
    </row>
    <row r="157" spans="1:35" s="8" customFormat="1" ht="11.1" customHeight="1" x14ac:dyDescent="0.2">
      <c r="A157" s="8" t="s">
        <v>2471</v>
      </c>
      <c r="C157" s="141" t="s">
        <v>5164</v>
      </c>
      <c r="D157" s="35" t="s">
        <v>100</v>
      </c>
      <c r="E157" s="37"/>
      <c r="F157" s="36"/>
      <c r="G157" s="22" t="str">
        <f>IF(LEFT($I$1,1)="1",VLOOKUP($A157,PPI_IPI_PGA_PGAI!$A:$I,2,FALSE),IF(LEFT($I$1,1)="2",VLOOKUP($A157,PPI_IPI_PGA_PGAI!$A:$I,3,FALSE),IF(LEFT($I$1,1)="3",VLOOKUP($A157,PPI_IPI_PGA_PGAI!$A:$I,4,FALSE),VLOOKUP($A157,PPI_IPI_PGA_PGAI!$A:$I,5,FALSE))))</f>
        <v>Metalle, Metallhalbzeug</v>
      </c>
      <c r="H157" s="43"/>
      <c r="I157" s="36"/>
      <c r="J157" s="36"/>
      <c r="K157" s="45"/>
      <c r="L157" s="22"/>
      <c r="M157" s="10">
        <v>3.5590000000000002</v>
      </c>
      <c r="N157" s="122">
        <v>82.197599999999994</v>
      </c>
      <c r="O157" s="122">
        <v>92.310900000000004</v>
      </c>
      <c r="P157" s="122">
        <v>114.4003</v>
      </c>
      <c r="Q157" s="122">
        <v>128.7174</v>
      </c>
      <c r="R157" s="122">
        <v>128.54329999999999</v>
      </c>
      <c r="S157" s="122">
        <v>91.158199999999994</v>
      </c>
      <c r="T157" s="122">
        <v>104.538</v>
      </c>
      <c r="U157" s="122">
        <v>106.94750000000001</v>
      </c>
      <c r="V157" s="122">
        <v>95.921899999999994</v>
      </c>
      <c r="W157" s="122">
        <v>91.016300000000001</v>
      </c>
      <c r="X157" s="122">
        <v>89.352699999999999</v>
      </c>
      <c r="Y157" s="122">
        <v>77.517799999999994</v>
      </c>
      <c r="Z157" s="122">
        <v>72.749600000000001</v>
      </c>
      <c r="AA157" s="122">
        <v>84.080200000000005</v>
      </c>
      <c r="AB157" s="122">
        <v>92.928100000000001</v>
      </c>
      <c r="AC157" s="122">
        <v>85.592500000000001</v>
      </c>
      <c r="AD157" s="122">
        <v>79.236500000000007</v>
      </c>
      <c r="AE157" s="122">
        <v>111.9928</v>
      </c>
      <c r="AF157" s="122">
        <v>136.6542</v>
      </c>
      <c r="AG157" s="122">
        <v>112.8284</v>
      </c>
      <c r="AH157" s="122">
        <v>103.9508</v>
      </c>
      <c r="AI157" s="118">
        <v>100.43210000000001</v>
      </c>
    </row>
    <row r="158" spans="1:35" s="8" customFormat="1" ht="11.1" customHeight="1" x14ac:dyDescent="0.2">
      <c r="A158" s="8" t="s">
        <v>2472</v>
      </c>
      <c r="C158" s="141" t="s">
        <v>5165</v>
      </c>
      <c r="D158" s="35" t="s">
        <v>101</v>
      </c>
      <c r="E158" s="37"/>
      <c r="F158" s="36"/>
      <c r="G158" s="36"/>
      <c r="H158" s="38" t="str">
        <f>IF(LEFT($I$1,1)="1",VLOOKUP($A158,PPI_IPI_PGA_PGAI!$A:$I,2,FALSE),IF(LEFT($I$1,1)="2",VLOOKUP($A158,PPI_IPI_PGA_PGAI!$A:$I,3,FALSE),IF(LEFT($I$1,1)="3",VLOOKUP($A158,PPI_IPI_PGA_PGAI!$A:$I,4,FALSE),VLOOKUP($A158,PPI_IPI_PGA_PGAI!$A:$I,5,FALSE))))</f>
        <v>Roheisen, Stahl</v>
      </c>
      <c r="I158" s="36"/>
      <c r="J158" s="36"/>
      <c r="K158" s="45"/>
      <c r="L158" s="22"/>
      <c r="M158" s="10">
        <v>1.0138</v>
      </c>
      <c r="N158" s="122">
        <v>110.929</v>
      </c>
      <c r="O158" s="122">
        <v>123.9141</v>
      </c>
      <c r="P158" s="122">
        <v>131.41999999999999</v>
      </c>
      <c r="Q158" s="122">
        <v>156.34379999999999</v>
      </c>
      <c r="R158" s="122">
        <v>168.60570000000001</v>
      </c>
      <c r="S158" s="122">
        <v>114.2664</v>
      </c>
      <c r="T158" s="122">
        <v>124.7136</v>
      </c>
      <c r="U158" s="122">
        <v>125.349</v>
      </c>
      <c r="V158" s="122">
        <v>113.6857</v>
      </c>
      <c r="W158" s="122">
        <v>106.27800000000001</v>
      </c>
      <c r="X158" s="122">
        <v>103.2667</v>
      </c>
      <c r="Y158" s="122">
        <v>82.3767</v>
      </c>
      <c r="Z158" s="122">
        <v>78.424599999999998</v>
      </c>
      <c r="AA158" s="122">
        <v>92.458500000000001</v>
      </c>
      <c r="AB158" s="122">
        <v>103.56229999999999</v>
      </c>
      <c r="AC158" s="122">
        <v>94.062700000000007</v>
      </c>
      <c r="AD158" s="122">
        <v>86.029399999999995</v>
      </c>
      <c r="AE158" s="122">
        <v>131.73920000000001</v>
      </c>
      <c r="AF158" s="122">
        <v>161.99100000000001</v>
      </c>
      <c r="AG158" s="122">
        <v>124.22410000000001</v>
      </c>
      <c r="AH158" s="122">
        <v>109.0314</v>
      </c>
      <c r="AI158" s="118">
        <v>102.51649999999999</v>
      </c>
    </row>
    <row r="159" spans="1:35" s="8" customFormat="1" ht="11.1" customHeight="1" x14ac:dyDescent="0.2">
      <c r="A159" s="8" t="s">
        <v>2501</v>
      </c>
      <c r="C159" s="141" t="s">
        <v>5166</v>
      </c>
      <c r="D159" s="35" t="s">
        <v>102</v>
      </c>
      <c r="E159" s="37"/>
      <c r="F159" s="36"/>
      <c r="G159" s="36"/>
      <c r="H159" s="38" t="str">
        <f>IF(LEFT($I$1,1)="1",VLOOKUP($A159,PPI_IPI_PGA_PGAI!$A:$I,2,FALSE),IF(LEFT($I$1,1)="2",VLOOKUP($A159,PPI_IPI_PGA_PGAI!$A:$I,3,FALSE),IF(LEFT($I$1,1)="3",VLOOKUP($A159,PPI_IPI_PGA_PGAI!$A:$I,4,FALSE),VLOOKUP($A159,PPI_IPI_PGA_PGAI!$A:$I,5,FALSE))))</f>
        <v>Stahlrohre, Rohrform-, Rohrverschluss-, Rohrverbindungsstücke</v>
      </c>
      <c r="I159" s="36"/>
      <c r="J159" s="43"/>
      <c r="K159" s="45"/>
      <c r="L159" s="22"/>
      <c r="M159" s="10">
        <v>0.31209999999999999</v>
      </c>
      <c r="N159" s="122">
        <v>95.075999999999993</v>
      </c>
      <c r="O159" s="122">
        <v>101.87990000000001</v>
      </c>
      <c r="P159" s="122">
        <v>103.80110000000001</v>
      </c>
      <c r="Q159" s="122">
        <v>118.2642</v>
      </c>
      <c r="R159" s="122">
        <v>137.10489999999999</v>
      </c>
      <c r="S159" s="122">
        <v>105.3522</v>
      </c>
      <c r="T159" s="122">
        <v>100.7921</v>
      </c>
      <c r="U159" s="122">
        <v>101.3798</v>
      </c>
      <c r="V159" s="122">
        <v>88.559799999999996</v>
      </c>
      <c r="W159" s="122">
        <v>84.879300000000001</v>
      </c>
      <c r="X159" s="122">
        <v>84.57</v>
      </c>
      <c r="Y159" s="122">
        <v>74.513000000000005</v>
      </c>
      <c r="Z159" s="122">
        <v>71.164400000000001</v>
      </c>
      <c r="AA159" s="122">
        <v>78.010599999999997</v>
      </c>
      <c r="AB159" s="122">
        <v>86.857500000000002</v>
      </c>
      <c r="AC159" s="122">
        <v>82.901899999999998</v>
      </c>
      <c r="AD159" s="122">
        <v>76.960400000000007</v>
      </c>
      <c r="AE159" s="122">
        <v>103.2664</v>
      </c>
      <c r="AF159" s="122">
        <v>123.8801</v>
      </c>
      <c r="AG159" s="122">
        <v>112.4331</v>
      </c>
      <c r="AH159" s="122">
        <v>100.9451</v>
      </c>
      <c r="AI159" s="118">
        <v>98.318600000000004</v>
      </c>
    </row>
    <row r="160" spans="1:35" s="8" customFormat="1" ht="11.1" customHeight="1" x14ac:dyDescent="0.2">
      <c r="A160" s="8" t="s">
        <v>2502</v>
      </c>
      <c r="C160" s="141" t="s">
        <v>5167</v>
      </c>
      <c r="D160" s="35" t="s">
        <v>103</v>
      </c>
      <c r="E160" s="37"/>
      <c r="F160" s="36"/>
      <c r="G160" s="36"/>
      <c r="H160" s="38" t="str">
        <f>IF(LEFT($I$1,1)="1",VLOOKUP($A160,PPI_IPI_PGA_PGAI!$A:$I,2,FALSE),IF(LEFT($I$1,1)="2",VLOOKUP($A160,PPI_IPI_PGA_PGAI!$A:$I,3,FALSE),IF(LEFT($I$1,1)="3",VLOOKUP($A160,PPI_IPI_PGA_PGAI!$A:$I,4,FALSE),VLOOKUP($A160,PPI_IPI_PGA_PGAI!$A:$I,5,FALSE))))</f>
        <v>Sonstige Erzeugnisse der ersten Bearbeitung von Eisen und Stahl</v>
      </c>
      <c r="I160" s="36"/>
      <c r="J160" s="43"/>
      <c r="K160" s="45"/>
      <c r="L160" s="22"/>
      <c r="M160" s="10">
        <v>0.43840000000000001</v>
      </c>
      <c r="N160" s="122">
        <v>89.561999999999998</v>
      </c>
      <c r="O160" s="122">
        <v>107.4864</v>
      </c>
      <c r="P160" s="122">
        <v>104.72280000000001</v>
      </c>
      <c r="Q160" s="122">
        <v>115.00960000000001</v>
      </c>
      <c r="R160" s="122">
        <v>140.52209999999999</v>
      </c>
      <c r="S160" s="122">
        <v>103.14149999999999</v>
      </c>
      <c r="T160" s="122">
        <v>106.6386</v>
      </c>
      <c r="U160" s="122">
        <v>111.3704</v>
      </c>
      <c r="V160" s="122">
        <v>95.917599999999993</v>
      </c>
      <c r="W160" s="122">
        <v>93.687200000000004</v>
      </c>
      <c r="X160" s="122">
        <v>93.036500000000004</v>
      </c>
      <c r="Y160" s="122">
        <v>82.621600000000001</v>
      </c>
      <c r="Z160" s="122">
        <v>75.939599999999999</v>
      </c>
      <c r="AA160" s="122">
        <v>88.664000000000001</v>
      </c>
      <c r="AB160" s="122">
        <v>101.1514</v>
      </c>
      <c r="AC160" s="122">
        <v>93.714699999999993</v>
      </c>
      <c r="AD160" s="122">
        <v>84.866299999999995</v>
      </c>
      <c r="AE160" s="122">
        <v>119.1163</v>
      </c>
      <c r="AF160" s="122">
        <v>155.09100000000001</v>
      </c>
      <c r="AG160" s="122">
        <v>129.95949999999999</v>
      </c>
      <c r="AH160" s="122">
        <v>110.1272</v>
      </c>
      <c r="AI160" s="118">
        <v>101.566</v>
      </c>
    </row>
    <row r="161" spans="1:35" s="8" customFormat="1" ht="11.1" customHeight="1" x14ac:dyDescent="0.2">
      <c r="A161" s="8" t="s">
        <v>2503</v>
      </c>
      <c r="C161" s="141" t="s">
        <v>5168</v>
      </c>
      <c r="D161" s="35" t="s">
        <v>104</v>
      </c>
      <c r="E161" s="37"/>
      <c r="F161" s="36"/>
      <c r="G161" s="36"/>
      <c r="H161" s="38" t="str">
        <f>IF(LEFT($I$1,1)="1",VLOOKUP($A161,PPI_IPI_PGA_PGAI!$A:$I,2,FALSE),IF(LEFT($I$1,1)="2",VLOOKUP($A161,PPI_IPI_PGA_PGAI!$A:$I,3,FALSE),IF(LEFT($I$1,1)="3",VLOOKUP($A161,PPI_IPI_PGA_PGAI!$A:$I,4,FALSE),VLOOKUP($A161,PPI_IPI_PGA_PGAI!$A:$I,5,FALSE))))</f>
        <v>Nichteisen-Metalle</v>
      </c>
      <c r="I161" s="36"/>
      <c r="J161" s="43"/>
      <c r="K161" s="45"/>
      <c r="L161" s="22"/>
      <c r="M161" s="10">
        <v>1.7947</v>
      </c>
      <c r="N161" s="122">
        <v>62.773099999999999</v>
      </c>
      <c r="O161" s="122">
        <v>70.653400000000005</v>
      </c>
      <c r="P161" s="122">
        <v>106.8019</v>
      </c>
      <c r="Q161" s="122">
        <v>115.8952</v>
      </c>
      <c r="R161" s="122">
        <v>102.5138</v>
      </c>
      <c r="S161" s="122">
        <v>73.670100000000005</v>
      </c>
      <c r="T161" s="122">
        <v>92.6678</v>
      </c>
      <c r="U161" s="122">
        <v>95.303100000000001</v>
      </c>
      <c r="V161" s="122">
        <v>86.5946</v>
      </c>
      <c r="W161" s="122">
        <v>82.104299999999995</v>
      </c>
      <c r="X161" s="122">
        <v>80.659599999999998</v>
      </c>
      <c r="Y161" s="122">
        <v>73.962299999999999</v>
      </c>
      <c r="Z161" s="122">
        <v>68.983099999999993</v>
      </c>
      <c r="AA161" s="122">
        <v>79.175600000000003</v>
      </c>
      <c r="AB161" s="122">
        <v>85.527199999999993</v>
      </c>
      <c r="AC161" s="122">
        <v>78.828000000000003</v>
      </c>
      <c r="AD161" s="122">
        <v>74.177700000000002</v>
      </c>
      <c r="AE161" s="122">
        <v>101.3998</v>
      </c>
      <c r="AF161" s="122">
        <v>121.2449</v>
      </c>
      <c r="AG161" s="122">
        <v>102.8171</v>
      </c>
      <c r="AH161" s="122">
        <v>100.3807</v>
      </c>
      <c r="AI161" s="118">
        <v>99.4619</v>
      </c>
    </row>
    <row r="162" spans="1:35" s="8" customFormat="1" ht="11.1" customHeight="1" x14ac:dyDescent="0.2">
      <c r="A162" s="8" t="s">
        <v>2504</v>
      </c>
      <c r="C162" s="141" t="s">
        <v>5169</v>
      </c>
      <c r="D162" s="35" t="s">
        <v>105</v>
      </c>
      <c r="E162" s="37"/>
      <c r="F162" s="36"/>
      <c r="G162" s="36"/>
      <c r="H162" s="36"/>
      <c r="I162" s="38" t="str">
        <f>IF(LEFT($I$1,1)="1",VLOOKUP($A162,PPI_IPI_PGA_PGAI!$A:$I,2,FALSE),IF(LEFT($I$1,1)="2",VLOOKUP($A162,PPI_IPI_PGA_PGAI!$A:$I,3,FALSE),IF(LEFT($I$1,1)="3",VLOOKUP($A162,PPI_IPI_PGA_PGAI!$A:$I,4,FALSE),VLOOKUP($A162,PPI_IPI_PGA_PGAI!$A:$I,5,FALSE))))</f>
        <v>Aluminium</v>
      </c>
      <c r="J162" s="36"/>
      <c r="K162" s="45"/>
      <c r="L162" s="22"/>
      <c r="M162" s="10">
        <v>1.1556999999999999</v>
      </c>
      <c r="N162" s="122">
        <v>88.483500000000006</v>
      </c>
      <c r="O162" s="122">
        <v>94.466399999999993</v>
      </c>
      <c r="P162" s="122">
        <v>122.40940000000001</v>
      </c>
      <c r="Q162" s="122">
        <v>130.04750000000001</v>
      </c>
      <c r="R162" s="122">
        <v>121.4811</v>
      </c>
      <c r="S162" s="122">
        <v>86.781000000000006</v>
      </c>
      <c r="T162" s="122">
        <v>99.933099999999996</v>
      </c>
      <c r="U162" s="122">
        <v>100.0466</v>
      </c>
      <c r="V162" s="122">
        <v>90.263199999999998</v>
      </c>
      <c r="W162" s="122">
        <v>85.807500000000005</v>
      </c>
      <c r="X162" s="122">
        <v>86.133799999999994</v>
      </c>
      <c r="Y162" s="122">
        <v>80.621600000000001</v>
      </c>
      <c r="Z162" s="122">
        <v>75.801900000000003</v>
      </c>
      <c r="AA162" s="122">
        <v>85.986699999999999</v>
      </c>
      <c r="AB162" s="122">
        <v>92.516300000000001</v>
      </c>
      <c r="AC162" s="122">
        <v>82.921700000000001</v>
      </c>
      <c r="AD162" s="122">
        <v>76.005200000000002</v>
      </c>
      <c r="AE162" s="122">
        <v>100.3172</v>
      </c>
      <c r="AF162" s="122">
        <v>124.1647</v>
      </c>
      <c r="AG162" s="122">
        <v>101.6914</v>
      </c>
      <c r="AH162" s="122">
        <v>100.6876</v>
      </c>
      <c r="AI162" s="118">
        <v>100.52500000000001</v>
      </c>
    </row>
    <row r="163" spans="1:35" s="8" customFormat="1" ht="11.1" customHeight="1" x14ac:dyDescent="0.2">
      <c r="A163" s="8" t="s">
        <v>2505</v>
      </c>
      <c r="C163" s="141" t="s">
        <v>5170</v>
      </c>
      <c r="D163" s="35" t="s">
        <v>106</v>
      </c>
      <c r="E163" s="37"/>
      <c r="F163" s="36"/>
      <c r="G163" s="36"/>
      <c r="H163" s="36"/>
      <c r="I163" s="43"/>
      <c r="J163" s="38" t="str">
        <f>IF(LEFT($I$1,1)="1",VLOOKUP($A163,PPI_IPI_PGA_PGAI!$A:$I,2,FALSE),IF(LEFT($I$1,1)="2",VLOOKUP($A163,PPI_IPI_PGA_PGAI!$A:$I,3,FALSE),IF(LEFT($I$1,1)="3",VLOOKUP($A163,PPI_IPI_PGA_PGAI!$A:$I,4,FALSE),VLOOKUP($A163,PPI_IPI_PGA_PGAI!$A:$I,5,FALSE))))</f>
        <v>Rohaluminium</v>
      </c>
      <c r="K163" s="45"/>
      <c r="L163" s="22"/>
      <c r="M163" s="10">
        <v>0.4229</v>
      </c>
      <c r="N163" s="122">
        <v>88.691900000000004</v>
      </c>
      <c r="O163" s="122">
        <v>98.094700000000003</v>
      </c>
      <c r="P163" s="122">
        <v>133.84700000000001</v>
      </c>
      <c r="Q163" s="122">
        <v>134.7638</v>
      </c>
      <c r="R163" s="122">
        <v>120.0719</v>
      </c>
      <c r="S163" s="122">
        <v>77.205100000000002</v>
      </c>
      <c r="T163" s="122">
        <v>96.571700000000007</v>
      </c>
      <c r="U163" s="122">
        <v>93.858000000000004</v>
      </c>
      <c r="V163" s="122">
        <v>88.596000000000004</v>
      </c>
      <c r="W163" s="122">
        <v>85.283500000000004</v>
      </c>
      <c r="X163" s="122">
        <v>84.6631</v>
      </c>
      <c r="Y163" s="122">
        <v>78.558400000000006</v>
      </c>
      <c r="Z163" s="122">
        <v>72.944800000000001</v>
      </c>
      <c r="AA163" s="122">
        <v>87.563699999999997</v>
      </c>
      <c r="AB163" s="122">
        <v>94.263199999999998</v>
      </c>
      <c r="AC163" s="122">
        <v>81.958699999999993</v>
      </c>
      <c r="AD163" s="122">
        <v>73.790000000000006</v>
      </c>
      <c r="AE163" s="122">
        <v>101.8045</v>
      </c>
      <c r="AF163" s="122">
        <v>126.31619999999999</v>
      </c>
      <c r="AG163" s="122">
        <v>99.587699999999998</v>
      </c>
      <c r="AH163" s="122">
        <v>102.3648</v>
      </c>
      <c r="AI163" s="118">
        <v>100.9091</v>
      </c>
    </row>
    <row r="164" spans="1:35" s="8" customFormat="1" ht="11.1" customHeight="1" x14ac:dyDescent="0.2">
      <c r="A164" s="8" t="s">
        <v>2508</v>
      </c>
      <c r="C164" s="141" t="s">
        <v>5171</v>
      </c>
      <c r="D164" s="35" t="s">
        <v>107</v>
      </c>
      <c r="E164" s="37"/>
      <c r="F164" s="36"/>
      <c r="G164" s="36"/>
      <c r="H164" s="36"/>
      <c r="I164" s="43"/>
      <c r="J164" s="38" t="str">
        <f>IF(LEFT($I$1,1)="1",VLOOKUP($A164,PPI_IPI_PGA_PGAI!$A:$I,2,FALSE),IF(LEFT($I$1,1)="2",VLOOKUP($A164,PPI_IPI_PGA_PGAI!$A:$I,3,FALSE),IF(LEFT($I$1,1)="3",VLOOKUP($A164,PPI_IPI_PGA_PGAI!$A:$I,4,FALSE),VLOOKUP($A164,PPI_IPI_PGA_PGAI!$A:$I,5,FALSE))))</f>
        <v>Aluminiumhalbzeug</v>
      </c>
      <c r="K164" s="45"/>
      <c r="L164" s="22"/>
      <c r="M164" s="10">
        <v>0.73280000000000001</v>
      </c>
      <c r="N164" s="122">
        <v>82.691699999999997</v>
      </c>
      <c r="O164" s="122">
        <v>87.044399999999996</v>
      </c>
      <c r="P164" s="122">
        <v>113.021</v>
      </c>
      <c r="Q164" s="122">
        <v>124.8031</v>
      </c>
      <c r="R164" s="122">
        <v>119.3352</v>
      </c>
      <c r="S164" s="122">
        <v>86.043300000000002</v>
      </c>
      <c r="T164" s="122">
        <v>97.605800000000002</v>
      </c>
      <c r="U164" s="122">
        <v>100.0981</v>
      </c>
      <c r="V164" s="122">
        <v>87.280199999999994</v>
      </c>
      <c r="W164" s="122">
        <v>82.6447</v>
      </c>
      <c r="X164" s="122">
        <v>84.897499999999994</v>
      </c>
      <c r="Y164" s="122">
        <v>79.913899999999998</v>
      </c>
      <c r="Z164" s="122">
        <v>75.967699999999994</v>
      </c>
      <c r="AA164" s="122">
        <v>84.7958</v>
      </c>
      <c r="AB164" s="122">
        <v>91.0946</v>
      </c>
      <c r="AC164" s="122">
        <v>81.675399999999996</v>
      </c>
      <c r="AD164" s="122">
        <v>75.625299999999996</v>
      </c>
      <c r="AE164" s="122">
        <v>103.1404</v>
      </c>
      <c r="AF164" s="122">
        <v>126.1553</v>
      </c>
      <c r="AG164" s="122">
        <v>101.1799</v>
      </c>
      <c r="AH164" s="122">
        <v>99.709599999999995</v>
      </c>
      <c r="AI164" s="118">
        <v>99.093100000000007</v>
      </c>
    </row>
    <row r="165" spans="1:35" s="8" customFormat="1" ht="11.1" customHeight="1" x14ac:dyDescent="0.2">
      <c r="A165" s="8" t="s">
        <v>5568</v>
      </c>
      <c r="C165" s="141" t="s">
        <v>5172</v>
      </c>
      <c r="D165" s="35" t="s">
        <v>5567</v>
      </c>
      <c r="E165" s="37"/>
      <c r="F165" s="36"/>
      <c r="G165" s="36"/>
      <c r="H165" s="36"/>
      <c r="I165" s="43"/>
      <c r="J165" s="38" t="str">
        <f>IF(LEFT($I$1,1)="1",VLOOKUP($A165,PPI_IPI_PGA_PGAI!$A:$I,2,FALSE),IF(LEFT($I$1,1)="2",VLOOKUP($A165,PPI_IPI_PGA_PGAI!$A:$I,3,FALSE),IF(LEFT($I$1,1)="3",VLOOKUP($A165,PPI_IPI_PGA_PGAI!$A:$I,4,FALSE),VLOOKUP($A165,PPI_IPI_PGA_PGAI!$A:$I,5,FALSE))))</f>
        <v>Aluminiumfolien</v>
      </c>
      <c r="K165" s="45"/>
      <c r="L165" s="22"/>
      <c r="M165" s="10">
        <v>0.18</v>
      </c>
      <c r="N165" s="122">
        <v>107.3775</v>
      </c>
      <c r="O165" s="122">
        <v>110.9158</v>
      </c>
      <c r="P165" s="122">
        <v>126.27630000000001</v>
      </c>
      <c r="Q165" s="122">
        <v>134.65379999999999</v>
      </c>
      <c r="R165" s="122">
        <v>129.73560000000001</v>
      </c>
      <c r="S165" s="122">
        <v>110.7831</v>
      </c>
      <c r="T165" s="122">
        <v>114.2617</v>
      </c>
      <c r="U165" s="122">
        <v>111.8109</v>
      </c>
      <c r="V165" s="122">
        <v>101.3938</v>
      </c>
      <c r="W165" s="122">
        <v>95.061199999999999</v>
      </c>
      <c r="X165" s="122">
        <v>91.706500000000005</v>
      </c>
      <c r="Y165" s="122">
        <v>85.990200000000002</v>
      </c>
      <c r="Z165" s="122">
        <v>80.220799999999997</v>
      </c>
      <c r="AA165" s="122">
        <v>86.3215</v>
      </c>
      <c r="AB165" s="122">
        <v>93.239099999999993</v>
      </c>
      <c r="AC165" s="122">
        <v>88.290099999999995</v>
      </c>
      <c r="AD165" s="122">
        <v>80.978700000000003</v>
      </c>
      <c r="AE165" s="122">
        <v>87.748699999999999</v>
      </c>
      <c r="AF165" s="122">
        <v>112.6776</v>
      </c>
      <c r="AG165" s="122">
        <v>108.3352</v>
      </c>
      <c r="AH165" s="122">
        <v>99.822599999999994</v>
      </c>
      <c r="AI165" s="118">
        <v>104.18980000000001</v>
      </c>
    </row>
    <row r="166" spans="1:35" s="101" customFormat="1" ht="11.1" customHeight="1" x14ac:dyDescent="0.2">
      <c r="A166" s="8" t="s">
        <v>2518</v>
      </c>
      <c r="C166" s="141" t="s">
        <v>5173</v>
      </c>
      <c r="D166" s="35" t="s">
        <v>108</v>
      </c>
      <c r="E166" s="37"/>
      <c r="F166" s="36"/>
      <c r="G166" s="22"/>
      <c r="H166" s="36"/>
      <c r="I166" s="38" t="str">
        <f>IF(LEFT($I$1,1)="1",VLOOKUP($A166,PPI_IPI_PGA_PGAI!$A:$I,2,FALSE),IF(LEFT($I$1,1)="2",VLOOKUP($A166,PPI_IPI_PGA_PGAI!$A:$I,3,FALSE),IF(LEFT($I$1,1)="3",VLOOKUP($A166,PPI_IPI_PGA_PGAI!$A:$I,4,FALSE),VLOOKUP($A166,PPI_IPI_PGA_PGAI!$A:$I,5,FALSE))))</f>
        <v>Kupfer</v>
      </c>
      <c r="J166" s="36"/>
      <c r="K166" s="45"/>
      <c r="L166" s="22"/>
      <c r="M166" s="10">
        <v>0.44850000000000001</v>
      </c>
      <c r="N166" s="122">
        <v>41.1447</v>
      </c>
      <c r="O166" s="122">
        <v>49.717100000000002</v>
      </c>
      <c r="P166" s="122">
        <v>85.495900000000006</v>
      </c>
      <c r="Q166" s="122">
        <v>90.123400000000004</v>
      </c>
      <c r="R166" s="122">
        <v>83.430300000000003</v>
      </c>
      <c r="S166" s="122">
        <v>59.978499999999997</v>
      </c>
      <c r="T166" s="122">
        <v>80.611900000000006</v>
      </c>
      <c r="U166" s="122">
        <v>85.487700000000004</v>
      </c>
      <c r="V166" s="122">
        <v>79.249899999999997</v>
      </c>
      <c r="W166" s="122">
        <v>75.039199999999994</v>
      </c>
      <c r="X166" s="122">
        <v>70.547799999999995</v>
      </c>
      <c r="Y166" s="122">
        <v>63.755299999999998</v>
      </c>
      <c r="Z166" s="122">
        <v>59.267699999999998</v>
      </c>
      <c r="AA166" s="122">
        <v>69.325500000000005</v>
      </c>
      <c r="AB166" s="122">
        <v>72.517899999999997</v>
      </c>
      <c r="AC166" s="122">
        <v>67.230400000000003</v>
      </c>
      <c r="AD166" s="122">
        <v>65.855900000000005</v>
      </c>
      <c r="AE166" s="122">
        <v>96.283000000000001</v>
      </c>
      <c r="AF166" s="122">
        <v>96.929299999999998</v>
      </c>
      <c r="AG166" s="122">
        <v>88.899100000000004</v>
      </c>
      <c r="AH166" s="122">
        <v>93.637699999999995</v>
      </c>
      <c r="AI166" s="118">
        <v>95.421499999999995</v>
      </c>
    </row>
    <row r="167" spans="1:35" s="8" customFormat="1" ht="11.1" customHeight="1" x14ac:dyDescent="0.2">
      <c r="A167" s="8" t="s">
        <v>2519</v>
      </c>
      <c r="C167" s="141" t="s">
        <v>5174</v>
      </c>
      <c r="D167" s="35" t="s">
        <v>109</v>
      </c>
      <c r="E167" s="37"/>
      <c r="F167" s="36"/>
      <c r="G167" s="22"/>
      <c r="H167" s="36"/>
      <c r="I167" s="36"/>
      <c r="J167" s="38" t="str">
        <f>IF(LEFT($I$1,1)="1",VLOOKUP($A167,PPI_IPI_PGA_PGAI!$A:$I,2,FALSE),IF(LEFT($I$1,1)="2",VLOOKUP($A167,PPI_IPI_PGA_PGAI!$A:$I,3,FALSE),IF(LEFT($I$1,1)="3",VLOOKUP($A167,PPI_IPI_PGA_PGAI!$A:$I,4,FALSE),VLOOKUP($A167,PPI_IPI_PGA_PGAI!$A:$I,5,FALSE))))</f>
        <v>Rohkupfer</v>
      </c>
      <c r="K167" s="45"/>
      <c r="L167" s="22"/>
      <c r="M167" s="10">
        <v>1.9599999999999999E-2</v>
      </c>
      <c r="N167" s="122">
        <v>36.420099999999998</v>
      </c>
      <c r="O167" s="122">
        <v>46.348300000000002</v>
      </c>
      <c r="P167" s="122">
        <v>85.740200000000002</v>
      </c>
      <c r="Q167" s="122">
        <v>92.239800000000002</v>
      </c>
      <c r="R167" s="122">
        <v>84.027600000000007</v>
      </c>
      <c r="S167" s="122">
        <v>58.497999999999998</v>
      </c>
      <c r="T167" s="122">
        <v>83.372</v>
      </c>
      <c r="U167" s="122">
        <v>84.434700000000007</v>
      </c>
      <c r="V167" s="122">
        <v>78.174000000000007</v>
      </c>
      <c r="W167" s="122">
        <v>74.540499999999994</v>
      </c>
      <c r="X167" s="122">
        <v>68.569800000000001</v>
      </c>
      <c r="Y167" s="122">
        <v>59.5214</v>
      </c>
      <c r="Z167" s="122">
        <v>54.7729</v>
      </c>
      <c r="AA167" s="122">
        <v>67.951400000000007</v>
      </c>
      <c r="AB167" s="122">
        <v>71.988</v>
      </c>
      <c r="AC167" s="122">
        <v>67.747600000000006</v>
      </c>
      <c r="AD167" s="122">
        <v>64.277000000000001</v>
      </c>
      <c r="AE167" s="122">
        <v>96.978399999999993</v>
      </c>
      <c r="AF167" s="122">
        <v>98.7179</v>
      </c>
      <c r="AG167" s="122">
        <v>90.536000000000001</v>
      </c>
      <c r="AH167" s="122">
        <v>94.547399999999996</v>
      </c>
      <c r="AI167" s="118">
        <v>95.180899999999994</v>
      </c>
    </row>
    <row r="168" spans="1:35" s="8" customFormat="1" ht="11.1" customHeight="1" x14ac:dyDescent="0.2">
      <c r="A168" s="8" t="s">
        <v>2522</v>
      </c>
      <c r="C168" s="141" t="s">
        <v>5175</v>
      </c>
      <c r="D168" s="35" t="s">
        <v>110</v>
      </c>
      <c r="E168" s="37"/>
      <c r="F168" s="36"/>
      <c r="G168" s="22"/>
      <c r="H168" s="36"/>
      <c r="I168" s="36"/>
      <c r="J168" s="38" t="str">
        <f>IF(LEFT($I$1,1)="1",VLOOKUP($A168,PPI_IPI_PGA_PGAI!$A:$I,2,FALSE),IF(LEFT($I$1,1)="2",VLOOKUP($A168,PPI_IPI_PGA_PGAI!$A:$I,3,FALSE),IF(LEFT($I$1,1)="3",VLOOKUP($A168,PPI_IPI_PGA_PGAI!$A:$I,4,FALSE),VLOOKUP($A168,PPI_IPI_PGA_PGAI!$A:$I,5,FALSE))))</f>
        <v>Produkte aus Kupfer</v>
      </c>
      <c r="K168" s="45"/>
      <c r="L168" s="22"/>
      <c r="M168" s="10">
        <v>0.4289</v>
      </c>
      <c r="N168" s="122">
        <v>41.496600000000001</v>
      </c>
      <c r="O168" s="122">
        <v>49.957299999999996</v>
      </c>
      <c r="P168" s="122">
        <v>85.431799999999996</v>
      </c>
      <c r="Q168" s="122">
        <v>89.908900000000003</v>
      </c>
      <c r="R168" s="122">
        <v>83.339299999999994</v>
      </c>
      <c r="S168" s="122">
        <v>60.064100000000003</v>
      </c>
      <c r="T168" s="122">
        <v>80.351600000000005</v>
      </c>
      <c r="U168" s="122">
        <v>85.489599999999996</v>
      </c>
      <c r="V168" s="122">
        <v>79.257900000000006</v>
      </c>
      <c r="W168" s="122">
        <v>75.013800000000003</v>
      </c>
      <c r="X168" s="122">
        <v>70.619699999999995</v>
      </c>
      <c r="Y168" s="122">
        <v>63.975299999999997</v>
      </c>
      <c r="Z168" s="122">
        <v>59.508899999999997</v>
      </c>
      <c r="AA168" s="122">
        <v>69.369100000000003</v>
      </c>
      <c r="AB168" s="122">
        <v>72.507800000000003</v>
      </c>
      <c r="AC168" s="122">
        <v>67.159000000000006</v>
      </c>
      <c r="AD168" s="122">
        <v>65.914100000000005</v>
      </c>
      <c r="AE168" s="122">
        <v>96.251000000000005</v>
      </c>
      <c r="AF168" s="122">
        <v>96.847099999999998</v>
      </c>
      <c r="AG168" s="122">
        <v>88.823899999999995</v>
      </c>
      <c r="AH168" s="122">
        <v>93.595799999999997</v>
      </c>
      <c r="AI168" s="118">
        <v>95.432500000000005</v>
      </c>
    </row>
    <row r="169" spans="1:35" s="8" customFormat="1" ht="11.1" customHeight="1" x14ac:dyDescent="0.2">
      <c r="A169" s="8" t="s">
        <v>2537</v>
      </c>
      <c r="C169" s="141" t="s">
        <v>5176</v>
      </c>
      <c r="D169" s="35" t="s">
        <v>111</v>
      </c>
      <c r="E169" s="37"/>
      <c r="F169" s="36"/>
      <c r="G169" s="36"/>
      <c r="H169" s="22"/>
      <c r="I169" s="38" t="str">
        <f>IF(LEFT($I$1,1)="1",VLOOKUP($A169,PPI_IPI_PGA_PGAI!$A:$I,2,FALSE),IF(LEFT($I$1,1)="2",VLOOKUP($A169,PPI_IPI_PGA_PGAI!$A:$I,3,FALSE),IF(LEFT($I$1,1)="3",VLOOKUP($A169,PPI_IPI_PGA_PGAI!$A:$I,4,FALSE),VLOOKUP($A169,PPI_IPI_PGA_PGAI!$A:$I,5,FALSE))))</f>
        <v>Sonstige Nichteisen-Metalle</v>
      </c>
      <c r="J169" s="36"/>
      <c r="K169" s="45"/>
      <c r="L169" s="22"/>
      <c r="M169" s="10">
        <v>0.1905</v>
      </c>
      <c r="N169" s="122">
        <v>135.8186</v>
      </c>
      <c r="O169" s="122">
        <v>144.1558</v>
      </c>
      <c r="P169" s="122">
        <v>222.95079999999999</v>
      </c>
      <c r="Q169" s="122">
        <v>359.26</v>
      </c>
      <c r="R169" s="122">
        <v>190.17930000000001</v>
      </c>
      <c r="S169" s="122">
        <v>124.9581</v>
      </c>
      <c r="T169" s="122">
        <v>180.18190000000001</v>
      </c>
      <c r="U169" s="122">
        <v>171.31819999999999</v>
      </c>
      <c r="V169" s="122">
        <v>135.02350000000001</v>
      </c>
      <c r="W169" s="122">
        <v>117.9199</v>
      </c>
      <c r="X169" s="122">
        <v>124.8348</v>
      </c>
      <c r="Y169" s="122">
        <v>98.506200000000007</v>
      </c>
      <c r="Z169" s="122">
        <v>77.446899999999999</v>
      </c>
      <c r="AA169" s="122">
        <v>85.438500000000005</v>
      </c>
      <c r="AB169" s="122">
        <v>107.5971</v>
      </c>
      <c r="AC169" s="122">
        <v>111.10590000000001</v>
      </c>
      <c r="AD169" s="122">
        <v>106.6249</v>
      </c>
      <c r="AE169" s="122">
        <v>133.58690000000001</v>
      </c>
      <c r="AF169" s="122">
        <v>197.48150000000001</v>
      </c>
      <c r="AG169" s="122">
        <v>174.07599999999999</v>
      </c>
      <c r="AH169" s="122">
        <v>127.467</v>
      </c>
      <c r="AI169" s="118">
        <v>107.9802</v>
      </c>
    </row>
    <row r="170" spans="1:35" s="8" customFormat="1" ht="11.1" customHeight="1" x14ac:dyDescent="0.2">
      <c r="A170" s="8" t="s">
        <v>2538</v>
      </c>
      <c r="C170" s="141" t="s">
        <v>5177</v>
      </c>
      <c r="D170" s="35" t="s">
        <v>112</v>
      </c>
      <c r="E170" s="37"/>
      <c r="F170" s="36"/>
      <c r="G170" s="22" t="str">
        <f>IF(LEFT($I$1,1)="1",VLOOKUP($A170,PPI_IPI_PGA_PGAI!$A:$I,2,FALSE),IF(LEFT($I$1,1)="2",VLOOKUP($A170,PPI_IPI_PGA_PGAI!$A:$I,3,FALSE),IF(LEFT($I$1,1)="3",VLOOKUP($A170,PPI_IPI_PGA_PGAI!$A:$I,4,FALSE),VLOOKUP($A170,PPI_IPI_PGA_PGAI!$A:$I,5,FALSE))))</f>
        <v>Metallprodukte</v>
      </c>
      <c r="H170" s="22"/>
      <c r="I170" s="36"/>
      <c r="J170" s="36"/>
      <c r="K170" s="45"/>
      <c r="L170" s="22"/>
      <c r="M170" s="10">
        <v>3.2572999999999999</v>
      </c>
      <c r="N170" s="122">
        <v>90.269099999999995</v>
      </c>
      <c r="O170" s="122">
        <v>91.763599999999997</v>
      </c>
      <c r="P170" s="122">
        <v>92.203199999999995</v>
      </c>
      <c r="Q170" s="122">
        <v>96.882000000000005</v>
      </c>
      <c r="R170" s="122">
        <v>101.92440000000001</v>
      </c>
      <c r="S170" s="122">
        <v>98.664500000000004</v>
      </c>
      <c r="T170" s="122">
        <v>99.587999999999994</v>
      </c>
      <c r="U170" s="122">
        <v>97.346699999999998</v>
      </c>
      <c r="V170" s="122">
        <v>95.273799999999994</v>
      </c>
      <c r="W170" s="122">
        <v>96.687299999999993</v>
      </c>
      <c r="X170" s="122">
        <v>96.718599999999995</v>
      </c>
      <c r="Y170" s="122">
        <v>89.651399999999995</v>
      </c>
      <c r="Z170" s="122">
        <v>88.366500000000002</v>
      </c>
      <c r="AA170" s="122">
        <v>89.798699999999997</v>
      </c>
      <c r="AB170" s="122">
        <v>95.7517</v>
      </c>
      <c r="AC170" s="122">
        <v>95.068899999999999</v>
      </c>
      <c r="AD170" s="122">
        <v>92.150300000000001</v>
      </c>
      <c r="AE170" s="122">
        <v>96.597200000000001</v>
      </c>
      <c r="AF170" s="122">
        <v>102.8492</v>
      </c>
      <c r="AG170" s="122">
        <v>105.2587</v>
      </c>
      <c r="AH170" s="122">
        <v>102.7317</v>
      </c>
      <c r="AI170" s="118">
        <v>100.96680000000001</v>
      </c>
    </row>
    <row r="171" spans="1:35" s="8" customFormat="1" ht="11.1" customHeight="1" x14ac:dyDescent="0.2">
      <c r="A171" s="8" t="s">
        <v>2539</v>
      </c>
      <c r="C171" s="141" t="s">
        <v>5178</v>
      </c>
      <c r="D171" s="35" t="s">
        <v>478</v>
      </c>
      <c r="E171" s="37"/>
      <c r="F171" s="36"/>
      <c r="G171" s="36"/>
      <c r="H171" s="38" t="str">
        <f>IF(LEFT($I$1,1)="1",VLOOKUP($A171,PPI_IPI_PGA_PGAI!$A:$I,2,FALSE),IF(LEFT($I$1,1)="2",VLOOKUP($A171,PPI_IPI_PGA_PGAI!$A:$I,3,FALSE),IF(LEFT($I$1,1)="3",VLOOKUP($A171,PPI_IPI_PGA_PGAI!$A:$I,4,FALSE),VLOOKUP($A171,PPI_IPI_PGA_PGAI!$A:$I,5,FALSE))))</f>
        <v>Stahl- und Leichtmetallbau</v>
      </c>
      <c r="I171" s="36"/>
      <c r="J171" s="36"/>
      <c r="K171" s="45"/>
      <c r="L171" s="22"/>
      <c r="M171" s="10">
        <v>0.84079999999999999</v>
      </c>
      <c r="N171" s="122" t="s">
        <v>6431</v>
      </c>
      <c r="O171" s="122" t="s">
        <v>6431</v>
      </c>
      <c r="P171" s="122" t="s">
        <v>6431</v>
      </c>
      <c r="Q171" s="122" t="s">
        <v>6431</v>
      </c>
      <c r="R171" s="122" t="s">
        <v>6431</v>
      </c>
      <c r="S171" s="122" t="s">
        <v>6431</v>
      </c>
      <c r="T171" s="122" t="s">
        <v>6431</v>
      </c>
      <c r="U171" s="122" t="s">
        <v>6431</v>
      </c>
      <c r="V171" s="122" t="s">
        <v>6431</v>
      </c>
      <c r="W171" s="122" t="s">
        <v>6431</v>
      </c>
      <c r="X171" s="122" t="s">
        <v>6431</v>
      </c>
      <c r="Y171" s="122" t="s">
        <v>6431</v>
      </c>
      <c r="Z171" s="122">
        <v>78.968999999999994</v>
      </c>
      <c r="AA171" s="122">
        <v>80.085300000000004</v>
      </c>
      <c r="AB171" s="122">
        <v>86.603999999999999</v>
      </c>
      <c r="AC171" s="122">
        <v>87.140199999999993</v>
      </c>
      <c r="AD171" s="122">
        <v>85.1477</v>
      </c>
      <c r="AE171" s="122">
        <v>94.181100000000001</v>
      </c>
      <c r="AF171" s="122">
        <v>103.2978</v>
      </c>
      <c r="AG171" s="122">
        <v>105.25149999999999</v>
      </c>
      <c r="AH171" s="122">
        <v>103.72799999999999</v>
      </c>
      <c r="AI171" s="118">
        <v>101.6253</v>
      </c>
    </row>
    <row r="172" spans="1:35" s="8" customFormat="1" ht="11.1" customHeight="1" x14ac:dyDescent="0.2">
      <c r="A172" s="8" t="s">
        <v>2546</v>
      </c>
      <c r="C172" s="141" t="s">
        <v>5179</v>
      </c>
      <c r="D172" s="35" t="s">
        <v>479</v>
      </c>
      <c r="E172" s="37"/>
      <c r="F172" s="36"/>
      <c r="G172" s="36"/>
      <c r="H172" s="38" t="str">
        <f>IF(LEFT($I$1,1)="1",VLOOKUP($A172,PPI_IPI_PGA_PGAI!$A:$I,2,FALSE),IF(LEFT($I$1,1)="2",VLOOKUP($A172,PPI_IPI_PGA_PGAI!$A:$I,3,FALSE),IF(LEFT($I$1,1)="3",VLOOKUP($A172,PPI_IPI_PGA_PGAI!$A:$I,4,FALSE),VLOOKUP($A172,PPI_IPI_PGA_PGAI!$A:$I,5,FALSE))))</f>
        <v>Metalltanks und -behälter, Heizkörper und -kessel</v>
      </c>
      <c r="I172" s="22"/>
      <c r="J172" s="36"/>
      <c r="K172" s="45"/>
      <c r="L172" s="22"/>
      <c r="M172" s="10">
        <v>0.13159999999999999</v>
      </c>
      <c r="N172" s="122" t="s">
        <v>6431</v>
      </c>
      <c r="O172" s="122" t="s">
        <v>6431</v>
      </c>
      <c r="P172" s="122" t="s">
        <v>6431</v>
      </c>
      <c r="Q172" s="122" t="s">
        <v>6431</v>
      </c>
      <c r="R172" s="122" t="s">
        <v>6431</v>
      </c>
      <c r="S172" s="122" t="s">
        <v>6431</v>
      </c>
      <c r="T172" s="122" t="s">
        <v>6431</v>
      </c>
      <c r="U172" s="122" t="s">
        <v>6431</v>
      </c>
      <c r="V172" s="122" t="s">
        <v>6431</v>
      </c>
      <c r="W172" s="122" t="s">
        <v>6431</v>
      </c>
      <c r="X172" s="122" t="s">
        <v>6431</v>
      </c>
      <c r="Y172" s="122" t="s">
        <v>6431</v>
      </c>
      <c r="Z172" s="122">
        <v>84.858900000000006</v>
      </c>
      <c r="AA172" s="122">
        <v>84.683899999999994</v>
      </c>
      <c r="AB172" s="122">
        <v>87.570300000000003</v>
      </c>
      <c r="AC172" s="122">
        <v>87.606300000000005</v>
      </c>
      <c r="AD172" s="122">
        <v>85.746899999999997</v>
      </c>
      <c r="AE172" s="122">
        <v>87.209100000000007</v>
      </c>
      <c r="AF172" s="122">
        <v>92.639399999999995</v>
      </c>
      <c r="AG172" s="122">
        <v>98.013599999999997</v>
      </c>
      <c r="AH172" s="122">
        <v>99.462500000000006</v>
      </c>
      <c r="AI172" s="118">
        <v>100.2848</v>
      </c>
    </row>
    <row r="173" spans="1:35" s="8" customFormat="1" ht="11.1" customHeight="1" x14ac:dyDescent="0.2">
      <c r="A173" s="8" t="s">
        <v>2549</v>
      </c>
      <c r="C173" s="141" t="s">
        <v>5180</v>
      </c>
      <c r="D173" s="35" t="s">
        <v>113</v>
      </c>
      <c r="E173" s="37"/>
      <c r="F173" s="36"/>
      <c r="G173" s="36"/>
      <c r="H173" s="38" t="str">
        <f>IF(LEFT($I$1,1)="1",VLOOKUP($A173,PPI_IPI_PGA_PGAI!$A:$I,2,FALSE),IF(LEFT($I$1,1)="2",VLOOKUP($A173,PPI_IPI_PGA_PGAI!$A:$I,3,FALSE),IF(LEFT($I$1,1)="3",VLOOKUP($A173,PPI_IPI_PGA_PGAI!$A:$I,4,FALSE),VLOOKUP($A173,PPI_IPI_PGA_PGAI!$A:$I,5,FALSE))))</f>
        <v>Schneidwaren und Werkzeuge</v>
      </c>
      <c r="I173" s="36"/>
      <c r="J173" s="36"/>
      <c r="K173" s="45"/>
      <c r="L173" s="22"/>
      <c r="M173" s="10">
        <v>0.76429999999999998</v>
      </c>
      <c r="N173" s="122" t="s">
        <v>6431</v>
      </c>
      <c r="O173" s="122" t="s">
        <v>6431</v>
      </c>
      <c r="P173" s="122" t="s">
        <v>6431</v>
      </c>
      <c r="Q173" s="122" t="s">
        <v>6431</v>
      </c>
      <c r="R173" s="122" t="s">
        <v>6431</v>
      </c>
      <c r="S173" s="122" t="s">
        <v>6431</v>
      </c>
      <c r="T173" s="122" t="s">
        <v>6431</v>
      </c>
      <c r="U173" s="122">
        <v>102.60639999999999</v>
      </c>
      <c r="V173" s="122">
        <v>103.0652</v>
      </c>
      <c r="W173" s="122">
        <v>104.4348</v>
      </c>
      <c r="X173" s="122">
        <v>103.9233</v>
      </c>
      <c r="Y173" s="122">
        <v>96.145499999999998</v>
      </c>
      <c r="Z173" s="122">
        <v>95.724299999999999</v>
      </c>
      <c r="AA173" s="122">
        <v>95.916399999999996</v>
      </c>
      <c r="AB173" s="122">
        <v>100.3366</v>
      </c>
      <c r="AC173" s="122">
        <v>99.314300000000003</v>
      </c>
      <c r="AD173" s="122">
        <v>97.386499999999998</v>
      </c>
      <c r="AE173" s="122">
        <v>98.364800000000002</v>
      </c>
      <c r="AF173" s="122">
        <v>98.839799999999997</v>
      </c>
      <c r="AG173" s="122">
        <v>100.85720000000001</v>
      </c>
      <c r="AH173" s="122">
        <v>100.2933</v>
      </c>
      <c r="AI173" s="118">
        <v>100.3018</v>
      </c>
    </row>
    <row r="174" spans="1:35" s="8" customFormat="1" ht="11.1" customHeight="1" x14ac:dyDescent="0.2">
      <c r="A174" s="8" t="s">
        <v>2550</v>
      </c>
      <c r="C174" s="141" t="s">
        <v>5181</v>
      </c>
      <c r="D174" s="35" t="s">
        <v>483</v>
      </c>
      <c r="E174" s="37"/>
      <c r="F174" s="36"/>
      <c r="G174" s="36"/>
      <c r="H174" s="22"/>
      <c r="I174" s="38" t="str">
        <f>IF(LEFT($I$1,1)="1",VLOOKUP($A174,PPI_IPI_PGA_PGAI!$A:$I,2,FALSE),IF(LEFT($I$1,1)="2",VLOOKUP($A174,PPI_IPI_PGA_PGAI!$A:$I,3,FALSE),IF(LEFT($I$1,1)="3",VLOOKUP($A174,PPI_IPI_PGA_PGAI!$A:$I,4,FALSE),VLOOKUP($A174,PPI_IPI_PGA_PGAI!$A:$I,5,FALSE))))</f>
        <v>Schneidwaren</v>
      </c>
      <c r="J174" s="36"/>
      <c r="K174" s="45"/>
      <c r="L174" s="22"/>
      <c r="M174" s="10">
        <v>6.0900000000000003E-2</v>
      </c>
      <c r="N174" s="122" t="s">
        <v>6431</v>
      </c>
      <c r="O174" s="122" t="s">
        <v>6431</v>
      </c>
      <c r="P174" s="122" t="s">
        <v>6431</v>
      </c>
      <c r="Q174" s="122" t="s">
        <v>6431</v>
      </c>
      <c r="R174" s="122" t="s">
        <v>6431</v>
      </c>
      <c r="S174" s="122" t="s">
        <v>6431</v>
      </c>
      <c r="T174" s="122" t="s">
        <v>6431</v>
      </c>
      <c r="U174" s="122" t="s">
        <v>6431</v>
      </c>
      <c r="V174" s="122" t="s">
        <v>6431</v>
      </c>
      <c r="W174" s="122" t="s">
        <v>6431</v>
      </c>
      <c r="X174" s="122" t="s">
        <v>6431</v>
      </c>
      <c r="Y174" s="122" t="s">
        <v>6431</v>
      </c>
      <c r="Z174" s="122">
        <v>92.105699999999999</v>
      </c>
      <c r="AA174" s="122">
        <v>92.161900000000003</v>
      </c>
      <c r="AB174" s="122">
        <v>94.390199999999993</v>
      </c>
      <c r="AC174" s="122">
        <v>95.081400000000002</v>
      </c>
      <c r="AD174" s="122">
        <v>93.556899999999999</v>
      </c>
      <c r="AE174" s="122">
        <v>94.241600000000005</v>
      </c>
      <c r="AF174" s="122">
        <v>97.394099999999995</v>
      </c>
      <c r="AG174" s="122">
        <v>99.657399999999996</v>
      </c>
      <c r="AH174" s="122">
        <v>99.538300000000007</v>
      </c>
      <c r="AI174" s="118">
        <v>100.1315</v>
      </c>
    </row>
    <row r="175" spans="1:35" s="8" customFormat="1" ht="11.1" customHeight="1" x14ac:dyDescent="0.2">
      <c r="A175" s="8" t="s">
        <v>2551</v>
      </c>
      <c r="C175" s="141" t="s">
        <v>5182</v>
      </c>
      <c r="D175" s="35" t="s">
        <v>484</v>
      </c>
      <c r="E175" s="37"/>
      <c r="F175" s="36"/>
      <c r="G175" s="36"/>
      <c r="H175" s="36"/>
      <c r="I175" s="38" t="str">
        <f>IF(LEFT($I$1,1)="1",VLOOKUP($A175,PPI_IPI_PGA_PGAI!$A:$I,2,FALSE),IF(LEFT($I$1,1)="2",VLOOKUP($A175,PPI_IPI_PGA_PGAI!$A:$I,3,FALSE),IF(LEFT($I$1,1)="3",VLOOKUP($A175,PPI_IPI_PGA_PGAI!$A:$I,4,FALSE),VLOOKUP($A175,PPI_IPI_PGA_PGAI!$A:$I,5,FALSE))))</f>
        <v>Schlösser und Beschläge</v>
      </c>
      <c r="J175" s="36"/>
      <c r="K175" s="45"/>
      <c r="L175" s="22"/>
      <c r="M175" s="10">
        <v>0.21160000000000001</v>
      </c>
      <c r="N175" s="122" t="s">
        <v>6431</v>
      </c>
      <c r="O175" s="122" t="s">
        <v>6431</v>
      </c>
      <c r="P175" s="122" t="s">
        <v>6431</v>
      </c>
      <c r="Q175" s="122" t="s">
        <v>6431</v>
      </c>
      <c r="R175" s="122" t="s">
        <v>6431</v>
      </c>
      <c r="S175" s="122" t="s">
        <v>6431</v>
      </c>
      <c r="T175" s="122" t="s">
        <v>6431</v>
      </c>
      <c r="U175" s="122" t="s">
        <v>6431</v>
      </c>
      <c r="V175" s="122" t="s">
        <v>6431</v>
      </c>
      <c r="W175" s="122" t="s">
        <v>6431</v>
      </c>
      <c r="X175" s="122" t="s">
        <v>6431</v>
      </c>
      <c r="Y175" s="122" t="s">
        <v>6431</v>
      </c>
      <c r="Z175" s="122">
        <v>97.544499999999999</v>
      </c>
      <c r="AA175" s="122">
        <v>98.229900000000001</v>
      </c>
      <c r="AB175" s="122">
        <v>103.68559999999999</v>
      </c>
      <c r="AC175" s="122">
        <v>102.46720000000001</v>
      </c>
      <c r="AD175" s="122">
        <v>101.0635</v>
      </c>
      <c r="AE175" s="122">
        <v>103.1311</v>
      </c>
      <c r="AF175" s="122">
        <v>102.30249999999999</v>
      </c>
      <c r="AG175" s="122">
        <v>102.0945</v>
      </c>
      <c r="AH175" s="122">
        <v>99.9328</v>
      </c>
      <c r="AI175" s="118">
        <v>100.7298</v>
      </c>
    </row>
    <row r="176" spans="1:35" s="8" customFormat="1" ht="11.1" customHeight="1" x14ac:dyDescent="0.2">
      <c r="A176" s="8" t="s">
        <v>2552</v>
      </c>
      <c r="C176" s="141" t="s">
        <v>5183</v>
      </c>
      <c r="D176" s="35" t="s">
        <v>114</v>
      </c>
      <c r="E176" s="37"/>
      <c r="F176" s="36"/>
      <c r="G176" s="36"/>
      <c r="H176" s="36"/>
      <c r="I176" s="38" t="str">
        <f>IF(LEFT($I$1,1)="1",VLOOKUP($A176,PPI_IPI_PGA_PGAI!$A:$I,2,FALSE),IF(LEFT($I$1,1)="2",VLOOKUP($A176,PPI_IPI_PGA_PGAI!$A:$I,3,FALSE),IF(LEFT($I$1,1)="3",VLOOKUP($A176,PPI_IPI_PGA_PGAI!$A:$I,4,FALSE),VLOOKUP($A176,PPI_IPI_PGA_PGAI!$A:$I,5,FALSE))))</f>
        <v>Werkzeuge</v>
      </c>
      <c r="J176" s="36"/>
      <c r="K176" s="45"/>
      <c r="L176" s="22"/>
      <c r="M176" s="10">
        <v>0.49180000000000001</v>
      </c>
      <c r="N176" s="122">
        <v>90.441900000000004</v>
      </c>
      <c r="O176" s="122">
        <v>92.9238</v>
      </c>
      <c r="P176" s="122">
        <v>93.238699999999994</v>
      </c>
      <c r="Q176" s="122">
        <v>96.063100000000006</v>
      </c>
      <c r="R176" s="122">
        <v>100.8797</v>
      </c>
      <c r="S176" s="122">
        <v>103.9569</v>
      </c>
      <c r="T176" s="122">
        <v>105.2324</v>
      </c>
      <c r="U176" s="122">
        <v>102.5538</v>
      </c>
      <c r="V176" s="122">
        <v>102.79689999999999</v>
      </c>
      <c r="W176" s="122">
        <v>104.87179999999999</v>
      </c>
      <c r="X176" s="122">
        <v>103.88</v>
      </c>
      <c r="Y176" s="122">
        <v>96.416300000000007</v>
      </c>
      <c r="Z176" s="122">
        <v>95.592500000000001</v>
      </c>
      <c r="AA176" s="122">
        <v>95.616600000000005</v>
      </c>
      <c r="AB176" s="122">
        <v>99.908199999999994</v>
      </c>
      <c r="AC176" s="122">
        <v>98.761499999999998</v>
      </c>
      <c r="AD176" s="122">
        <v>96.5899</v>
      </c>
      <c r="AE176" s="122">
        <v>97.216099999999997</v>
      </c>
      <c r="AF176" s="122">
        <v>97.844999999999999</v>
      </c>
      <c r="AG176" s="122">
        <v>100.5724</v>
      </c>
      <c r="AH176" s="122">
        <v>100.4906</v>
      </c>
      <c r="AI176" s="118">
        <v>100.178</v>
      </c>
    </row>
    <row r="177" spans="1:35" s="8" customFormat="1" ht="11.1" customHeight="1" x14ac:dyDescent="0.2">
      <c r="A177" s="8" t="s">
        <v>2553</v>
      </c>
      <c r="C177" s="141" t="s">
        <v>5184</v>
      </c>
      <c r="D177" s="35" t="s">
        <v>115</v>
      </c>
      <c r="E177" s="37"/>
      <c r="F177" s="36"/>
      <c r="G177" s="36"/>
      <c r="H177" s="38" t="str">
        <f>IF(LEFT($I$1,1)="1",VLOOKUP($A177,PPI_IPI_PGA_PGAI!$A:$I,2,FALSE),IF(LEFT($I$1,1)="2",VLOOKUP($A177,PPI_IPI_PGA_PGAI!$A:$I,3,FALSE),IF(LEFT($I$1,1)="3",VLOOKUP($A177,PPI_IPI_PGA_PGAI!$A:$I,4,FALSE),VLOOKUP($A177,PPI_IPI_PGA_PGAI!$A:$I,5,FALSE))))</f>
        <v>Sonstige Metallwaren</v>
      </c>
      <c r="I177" s="22"/>
      <c r="J177" s="36"/>
      <c r="K177" s="45"/>
      <c r="L177" s="22"/>
      <c r="M177" s="10">
        <v>1.5206</v>
      </c>
      <c r="N177" s="122">
        <v>101.6832</v>
      </c>
      <c r="O177" s="122">
        <v>102.1645</v>
      </c>
      <c r="P177" s="122">
        <v>103.7051</v>
      </c>
      <c r="Q177" s="122">
        <v>109.0284</v>
      </c>
      <c r="R177" s="122">
        <v>115.92659999999999</v>
      </c>
      <c r="S177" s="122">
        <v>105.2495</v>
      </c>
      <c r="T177" s="122">
        <v>106.9722</v>
      </c>
      <c r="U177" s="122">
        <v>103.69880000000001</v>
      </c>
      <c r="V177" s="122">
        <v>97.897099999999995</v>
      </c>
      <c r="W177" s="122">
        <v>98.318799999999996</v>
      </c>
      <c r="X177" s="122">
        <v>98.624700000000004</v>
      </c>
      <c r="Y177" s="122">
        <v>91.556799999999996</v>
      </c>
      <c r="Z177" s="122">
        <v>89.710300000000004</v>
      </c>
      <c r="AA177" s="122">
        <v>92.2119</v>
      </c>
      <c r="AB177" s="122">
        <v>99.169200000000004</v>
      </c>
      <c r="AC177" s="122">
        <v>97.990600000000001</v>
      </c>
      <c r="AD177" s="122">
        <v>93.901600000000002</v>
      </c>
      <c r="AE177" s="122">
        <v>97.9529</v>
      </c>
      <c r="AF177" s="122">
        <v>105.9205</v>
      </c>
      <c r="AG177" s="122">
        <v>108.52930000000001</v>
      </c>
      <c r="AH177" s="122">
        <v>103.8753</v>
      </c>
      <c r="AI177" s="118">
        <v>101.0279</v>
      </c>
    </row>
    <row r="178" spans="1:35" s="101" customFormat="1" ht="11.1" customHeight="1" x14ac:dyDescent="0.2">
      <c r="A178" s="8" t="s">
        <v>5584</v>
      </c>
      <c r="C178" s="141" t="s">
        <v>5185</v>
      </c>
      <c r="D178" s="35" t="s">
        <v>5585</v>
      </c>
      <c r="E178" s="37"/>
      <c r="F178" s="36"/>
      <c r="G178" s="59"/>
      <c r="H178" s="36"/>
      <c r="I178" s="38" t="str">
        <f>IF(LEFT($I$1,1)="1",VLOOKUP($A178,PPI_IPI_PGA_PGAI!$A:$I,2,FALSE),IF(LEFT($I$1,1)="2",VLOOKUP($A178,PPI_IPI_PGA_PGAI!$A:$I,3,FALSE),IF(LEFT($I$1,1)="3",VLOOKUP($A178,PPI_IPI_PGA_PGAI!$A:$I,4,FALSE),VLOOKUP($A178,PPI_IPI_PGA_PGAI!$A:$I,5,FALSE))))</f>
        <v>Verpackungen und Verschlüsse aus Eisen, Stahl und NE-Metall</v>
      </c>
      <c r="J178" s="36"/>
      <c r="K178" s="22"/>
      <c r="L178" s="216"/>
      <c r="M178" s="10">
        <v>0.1429</v>
      </c>
      <c r="N178" s="122" t="s">
        <v>6431</v>
      </c>
      <c r="O178" s="122" t="s">
        <v>6431</v>
      </c>
      <c r="P178" s="122" t="s">
        <v>6431</v>
      </c>
      <c r="Q178" s="122" t="s">
        <v>6431</v>
      </c>
      <c r="R178" s="122" t="s">
        <v>6431</v>
      </c>
      <c r="S178" s="122" t="s">
        <v>6431</v>
      </c>
      <c r="T178" s="122" t="s">
        <v>6431</v>
      </c>
      <c r="U178" s="122" t="s">
        <v>6431</v>
      </c>
      <c r="V178" s="122" t="s">
        <v>6431</v>
      </c>
      <c r="W178" s="122" t="s">
        <v>6431</v>
      </c>
      <c r="X178" s="122" t="s">
        <v>6431</v>
      </c>
      <c r="Y178" s="122" t="s">
        <v>6431</v>
      </c>
      <c r="Z178" s="122">
        <v>81.244699999999995</v>
      </c>
      <c r="AA178" s="122">
        <v>82.718900000000005</v>
      </c>
      <c r="AB178" s="122">
        <v>90.399100000000004</v>
      </c>
      <c r="AC178" s="122">
        <v>88.142300000000006</v>
      </c>
      <c r="AD178" s="122">
        <v>84.376300000000001</v>
      </c>
      <c r="AE178" s="122">
        <v>88.502700000000004</v>
      </c>
      <c r="AF178" s="122">
        <v>101.3205</v>
      </c>
      <c r="AG178" s="122">
        <v>107.8288</v>
      </c>
      <c r="AH178" s="122">
        <v>105.5352</v>
      </c>
      <c r="AI178" s="118">
        <v>100.2491</v>
      </c>
    </row>
    <row r="179" spans="1:35" s="8" customFormat="1" ht="11.1" customHeight="1" x14ac:dyDescent="0.2">
      <c r="A179" s="8" t="s">
        <v>2554</v>
      </c>
      <c r="C179" s="141" t="s">
        <v>5186</v>
      </c>
      <c r="D179" s="35" t="s">
        <v>116</v>
      </c>
      <c r="E179" s="37"/>
      <c r="F179" s="36"/>
      <c r="G179" s="36"/>
      <c r="H179" s="59"/>
      <c r="I179" s="38" t="str">
        <f>IF(LEFT($I$1,1)="1",VLOOKUP($A179,PPI_IPI_PGA_PGAI!$A:$I,2,FALSE),IF(LEFT($I$1,1)="2",VLOOKUP($A179,PPI_IPI_PGA_PGAI!$A:$I,3,FALSE),IF(LEFT($I$1,1)="3",VLOOKUP($A179,PPI_IPI_PGA_PGAI!$A:$I,4,FALSE),VLOOKUP($A179,PPI_IPI_PGA_PGAI!$A:$I,5,FALSE))))</f>
        <v>Drahtwaren, Ketten, Federn, Stifte</v>
      </c>
      <c r="J179" s="36"/>
      <c r="K179" s="45"/>
      <c r="L179" s="22"/>
      <c r="M179" s="10">
        <v>0.1537</v>
      </c>
      <c r="N179" s="122" t="s">
        <v>6431</v>
      </c>
      <c r="O179" s="122" t="s">
        <v>6431</v>
      </c>
      <c r="P179" s="122" t="s">
        <v>6431</v>
      </c>
      <c r="Q179" s="122" t="s">
        <v>6431</v>
      </c>
      <c r="R179" s="122" t="s">
        <v>6431</v>
      </c>
      <c r="S179" s="122" t="s">
        <v>6431</v>
      </c>
      <c r="T179" s="122" t="s">
        <v>6431</v>
      </c>
      <c r="U179" s="122">
        <v>98.689099999999996</v>
      </c>
      <c r="V179" s="122">
        <v>92.518600000000006</v>
      </c>
      <c r="W179" s="122">
        <v>89.594700000000003</v>
      </c>
      <c r="X179" s="122">
        <v>89.374200000000002</v>
      </c>
      <c r="Y179" s="122">
        <v>82.956500000000005</v>
      </c>
      <c r="Z179" s="122">
        <v>85.195300000000003</v>
      </c>
      <c r="AA179" s="122">
        <v>91.373699999999999</v>
      </c>
      <c r="AB179" s="122">
        <v>97.014200000000002</v>
      </c>
      <c r="AC179" s="122">
        <v>98.251199999999997</v>
      </c>
      <c r="AD179" s="122">
        <v>89.621200000000002</v>
      </c>
      <c r="AE179" s="122">
        <v>94.134500000000003</v>
      </c>
      <c r="AF179" s="122">
        <v>102.6758</v>
      </c>
      <c r="AG179" s="122">
        <v>100.98860000000001</v>
      </c>
      <c r="AH179" s="122">
        <v>100.5637</v>
      </c>
      <c r="AI179" s="118">
        <v>99.646000000000001</v>
      </c>
    </row>
    <row r="180" spans="1:35" s="8" customFormat="1" ht="11.1" customHeight="1" x14ac:dyDescent="0.2">
      <c r="A180" s="8" t="s">
        <v>2557</v>
      </c>
      <c r="C180" s="141" t="s">
        <v>5187</v>
      </c>
      <c r="D180" s="35" t="s">
        <v>489</v>
      </c>
      <c r="E180" s="37"/>
      <c r="F180" s="36"/>
      <c r="G180" s="36"/>
      <c r="H180" s="59"/>
      <c r="I180" s="38" t="str">
        <f>IF(LEFT($I$1,1)="1",VLOOKUP($A180,PPI_IPI_PGA_PGAI!$A:$I,2,FALSE),IF(LEFT($I$1,1)="2",VLOOKUP($A180,PPI_IPI_PGA_PGAI!$A:$I,3,FALSE),IF(LEFT($I$1,1)="3",VLOOKUP($A180,PPI_IPI_PGA_PGAI!$A:$I,4,FALSE),VLOOKUP($A180,PPI_IPI_PGA_PGAI!$A:$I,5,FALSE))))</f>
        <v>Schrauben und Nieten</v>
      </c>
      <c r="J180" s="36"/>
      <c r="K180" s="45"/>
      <c r="L180" s="22"/>
      <c r="M180" s="10">
        <v>0.25340000000000001</v>
      </c>
      <c r="N180" s="122" t="s">
        <v>6431</v>
      </c>
      <c r="O180" s="122" t="s">
        <v>6431</v>
      </c>
      <c r="P180" s="122" t="s">
        <v>6431</v>
      </c>
      <c r="Q180" s="122" t="s">
        <v>6431</v>
      </c>
      <c r="R180" s="122" t="s">
        <v>6431</v>
      </c>
      <c r="S180" s="122" t="s">
        <v>6431</v>
      </c>
      <c r="T180" s="122" t="s">
        <v>6431</v>
      </c>
      <c r="U180" s="122" t="s">
        <v>6431</v>
      </c>
      <c r="V180" s="122" t="s">
        <v>6431</v>
      </c>
      <c r="W180" s="122" t="s">
        <v>6431</v>
      </c>
      <c r="X180" s="122" t="s">
        <v>6431</v>
      </c>
      <c r="Y180" s="122" t="s">
        <v>6431</v>
      </c>
      <c r="Z180" s="122">
        <v>94.037199999999999</v>
      </c>
      <c r="AA180" s="122">
        <v>95.948599999999999</v>
      </c>
      <c r="AB180" s="122">
        <v>106.5722</v>
      </c>
      <c r="AC180" s="122">
        <v>103.90089999999999</v>
      </c>
      <c r="AD180" s="122">
        <v>98.346800000000002</v>
      </c>
      <c r="AE180" s="122">
        <v>105.7595</v>
      </c>
      <c r="AF180" s="122">
        <v>120.73869999999999</v>
      </c>
      <c r="AG180" s="122">
        <v>122.72110000000001</v>
      </c>
      <c r="AH180" s="122">
        <v>108.572</v>
      </c>
      <c r="AI180" s="118">
        <v>102.67059999999999</v>
      </c>
    </row>
    <row r="181" spans="1:35" s="8" customFormat="1" ht="11.1" customHeight="1" x14ac:dyDescent="0.2">
      <c r="A181" s="8" t="s">
        <v>2558</v>
      </c>
      <c r="C181" s="141" t="s">
        <v>5188</v>
      </c>
      <c r="D181" s="35" t="s">
        <v>117</v>
      </c>
      <c r="E181" s="37"/>
      <c r="F181" s="36"/>
      <c r="G181" s="36"/>
      <c r="H181" s="36"/>
      <c r="I181" s="38" t="str">
        <f>IF(LEFT($I$1,1)="1",VLOOKUP($A181,PPI_IPI_PGA_PGAI!$A:$I,2,FALSE),IF(LEFT($I$1,1)="2",VLOOKUP($A181,PPI_IPI_PGA_PGAI!$A:$I,3,FALSE),IF(LEFT($I$1,1)="3",VLOOKUP($A181,PPI_IPI_PGA_PGAI!$A:$I,4,FALSE),VLOOKUP($A181,PPI_IPI_PGA_PGAI!$A:$I,5,FALSE))))</f>
        <v>Sonstige Metallwaren</v>
      </c>
      <c r="J181" s="59"/>
      <c r="K181" s="45"/>
      <c r="L181" s="22"/>
      <c r="M181" s="10">
        <v>0.97060000000000002</v>
      </c>
      <c r="N181" s="122" t="s">
        <v>6431</v>
      </c>
      <c r="O181" s="122" t="s">
        <v>6431</v>
      </c>
      <c r="P181" s="122" t="s">
        <v>6431</v>
      </c>
      <c r="Q181" s="122" t="s">
        <v>6431</v>
      </c>
      <c r="R181" s="122" t="s">
        <v>6431</v>
      </c>
      <c r="S181" s="122" t="s">
        <v>6431</v>
      </c>
      <c r="T181" s="122" t="s">
        <v>6431</v>
      </c>
      <c r="U181" s="122">
        <v>103.3655</v>
      </c>
      <c r="V181" s="122">
        <v>97.923900000000003</v>
      </c>
      <c r="W181" s="122">
        <v>100.0936</v>
      </c>
      <c r="X181" s="122">
        <v>100.6677</v>
      </c>
      <c r="Y181" s="122">
        <v>93.460099999999997</v>
      </c>
      <c r="Z181" s="122">
        <v>90.9131</v>
      </c>
      <c r="AA181" s="122">
        <v>92.925600000000003</v>
      </c>
      <c r="AB181" s="122">
        <v>98.914299999999997</v>
      </c>
      <c r="AC181" s="122">
        <v>97.859899999999996</v>
      </c>
      <c r="AD181" s="122">
        <v>95.250500000000002</v>
      </c>
      <c r="AE181" s="122">
        <v>98.225200000000001</v>
      </c>
      <c r="AF181" s="122">
        <v>102.9648</v>
      </c>
      <c r="AG181" s="122">
        <v>105.68210000000001</v>
      </c>
      <c r="AH181" s="122">
        <v>102.6771</v>
      </c>
      <c r="AI181" s="118">
        <v>100.93129999999999</v>
      </c>
    </row>
    <row r="182" spans="1:35" s="8" customFormat="1" ht="11.1" customHeight="1" x14ac:dyDescent="0.2">
      <c r="A182" s="8" t="s">
        <v>2559</v>
      </c>
      <c r="C182" s="141" t="s">
        <v>5189</v>
      </c>
      <c r="D182" s="35" t="s">
        <v>118</v>
      </c>
      <c r="E182" s="37"/>
      <c r="F182" s="36"/>
      <c r="G182" s="22" t="str">
        <f>IF(LEFT($I$1,1)="1",VLOOKUP($A182,PPI_IPI_PGA_PGAI!$A:$I,2,FALSE),IF(LEFT($I$1,1)="2",VLOOKUP($A182,PPI_IPI_PGA_PGAI!$A:$I,3,FALSE),IF(LEFT($I$1,1)="3",VLOOKUP($A182,PPI_IPI_PGA_PGAI!$A:$I,4,FALSE),VLOOKUP($A182,PPI_IPI_PGA_PGAI!$A:$I,5,FALSE))))</f>
        <v>Datenverarbeitungsgeräte, elektronische und optische Erzeugnisse</v>
      </c>
      <c r="H182" s="36"/>
      <c r="I182" s="22"/>
      <c r="J182" s="59"/>
      <c r="K182" s="45"/>
      <c r="L182" s="22"/>
      <c r="M182" s="10">
        <v>8.4217999999999993</v>
      </c>
      <c r="N182" s="122">
        <v>206.20310000000001</v>
      </c>
      <c r="O182" s="122">
        <v>189.32900000000001</v>
      </c>
      <c r="P182" s="122">
        <v>177.5369</v>
      </c>
      <c r="Q182" s="122">
        <v>170.86779999999999</v>
      </c>
      <c r="R182" s="122">
        <v>165.31209999999999</v>
      </c>
      <c r="S182" s="122">
        <v>159.00190000000001</v>
      </c>
      <c r="T182" s="122">
        <v>153.1174</v>
      </c>
      <c r="U182" s="122">
        <v>143.0692</v>
      </c>
      <c r="V182" s="122">
        <v>136.39179999999999</v>
      </c>
      <c r="W182" s="122">
        <v>134.0822</v>
      </c>
      <c r="X182" s="122">
        <v>132.22120000000001</v>
      </c>
      <c r="Y182" s="122">
        <v>123.92270000000001</v>
      </c>
      <c r="Z182" s="122">
        <v>121.72020000000001</v>
      </c>
      <c r="AA182" s="122">
        <v>120.291</v>
      </c>
      <c r="AB182" s="122">
        <v>118.59529999999999</v>
      </c>
      <c r="AC182" s="122">
        <v>114.6497</v>
      </c>
      <c r="AD182" s="122">
        <v>111.3964</v>
      </c>
      <c r="AE182" s="122">
        <v>111.169</v>
      </c>
      <c r="AF182" s="122">
        <v>110.1844</v>
      </c>
      <c r="AG182" s="122">
        <v>109.81610000000001</v>
      </c>
      <c r="AH182" s="122">
        <v>104.9524</v>
      </c>
      <c r="AI182" s="118">
        <v>101.5154</v>
      </c>
    </row>
    <row r="183" spans="1:35" s="8" customFormat="1" ht="11.1" customHeight="1" x14ac:dyDescent="0.2">
      <c r="A183" s="8" t="s">
        <v>2560</v>
      </c>
      <c r="C183" s="141" t="s">
        <v>5190</v>
      </c>
      <c r="D183" s="35" t="s">
        <v>119</v>
      </c>
      <c r="E183" s="37"/>
      <c r="F183" s="36"/>
      <c r="G183" s="36"/>
      <c r="H183" s="38" t="str">
        <f>IF(LEFT($I$1,1)="1",VLOOKUP($A183,PPI_IPI_PGA_PGAI!$A:$I,2,FALSE),IF(LEFT($I$1,1)="2",VLOOKUP($A183,PPI_IPI_PGA_PGAI!$A:$I,3,FALSE),IF(LEFT($I$1,1)="3",VLOOKUP($A183,PPI_IPI_PGA_PGAI!$A:$I,4,FALSE),VLOOKUP($A183,PPI_IPI_PGA_PGAI!$A:$I,5,FALSE))))</f>
        <v>Elektronische Bauelemente und Leiterplatten</v>
      </c>
      <c r="I183" s="22"/>
      <c r="J183" s="59"/>
      <c r="K183" s="45"/>
      <c r="L183" s="22"/>
      <c r="M183" s="10">
        <v>1.0327</v>
      </c>
      <c r="N183" s="122">
        <v>111.932</v>
      </c>
      <c r="O183" s="122">
        <v>108.71120000000001</v>
      </c>
      <c r="P183" s="122">
        <v>109.074</v>
      </c>
      <c r="Q183" s="122">
        <v>110.1326</v>
      </c>
      <c r="R183" s="122">
        <v>109.1533</v>
      </c>
      <c r="S183" s="122">
        <v>107.7894</v>
      </c>
      <c r="T183" s="122">
        <v>106.6003</v>
      </c>
      <c r="U183" s="122">
        <v>101.8687</v>
      </c>
      <c r="V183" s="122">
        <v>102.0916</v>
      </c>
      <c r="W183" s="122">
        <v>102.15770000000001</v>
      </c>
      <c r="X183" s="122">
        <v>99.981899999999996</v>
      </c>
      <c r="Y183" s="122">
        <v>94.340800000000002</v>
      </c>
      <c r="Z183" s="122">
        <v>95.1965</v>
      </c>
      <c r="AA183" s="122">
        <v>96.313100000000006</v>
      </c>
      <c r="AB183" s="122">
        <v>98.283100000000005</v>
      </c>
      <c r="AC183" s="122">
        <v>97.779799999999994</v>
      </c>
      <c r="AD183" s="122">
        <v>96.813800000000001</v>
      </c>
      <c r="AE183" s="122">
        <v>97.220100000000002</v>
      </c>
      <c r="AF183" s="122">
        <v>95.763099999999994</v>
      </c>
      <c r="AG183" s="122">
        <v>101.0044</v>
      </c>
      <c r="AH183" s="122">
        <v>99.507499999999993</v>
      </c>
      <c r="AI183" s="118">
        <v>100.64700000000001</v>
      </c>
    </row>
    <row r="184" spans="1:35" s="8" customFormat="1" ht="11.1" customHeight="1" x14ac:dyDescent="0.2">
      <c r="A184" s="8" t="s">
        <v>5586</v>
      </c>
      <c r="C184" s="141" t="s">
        <v>5612</v>
      </c>
      <c r="D184" s="210" t="s">
        <v>5611</v>
      </c>
      <c r="E184" s="217"/>
      <c r="I184" s="38" t="str">
        <f>IF(LEFT($I$1,1)="1",VLOOKUP($A184,PPI_IPI_PGA_PGAI!$A:$I,2,FALSE),IF(LEFT($I$1,1)="2",VLOOKUP($A184,PPI_IPI_PGA_PGAI!$A:$I,3,FALSE),IF(LEFT($I$1,1)="3",VLOOKUP($A184,PPI_IPI_PGA_PGAI!$A:$I,4,FALSE),VLOOKUP($A184,PPI_IPI_PGA_PGAI!$A:$I,5,FALSE))))</f>
        <v>Photovoltaikmodule</v>
      </c>
      <c r="M184" s="10">
        <v>0.30649999999999999</v>
      </c>
      <c r="N184" s="122" t="s">
        <v>6431</v>
      </c>
      <c r="O184" s="122" t="s">
        <v>6431</v>
      </c>
      <c r="P184" s="122" t="s">
        <v>6431</v>
      </c>
      <c r="Q184" s="122" t="s">
        <v>6431</v>
      </c>
      <c r="R184" s="122" t="s">
        <v>6431</v>
      </c>
      <c r="S184" s="122" t="s">
        <v>6431</v>
      </c>
      <c r="T184" s="122" t="s">
        <v>6431</v>
      </c>
      <c r="U184" s="122" t="s">
        <v>6431</v>
      </c>
      <c r="V184" s="122" t="s">
        <v>6431</v>
      </c>
      <c r="W184" s="122" t="s">
        <v>6431</v>
      </c>
      <c r="X184" s="122" t="s">
        <v>6431</v>
      </c>
      <c r="Y184" s="122" t="s">
        <v>6431</v>
      </c>
      <c r="Z184" s="122" t="s">
        <v>6431</v>
      </c>
      <c r="AA184" s="122" t="s">
        <v>6431</v>
      </c>
      <c r="AB184" s="122" t="s">
        <v>6431</v>
      </c>
      <c r="AC184" s="122" t="s">
        <v>6431</v>
      </c>
      <c r="AD184" s="122" t="s">
        <v>6431</v>
      </c>
      <c r="AE184" s="122" t="s">
        <v>6431</v>
      </c>
      <c r="AF184" s="122" t="s">
        <v>6431</v>
      </c>
      <c r="AG184" s="122" t="s">
        <v>6431</v>
      </c>
      <c r="AH184" s="122" t="s">
        <v>6431</v>
      </c>
      <c r="AI184" s="118" t="s">
        <v>5440</v>
      </c>
    </row>
    <row r="185" spans="1:35" s="8" customFormat="1" ht="11.1" customHeight="1" x14ac:dyDescent="0.2">
      <c r="A185" s="8" t="s">
        <v>2561</v>
      </c>
      <c r="C185" s="141" t="s">
        <v>5191</v>
      </c>
      <c r="D185" s="35" t="s">
        <v>120</v>
      </c>
      <c r="E185" s="37"/>
      <c r="F185" s="36"/>
      <c r="G185" s="36"/>
      <c r="H185" s="38" t="str">
        <f>IF(LEFT($I$1,1)="1",VLOOKUP($A185,PPI_IPI_PGA_PGAI!$A:$I,2,FALSE),IF(LEFT($I$1,1)="2",VLOOKUP($A185,PPI_IPI_PGA_PGAI!$A:$I,3,FALSE),IF(LEFT($I$1,1)="3",VLOOKUP($A185,PPI_IPI_PGA_PGAI!$A:$I,4,FALSE),VLOOKUP($A185,PPI_IPI_PGA_PGAI!$A:$I,5,FALSE))))</f>
        <v>Datenverarbeitungsgeräte und periphere Geräte</v>
      </c>
      <c r="I185" s="36"/>
      <c r="J185" s="59"/>
      <c r="K185" s="45"/>
      <c r="L185" s="22"/>
      <c r="M185" s="10">
        <v>2.1128</v>
      </c>
      <c r="N185" s="122">
        <v>334.78930000000003</v>
      </c>
      <c r="O185" s="122">
        <v>296.9452</v>
      </c>
      <c r="P185" s="122">
        <v>271.28649999999999</v>
      </c>
      <c r="Q185" s="122">
        <v>254.29900000000001</v>
      </c>
      <c r="R185" s="122">
        <v>244.71510000000001</v>
      </c>
      <c r="S185" s="122">
        <v>235.6532</v>
      </c>
      <c r="T185" s="122">
        <v>228.1233</v>
      </c>
      <c r="U185" s="122">
        <v>209.13159999999999</v>
      </c>
      <c r="V185" s="122">
        <v>194.58619999999999</v>
      </c>
      <c r="W185" s="122">
        <v>186.76939999999999</v>
      </c>
      <c r="X185" s="122">
        <v>185.84690000000001</v>
      </c>
      <c r="Y185" s="122">
        <v>176.68010000000001</v>
      </c>
      <c r="Z185" s="122">
        <v>168.85849999999999</v>
      </c>
      <c r="AA185" s="122">
        <v>161.2859</v>
      </c>
      <c r="AB185" s="122">
        <v>152.4281</v>
      </c>
      <c r="AC185" s="122">
        <v>139.68260000000001</v>
      </c>
      <c r="AD185" s="122">
        <v>131.38749999999999</v>
      </c>
      <c r="AE185" s="122">
        <v>130.46109999999999</v>
      </c>
      <c r="AF185" s="122">
        <v>130.6413</v>
      </c>
      <c r="AG185" s="122">
        <v>124.1769</v>
      </c>
      <c r="AH185" s="122">
        <v>111.34139999999999</v>
      </c>
      <c r="AI185" s="118">
        <v>101.6648</v>
      </c>
    </row>
    <row r="186" spans="1:35" s="8" customFormat="1" ht="11.1" customHeight="1" x14ac:dyDescent="0.2">
      <c r="A186" s="8" t="s">
        <v>2562</v>
      </c>
      <c r="C186" s="141" t="s">
        <v>5192</v>
      </c>
      <c r="D186" s="35" t="s">
        <v>492</v>
      </c>
      <c r="E186" s="37"/>
      <c r="F186" s="36"/>
      <c r="G186" s="36"/>
      <c r="H186" s="36"/>
      <c r="I186" s="38" t="str">
        <f>IF(LEFT($I$1,1)="1",VLOOKUP($A186,PPI_IPI_PGA_PGAI!$A:$I,2,FALSE),IF(LEFT($I$1,1)="2",VLOOKUP($A186,PPI_IPI_PGA_PGAI!$A:$I,3,FALSE),IF(LEFT($I$1,1)="3",VLOOKUP($A186,PPI_IPI_PGA_PGAI!$A:$I,4,FALSE),VLOOKUP($A186,PPI_IPI_PGA_PGAI!$A:$I,5,FALSE))))</f>
        <v>Server</v>
      </c>
      <c r="J186" s="59"/>
      <c r="K186" s="45"/>
      <c r="L186" s="22"/>
      <c r="M186" s="10">
        <v>6.4399999999999999E-2</v>
      </c>
      <c r="N186" s="122">
        <v>256.05450000000002</v>
      </c>
      <c r="O186" s="122">
        <v>237.62639999999999</v>
      </c>
      <c r="P186" s="122">
        <v>213.7122</v>
      </c>
      <c r="Q186" s="122">
        <v>205.12569999999999</v>
      </c>
      <c r="R186" s="122">
        <v>196.40610000000001</v>
      </c>
      <c r="S186" s="122">
        <v>190.60419999999999</v>
      </c>
      <c r="T186" s="122">
        <v>184.0668</v>
      </c>
      <c r="U186" s="122">
        <v>173.32579999999999</v>
      </c>
      <c r="V186" s="122">
        <v>164.6643</v>
      </c>
      <c r="W186" s="122">
        <v>145.9915</v>
      </c>
      <c r="X186" s="122">
        <v>150.3048</v>
      </c>
      <c r="Y186" s="122">
        <v>147.55779999999999</v>
      </c>
      <c r="Z186" s="122">
        <v>138.67140000000001</v>
      </c>
      <c r="AA186" s="122">
        <v>138.87950000000001</v>
      </c>
      <c r="AB186" s="122">
        <v>133.1566</v>
      </c>
      <c r="AC186" s="122">
        <v>113.2938</v>
      </c>
      <c r="AD186" s="122">
        <v>97.406899999999993</v>
      </c>
      <c r="AE186" s="122">
        <v>89.5578</v>
      </c>
      <c r="AF186" s="122">
        <v>111.955</v>
      </c>
      <c r="AG186" s="122">
        <v>114.58799999999999</v>
      </c>
      <c r="AH186" s="122">
        <v>101.3211</v>
      </c>
      <c r="AI186" s="118">
        <v>100.8836</v>
      </c>
    </row>
    <row r="187" spans="1:35" s="8" customFormat="1" ht="11.1" customHeight="1" x14ac:dyDescent="0.2">
      <c r="A187" s="8" t="s">
        <v>2565</v>
      </c>
      <c r="C187" s="141" t="s">
        <v>5193</v>
      </c>
      <c r="D187" s="35" t="s">
        <v>493</v>
      </c>
      <c r="E187" s="37"/>
      <c r="F187" s="36"/>
      <c r="G187" s="36"/>
      <c r="H187" s="36"/>
      <c r="I187" s="38" t="str">
        <f>IF(LEFT($I$1,1)="1",VLOOKUP($A187,PPI_IPI_PGA_PGAI!$A:$I,2,FALSE),IF(LEFT($I$1,1)="2",VLOOKUP($A187,PPI_IPI_PGA_PGAI!$A:$I,3,FALSE),IF(LEFT($I$1,1)="3",VLOOKUP($A187,PPI_IPI_PGA_PGAI!$A:$I,4,FALSE),VLOOKUP($A187,PPI_IPI_PGA_PGAI!$A:$I,5,FALSE))))</f>
        <v>Desktops</v>
      </c>
      <c r="J187" s="59"/>
      <c r="K187" s="45"/>
      <c r="L187" s="22"/>
      <c r="M187" s="10">
        <v>0.18509999999999999</v>
      </c>
      <c r="N187" s="122">
        <v>655.17269999999996</v>
      </c>
      <c r="O187" s="122">
        <v>554.23869999999999</v>
      </c>
      <c r="P187" s="122">
        <v>497.3621</v>
      </c>
      <c r="Q187" s="122">
        <v>461.51159999999999</v>
      </c>
      <c r="R187" s="122">
        <v>437.06389999999999</v>
      </c>
      <c r="S187" s="122">
        <v>420.56630000000001</v>
      </c>
      <c r="T187" s="122">
        <v>411.95729999999998</v>
      </c>
      <c r="U187" s="122">
        <v>375.20260000000002</v>
      </c>
      <c r="V187" s="122">
        <v>351.74439999999998</v>
      </c>
      <c r="W187" s="122">
        <v>350.6139</v>
      </c>
      <c r="X187" s="122">
        <v>378.02069999999998</v>
      </c>
      <c r="Y187" s="122">
        <v>360.68920000000003</v>
      </c>
      <c r="Z187" s="122">
        <v>353.94159999999999</v>
      </c>
      <c r="AA187" s="122">
        <v>333.49250000000001</v>
      </c>
      <c r="AB187" s="122">
        <v>313.4083</v>
      </c>
      <c r="AC187" s="122">
        <v>270.80130000000003</v>
      </c>
      <c r="AD187" s="122">
        <v>235.84530000000001</v>
      </c>
      <c r="AE187" s="122">
        <v>224.26949999999999</v>
      </c>
      <c r="AF187" s="122">
        <v>201.50120000000001</v>
      </c>
      <c r="AG187" s="122">
        <v>168.84530000000001</v>
      </c>
      <c r="AH187" s="122">
        <v>127.6151</v>
      </c>
      <c r="AI187" s="118">
        <v>104.50149999999999</v>
      </c>
    </row>
    <row r="188" spans="1:35" s="8" customFormat="1" ht="11.1" customHeight="1" x14ac:dyDescent="0.2">
      <c r="A188" s="8" t="s">
        <v>2568</v>
      </c>
      <c r="C188" s="141" t="s">
        <v>5194</v>
      </c>
      <c r="D188" s="35" t="s">
        <v>494</v>
      </c>
      <c r="E188" s="37"/>
      <c r="F188" s="36"/>
      <c r="G188" s="36"/>
      <c r="H188" s="36"/>
      <c r="I188" s="38" t="str">
        <f>IF(LEFT($I$1,1)="1",VLOOKUP($A188,PPI_IPI_PGA_PGAI!$A:$I,2,FALSE),IF(LEFT($I$1,1)="2",VLOOKUP($A188,PPI_IPI_PGA_PGAI!$A:$I,3,FALSE),IF(LEFT($I$1,1)="3",VLOOKUP($A188,PPI_IPI_PGA_PGAI!$A:$I,4,FALSE),VLOOKUP($A188,PPI_IPI_PGA_PGAI!$A:$I,5,FALSE))))</f>
        <v>Notebooks</v>
      </c>
      <c r="J188" s="59"/>
      <c r="K188" s="22"/>
      <c r="L188" s="216"/>
      <c r="M188" s="10">
        <v>0.80420000000000003</v>
      </c>
      <c r="N188" s="122">
        <v>537.50630000000001</v>
      </c>
      <c r="O188" s="122">
        <v>467.2921</v>
      </c>
      <c r="P188" s="122">
        <v>426.73750000000001</v>
      </c>
      <c r="Q188" s="122">
        <v>397.43040000000002</v>
      </c>
      <c r="R188" s="122">
        <v>367.43169999999998</v>
      </c>
      <c r="S188" s="122">
        <v>347.91120000000001</v>
      </c>
      <c r="T188" s="122">
        <v>332.97210000000001</v>
      </c>
      <c r="U188" s="122">
        <v>308.09129999999999</v>
      </c>
      <c r="V188" s="122">
        <v>272.24680000000001</v>
      </c>
      <c r="W188" s="122">
        <v>255.99119999999999</v>
      </c>
      <c r="X188" s="122">
        <v>243.6908</v>
      </c>
      <c r="Y188" s="122">
        <v>226.3877</v>
      </c>
      <c r="Z188" s="122">
        <v>212.80340000000001</v>
      </c>
      <c r="AA188" s="122">
        <v>193.23759999999999</v>
      </c>
      <c r="AB188" s="122">
        <v>169.83070000000001</v>
      </c>
      <c r="AC188" s="122">
        <v>152.25810000000001</v>
      </c>
      <c r="AD188" s="122">
        <v>144.58179999999999</v>
      </c>
      <c r="AE188" s="122">
        <v>145.21279999999999</v>
      </c>
      <c r="AF188" s="122">
        <v>148.51079999999999</v>
      </c>
      <c r="AG188" s="122">
        <v>146.40889999999999</v>
      </c>
      <c r="AH188" s="122">
        <v>124.9414</v>
      </c>
      <c r="AI188" s="118">
        <v>105.5543</v>
      </c>
    </row>
    <row r="189" spans="1:35" s="8" customFormat="1" ht="11.1" customHeight="1" x14ac:dyDescent="0.2">
      <c r="A189" s="8" t="s">
        <v>2571</v>
      </c>
      <c r="C189" s="141" t="s">
        <v>5195</v>
      </c>
      <c r="D189" s="35" t="s">
        <v>496</v>
      </c>
      <c r="E189" s="37"/>
      <c r="F189" s="36"/>
      <c r="G189" s="36"/>
      <c r="H189" s="59"/>
      <c r="I189" s="38" t="str">
        <f>IF(LEFT($I$1,1)="1",VLOOKUP($A189,PPI_IPI_PGA_PGAI!$A:$I,2,FALSE),IF(LEFT($I$1,1)="2",VLOOKUP($A189,PPI_IPI_PGA_PGAI!$A:$I,3,FALSE),IF(LEFT($I$1,1)="3",VLOOKUP($A189,PPI_IPI_PGA_PGAI!$A:$I,4,FALSE),VLOOKUP($A189,PPI_IPI_PGA_PGAI!$A:$I,5,FALSE))))</f>
        <v>Tablets</v>
      </c>
      <c r="J189" s="36"/>
      <c r="K189" s="45"/>
      <c r="L189" s="22"/>
      <c r="M189" s="10">
        <v>0.1983</v>
      </c>
      <c r="N189" s="122" t="s">
        <v>6431</v>
      </c>
      <c r="O189" s="122" t="s">
        <v>6431</v>
      </c>
      <c r="P189" s="122" t="s">
        <v>6431</v>
      </c>
      <c r="Q189" s="122" t="s">
        <v>6431</v>
      </c>
      <c r="R189" s="122" t="s">
        <v>6431</v>
      </c>
      <c r="S189" s="122" t="s">
        <v>6431</v>
      </c>
      <c r="T189" s="122" t="s">
        <v>6431</v>
      </c>
      <c r="U189" s="122" t="s">
        <v>6431</v>
      </c>
      <c r="V189" s="122" t="s">
        <v>6431</v>
      </c>
      <c r="W189" s="122" t="s">
        <v>6431</v>
      </c>
      <c r="X189" s="122" t="s">
        <v>6431</v>
      </c>
      <c r="Y189" s="122" t="s">
        <v>6431</v>
      </c>
      <c r="Z189" s="122">
        <v>168.86019999999999</v>
      </c>
      <c r="AA189" s="122">
        <v>161.2876</v>
      </c>
      <c r="AB189" s="122">
        <v>152.4297</v>
      </c>
      <c r="AC189" s="122">
        <v>139.68389999999999</v>
      </c>
      <c r="AD189" s="122">
        <v>131.3886</v>
      </c>
      <c r="AE189" s="122">
        <v>130.4622</v>
      </c>
      <c r="AF189" s="122">
        <v>130.64189999999999</v>
      </c>
      <c r="AG189" s="122">
        <v>124.1778</v>
      </c>
      <c r="AH189" s="122">
        <v>111.3421</v>
      </c>
      <c r="AI189" s="118">
        <v>101.66500000000001</v>
      </c>
    </row>
    <row r="190" spans="1:35" s="8" customFormat="1" ht="11.1" customHeight="1" x14ac:dyDescent="0.2">
      <c r="A190" s="8" t="s">
        <v>2573</v>
      </c>
      <c r="C190" s="141" t="s">
        <v>5196</v>
      </c>
      <c r="D190" s="35" t="s">
        <v>497</v>
      </c>
      <c r="E190" s="37"/>
      <c r="F190" s="36"/>
      <c r="G190" s="36"/>
      <c r="H190" s="59"/>
      <c r="I190" s="38" t="str">
        <f>IF(LEFT($I$1,1)="1",VLOOKUP($A190,PPI_IPI_PGA_PGAI!$A:$I,2,FALSE),IF(LEFT($I$1,1)="2",VLOOKUP($A190,PPI_IPI_PGA_PGAI!$A:$I,3,FALSE),IF(LEFT($I$1,1)="3",VLOOKUP($A190,PPI_IPI_PGA_PGAI!$A:$I,4,FALSE),VLOOKUP($A190,PPI_IPI_PGA_PGAI!$A:$I,5,FALSE))))</f>
        <v>PC-Displays</v>
      </c>
      <c r="J190" s="36"/>
      <c r="K190" s="45"/>
      <c r="L190" s="22"/>
      <c r="M190" s="10">
        <v>0.1792</v>
      </c>
      <c r="N190" s="122">
        <v>314.79809999999998</v>
      </c>
      <c r="O190" s="122">
        <v>269.97000000000003</v>
      </c>
      <c r="P190" s="122">
        <v>232.24260000000001</v>
      </c>
      <c r="Q190" s="122">
        <v>209.01990000000001</v>
      </c>
      <c r="R190" s="122">
        <v>198.52350000000001</v>
      </c>
      <c r="S190" s="122">
        <v>185.10929999999999</v>
      </c>
      <c r="T190" s="122">
        <v>182.28639999999999</v>
      </c>
      <c r="U190" s="122">
        <v>168.5744</v>
      </c>
      <c r="V190" s="122">
        <v>159.0566</v>
      </c>
      <c r="W190" s="122">
        <v>147.703</v>
      </c>
      <c r="X190" s="122">
        <v>148.11799999999999</v>
      </c>
      <c r="Y190" s="122">
        <v>150.33600000000001</v>
      </c>
      <c r="Z190" s="122">
        <v>149.34989999999999</v>
      </c>
      <c r="AA190" s="122">
        <v>140.49109999999999</v>
      </c>
      <c r="AB190" s="122">
        <v>124.4435</v>
      </c>
      <c r="AC190" s="122">
        <v>119.7824</v>
      </c>
      <c r="AD190" s="122">
        <v>116.1144</v>
      </c>
      <c r="AE190" s="122">
        <v>113.83450000000001</v>
      </c>
      <c r="AF190" s="122">
        <v>117.1191</v>
      </c>
      <c r="AG190" s="122">
        <v>101.01179999999999</v>
      </c>
      <c r="AH190" s="122">
        <v>96.606200000000001</v>
      </c>
      <c r="AI190" s="118">
        <v>98.387699999999995</v>
      </c>
    </row>
    <row r="191" spans="1:35" s="8" customFormat="1" ht="11.1" customHeight="1" x14ac:dyDescent="0.2">
      <c r="A191" s="8" t="s">
        <v>2577</v>
      </c>
      <c r="C191" s="141" t="s">
        <v>5197</v>
      </c>
      <c r="D191" s="35" t="s">
        <v>498</v>
      </c>
      <c r="E191" s="37"/>
      <c r="F191" s="36"/>
      <c r="G191" s="36"/>
      <c r="H191" s="59"/>
      <c r="I191" s="38" t="str">
        <f>IF(LEFT($I$1,1)="1",VLOOKUP($A191,PPI_IPI_PGA_PGAI!$A:$I,2,FALSE),IF(LEFT($I$1,1)="2",VLOOKUP($A191,PPI_IPI_PGA_PGAI!$A:$I,3,FALSE),IF(LEFT($I$1,1)="3",VLOOKUP($A191,PPI_IPI_PGA_PGAI!$A:$I,4,FALSE),VLOOKUP($A191,PPI_IPI_PGA_PGAI!$A:$I,5,FALSE))))</f>
        <v>PC-Drucker und Scanner</v>
      </c>
      <c r="J191" s="36"/>
      <c r="K191" s="45"/>
      <c r="L191" s="22"/>
      <c r="M191" s="10">
        <v>0.14990000000000001</v>
      </c>
      <c r="N191" s="122">
        <v>167.44659999999999</v>
      </c>
      <c r="O191" s="122">
        <v>157.88829999999999</v>
      </c>
      <c r="P191" s="122">
        <v>153.39859999999999</v>
      </c>
      <c r="Q191" s="122">
        <v>151.00800000000001</v>
      </c>
      <c r="R191" s="122">
        <v>148.42830000000001</v>
      </c>
      <c r="S191" s="122">
        <v>149.1061</v>
      </c>
      <c r="T191" s="122">
        <v>145.09309999999999</v>
      </c>
      <c r="U191" s="122">
        <v>134.88980000000001</v>
      </c>
      <c r="V191" s="122">
        <v>126.29649999999999</v>
      </c>
      <c r="W191" s="122">
        <v>123.94070000000001</v>
      </c>
      <c r="X191" s="122">
        <v>119.29049999999999</v>
      </c>
      <c r="Y191" s="122">
        <v>110.10939999999999</v>
      </c>
      <c r="Z191" s="122">
        <v>102.6009</v>
      </c>
      <c r="AA191" s="122">
        <v>101.3456</v>
      </c>
      <c r="AB191" s="122">
        <v>103.09059999999999</v>
      </c>
      <c r="AC191" s="122">
        <v>100.3327</v>
      </c>
      <c r="AD191" s="122">
        <v>98.678799999999995</v>
      </c>
      <c r="AE191" s="122">
        <v>99.9221</v>
      </c>
      <c r="AF191" s="122">
        <v>101.7192</v>
      </c>
      <c r="AG191" s="122">
        <v>100.55540000000001</v>
      </c>
      <c r="AH191" s="122">
        <v>98.341200000000001</v>
      </c>
      <c r="AI191" s="118">
        <v>99.724800000000002</v>
      </c>
    </row>
    <row r="192" spans="1:35" s="8" customFormat="1" ht="11.1" customHeight="1" x14ac:dyDescent="0.2">
      <c r="A192" s="8" t="s">
        <v>2581</v>
      </c>
      <c r="C192" s="141" t="s">
        <v>5198</v>
      </c>
      <c r="D192" s="35" t="s">
        <v>499</v>
      </c>
      <c r="E192" s="37"/>
      <c r="F192" s="36"/>
      <c r="G192" s="36"/>
      <c r="H192" s="22"/>
      <c r="I192" s="38" t="str">
        <f>IF(LEFT($I$1,1)="1",VLOOKUP($A192,PPI_IPI_PGA_PGAI!$A:$I,2,FALSE),IF(LEFT($I$1,1)="2",VLOOKUP($A192,PPI_IPI_PGA_PGAI!$A:$I,3,FALSE),IF(LEFT($I$1,1)="3",VLOOKUP($A192,PPI_IPI_PGA_PGAI!$A:$I,4,FALSE),VLOOKUP($A192,PPI_IPI_PGA_PGAI!$A:$I,5,FALSE))))</f>
        <v>Sonstige Produkte der Gruppe 26.2</v>
      </c>
      <c r="J192" s="36"/>
      <c r="K192" s="45"/>
      <c r="L192" s="22"/>
      <c r="M192" s="10">
        <v>0.53169999999999995</v>
      </c>
      <c r="N192" s="122">
        <v>190.60149999999999</v>
      </c>
      <c r="O192" s="122">
        <v>176.26509999999999</v>
      </c>
      <c r="P192" s="122">
        <v>166.67160000000001</v>
      </c>
      <c r="Q192" s="122">
        <v>157.11410000000001</v>
      </c>
      <c r="R192" s="122">
        <v>157.96940000000001</v>
      </c>
      <c r="S192" s="122">
        <v>153.49959999999999</v>
      </c>
      <c r="T192" s="122">
        <v>146.84829999999999</v>
      </c>
      <c r="U192" s="122">
        <v>130.17269999999999</v>
      </c>
      <c r="V192" s="122">
        <v>130.94409999999999</v>
      </c>
      <c r="W192" s="122">
        <v>132.23240000000001</v>
      </c>
      <c r="X192" s="122">
        <v>128.63050000000001</v>
      </c>
      <c r="Y192" s="122">
        <v>121.65389999999999</v>
      </c>
      <c r="Z192" s="122">
        <v>118.50320000000001</v>
      </c>
      <c r="AA192" s="122">
        <v>116.7222</v>
      </c>
      <c r="AB192" s="122">
        <v>115.3207</v>
      </c>
      <c r="AC192" s="122">
        <v>110.0317</v>
      </c>
      <c r="AD192" s="122">
        <v>106.8267</v>
      </c>
      <c r="AE192" s="122">
        <v>108.48990000000001</v>
      </c>
      <c r="AF192" s="122">
        <v>106.4362</v>
      </c>
      <c r="AG192" s="122">
        <v>101.3415</v>
      </c>
      <c r="AH192" s="122">
        <v>100.9768</v>
      </c>
      <c r="AI192" s="118">
        <v>98.0685</v>
      </c>
    </row>
    <row r="193" spans="1:35" s="8" customFormat="1" ht="11.1" customHeight="1" x14ac:dyDescent="0.2">
      <c r="A193" s="8" t="s">
        <v>2582</v>
      </c>
      <c r="C193" s="141" t="s">
        <v>5199</v>
      </c>
      <c r="D193" s="35" t="s">
        <v>121</v>
      </c>
      <c r="E193" s="37"/>
      <c r="F193" s="36"/>
      <c r="G193" s="36"/>
      <c r="H193" s="38" t="str">
        <f>IF(LEFT($I$1,1)="1",VLOOKUP($A193,PPI_IPI_PGA_PGAI!$A:$I,2,FALSE),IF(LEFT($I$1,1)="2",VLOOKUP($A193,PPI_IPI_PGA_PGAI!$A:$I,3,FALSE),IF(LEFT($I$1,1)="3",VLOOKUP($A193,PPI_IPI_PGA_PGAI!$A:$I,4,FALSE),VLOOKUP($A193,PPI_IPI_PGA_PGAI!$A:$I,5,FALSE))))</f>
        <v>Geräte und Einrichtungen der Telekommunikationstechnik</v>
      </c>
      <c r="I193" s="59"/>
      <c r="J193" s="36"/>
      <c r="K193" s="45"/>
      <c r="L193" s="22"/>
      <c r="M193" s="10">
        <v>1.6884999999999999</v>
      </c>
      <c r="N193" s="122">
        <v>518.15089999999998</v>
      </c>
      <c r="O193" s="122">
        <v>431.69869999999997</v>
      </c>
      <c r="P193" s="122">
        <v>353.25900000000001</v>
      </c>
      <c r="Q193" s="122">
        <v>306.9434</v>
      </c>
      <c r="R193" s="122">
        <v>259.875</v>
      </c>
      <c r="S193" s="122">
        <v>212.75790000000001</v>
      </c>
      <c r="T193" s="122">
        <v>184.64510000000001</v>
      </c>
      <c r="U193" s="122">
        <v>163.65280000000001</v>
      </c>
      <c r="V193" s="122">
        <v>154.9973</v>
      </c>
      <c r="W193" s="122">
        <v>155.7901</v>
      </c>
      <c r="X193" s="122">
        <v>151.5498</v>
      </c>
      <c r="Y193" s="122">
        <v>139.64920000000001</v>
      </c>
      <c r="Z193" s="122">
        <v>132.4768</v>
      </c>
      <c r="AA193" s="122">
        <v>131.95349999999999</v>
      </c>
      <c r="AB193" s="122">
        <v>129.4622</v>
      </c>
      <c r="AC193" s="122">
        <v>122.2266</v>
      </c>
      <c r="AD193" s="122">
        <v>116.6769</v>
      </c>
      <c r="AE193" s="122">
        <v>115.4609</v>
      </c>
      <c r="AF193" s="122">
        <v>113.53440000000001</v>
      </c>
      <c r="AG193" s="122">
        <v>112.6455</v>
      </c>
      <c r="AH193" s="122">
        <v>106.28489999999999</v>
      </c>
      <c r="AI193" s="118">
        <v>102.727</v>
      </c>
    </row>
    <row r="194" spans="1:35" s="8" customFormat="1" ht="11.1" customHeight="1" x14ac:dyDescent="0.2">
      <c r="A194" s="8" t="s">
        <v>2583</v>
      </c>
      <c r="C194" s="141" t="s">
        <v>5200</v>
      </c>
      <c r="D194" s="35" t="s">
        <v>122</v>
      </c>
      <c r="E194" s="37"/>
      <c r="F194" s="36"/>
      <c r="G194" s="36"/>
      <c r="H194" s="38" t="str">
        <f>IF(LEFT($I$1,1)="1",VLOOKUP($A194,PPI_IPI_PGA_PGAI!$A:$I,2,FALSE),IF(LEFT($I$1,1)="2",VLOOKUP($A194,PPI_IPI_PGA_PGAI!$A:$I,3,FALSE),IF(LEFT($I$1,1)="3",VLOOKUP($A194,PPI_IPI_PGA_PGAI!$A:$I,4,FALSE),VLOOKUP($A194,PPI_IPI_PGA_PGAI!$A:$I,5,FALSE))))</f>
        <v>Geräte der Unterhaltungselektronik</v>
      </c>
      <c r="I194" s="36"/>
      <c r="J194" s="36"/>
      <c r="K194" s="45"/>
      <c r="L194" s="22"/>
      <c r="M194" s="10">
        <v>0.51500000000000001</v>
      </c>
      <c r="N194" s="122">
        <v>274.02109999999999</v>
      </c>
      <c r="O194" s="122">
        <v>251.55019999999999</v>
      </c>
      <c r="P194" s="122">
        <v>239.60980000000001</v>
      </c>
      <c r="Q194" s="122">
        <v>234.90790000000001</v>
      </c>
      <c r="R194" s="122">
        <v>227.46440000000001</v>
      </c>
      <c r="S194" s="122">
        <v>217.36240000000001</v>
      </c>
      <c r="T194" s="122">
        <v>197.28389999999999</v>
      </c>
      <c r="U194" s="122">
        <v>175.4014</v>
      </c>
      <c r="V194" s="122">
        <v>161.03039999999999</v>
      </c>
      <c r="W194" s="122">
        <v>149.85720000000001</v>
      </c>
      <c r="X194" s="122">
        <v>143.36490000000001</v>
      </c>
      <c r="Y194" s="122">
        <v>130.548</v>
      </c>
      <c r="Z194" s="122">
        <v>128.44730000000001</v>
      </c>
      <c r="AA194" s="122">
        <v>123.58159999999999</v>
      </c>
      <c r="AB194" s="122">
        <v>126.6216</v>
      </c>
      <c r="AC194" s="122">
        <v>125.14239999999999</v>
      </c>
      <c r="AD194" s="122">
        <v>119.6772</v>
      </c>
      <c r="AE194" s="122">
        <v>118.98220000000001</v>
      </c>
      <c r="AF194" s="122">
        <v>116.6758</v>
      </c>
      <c r="AG194" s="122">
        <v>113.2975</v>
      </c>
      <c r="AH194" s="122">
        <v>105.92400000000001</v>
      </c>
      <c r="AI194" s="118">
        <v>100.9872</v>
      </c>
    </row>
    <row r="195" spans="1:35" s="8" customFormat="1" ht="11.1" customHeight="1" x14ac:dyDescent="0.2">
      <c r="A195" s="8" t="s">
        <v>2584</v>
      </c>
      <c r="C195" s="141" t="s">
        <v>5201</v>
      </c>
      <c r="D195" s="35" t="s">
        <v>501</v>
      </c>
      <c r="E195" s="37"/>
      <c r="F195" s="36"/>
      <c r="G195" s="36"/>
      <c r="H195" s="38" t="str">
        <f>IF(LEFT($I$1,1)="1",VLOOKUP($A195,PPI_IPI_PGA_PGAI!$A:$I,2,FALSE),IF(LEFT($I$1,1)="2",VLOOKUP($A195,PPI_IPI_PGA_PGAI!$A:$I,3,FALSE),IF(LEFT($I$1,1)="3",VLOOKUP($A195,PPI_IPI_PGA_PGAI!$A:$I,4,FALSE),VLOOKUP($A195,PPI_IPI_PGA_PGAI!$A:$I,5,FALSE))))</f>
        <v>Mess- und Kontrollinstrumente, Uhren</v>
      </c>
      <c r="I195" s="36"/>
      <c r="J195" s="36"/>
      <c r="K195" s="45"/>
      <c r="L195" s="22"/>
      <c r="M195" s="10">
        <v>2.0790000000000002</v>
      </c>
      <c r="N195" s="122" t="s">
        <v>6431</v>
      </c>
      <c r="O195" s="122" t="s">
        <v>6431</v>
      </c>
      <c r="P195" s="122" t="s">
        <v>6431</v>
      </c>
      <c r="Q195" s="122" t="s">
        <v>6431</v>
      </c>
      <c r="R195" s="122" t="s">
        <v>6431</v>
      </c>
      <c r="S195" s="122" t="s">
        <v>6431</v>
      </c>
      <c r="T195" s="122" t="s">
        <v>6431</v>
      </c>
      <c r="U195" s="122" t="s">
        <v>6431</v>
      </c>
      <c r="V195" s="122" t="s">
        <v>6431</v>
      </c>
      <c r="W195" s="122" t="s">
        <v>6431</v>
      </c>
      <c r="X195" s="122" t="s">
        <v>6431</v>
      </c>
      <c r="Y195" s="122" t="s">
        <v>6431</v>
      </c>
      <c r="Z195" s="122">
        <v>97.119299999999996</v>
      </c>
      <c r="AA195" s="122">
        <v>98.366600000000005</v>
      </c>
      <c r="AB195" s="122">
        <v>97.472899999999996</v>
      </c>
      <c r="AC195" s="122">
        <v>97.512799999999999</v>
      </c>
      <c r="AD195" s="122">
        <v>97.576999999999998</v>
      </c>
      <c r="AE195" s="122">
        <v>97.523499999999999</v>
      </c>
      <c r="AF195" s="122">
        <v>98.336100000000002</v>
      </c>
      <c r="AG195" s="122">
        <v>102.2704</v>
      </c>
      <c r="AH195" s="122">
        <v>101.7163</v>
      </c>
      <c r="AI195" s="118">
        <v>100.8948</v>
      </c>
    </row>
    <row r="196" spans="1:35" s="101" customFormat="1" ht="11.1" customHeight="1" x14ac:dyDescent="0.2">
      <c r="A196" s="8" t="s">
        <v>2585</v>
      </c>
      <c r="C196" s="141" t="s">
        <v>5202</v>
      </c>
      <c r="D196" s="35" t="s">
        <v>369</v>
      </c>
      <c r="E196" s="37"/>
      <c r="F196" s="36"/>
      <c r="G196" s="22"/>
      <c r="H196" s="36"/>
      <c r="I196" s="38" t="str">
        <f>IF(LEFT($I$1,1)="1",VLOOKUP($A196,PPI_IPI_PGA_PGAI!$A:$I,2,FALSE),IF(LEFT($I$1,1)="2",VLOOKUP($A196,PPI_IPI_PGA_PGAI!$A:$I,3,FALSE),IF(LEFT($I$1,1)="3",VLOOKUP($A196,PPI_IPI_PGA_PGAI!$A:$I,4,FALSE),VLOOKUP($A196,PPI_IPI_PGA_PGAI!$A:$I,5,FALSE))))</f>
        <v>Mess- und Kontrollinstrumente</v>
      </c>
      <c r="J196" s="36"/>
      <c r="K196" s="45"/>
      <c r="L196" s="22"/>
      <c r="M196" s="10">
        <v>1.1484000000000001</v>
      </c>
      <c r="N196" s="122">
        <v>101.259</v>
      </c>
      <c r="O196" s="122">
        <v>100.3326</v>
      </c>
      <c r="P196" s="122">
        <v>98.529300000000006</v>
      </c>
      <c r="Q196" s="122">
        <v>99.225300000000004</v>
      </c>
      <c r="R196" s="122">
        <v>100.7009</v>
      </c>
      <c r="S196" s="122">
        <v>101.523</v>
      </c>
      <c r="T196" s="122">
        <v>100.5736</v>
      </c>
      <c r="U196" s="122">
        <v>97.656599999999997</v>
      </c>
      <c r="V196" s="122">
        <v>96.254900000000006</v>
      </c>
      <c r="W196" s="122">
        <v>97.137900000000002</v>
      </c>
      <c r="X196" s="122">
        <v>97.228899999999996</v>
      </c>
      <c r="Y196" s="122">
        <v>91.772499999999994</v>
      </c>
      <c r="Z196" s="122">
        <v>94.190700000000007</v>
      </c>
      <c r="AA196" s="122">
        <v>95.332800000000006</v>
      </c>
      <c r="AB196" s="122">
        <v>93.822800000000001</v>
      </c>
      <c r="AC196" s="122">
        <v>94.168199999999999</v>
      </c>
      <c r="AD196" s="122">
        <v>94.898899999999998</v>
      </c>
      <c r="AE196" s="122">
        <v>96.618600000000001</v>
      </c>
      <c r="AF196" s="122">
        <v>98.240200000000002</v>
      </c>
      <c r="AG196" s="122">
        <v>102.7972</v>
      </c>
      <c r="AH196" s="122">
        <v>103.05459999999999</v>
      </c>
      <c r="AI196" s="118">
        <v>101.17829999999999</v>
      </c>
    </row>
    <row r="197" spans="1:35" s="8" customFormat="1" ht="11.1" customHeight="1" x14ac:dyDescent="0.2">
      <c r="A197" s="8" t="s">
        <v>2586</v>
      </c>
      <c r="C197" s="141" t="s">
        <v>5203</v>
      </c>
      <c r="D197" s="35" t="s">
        <v>5023</v>
      </c>
      <c r="E197" s="37"/>
      <c r="F197" s="36"/>
      <c r="G197" s="36"/>
      <c r="H197" s="22"/>
      <c r="I197" s="38" t="str">
        <f>IF(LEFT($I$1,1)="1",VLOOKUP($A197,PPI_IPI_PGA_PGAI!$A:$I,2,FALSE),IF(LEFT($I$1,1)="2",VLOOKUP($A197,PPI_IPI_PGA_PGAI!$A:$I,3,FALSE),IF(LEFT($I$1,1)="3",VLOOKUP($A197,PPI_IPI_PGA_PGAI!$A:$I,4,FALSE),VLOOKUP($A197,PPI_IPI_PGA_PGAI!$A:$I,5,FALSE))))</f>
        <v>Uhren</v>
      </c>
      <c r="J197" s="36"/>
      <c r="K197" s="22"/>
      <c r="L197" s="216"/>
      <c r="M197" s="10">
        <v>0.93059999999999998</v>
      </c>
      <c r="N197" s="122" t="s">
        <v>6431</v>
      </c>
      <c r="O197" s="122" t="s">
        <v>6431</v>
      </c>
      <c r="P197" s="122" t="s">
        <v>6431</v>
      </c>
      <c r="Q197" s="122" t="s">
        <v>6431</v>
      </c>
      <c r="R197" s="122" t="s">
        <v>6431</v>
      </c>
      <c r="S197" s="122" t="s">
        <v>6431</v>
      </c>
      <c r="T197" s="122" t="s">
        <v>6431</v>
      </c>
      <c r="U197" s="122" t="s">
        <v>6431</v>
      </c>
      <c r="V197" s="122" t="s">
        <v>6431</v>
      </c>
      <c r="W197" s="122" t="s">
        <v>6431</v>
      </c>
      <c r="X197" s="122" t="s">
        <v>6431</v>
      </c>
      <c r="Y197" s="122" t="s">
        <v>6431</v>
      </c>
      <c r="Z197" s="122" t="s">
        <v>6431</v>
      </c>
      <c r="AA197" s="122" t="s">
        <v>6431</v>
      </c>
      <c r="AB197" s="122" t="s">
        <v>6431</v>
      </c>
      <c r="AC197" s="122" t="s">
        <v>6431</v>
      </c>
      <c r="AD197" s="122" t="s">
        <v>6431</v>
      </c>
      <c r="AE197" s="122">
        <v>98.811800000000005</v>
      </c>
      <c r="AF197" s="122">
        <v>98.472800000000007</v>
      </c>
      <c r="AG197" s="122">
        <v>101.52030000000001</v>
      </c>
      <c r="AH197" s="122">
        <v>99.811099999999996</v>
      </c>
      <c r="AI197" s="118">
        <v>100.49120000000001</v>
      </c>
    </row>
    <row r="198" spans="1:35" s="8" customFormat="1" ht="11.1" customHeight="1" x14ac:dyDescent="0.2">
      <c r="A198" s="8" t="s">
        <v>2588</v>
      </c>
      <c r="C198" s="141" t="s">
        <v>5204</v>
      </c>
      <c r="D198" s="35" t="s">
        <v>123</v>
      </c>
      <c r="E198" s="37"/>
      <c r="F198" s="36"/>
      <c r="G198" s="36"/>
      <c r="H198" s="38" t="str">
        <f>IF(LEFT($I$1,1)="1",VLOOKUP($A198,PPI_IPI_PGA_PGAI!$A:$I,2,FALSE),IF(LEFT($I$1,1)="2",VLOOKUP($A198,PPI_IPI_PGA_PGAI!$A:$I,3,FALSE),IF(LEFT($I$1,1)="3",VLOOKUP($A198,PPI_IPI_PGA_PGAI!$A:$I,4,FALSE),VLOOKUP($A198,PPI_IPI_PGA_PGAI!$A:$I,5,FALSE))))</f>
        <v>Bestrahlungs-, Elektrotherapie- und elektromedizinische Geräte</v>
      </c>
      <c r="I198" s="22"/>
      <c r="J198" s="36"/>
      <c r="K198" s="45"/>
      <c r="L198" s="22"/>
      <c r="M198" s="10">
        <v>0.5262</v>
      </c>
      <c r="N198" s="122">
        <v>129.3081</v>
      </c>
      <c r="O198" s="122">
        <v>124.9182</v>
      </c>
      <c r="P198" s="122">
        <v>122.8968</v>
      </c>
      <c r="Q198" s="122">
        <v>122.7413</v>
      </c>
      <c r="R198" s="122">
        <v>124.70950000000001</v>
      </c>
      <c r="S198" s="122">
        <v>124.542</v>
      </c>
      <c r="T198" s="122">
        <v>121.6164</v>
      </c>
      <c r="U198" s="122">
        <v>114.2966</v>
      </c>
      <c r="V198" s="122">
        <v>113.73</v>
      </c>
      <c r="W198" s="122">
        <v>112.6695</v>
      </c>
      <c r="X198" s="122">
        <v>112.2578</v>
      </c>
      <c r="Y198" s="122">
        <v>105.602</v>
      </c>
      <c r="Z198" s="122">
        <v>106.22190000000001</v>
      </c>
      <c r="AA198" s="122">
        <v>106.2628</v>
      </c>
      <c r="AB198" s="122">
        <v>108.62139999999999</v>
      </c>
      <c r="AC198" s="122">
        <v>108.8023</v>
      </c>
      <c r="AD198" s="122">
        <v>108.6648</v>
      </c>
      <c r="AE198" s="122">
        <v>109.9559</v>
      </c>
      <c r="AF198" s="122">
        <v>103.6046</v>
      </c>
      <c r="AG198" s="122">
        <v>101.0123</v>
      </c>
      <c r="AH198" s="122">
        <v>103.645</v>
      </c>
      <c r="AI198" s="118">
        <v>101.93049999999999</v>
      </c>
    </row>
    <row r="199" spans="1:35" s="8" customFormat="1" ht="11.1" customHeight="1" x14ac:dyDescent="0.2">
      <c r="A199" s="8" t="s">
        <v>2589</v>
      </c>
      <c r="C199" s="141" t="s">
        <v>5205</v>
      </c>
      <c r="D199" s="35" t="s">
        <v>124</v>
      </c>
      <c r="E199" s="37"/>
      <c r="F199" s="36"/>
      <c r="G199" s="36"/>
      <c r="H199" s="38" t="str">
        <f>IF(LEFT($I$1,1)="1",VLOOKUP($A199,PPI_IPI_PGA_PGAI!$A:$I,2,FALSE),IF(LEFT($I$1,1)="2",VLOOKUP($A199,PPI_IPI_PGA_PGAI!$A:$I,3,FALSE),IF(LEFT($I$1,1)="3",VLOOKUP($A199,PPI_IPI_PGA_PGAI!$A:$I,4,FALSE),VLOOKUP($A199,PPI_IPI_PGA_PGAI!$A:$I,5,FALSE))))</f>
        <v>Optische und fotografische Instrumente und Geräte</v>
      </c>
      <c r="I199" s="22"/>
      <c r="J199" s="36"/>
      <c r="K199" s="45"/>
      <c r="L199" s="22"/>
      <c r="M199" s="10">
        <v>0.46760000000000002</v>
      </c>
      <c r="N199" s="122">
        <v>170.93729999999999</v>
      </c>
      <c r="O199" s="122">
        <v>162.47280000000001</v>
      </c>
      <c r="P199" s="122">
        <v>158.386</v>
      </c>
      <c r="Q199" s="122">
        <v>152.84870000000001</v>
      </c>
      <c r="R199" s="122">
        <v>144.89949999999999</v>
      </c>
      <c r="S199" s="122">
        <v>134.0067</v>
      </c>
      <c r="T199" s="122">
        <v>128.59389999999999</v>
      </c>
      <c r="U199" s="122">
        <v>123.7487</v>
      </c>
      <c r="V199" s="122">
        <v>115.7871</v>
      </c>
      <c r="W199" s="122">
        <v>116.3113</v>
      </c>
      <c r="X199" s="122">
        <v>116.7839</v>
      </c>
      <c r="Y199" s="122">
        <v>109.9496</v>
      </c>
      <c r="Z199" s="122">
        <v>106.5585</v>
      </c>
      <c r="AA199" s="122">
        <v>104.60129999999999</v>
      </c>
      <c r="AB199" s="122">
        <v>105.5123</v>
      </c>
      <c r="AC199" s="122">
        <v>103.0355</v>
      </c>
      <c r="AD199" s="122">
        <v>100.30929999999999</v>
      </c>
      <c r="AE199" s="122">
        <v>101.0993</v>
      </c>
      <c r="AF199" s="122">
        <v>99.181700000000006</v>
      </c>
      <c r="AG199" s="122">
        <v>100.583</v>
      </c>
      <c r="AH199" s="122">
        <v>100.3175</v>
      </c>
      <c r="AI199" s="118">
        <v>100.7572</v>
      </c>
    </row>
    <row r="200" spans="1:35" s="8" customFormat="1" ht="11.1" customHeight="1" x14ac:dyDescent="0.2">
      <c r="A200" s="8" t="s">
        <v>2590</v>
      </c>
      <c r="C200" s="141" t="s">
        <v>5206</v>
      </c>
      <c r="D200" s="35" t="s">
        <v>125</v>
      </c>
      <c r="E200" s="37"/>
      <c r="F200" s="36"/>
      <c r="G200" s="22" t="str">
        <f>IF(LEFT($I$1,1)="1",VLOOKUP($A200,PPI_IPI_PGA_PGAI!$A:$I,2,FALSE),IF(LEFT($I$1,1)="2",VLOOKUP($A200,PPI_IPI_PGA_PGAI!$A:$I,3,FALSE),IF(LEFT($I$1,1)="3",VLOOKUP($A200,PPI_IPI_PGA_PGAI!$A:$I,4,FALSE),VLOOKUP($A200,PPI_IPI_PGA_PGAI!$A:$I,5,FALSE))))</f>
        <v>Elektrische Ausrüstungen</v>
      </c>
      <c r="H200" s="22"/>
      <c r="I200" s="36"/>
      <c r="J200" s="36"/>
      <c r="K200" s="45"/>
      <c r="L200" s="22"/>
      <c r="M200" s="10">
        <v>5.0018000000000002</v>
      </c>
      <c r="N200" s="122">
        <v>101.97929999999999</v>
      </c>
      <c r="O200" s="122">
        <v>102.67610000000001</v>
      </c>
      <c r="P200" s="122">
        <v>107.7312</v>
      </c>
      <c r="Q200" s="122">
        <v>114.2419</v>
      </c>
      <c r="R200" s="122">
        <v>116.2784</v>
      </c>
      <c r="S200" s="122">
        <v>110.505</v>
      </c>
      <c r="T200" s="122">
        <v>109.58920000000001</v>
      </c>
      <c r="U200" s="122">
        <v>106.7606</v>
      </c>
      <c r="V200" s="122">
        <v>103.44280000000001</v>
      </c>
      <c r="W200" s="122">
        <v>102.9558</v>
      </c>
      <c r="X200" s="122">
        <v>102.61539999999999</v>
      </c>
      <c r="Y200" s="122">
        <v>98.808599999999998</v>
      </c>
      <c r="Z200" s="122">
        <v>97.622299999999996</v>
      </c>
      <c r="AA200" s="122">
        <v>98.827799999999996</v>
      </c>
      <c r="AB200" s="122">
        <v>102.01739999999999</v>
      </c>
      <c r="AC200" s="122">
        <v>100.8258</v>
      </c>
      <c r="AD200" s="122">
        <v>98.835899999999995</v>
      </c>
      <c r="AE200" s="122">
        <v>100.7028</v>
      </c>
      <c r="AF200" s="122">
        <v>101.8968</v>
      </c>
      <c r="AG200" s="122">
        <v>103.17570000000001</v>
      </c>
      <c r="AH200" s="122">
        <v>102.6199</v>
      </c>
      <c r="AI200" s="118">
        <v>101.0296</v>
      </c>
    </row>
    <row r="201" spans="1:35" s="8" customFormat="1" ht="11.1" customHeight="1" x14ac:dyDescent="0.2">
      <c r="A201" s="8" t="s">
        <v>2591</v>
      </c>
      <c r="C201" s="141" t="s">
        <v>5207</v>
      </c>
      <c r="D201" s="35" t="s">
        <v>126</v>
      </c>
      <c r="E201" s="37"/>
      <c r="F201" s="36"/>
      <c r="G201" s="36"/>
      <c r="H201" s="38" t="str">
        <f>IF(LEFT($I$1,1)="1",VLOOKUP($A201,PPI_IPI_PGA_PGAI!$A:$I,2,FALSE),IF(LEFT($I$1,1)="2",VLOOKUP($A201,PPI_IPI_PGA_PGAI!$A:$I,3,FALSE),IF(LEFT($I$1,1)="3",VLOOKUP($A201,PPI_IPI_PGA_PGAI!$A:$I,4,FALSE),VLOOKUP($A201,PPI_IPI_PGA_PGAI!$A:$I,5,FALSE))))</f>
        <v>Elektromotoren, Generatoren, Transformatoren, Elektrizitätsverteilungs- und -schalteinrichtungen</v>
      </c>
      <c r="I201" s="36"/>
      <c r="J201" s="36"/>
      <c r="K201" s="45"/>
      <c r="L201" s="22"/>
      <c r="M201" s="10">
        <v>1.6017999999999999</v>
      </c>
      <c r="N201" s="122">
        <v>99.581199999999995</v>
      </c>
      <c r="O201" s="122">
        <v>99.9191</v>
      </c>
      <c r="P201" s="122">
        <v>105.40479999999999</v>
      </c>
      <c r="Q201" s="122">
        <v>113.0072</v>
      </c>
      <c r="R201" s="122">
        <v>115.64100000000001</v>
      </c>
      <c r="S201" s="122">
        <v>108.8785</v>
      </c>
      <c r="T201" s="122">
        <v>107.87479999999999</v>
      </c>
      <c r="U201" s="122">
        <v>105.3211</v>
      </c>
      <c r="V201" s="122">
        <v>101.12220000000001</v>
      </c>
      <c r="W201" s="122">
        <v>101.7681</v>
      </c>
      <c r="X201" s="122">
        <v>102.8172</v>
      </c>
      <c r="Y201" s="122">
        <v>99.730900000000005</v>
      </c>
      <c r="Z201" s="122">
        <v>98.909700000000001</v>
      </c>
      <c r="AA201" s="122">
        <v>99.2851</v>
      </c>
      <c r="AB201" s="122">
        <v>103.0095</v>
      </c>
      <c r="AC201" s="122">
        <v>101.6018</v>
      </c>
      <c r="AD201" s="122">
        <v>99.244100000000003</v>
      </c>
      <c r="AE201" s="122">
        <v>99.587800000000001</v>
      </c>
      <c r="AF201" s="122">
        <v>102.33110000000001</v>
      </c>
      <c r="AG201" s="122">
        <v>103.2912</v>
      </c>
      <c r="AH201" s="122">
        <v>102.2009</v>
      </c>
      <c r="AI201" s="118">
        <v>101.1258</v>
      </c>
    </row>
    <row r="202" spans="1:35" s="8" customFormat="1" ht="11.1" customHeight="1" x14ac:dyDescent="0.2">
      <c r="A202" s="8" t="s">
        <v>2592</v>
      </c>
      <c r="C202" s="141" t="s">
        <v>5208</v>
      </c>
      <c r="D202" s="35" t="s">
        <v>127</v>
      </c>
      <c r="E202" s="37"/>
      <c r="F202" s="36"/>
      <c r="G202" s="36"/>
      <c r="H202" s="22"/>
      <c r="I202" s="38" t="str">
        <f>IF(LEFT($I$1,1)="1",VLOOKUP($A202,PPI_IPI_PGA_PGAI!$A:$I,2,FALSE),IF(LEFT($I$1,1)="2",VLOOKUP($A202,PPI_IPI_PGA_PGAI!$A:$I,3,FALSE),IF(LEFT($I$1,1)="3",VLOOKUP($A202,PPI_IPI_PGA_PGAI!$A:$I,4,FALSE),VLOOKUP($A202,PPI_IPI_PGA_PGAI!$A:$I,5,FALSE))))</f>
        <v>Elektromotoren, Generatoren und Transformatoren</v>
      </c>
      <c r="J202" s="36"/>
      <c r="K202" s="45"/>
      <c r="L202" s="22"/>
      <c r="M202" s="10">
        <v>0.68300000000000005</v>
      </c>
      <c r="N202" s="122">
        <v>90.248099999999994</v>
      </c>
      <c r="O202" s="122">
        <v>91.762</v>
      </c>
      <c r="P202" s="122">
        <v>101.5676</v>
      </c>
      <c r="Q202" s="122">
        <v>114.46939999999999</v>
      </c>
      <c r="R202" s="122">
        <v>119.4256</v>
      </c>
      <c r="S202" s="122">
        <v>106.3171</v>
      </c>
      <c r="T202" s="122">
        <v>107.1669</v>
      </c>
      <c r="U202" s="122">
        <v>107.3194</v>
      </c>
      <c r="V202" s="122">
        <v>102.3647</v>
      </c>
      <c r="W202" s="122">
        <v>102.5954</v>
      </c>
      <c r="X202" s="122">
        <v>103.4311</v>
      </c>
      <c r="Y202" s="122">
        <v>100.041</v>
      </c>
      <c r="Z202" s="122">
        <v>99.446700000000007</v>
      </c>
      <c r="AA202" s="122">
        <v>100.2252</v>
      </c>
      <c r="AB202" s="122">
        <v>103.09990000000001</v>
      </c>
      <c r="AC202" s="122">
        <v>101.3018</v>
      </c>
      <c r="AD202" s="122">
        <v>98.282200000000003</v>
      </c>
      <c r="AE202" s="122">
        <v>99.302400000000006</v>
      </c>
      <c r="AF202" s="122">
        <v>105.1344</v>
      </c>
      <c r="AG202" s="122">
        <v>106.43340000000001</v>
      </c>
      <c r="AH202" s="122">
        <v>103.6276</v>
      </c>
      <c r="AI202" s="118">
        <v>101.8181</v>
      </c>
    </row>
    <row r="203" spans="1:35" s="8" customFormat="1" ht="11.1" customHeight="1" x14ac:dyDescent="0.2">
      <c r="A203" s="8" t="s">
        <v>2593</v>
      </c>
      <c r="C203" s="141" t="s">
        <v>5209</v>
      </c>
      <c r="D203" s="35" t="s">
        <v>128</v>
      </c>
      <c r="E203" s="37"/>
      <c r="F203" s="36"/>
      <c r="G203" s="36"/>
      <c r="H203" s="22"/>
      <c r="I203" s="38" t="str">
        <f>IF(LEFT($I$1,1)="1",VLOOKUP($A203,PPI_IPI_PGA_PGAI!$A:$I,2,FALSE),IF(LEFT($I$1,1)="2",VLOOKUP($A203,PPI_IPI_PGA_PGAI!$A:$I,3,FALSE),IF(LEFT($I$1,1)="3",VLOOKUP($A203,PPI_IPI_PGA_PGAI!$A:$I,4,FALSE),VLOOKUP($A203,PPI_IPI_PGA_PGAI!$A:$I,5,FALSE))))</f>
        <v>Elektrizitätsverteilungs- und -schalteinrichtungen</v>
      </c>
      <c r="J203" s="36"/>
      <c r="K203" s="45"/>
      <c r="L203" s="22"/>
      <c r="M203" s="10">
        <v>0.91879999999999995</v>
      </c>
      <c r="N203" s="122">
        <v>107.48739999999999</v>
      </c>
      <c r="O203" s="122">
        <v>106.7286</v>
      </c>
      <c r="P203" s="122">
        <v>108.1524</v>
      </c>
      <c r="Q203" s="122">
        <v>110.76519999999999</v>
      </c>
      <c r="R203" s="122">
        <v>111.2178</v>
      </c>
      <c r="S203" s="122">
        <v>110.4121</v>
      </c>
      <c r="T203" s="122">
        <v>107.6918</v>
      </c>
      <c r="U203" s="122">
        <v>102.7187</v>
      </c>
      <c r="V203" s="122">
        <v>99.445800000000006</v>
      </c>
      <c r="W203" s="122">
        <v>100.5954</v>
      </c>
      <c r="X203" s="122">
        <v>101.9021</v>
      </c>
      <c r="Y203" s="122">
        <v>99.190299999999993</v>
      </c>
      <c r="Z203" s="122">
        <v>98.009600000000006</v>
      </c>
      <c r="AA203" s="122">
        <v>97.987899999999996</v>
      </c>
      <c r="AB203" s="122">
        <v>102.53230000000001</v>
      </c>
      <c r="AC203" s="122">
        <v>101.51300000000001</v>
      </c>
      <c r="AD203" s="122">
        <v>99.8142</v>
      </c>
      <c r="AE203" s="122">
        <v>99.811700000000002</v>
      </c>
      <c r="AF203" s="122">
        <v>100.1311</v>
      </c>
      <c r="AG203" s="122">
        <v>100.8253</v>
      </c>
      <c r="AH203" s="122">
        <v>101.0812</v>
      </c>
      <c r="AI203" s="118">
        <v>100.5825</v>
      </c>
    </row>
    <row r="204" spans="1:35" s="8" customFormat="1" ht="11.1" customHeight="1" x14ac:dyDescent="0.2">
      <c r="A204" s="8" t="s">
        <v>2594</v>
      </c>
      <c r="C204" s="141" t="s">
        <v>5210</v>
      </c>
      <c r="D204" s="35" t="s">
        <v>129</v>
      </c>
      <c r="E204" s="37"/>
      <c r="F204" s="36"/>
      <c r="G204" s="36"/>
      <c r="H204" s="38" t="str">
        <f>IF(LEFT($I$1,1)="1",VLOOKUP($A204,PPI_IPI_PGA_PGAI!$A:$I,2,FALSE),IF(LEFT($I$1,1)="2",VLOOKUP($A204,PPI_IPI_PGA_PGAI!$A:$I,3,FALSE),IF(LEFT($I$1,1)="3",VLOOKUP($A204,PPI_IPI_PGA_PGAI!$A:$I,4,FALSE),VLOOKUP($A204,PPI_IPI_PGA_PGAI!$A:$I,5,FALSE))))</f>
        <v>Batterien und Akkumulatoren</v>
      </c>
      <c r="I204" s="36"/>
      <c r="J204" s="36"/>
      <c r="K204" s="45"/>
      <c r="L204" s="22"/>
      <c r="M204" s="10">
        <v>0.3246</v>
      </c>
      <c r="N204" s="122">
        <v>106.7949</v>
      </c>
      <c r="O204" s="122">
        <v>105.1953</v>
      </c>
      <c r="P204" s="122">
        <v>101.3408</v>
      </c>
      <c r="Q204" s="122">
        <v>102.1491</v>
      </c>
      <c r="R204" s="122">
        <v>107.00369999999999</v>
      </c>
      <c r="S204" s="122">
        <v>106.2266</v>
      </c>
      <c r="T204" s="122">
        <v>105.70869999999999</v>
      </c>
      <c r="U204" s="122">
        <v>105.14490000000001</v>
      </c>
      <c r="V204" s="122">
        <v>104.2428</v>
      </c>
      <c r="W204" s="122">
        <v>101.0442</v>
      </c>
      <c r="X204" s="122">
        <v>99.911600000000007</v>
      </c>
      <c r="Y204" s="122">
        <v>103.06910000000001</v>
      </c>
      <c r="Z204" s="122">
        <v>108.1328</v>
      </c>
      <c r="AA204" s="122">
        <v>112.5681</v>
      </c>
      <c r="AB204" s="122">
        <v>117.04</v>
      </c>
      <c r="AC204" s="122">
        <v>116.2837</v>
      </c>
      <c r="AD204" s="122">
        <v>112.4213</v>
      </c>
      <c r="AE204" s="122">
        <v>109.8308</v>
      </c>
      <c r="AF204" s="122">
        <v>111.2466</v>
      </c>
      <c r="AG204" s="122">
        <v>114.9876</v>
      </c>
      <c r="AH204" s="122">
        <v>109.6477</v>
      </c>
      <c r="AI204" s="118">
        <v>104.7067</v>
      </c>
    </row>
    <row r="205" spans="1:35" s="8" customFormat="1" ht="11.1" customHeight="1" x14ac:dyDescent="0.2">
      <c r="A205" s="8" t="s">
        <v>2595</v>
      </c>
      <c r="C205" s="141" t="s">
        <v>5211</v>
      </c>
      <c r="D205" s="35" t="s">
        <v>130</v>
      </c>
      <c r="E205" s="37"/>
      <c r="F205" s="36"/>
      <c r="G205" s="36"/>
      <c r="H205" s="38" t="str">
        <f>IF(LEFT($I$1,1)="1",VLOOKUP($A205,PPI_IPI_PGA_PGAI!$A:$I,2,FALSE),IF(LEFT($I$1,1)="2",VLOOKUP($A205,PPI_IPI_PGA_PGAI!$A:$I,3,FALSE),IF(LEFT($I$1,1)="3",VLOOKUP($A205,PPI_IPI_PGA_PGAI!$A:$I,4,FALSE),VLOOKUP($A205,PPI_IPI_PGA_PGAI!$A:$I,5,FALSE))))</f>
        <v>Kabel und elektrisches Installationsmaterial</v>
      </c>
      <c r="I205" s="36"/>
      <c r="J205" s="36"/>
      <c r="K205" s="45"/>
      <c r="L205" s="22"/>
      <c r="M205" s="10">
        <v>0.62749999999999995</v>
      </c>
      <c r="N205" s="122">
        <v>75.003600000000006</v>
      </c>
      <c r="O205" s="122">
        <v>82.554199999999994</v>
      </c>
      <c r="P205" s="122">
        <v>105.3643</v>
      </c>
      <c r="Q205" s="122">
        <v>124.19459999999999</v>
      </c>
      <c r="R205" s="122">
        <v>123.13939999999999</v>
      </c>
      <c r="S205" s="122">
        <v>106.20659999999999</v>
      </c>
      <c r="T205" s="122">
        <v>110.2607</v>
      </c>
      <c r="U205" s="122">
        <v>112.33799999999999</v>
      </c>
      <c r="V205" s="122">
        <v>106.71429999999999</v>
      </c>
      <c r="W205" s="122">
        <v>102.2919</v>
      </c>
      <c r="X205" s="122">
        <v>99.470600000000005</v>
      </c>
      <c r="Y205" s="122">
        <v>89.729699999999994</v>
      </c>
      <c r="Z205" s="122">
        <v>87.604299999999995</v>
      </c>
      <c r="AA205" s="122">
        <v>91.644400000000005</v>
      </c>
      <c r="AB205" s="122">
        <v>96.431399999999996</v>
      </c>
      <c r="AC205" s="122">
        <v>93.178399999999996</v>
      </c>
      <c r="AD205" s="122">
        <v>89.432900000000004</v>
      </c>
      <c r="AE205" s="122">
        <v>98.129300000000001</v>
      </c>
      <c r="AF205" s="122">
        <v>99.061300000000003</v>
      </c>
      <c r="AG205" s="122">
        <v>99.783600000000007</v>
      </c>
      <c r="AH205" s="122">
        <v>100.749</v>
      </c>
      <c r="AI205" s="118">
        <v>99.667100000000005</v>
      </c>
    </row>
    <row r="206" spans="1:35" s="8" customFormat="1" ht="11.1" customHeight="1" x14ac:dyDescent="0.2">
      <c r="A206" s="8" t="s">
        <v>2599</v>
      </c>
      <c r="C206" s="141" t="s">
        <v>5212</v>
      </c>
      <c r="D206" s="35" t="s">
        <v>131</v>
      </c>
      <c r="E206" s="37"/>
      <c r="F206" s="36"/>
      <c r="G206" s="36"/>
      <c r="H206" s="38" t="str">
        <f>IF(LEFT($I$1,1)="1",VLOOKUP($A206,PPI_IPI_PGA_PGAI!$A:$I,2,FALSE),IF(LEFT($I$1,1)="2",VLOOKUP($A206,PPI_IPI_PGA_PGAI!$A:$I,3,FALSE),IF(LEFT($I$1,1)="3",VLOOKUP($A206,PPI_IPI_PGA_PGAI!$A:$I,4,FALSE),VLOOKUP($A206,PPI_IPI_PGA_PGAI!$A:$I,5,FALSE))))</f>
        <v>Elektrische Lampen und Leuchten</v>
      </c>
      <c r="I206" s="36"/>
      <c r="J206" s="36"/>
      <c r="K206" s="45"/>
      <c r="L206" s="22"/>
      <c r="M206" s="10">
        <v>0.45379999999999998</v>
      </c>
      <c r="N206" s="122">
        <v>108.3065</v>
      </c>
      <c r="O206" s="122">
        <v>108.42310000000001</v>
      </c>
      <c r="P206" s="122">
        <v>109.1211</v>
      </c>
      <c r="Q206" s="122">
        <v>110.5389</v>
      </c>
      <c r="R206" s="122">
        <v>110.8347</v>
      </c>
      <c r="S206" s="122">
        <v>110.2826</v>
      </c>
      <c r="T206" s="122">
        <v>109.4785</v>
      </c>
      <c r="U206" s="122">
        <v>107.68600000000001</v>
      </c>
      <c r="V206" s="122">
        <v>109.1521</v>
      </c>
      <c r="W206" s="122">
        <v>109.02160000000001</v>
      </c>
      <c r="X206" s="122">
        <v>106.81399999999999</v>
      </c>
      <c r="Y206" s="122">
        <v>106.3703</v>
      </c>
      <c r="Z206" s="122">
        <v>103.9974</v>
      </c>
      <c r="AA206" s="122">
        <v>103.7989</v>
      </c>
      <c r="AB206" s="122">
        <v>104.92230000000001</v>
      </c>
      <c r="AC206" s="122">
        <v>105.0929</v>
      </c>
      <c r="AD206" s="122">
        <v>104.3862</v>
      </c>
      <c r="AE206" s="122">
        <v>103.90779999999999</v>
      </c>
      <c r="AF206" s="122">
        <v>103.12730000000001</v>
      </c>
      <c r="AG206" s="122">
        <v>101.194</v>
      </c>
      <c r="AH206" s="122">
        <v>101.054</v>
      </c>
      <c r="AI206" s="118">
        <v>99.851699999999994</v>
      </c>
    </row>
    <row r="207" spans="1:35" s="101" customFormat="1" ht="11.1" customHeight="1" x14ac:dyDescent="0.2">
      <c r="A207" s="8" t="s">
        <v>2601</v>
      </c>
      <c r="C207" s="141" t="s">
        <v>5213</v>
      </c>
      <c r="D207" s="35" t="s">
        <v>502</v>
      </c>
      <c r="E207" s="37"/>
      <c r="F207" s="36"/>
      <c r="G207" s="59"/>
      <c r="H207" s="36"/>
      <c r="I207" s="38" t="str">
        <f>IF(LEFT($I$1,1)="1",VLOOKUP($A207,PPI_IPI_PGA_PGAI!$A:$I,2,FALSE),IF(LEFT($I$1,1)="2",VLOOKUP($A207,PPI_IPI_PGA_PGAI!$A:$I,3,FALSE),IF(LEFT($I$1,1)="3",VLOOKUP($A207,PPI_IPI_PGA_PGAI!$A:$I,4,FALSE),VLOOKUP($A207,PPI_IPI_PGA_PGAI!$A:$I,5,FALSE))))</f>
        <v>Elektrische Haushaltsgeräte</v>
      </c>
      <c r="J207" s="36"/>
      <c r="K207" s="45"/>
      <c r="L207" s="22"/>
      <c r="M207" s="10">
        <v>0.76500000000000001</v>
      </c>
      <c r="N207" s="122">
        <v>120.51690000000001</v>
      </c>
      <c r="O207" s="122">
        <v>119.3937</v>
      </c>
      <c r="P207" s="122">
        <v>120.5702</v>
      </c>
      <c r="Q207" s="122">
        <v>124.5789</v>
      </c>
      <c r="R207" s="122">
        <v>127.14879999999999</v>
      </c>
      <c r="S207" s="122">
        <v>124.05289999999999</v>
      </c>
      <c r="T207" s="122">
        <v>119.7638</v>
      </c>
      <c r="U207" s="122">
        <v>113.79730000000001</v>
      </c>
      <c r="V207" s="122">
        <v>111.2722</v>
      </c>
      <c r="W207" s="122">
        <v>110.8383</v>
      </c>
      <c r="X207" s="122">
        <v>109.66849999999999</v>
      </c>
      <c r="Y207" s="122">
        <v>104.5765</v>
      </c>
      <c r="Z207" s="122">
        <v>100.40779999999999</v>
      </c>
      <c r="AA207" s="122">
        <v>101.3505</v>
      </c>
      <c r="AB207" s="122">
        <v>102.4885</v>
      </c>
      <c r="AC207" s="122">
        <v>102.8308</v>
      </c>
      <c r="AD207" s="122">
        <v>103.38339999999999</v>
      </c>
      <c r="AE207" s="122">
        <v>103.2024</v>
      </c>
      <c r="AF207" s="122">
        <v>105.0346</v>
      </c>
      <c r="AG207" s="122">
        <v>105.6709</v>
      </c>
      <c r="AH207" s="122">
        <v>105.11060000000001</v>
      </c>
      <c r="AI207" s="118">
        <v>102.5752</v>
      </c>
    </row>
    <row r="208" spans="1:35" s="8" customFormat="1" ht="11.1" customHeight="1" x14ac:dyDescent="0.2">
      <c r="A208" s="8" t="s">
        <v>2602</v>
      </c>
      <c r="C208" s="141" t="s">
        <v>5214</v>
      </c>
      <c r="D208" s="35" t="s">
        <v>132</v>
      </c>
      <c r="E208" s="37"/>
      <c r="F208" s="36"/>
      <c r="G208" s="36"/>
      <c r="H208" s="38" t="str">
        <f>IF(LEFT($I$1,1)="1",VLOOKUP($A208,PPI_IPI_PGA_PGAI!$A:$I,2,FALSE),IF(LEFT($I$1,1)="2",VLOOKUP($A208,PPI_IPI_PGA_PGAI!$A:$I,3,FALSE),IF(LEFT($I$1,1)="3",VLOOKUP($A208,PPI_IPI_PGA_PGAI!$A:$I,4,FALSE),VLOOKUP($A208,PPI_IPI_PGA_PGAI!$A:$I,5,FALSE))))</f>
        <v>Sonstige elektrische Ausrüstungen und Geräte</v>
      </c>
      <c r="I208" s="59"/>
      <c r="J208" s="36"/>
      <c r="K208" s="45"/>
      <c r="L208" s="22"/>
      <c r="M208" s="10">
        <v>1.1113</v>
      </c>
      <c r="N208" s="122">
        <v>103.9504</v>
      </c>
      <c r="O208" s="122">
        <v>104.2325</v>
      </c>
      <c r="P208" s="122">
        <v>104.3078</v>
      </c>
      <c r="Q208" s="122">
        <v>104.9559</v>
      </c>
      <c r="R208" s="122">
        <v>106.4178</v>
      </c>
      <c r="S208" s="122">
        <v>105.0819</v>
      </c>
      <c r="T208" s="122">
        <v>104.4449</v>
      </c>
      <c r="U208" s="122">
        <v>99.332400000000007</v>
      </c>
      <c r="V208" s="122">
        <v>97.3249</v>
      </c>
      <c r="W208" s="122">
        <v>98.854399999999998</v>
      </c>
      <c r="X208" s="122">
        <v>99.153199999999998</v>
      </c>
      <c r="Y208" s="122">
        <v>96.629199999999997</v>
      </c>
      <c r="Z208" s="122">
        <v>96.308000000000007</v>
      </c>
      <c r="AA208" s="122">
        <v>96.097399999999993</v>
      </c>
      <c r="AB208" s="122">
        <v>99.4923</v>
      </c>
      <c r="AC208" s="122">
        <v>98.703199999999995</v>
      </c>
      <c r="AD208" s="122">
        <v>96.320300000000003</v>
      </c>
      <c r="AE208" s="122">
        <v>98.685199999999995</v>
      </c>
      <c r="AF208" s="122">
        <v>98.233900000000006</v>
      </c>
      <c r="AG208" s="122">
        <v>101.8104</v>
      </c>
      <c r="AH208" s="122">
        <v>101.77200000000001</v>
      </c>
      <c r="AI208" s="118">
        <v>100.3623</v>
      </c>
    </row>
    <row r="209" spans="1:35" s="8" customFormat="1" ht="11.1" customHeight="1" x14ac:dyDescent="0.2">
      <c r="A209" s="8" t="s">
        <v>2603</v>
      </c>
      <c r="C209" s="141" t="s">
        <v>5215</v>
      </c>
      <c r="D209" s="35" t="s">
        <v>133</v>
      </c>
      <c r="E209" s="37"/>
      <c r="F209" s="36"/>
      <c r="G209" s="22" t="str">
        <f>IF(LEFT($I$1,1)="1",VLOOKUP($A209,PPI_IPI_PGA_PGAI!$A:$I,2,FALSE),IF(LEFT($I$1,1)="2",VLOOKUP($A209,PPI_IPI_PGA_PGAI!$A:$I,3,FALSE),IF(LEFT($I$1,1)="3",VLOOKUP($A209,PPI_IPI_PGA_PGAI!$A:$I,4,FALSE),VLOOKUP($A209,PPI_IPI_PGA_PGAI!$A:$I,5,FALSE))))</f>
        <v>Maschinen</v>
      </c>
      <c r="H209" s="36"/>
      <c r="I209" s="59"/>
      <c r="J209" s="36"/>
      <c r="K209" s="22"/>
      <c r="L209" s="216"/>
      <c r="M209" s="10">
        <v>7.0136000000000003</v>
      </c>
      <c r="N209" s="122">
        <v>95.707099999999997</v>
      </c>
      <c r="O209" s="122">
        <v>96.714799999999997</v>
      </c>
      <c r="P209" s="122">
        <v>98.408799999999999</v>
      </c>
      <c r="Q209" s="122">
        <v>101.2349</v>
      </c>
      <c r="R209" s="122">
        <v>104.1609</v>
      </c>
      <c r="S209" s="122">
        <v>105.2132</v>
      </c>
      <c r="T209" s="122">
        <v>103.9085</v>
      </c>
      <c r="U209" s="122">
        <v>101.4768</v>
      </c>
      <c r="V209" s="122">
        <v>98.331100000000006</v>
      </c>
      <c r="W209" s="122">
        <v>98.793899999999994</v>
      </c>
      <c r="X209" s="122">
        <v>98.256399999999999</v>
      </c>
      <c r="Y209" s="122">
        <v>92.088999999999999</v>
      </c>
      <c r="Z209" s="122">
        <v>91.405299999999997</v>
      </c>
      <c r="AA209" s="122">
        <v>92.390600000000006</v>
      </c>
      <c r="AB209" s="122">
        <v>97.636899999999997</v>
      </c>
      <c r="AC209" s="122">
        <v>97.195599999999999</v>
      </c>
      <c r="AD209" s="122">
        <v>95.503900000000002</v>
      </c>
      <c r="AE209" s="122">
        <v>97.857900000000001</v>
      </c>
      <c r="AF209" s="122">
        <v>99.681399999999996</v>
      </c>
      <c r="AG209" s="122">
        <v>101.9486</v>
      </c>
      <c r="AH209" s="122">
        <v>101.6366</v>
      </c>
      <c r="AI209" s="118">
        <v>100.87820000000001</v>
      </c>
    </row>
    <row r="210" spans="1:35" s="8" customFormat="1" ht="11.1" customHeight="1" x14ac:dyDescent="0.2">
      <c r="A210" s="8" t="s">
        <v>2604</v>
      </c>
      <c r="C210" s="141" t="s">
        <v>5216</v>
      </c>
      <c r="D210" s="35" t="s">
        <v>134</v>
      </c>
      <c r="E210" s="37"/>
      <c r="F210" s="36"/>
      <c r="G210" s="36"/>
      <c r="H210" s="38" t="str">
        <f>IF(LEFT($I$1,1)="1",VLOOKUP($A210,PPI_IPI_PGA_PGAI!$A:$I,2,FALSE),IF(LEFT($I$1,1)="2",VLOOKUP($A210,PPI_IPI_PGA_PGAI!$A:$I,3,FALSE),IF(LEFT($I$1,1)="3",VLOOKUP($A210,PPI_IPI_PGA_PGAI!$A:$I,4,FALSE),VLOOKUP($A210,PPI_IPI_PGA_PGAI!$A:$I,5,FALSE))))</f>
        <v>Nicht wirtschaftszweigspezifische Maschinen</v>
      </c>
      <c r="I210" s="59"/>
      <c r="J210" s="36"/>
      <c r="K210" s="45"/>
      <c r="L210" s="22"/>
      <c r="M210" s="10">
        <v>1.7209000000000001</v>
      </c>
      <c r="N210" s="122">
        <v>85.412800000000004</v>
      </c>
      <c r="O210" s="122">
        <v>87.020899999999997</v>
      </c>
      <c r="P210" s="122">
        <v>88.833299999999994</v>
      </c>
      <c r="Q210" s="122">
        <v>93.495999999999995</v>
      </c>
      <c r="R210" s="122">
        <v>96.366699999999994</v>
      </c>
      <c r="S210" s="122">
        <v>97.481200000000001</v>
      </c>
      <c r="T210" s="122">
        <v>95.322900000000004</v>
      </c>
      <c r="U210" s="122">
        <v>93.95</v>
      </c>
      <c r="V210" s="122">
        <v>92.272499999999994</v>
      </c>
      <c r="W210" s="122">
        <v>93.463700000000003</v>
      </c>
      <c r="X210" s="122">
        <v>94.073800000000006</v>
      </c>
      <c r="Y210" s="122">
        <v>87.294799999999995</v>
      </c>
      <c r="Z210" s="122">
        <v>87.266599999999997</v>
      </c>
      <c r="AA210" s="122">
        <v>89.156199999999998</v>
      </c>
      <c r="AB210" s="122">
        <v>96.096100000000007</v>
      </c>
      <c r="AC210" s="122">
        <v>95.454899999999995</v>
      </c>
      <c r="AD210" s="122">
        <v>93.693899999999999</v>
      </c>
      <c r="AE210" s="122">
        <v>96.758899999999997</v>
      </c>
      <c r="AF210" s="122">
        <v>98.288799999999995</v>
      </c>
      <c r="AG210" s="122">
        <v>101.6837</v>
      </c>
      <c r="AH210" s="122">
        <v>102.0513</v>
      </c>
      <c r="AI210" s="118">
        <v>101.15819999999999</v>
      </c>
    </row>
    <row r="211" spans="1:35" s="8" customFormat="1" ht="11.1" customHeight="1" x14ac:dyDescent="0.2">
      <c r="A211" s="8" t="s">
        <v>2606</v>
      </c>
      <c r="C211" s="141" t="s">
        <v>5217</v>
      </c>
      <c r="D211" s="35" t="s">
        <v>135</v>
      </c>
      <c r="E211" s="37"/>
      <c r="F211" s="36"/>
      <c r="G211" s="36"/>
      <c r="H211" s="59"/>
      <c r="I211" s="38" t="str">
        <f>IF(LEFT($I$1,1)="1",VLOOKUP($A211,PPI_IPI_PGA_PGAI!$A:$I,2,FALSE),IF(LEFT($I$1,1)="2",VLOOKUP($A211,PPI_IPI_PGA_PGAI!$A:$I,3,FALSE),IF(LEFT($I$1,1)="3",VLOOKUP($A211,PPI_IPI_PGA_PGAI!$A:$I,4,FALSE),VLOOKUP($A211,PPI_IPI_PGA_PGAI!$A:$I,5,FALSE))))</f>
        <v>Hydraulische und pneumatische Komponenten und Systeme</v>
      </c>
      <c r="J211" s="36"/>
      <c r="K211" s="45"/>
      <c r="L211" s="22"/>
      <c r="M211" s="10">
        <v>0.12770000000000001</v>
      </c>
      <c r="N211" s="122">
        <v>92.487399999999994</v>
      </c>
      <c r="O211" s="122">
        <v>94.107699999999994</v>
      </c>
      <c r="P211" s="122">
        <v>95.488</v>
      </c>
      <c r="Q211" s="122">
        <v>98.339500000000001</v>
      </c>
      <c r="R211" s="122">
        <v>101.41</v>
      </c>
      <c r="S211" s="122">
        <v>102.2679</v>
      </c>
      <c r="T211" s="122">
        <v>101.2201</v>
      </c>
      <c r="U211" s="122">
        <v>100.0431</v>
      </c>
      <c r="V211" s="122">
        <v>95.886700000000005</v>
      </c>
      <c r="W211" s="122">
        <v>96.111699999999999</v>
      </c>
      <c r="X211" s="122">
        <v>96.764300000000006</v>
      </c>
      <c r="Y211" s="122">
        <v>90.192800000000005</v>
      </c>
      <c r="Z211" s="122">
        <v>88.675399999999996</v>
      </c>
      <c r="AA211" s="122">
        <v>89.381699999999995</v>
      </c>
      <c r="AB211" s="122">
        <v>95.091499999999996</v>
      </c>
      <c r="AC211" s="122">
        <v>94.606300000000005</v>
      </c>
      <c r="AD211" s="122">
        <v>92.824700000000007</v>
      </c>
      <c r="AE211" s="122">
        <v>95.033100000000005</v>
      </c>
      <c r="AF211" s="122">
        <v>97.744200000000006</v>
      </c>
      <c r="AG211" s="122">
        <v>102.9512</v>
      </c>
      <c r="AH211" s="122">
        <v>103.38800000000001</v>
      </c>
      <c r="AI211" s="118">
        <v>101.98180000000001</v>
      </c>
    </row>
    <row r="212" spans="1:35" s="8" customFormat="1" ht="11.1" customHeight="1" x14ac:dyDescent="0.2">
      <c r="A212" s="8" t="s">
        <v>2607</v>
      </c>
      <c r="C212" s="141" t="s">
        <v>5218</v>
      </c>
      <c r="D212" s="35" t="s">
        <v>136</v>
      </c>
      <c r="E212" s="37"/>
      <c r="F212" s="36"/>
      <c r="G212" s="36"/>
      <c r="H212" s="36"/>
      <c r="I212" s="38" t="str">
        <f>IF(LEFT($I$1,1)="1",VLOOKUP($A212,PPI_IPI_PGA_PGAI!$A:$I,2,FALSE),IF(LEFT($I$1,1)="2",VLOOKUP($A212,PPI_IPI_PGA_PGAI!$A:$I,3,FALSE),IF(LEFT($I$1,1)="3",VLOOKUP($A212,PPI_IPI_PGA_PGAI!$A:$I,4,FALSE),VLOOKUP($A212,PPI_IPI_PGA_PGAI!$A:$I,5,FALSE))))</f>
        <v>Pumpen und Kompressoren</v>
      </c>
      <c r="J212" s="36"/>
      <c r="K212" s="45"/>
      <c r="L212" s="22"/>
      <c r="M212" s="10">
        <v>0.44829999999999998</v>
      </c>
      <c r="N212" s="122" t="s">
        <v>6431</v>
      </c>
      <c r="O212" s="122" t="s">
        <v>6431</v>
      </c>
      <c r="P212" s="122" t="s">
        <v>6431</v>
      </c>
      <c r="Q212" s="122" t="s">
        <v>6431</v>
      </c>
      <c r="R212" s="122" t="s">
        <v>6431</v>
      </c>
      <c r="S212" s="122" t="s">
        <v>6431</v>
      </c>
      <c r="T212" s="122" t="s">
        <v>6431</v>
      </c>
      <c r="U212" s="122">
        <v>98.457400000000007</v>
      </c>
      <c r="V212" s="122">
        <v>96.474199999999996</v>
      </c>
      <c r="W212" s="122">
        <v>96.9101</v>
      </c>
      <c r="X212" s="122">
        <v>96.532700000000006</v>
      </c>
      <c r="Y212" s="122">
        <v>88.034400000000005</v>
      </c>
      <c r="Z212" s="122">
        <v>85.578299999999999</v>
      </c>
      <c r="AA212" s="122">
        <v>86.314499999999995</v>
      </c>
      <c r="AB212" s="122">
        <v>92.034400000000005</v>
      </c>
      <c r="AC212" s="122">
        <v>90.472899999999996</v>
      </c>
      <c r="AD212" s="122">
        <v>88.142300000000006</v>
      </c>
      <c r="AE212" s="122">
        <v>91.191299999999998</v>
      </c>
      <c r="AF212" s="122">
        <v>96.344399999999993</v>
      </c>
      <c r="AG212" s="122">
        <v>99.351900000000001</v>
      </c>
      <c r="AH212" s="122">
        <v>100.90730000000001</v>
      </c>
      <c r="AI212" s="118">
        <v>100.1854</v>
      </c>
    </row>
    <row r="213" spans="1:35" s="8" customFormat="1" ht="11.1" customHeight="1" x14ac:dyDescent="0.2">
      <c r="A213" s="8" t="s">
        <v>2608</v>
      </c>
      <c r="C213" s="141" t="s">
        <v>5219</v>
      </c>
      <c r="D213" s="35" t="s">
        <v>137</v>
      </c>
      <c r="E213" s="37"/>
      <c r="F213" s="36"/>
      <c r="G213" s="36"/>
      <c r="H213" s="36"/>
      <c r="I213" s="38" t="str">
        <f>IF(LEFT($I$1,1)="1",VLOOKUP($A213,PPI_IPI_PGA_PGAI!$A:$I,2,FALSE),IF(LEFT($I$1,1)="2",VLOOKUP($A213,PPI_IPI_PGA_PGAI!$A:$I,3,FALSE),IF(LEFT($I$1,1)="3",VLOOKUP($A213,PPI_IPI_PGA_PGAI!$A:$I,4,FALSE),VLOOKUP($A213,PPI_IPI_PGA_PGAI!$A:$I,5,FALSE))))</f>
        <v>Armaturen</v>
      </c>
      <c r="J213" s="36"/>
      <c r="K213" s="45"/>
      <c r="L213" s="22"/>
      <c r="M213" s="10">
        <v>0.46100000000000002</v>
      </c>
      <c r="N213" s="122">
        <v>77.357399999999998</v>
      </c>
      <c r="O213" s="122">
        <v>79.347200000000001</v>
      </c>
      <c r="P213" s="122">
        <v>82.4024</v>
      </c>
      <c r="Q213" s="122">
        <v>92.634299999999996</v>
      </c>
      <c r="R213" s="122">
        <v>97.501900000000006</v>
      </c>
      <c r="S213" s="122">
        <v>97.888300000000001</v>
      </c>
      <c r="T213" s="122">
        <v>95.962800000000001</v>
      </c>
      <c r="U213" s="122">
        <v>93.327100000000002</v>
      </c>
      <c r="V213" s="122">
        <v>91.006699999999995</v>
      </c>
      <c r="W213" s="122">
        <v>93.851799999999997</v>
      </c>
      <c r="X213" s="122">
        <v>94.9846</v>
      </c>
      <c r="Y213" s="122">
        <v>86.3292</v>
      </c>
      <c r="Z213" s="122">
        <v>86.681799999999996</v>
      </c>
      <c r="AA213" s="122">
        <v>88.515000000000001</v>
      </c>
      <c r="AB213" s="122">
        <v>96.871799999999993</v>
      </c>
      <c r="AC213" s="122">
        <v>96.397800000000004</v>
      </c>
      <c r="AD213" s="122">
        <v>94.390500000000003</v>
      </c>
      <c r="AE213" s="122">
        <v>96.817700000000002</v>
      </c>
      <c r="AF213" s="122">
        <v>98.765299999999996</v>
      </c>
      <c r="AG213" s="122">
        <v>102.3479</v>
      </c>
      <c r="AH213" s="122">
        <v>101.00230000000001</v>
      </c>
      <c r="AI213" s="118">
        <v>100.4507</v>
      </c>
    </row>
    <row r="214" spans="1:35" s="8" customFormat="1" ht="11.1" customHeight="1" x14ac:dyDescent="0.2">
      <c r="A214" s="8" t="s">
        <v>2609</v>
      </c>
      <c r="C214" s="141" t="s">
        <v>5220</v>
      </c>
      <c r="D214" s="35" t="s">
        <v>138</v>
      </c>
      <c r="E214" s="37"/>
      <c r="F214" s="36"/>
      <c r="G214" s="36"/>
      <c r="H214" s="36"/>
      <c r="I214" s="38" t="str">
        <f>IF(LEFT($I$1,1)="1",VLOOKUP($A214,PPI_IPI_PGA_PGAI!$A:$I,2,FALSE),IF(LEFT($I$1,1)="2",VLOOKUP($A214,PPI_IPI_PGA_PGAI!$A:$I,3,FALSE),IF(LEFT($I$1,1)="3",VLOOKUP($A214,PPI_IPI_PGA_PGAI!$A:$I,4,FALSE),VLOOKUP($A214,PPI_IPI_PGA_PGAI!$A:$I,5,FALSE))))</f>
        <v>Lager, Getriebe, Zahnräder und Antriebselemente</v>
      </c>
      <c r="J214" s="36"/>
      <c r="K214" s="45"/>
      <c r="L214" s="22"/>
      <c r="M214" s="10">
        <v>0.373</v>
      </c>
      <c r="N214" s="122">
        <v>98.034899999999993</v>
      </c>
      <c r="O214" s="122">
        <v>99.401700000000005</v>
      </c>
      <c r="P214" s="122">
        <v>100.53740000000001</v>
      </c>
      <c r="Q214" s="122">
        <v>101.5282</v>
      </c>
      <c r="R214" s="122">
        <v>102.196</v>
      </c>
      <c r="S214" s="122">
        <v>104.6422</v>
      </c>
      <c r="T214" s="122">
        <v>100.5318</v>
      </c>
      <c r="U214" s="122">
        <v>98.365600000000001</v>
      </c>
      <c r="V214" s="122">
        <v>98.389899999999997</v>
      </c>
      <c r="W214" s="122">
        <v>99.416799999999995</v>
      </c>
      <c r="X214" s="122">
        <v>100.60590000000001</v>
      </c>
      <c r="Y214" s="122">
        <v>96.324399999999997</v>
      </c>
      <c r="Z214" s="122">
        <v>95.865700000000004</v>
      </c>
      <c r="AA214" s="122">
        <v>94.746700000000004</v>
      </c>
      <c r="AB214" s="122">
        <v>99.264399999999995</v>
      </c>
      <c r="AC214" s="122">
        <v>98.968299999999999</v>
      </c>
      <c r="AD214" s="122">
        <v>96.639499999999998</v>
      </c>
      <c r="AE214" s="122">
        <v>97.949200000000005</v>
      </c>
      <c r="AF214" s="122">
        <v>97.766999999999996</v>
      </c>
      <c r="AG214" s="122">
        <v>101.5859</v>
      </c>
      <c r="AH214" s="122">
        <v>102.6177</v>
      </c>
      <c r="AI214" s="118">
        <v>101.8591</v>
      </c>
    </row>
    <row r="215" spans="1:35" s="8" customFormat="1" ht="11.1" customHeight="1" x14ac:dyDescent="0.2">
      <c r="A215" s="8" t="s">
        <v>2610</v>
      </c>
      <c r="C215" s="141" t="s">
        <v>5221</v>
      </c>
      <c r="D215" s="35" t="s">
        <v>139</v>
      </c>
      <c r="E215" s="37"/>
      <c r="F215" s="36"/>
      <c r="G215" s="36"/>
      <c r="H215" s="38" t="str">
        <f>IF(LEFT($I$1,1)="1",VLOOKUP($A215,PPI_IPI_PGA_PGAI!$A:$I,2,FALSE),IF(LEFT($I$1,1)="2",VLOOKUP($A215,PPI_IPI_PGA_PGAI!$A:$I,3,FALSE),IF(LEFT($I$1,1)="3",VLOOKUP($A215,PPI_IPI_PGA_PGAI!$A:$I,4,FALSE),VLOOKUP($A215,PPI_IPI_PGA_PGAI!$A:$I,5,FALSE))))</f>
        <v>Sonstige nicht wirtschaftszweigspezifische Maschinen</v>
      </c>
      <c r="I215" s="59"/>
      <c r="J215" s="36"/>
      <c r="K215" s="45"/>
      <c r="L215" s="22"/>
      <c r="M215" s="10">
        <v>2.7361</v>
      </c>
      <c r="N215" s="122">
        <v>104.3301</v>
      </c>
      <c r="O215" s="122">
        <v>104.3991</v>
      </c>
      <c r="P215" s="122">
        <v>106.2777</v>
      </c>
      <c r="Q215" s="122">
        <v>108.64790000000001</v>
      </c>
      <c r="R215" s="122">
        <v>111.62949999999999</v>
      </c>
      <c r="S215" s="122">
        <v>112.3387</v>
      </c>
      <c r="T215" s="122">
        <v>111.1442</v>
      </c>
      <c r="U215" s="122">
        <v>107.3882</v>
      </c>
      <c r="V215" s="122">
        <v>103.7256</v>
      </c>
      <c r="W215" s="122">
        <v>103.7081</v>
      </c>
      <c r="X215" s="122">
        <v>101.998</v>
      </c>
      <c r="Y215" s="122">
        <v>94.407700000000006</v>
      </c>
      <c r="Z215" s="122">
        <v>93.317599999999999</v>
      </c>
      <c r="AA215" s="122">
        <v>94.069900000000004</v>
      </c>
      <c r="AB215" s="122">
        <v>98.245699999999999</v>
      </c>
      <c r="AC215" s="122">
        <v>97.172700000000006</v>
      </c>
      <c r="AD215" s="122">
        <v>95.636899999999997</v>
      </c>
      <c r="AE215" s="122">
        <v>97.389600000000002</v>
      </c>
      <c r="AF215" s="122">
        <v>99.803399999999996</v>
      </c>
      <c r="AG215" s="122">
        <v>101.8034</v>
      </c>
      <c r="AH215" s="122">
        <v>101.2068</v>
      </c>
      <c r="AI215" s="118">
        <v>100.7444</v>
      </c>
    </row>
    <row r="216" spans="1:35" s="8" customFormat="1" ht="11.1" customHeight="1" x14ac:dyDescent="0.2">
      <c r="A216" s="8" t="s">
        <v>2611</v>
      </c>
      <c r="C216" s="141" t="s">
        <v>5222</v>
      </c>
      <c r="D216" s="35" t="s">
        <v>140</v>
      </c>
      <c r="E216" s="37"/>
      <c r="F216" s="36"/>
      <c r="G216" s="36"/>
      <c r="H216" s="36"/>
      <c r="I216" s="38" t="str">
        <f>IF(LEFT($I$1,1)="1",VLOOKUP($A216,PPI_IPI_PGA_PGAI!$A:$I,2,FALSE),IF(LEFT($I$1,1)="2",VLOOKUP($A216,PPI_IPI_PGA_PGAI!$A:$I,3,FALSE),IF(LEFT($I$1,1)="3",VLOOKUP($A216,PPI_IPI_PGA_PGAI!$A:$I,4,FALSE),VLOOKUP($A216,PPI_IPI_PGA_PGAI!$A:$I,5,FALSE))))</f>
        <v>Öfen und Brenner</v>
      </c>
      <c r="J216" s="36"/>
      <c r="K216" s="45"/>
      <c r="L216" s="22"/>
      <c r="M216" s="10">
        <v>6.1699999999999998E-2</v>
      </c>
      <c r="N216" s="122" t="s">
        <v>6431</v>
      </c>
      <c r="O216" s="122" t="s">
        <v>6431</v>
      </c>
      <c r="P216" s="122" t="s">
        <v>6431</v>
      </c>
      <c r="Q216" s="122" t="s">
        <v>6431</v>
      </c>
      <c r="R216" s="122" t="s">
        <v>6431</v>
      </c>
      <c r="S216" s="122" t="s">
        <v>6431</v>
      </c>
      <c r="T216" s="122" t="s">
        <v>6431</v>
      </c>
      <c r="U216" s="122">
        <v>94.305800000000005</v>
      </c>
      <c r="V216" s="122">
        <v>91.791399999999996</v>
      </c>
      <c r="W216" s="122">
        <v>91.088300000000004</v>
      </c>
      <c r="X216" s="122">
        <v>90.156099999999995</v>
      </c>
      <c r="Y216" s="122">
        <v>85.737200000000001</v>
      </c>
      <c r="Z216" s="122">
        <v>83.275400000000005</v>
      </c>
      <c r="AA216" s="122">
        <v>83.232399999999998</v>
      </c>
      <c r="AB216" s="122">
        <v>86.952100000000002</v>
      </c>
      <c r="AC216" s="122">
        <v>87.181299999999993</v>
      </c>
      <c r="AD216" s="122">
        <v>86.496399999999994</v>
      </c>
      <c r="AE216" s="122">
        <v>88.961799999999997</v>
      </c>
      <c r="AF216" s="122">
        <v>93.798100000000005</v>
      </c>
      <c r="AG216" s="122">
        <v>99.147000000000006</v>
      </c>
      <c r="AH216" s="122">
        <v>97.952100000000002</v>
      </c>
      <c r="AI216" s="118">
        <v>100.0005</v>
      </c>
    </row>
    <row r="217" spans="1:35" s="8" customFormat="1" ht="11.1" customHeight="1" x14ac:dyDescent="0.2">
      <c r="A217" s="8" t="s">
        <v>2612</v>
      </c>
      <c r="C217" s="141" t="s">
        <v>5223</v>
      </c>
      <c r="D217" s="35" t="s">
        <v>141</v>
      </c>
      <c r="E217" s="37"/>
      <c r="F217" s="36"/>
      <c r="G217" s="36"/>
      <c r="H217" s="59"/>
      <c r="I217" s="38" t="str">
        <f>IF(LEFT($I$1,1)="1",VLOOKUP($A217,PPI_IPI_PGA_PGAI!$A:$I,2,FALSE),IF(LEFT($I$1,1)="2",VLOOKUP($A217,PPI_IPI_PGA_PGAI!$A:$I,3,FALSE),IF(LEFT($I$1,1)="3",VLOOKUP($A217,PPI_IPI_PGA_PGAI!$A:$I,4,FALSE),VLOOKUP($A217,PPI_IPI_PGA_PGAI!$A:$I,5,FALSE))))</f>
        <v>Hebezeuge und Fördermittel</v>
      </c>
      <c r="J217" s="36"/>
      <c r="K217" s="45"/>
      <c r="L217" s="22"/>
      <c r="M217" s="10">
        <v>0.68179999999999996</v>
      </c>
      <c r="N217" s="122">
        <v>95.186599999999999</v>
      </c>
      <c r="O217" s="122">
        <v>99.082099999999997</v>
      </c>
      <c r="P217" s="122">
        <v>101.6187</v>
      </c>
      <c r="Q217" s="122">
        <v>105.1003</v>
      </c>
      <c r="R217" s="122">
        <v>109.732</v>
      </c>
      <c r="S217" s="122">
        <v>113.8653</v>
      </c>
      <c r="T217" s="122">
        <v>113.3963</v>
      </c>
      <c r="U217" s="122">
        <v>109.2304</v>
      </c>
      <c r="V217" s="122">
        <v>105.3927</v>
      </c>
      <c r="W217" s="122">
        <v>102.6118</v>
      </c>
      <c r="X217" s="122">
        <v>98.949799999999996</v>
      </c>
      <c r="Y217" s="122">
        <v>90.976200000000006</v>
      </c>
      <c r="Z217" s="122">
        <v>88.14</v>
      </c>
      <c r="AA217" s="122">
        <v>88.519000000000005</v>
      </c>
      <c r="AB217" s="122">
        <v>93.338399999999993</v>
      </c>
      <c r="AC217" s="122">
        <v>92.580500000000001</v>
      </c>
      <c r="AD217" s="122">
        <v>91.290300000000002</v>
      </c>
      <c r="AE217" s="122">
        <v>93.472899999999996</v>
      </c>
      <c r="AF217" s="122">
        <v>96.855099999999993</v>
      </c>
      <c r="AG217" s="122">
        <v>100.07250000000001</v>
      </c>
      <c r="AH217" s="122">
        <v>100.655</v>
      </c>
      <c r="AI217" s="118">
        <v>100.6772</v>
      </c>
    </row>
    <row r="218" spans="1:35" s="8" customFormat="1" ht="11.1" customHeight="1" x14ac:dyDescent="0.2">
      <c r="A218" s="8" t="s">
        <v>2613</v>
      </c>
      <c r="C218" s="141" t="s">
        <v>5224</v>
      </c>
      <c r="D218" s="35" t="s">
        <v>142</v>
      </c>
      <c r="E218" s="37"/>
      <c r="F218" s="36"/>
      <c r="G218" s="36"/>
      <c r="H218" s="59"/>
      <c r="I218" s="38" t="str">
        <f>IF(LEFT($I$1,1)="1",VLOOKUP($A218,PPI_IPI_PGA_PGAI!$A:$I,2,FALSE),IF(LEFT($I$1,1)="2",VLOOKUP($A218,PPI_IPI_PGA_PGAI!$A:$I,3,FALSE),IF(LEFT($I$1,1)="3",VLOOKUP($A218,PPI_IPI_PGA_PGAI!$A:$I,4,FALSE),VLOOKUP($A218,PPI_IPI_PGA_PGAI!$A:$I,5,FALSE))))</f>
        <v>Büromaschinen (ohne Datenverarbeitungs- und periphere Geräte)</v>
      </c>
      <c r="J218" s="36"/>
      <c r="K218" s="45"/>
      <c r="L218" s="22"/>
      <c r="M218" s="10">
        <v>0.24379999999999999</v>
      </c>
      <c r="N218" s="122">
        <v>133.83860000000001</v>
      </c>
      <c r="O218" s="122">
        <v>129.60659999999999</v>
      </c>
      <c r="P218" s="122">
        <v>126.98480000000001</v>
      </c>
      <c r="Q218" s="122">
        <v>125.8896</v>
      </c>
      <c r="R218" s="122">
        <v>123.99250000000001</v>
      </c>
      <c r="S218" s="122">
        <v>120.9863</v>
      </c>
      <c r="T218" s="122">
        <v>117.7158</v>
      </c>
      <c r="U218" s="122">
        <v>114.25320000000001</v>
      </c>
      <c r="V218" s="122">
        <v>112.3612</v>
      </c>
      <c r="W218" s="122">
        <v>111.65900000000001</v>
      </c>
      <c r="X218" s="122">
        <v>108.3192</v>
      </c>
      <c r="Y218" s="122">
        <v>103.14579999999999</v>
      </c>
      <c r="Z218" s="122">
        <v>102.58029999999999</v>
      </c>
      <c r="AA218" s="122">
        <v>104.556</v>
      </c>
      <c r="AB218" s="122">
        <v>109.8248</v>
      </c>
      <c r="AC218" s="122">
        <v>107.47280000000001</v>
      </c>
      <c r="AD218" s="122">
        <v>104.8698</v>
      </c>
      <c r="AE218" s="122">
        <v>107.3199</v>
      </c>
      <c r="AF218" s="122">
        <v>106.6027</v>
      </c>
      <c r="AG218" s="122">
        <v>105.8811</v>
      </c>
      <c r="AH218" s="122">
        <v>104.30410000000001</v>
      </c>
      <c r="AI218" s="118">
        <v>101.8216</v>
      </c>
    </row>
    <row r="219" spans="1:35" s="8" customFormat="1" ht="11.1" customHeight="1" x14ac:dyDescent="0.2">
      <c r="A219" s="8" t="s">
        <v>2615</v>
      </c>
      <c r="C219" s="141" t="s">
        <v>5225</v>
      </c>
      <c r="D219" s="35" t="s">
        <v>143</v>
      </c>
      <c r="E219" s="37"/>
      <c r="F219" s="36"/>
      <c r="G219" s="36"/>
      <c r="H219" s="59"/>
      <c r="I219" s="38" t="str">
        <f>IF(LEFT($I$1,1)="1",VLOOKUP($A219,PPI_IPI_PGA_PGAI!$A:$I,2,FALSE),IF(LEFT($I$1,1)="2",VLOOKUP($A219,PPI_IPI_PGA_PGAI!$A:$I,3,FALSE),IF(LEFT($I$1,1)="3",VLOOKUP($A219,PPI_IPI_PGA_PGAI!$A:$I,4,FALSE),VLOOKUP($A219,PPI_IPI_PGA_PGAI!$A:$I,5,FALSE))))</f>
        <v>Kälte- und lufttechnische Erzeugnisse, nicht für den Haushalt</v>
      </c>
      <c r="J219" s="36"/>
      <c r="K219" s="45"/>
      <c r="L219" s="22"/>
      <c r="M219" s="10">
        <v>0.70909999999999995</v>
      </c>
      <c r="N219" s="122" t="s">
        <v>6431</v>
      </c>
      <c r="O219" s="122" t="s">
        <v>6431</v>
      </c>
      <c r="P219" s="122" t="s">
        <v>6431</v>
      </c>
      <c r="Q219" s="122" t="s">
        <v>6431</v>
      </c>
      <c r="R219" s="122" t="s">
        <v>6431</v>
      </c>
      <c r="S219" s="122" t="s">
        <v>6431</v>
      </c>
      <c r="T219" s="122" t="s">
        <v>6431</v>
      </c>
      <c r="U219" s="122">
        <v>105.15560000000001</v>
      </c>
      <c r="V219" s="122">
        <v>101.99769999999999</v>
      </c>
      <c r="W219" s="122">
        <v>101.64239999999999</v>
      </c>
      <c r="X219" s="122">
        <v>101.57729999999999</v>
      </c>
      <c r="Y219" s="122">
        <v>95.906300000000002</v>
      </c>
      <c r="Z219" s="122">
        <v>91.652900000000002</v>
      </c>
      <c r="AA219" s="122">
        <v>92.097399999999993</v>
      </c>
      <c r="AB219" s="122">
        <v>96.4452</v>
      </c>
      <c r="AC219" s="122">
        <v>95.538799999999995</v>
      </c>
      <c r="AD219" s="122">
        <v>94.006699999999995</v>
      </c>
      <c r="AE219" s="122">
        <v>96.292299999999997</v>
      </c>
      <c r="AF219" s="122">
        <v>99.858699999999999</v>
      </c>
      <c r="AG219" s="122">
        <v>102.42149999999999</v>
      </c>
      <c r="AH219" s="122">
        <v>100.4383</v>
      </c>
      <c r="AI219" s="118">
        <v>100.29640000000001</v>
      </c>
    </row>
    <row r="220" spans="1:35" s="8" customFormat="1" ht="11.1" customHeight="1" x14ac:dyDescent="0.2">
      <c r="A220" s="8" t="s">
        <v>2616</v>
      </c>
      <c r="C220" s="141" t="s">
        <v>5226</v>
      </c>
      <c r="D220" s="35" t="s">
        <v>144</v>
      </c>
      <c r="E220" s="37"/>
      <c r="F220" s="36"/>
      <c r="G220" s="36"/>
      <c r="H220" s="36"/>
      <c r="I220" s="38" t="str">
        <f>IF(LEFT($I$1,1)="1",VLOOKUP($A220,PPI_IPI_PGA_PGAI!$A:$I,2,FALSE),IF(LEFT($I$1,1)="2",VLOOKUP($A220,PPI_IPI_PGA_PGAI!$A:$I,3,FALSE),IF(LEFT($I$1,1)="3",VLOOKUP($A220,PPI_IPI_PGA_PGAI!$A:$I,4,FALSE),VLOOKUP($A220,PPI_IPI_PGA_PGAI!$A:$I,5,FALSE))))</f>
        <v>Sonstige nicht wirtschaftszweigspezifische Maschinen</v>
      </c>
      <c r="J220" s="36"/>
      <c r="K220" s="45"/>
      <c r="L220" s="22"/>
      <c r="M220" s="10">
        <v>0.93310000000000004</v>
      </c>
      <c r="N220" s="122">
        <v>107.2418</v>
      </c>
      <c r="O220" s="122">
        <v>105.97029999999999</v>
      </c>
      <c r="P220" s="122">
        <v>108.40009999999999</v>
      </c>
      <c r="Q220" s="122">
        <v>110.9093</v>
      </c>
      <c r="R220" s="122">
        <v>114.0716</v>
      </c>
      <c r="S220" s="122">
        <v>113.7641</v>
      </c>
      <c r="T220" s="122">
        <v>112.4297</v>
      </c>
      <c r="U220" s="122">
        <v>109.161</v>
      </c>
      <c r="V220" s="122">
        <v>104.14570000000001</v>
      </c>
      <c r="W220" s="122">
        <v>106.5277</v>
      </c>
      <c r="X220" s="122">
        <v>105.2835</v>
      </c>
      <c r="Y220" s="122">
        <v>94.999700000000004</v>
      </c>
      <c r="Z220" s="122">
        <v>96.982699999999994</v>
      </c>
      <c r="AA220" s="122">
        <v>97.788899999999998</v>
      </c>
      <c r="AB220" s="122">
        <v>100.87520000000001</v>
      </c>
      <c r="AC220" s="122">
        <v>99.210499999999996</v>
      </c>
      <c r="AD220" s="122">
        <v>97.511200000000002</v>
      </c>
      <c r="AE220" s="122">
        <v>98.216200000000001</v>
      </c>
      <c r="AF220" s="122">
        <v>99.988500000000002</v>
      </c>
      <c r="AG220" s="122">
        <v>101.4975</v>
      </c>
      <c r="AH220" s="122">
        <v>100.42149999999999</v>
      </c>
      <c r="AI220" s="118">
        <v>100.6238</v>
      </c>
    </row>
    <row r="221" spans="1:35" s="8" customFormat="1" ht="11.1" customHeight="1" x14ac:dyDescent="0.2">
      <c r="A221" s="8" t="s">
        <v>2617</v>
      </c>
      <c r="C221" s="141" t="s">
        <v>5227</v>
      </c>
      <c r="D221" s="35" t="s">
        <v>145</v>
      </c>
      <c r="E221" s="37"/>
      <c r="F221" s="36"/>
      <c r="G221" s="36"/>
      <c r="H221" s="38" t="str">
        <f>IF(LEFT($I$1,1)="1",VLOOKUP($A221,PPI_IPI_PGA_PGAI!$A:$I,2,FALSE),IF(LEFT($I$1,1)="2",VLOOKUP($A221,PPI_IPI_PGA_PGAI!$A:$I,3,FALSE),IF(LEFT($I$1,1)="3",VLOOKUP($A221,PPI_IPI_PGA_PGAI!$A:$I,4,FALSE),VLOOKUP($A221,PPI_IPI_PGA_PGAI!$A:$I,5,FALSE))))</f>
        <v>Land- und forstwirtschaftliche Maschinen</v>
      </c>
      <c r="I221" s="59"/>
      <c r="J221" s="36"/>
      <c r="K221" s="45"/>
      <c r="L221" s="22"/>
      <c r="M221" s="10">
        <v>0.3528</v>
      </c>
      <c r="N221" s="122">
        <v>77.304100000000005</v>
      </c>
      <c r="O221" s="122">
        <v>79.857399999999998</v>
      </c>
      <c r="P221" s="122">
        <v>82.137500000000003</v>
      </c>
      <c r="Q221" s="122">
        <v>86.598299999999995</v>
      </c>
      <c r="R221" s="122">
        <v>91.791499999999999</v>
      </c>
      <c r="S221" s="122">
        <v>95.853200000000001</v>
      </c>
      <c r="T221" s="122">
        <v>94.675299999999993</v>
      </c>
      <c r="U221" s="122">
        <v>92.055800000000005</v>
      </c>
      <c r="V221" s="122">
        <v>90.612300000000005</v>
      </c>
      <c r="W221" s="122">
        <v>91.223299999999995</v>
      </c>
      <c r="X221" s="122">
        <v>91.483900000000006</v>
      </c>
      <c r="Y221" s="122">
        <v>86.615600000000001</v>
      </c>
      <c r="Z221" s="122">
        <v>83.311999999999998</v>
      </c>
      <c r="AA221" s="122">
        <v>83.407499999999999</v>
      </c>
      <c r="AB221" s="122">
        <v>88.2363</v>
      </c>
      <c r="AC221" s="122">
        <v>89.299599999999998</v>
      </c>
      <c r="AD221" s="122">
        <v>89.456400000000002</v>
      </c>
      <c r="AE221" s="122">
        <v>93.081599999999995</v>
      </c>
      <c r="AF221" s="122">
        <v>97.731099999999998</v>
      </c>
      <c r="AG221" s="122">
        <v>100.2978</v>
      </c>
      <c r="AH221" s="122">
        <v>99.851399999999998</v>
      </c>
      <c r="AI221" s="118">
        <v>99.871200000000002</v>
      </c>
    </row>
    <row r="222" spans="1:35" s="101" customFormat="1" ht="11.1" customHeight="1" x14ac:dyDescent="0.2">
      <c r="A222" s="8" t="s">
        <v>2626</v>
      </c>
      <c r="C222" s="141" t="s">
        <v>5228</v>
      </c>
      <c r="D222" s="35" t="s">
        <v>146</v>
      </c>
      <c r="E222" s="37"/>
      <c r="F222" s="58"/>
      <c r="G222" s="63"/>
      <c r="H222" s="38" t="str">
        <f>IF(LEFT($I$1,1)="1",VLOOKUP($A222,PPI_IPI_PGA_PGAI!$A:$I,2,FALSE),IF(LEFT($I$1,1)="2",VLOOKUP($A222,PPI_IPI_PGA_PGAI!$A:$I,3,FALSE),IF(LEFT($I$1,1)="3",VLOOKUP($A222,PPI_IPI_PGA_PGAI!$A:$I,4,FALSE),VLOOKUP($A222,PPI_IPI_PGA_PGAI!$A:$I,5,FALSE))))</f>
        <v>Werkzeugmaschinen</v>
      </c>
      <c r="I222" s="36"/>
      <c r="J222" s="36"/>
      <c r="K222" s="45"/>
      <c r="L222" s="22"/>
      <c r="M222" s="10">
        <v>0.64349999999999996</v>
      </c>
      <c r="N222" s="122">
        <v>98.796800000000005</v>
      </c>
      <c r="O222" s="122">
        <v>100.70099999999999</v>
      </c>
      <c r="P222" s="122">
        <v>102.81699999999999</v>
      </c>
      <c r="Q222" s="122">
        <v>105.36960000000001</v>
      </c>
      <c r="R222" s="122">
        <v>108.1806</v>
      </c>
      <c r="S222" s="122">
        <v>108.5432</v>
      </c>
      <c r="T222" s="122">
        <v>108.629</v>
      </c>
      <c r="U222" s="122">
        <v>107.46120000000001</v>
      </c>
      <c r="V222" s="122">
        <v>103.4341</v>
      </c>
      <c r="W222" s="122">
        <v>107.1477</v>
      </c>
      <c r="X222" s="122">
        <v>105.6943</v>
      </c>
      <c r="Y222" s="122">
        <v>100.5347</v>
      </c>
      <c r="Z222" s="122">
        <v>100.0496</v>
      </c>
      <c r="AA222" s="122">
        <v>100.264</v>
      </c>
      <c r="AB222" s="122">
        <v>105.8836</v>
      </c>
      <c r="AC222" s="122">
        <v>106.5744</v>
      </c>
      <c r="AD222" s="122">
        <v>102.3361</v>
      </c>
      <c r="AE222" s="122">
        <v>104.68049999999999</v>
      </c>
      <c r="AF222" s="122">
        <v>103.97929999999999</v>
      </c>
      <c r="AG222" s="122">
        <v>102.78019999999999</v>
      </c>
      <c r="AH222" s="122">
        <v>102.6571</v>
      </c>
      <c r="AI222" s="118">
        <v>101.3241</v>
      </c>
    </row>
    <row r="223" spans="1:35" s="8" customFormat="1" ht="11.1" customHeight="1" x14ac:dyDescent="0.2">
      <c r="A223" s="8" t="s">
        <v>2627</v>
      </c>
      <c r="C223" s="141" t="s">
        <v>5229</v>
      </c>
      <c r="D223" s="35" t="s">
        <v>147</v>
      </c>
      <c r="E223" s="37"/>
      <c r="F223" s="36"/>
      <c r="G223" s="36"/>
      <c r="H223" s="38" t="str">
        <f>IF(LEFT($I$1,1)="1",VLOOKUP($A223,PPI_IPI_PGA_PGAI!$A:$I,2,FALSE),IF(LEFT($I$1,1)="2",VLOOKUP($A223,PPI_IPI_PGA_PGAI!$A:$I,3,FALSE),IF(LEFT($I$1,1)="3",VLOOKUP($A223,PPI_IPI_PGA_PGAI!$A:$I,4,FALSE),VLOOKUP($A223,PPI_IPI_PGA_PGAI!$A:$I,5,FALSE))))</f>
        <v>Maschinen für sonstige bestimmte Wirtschaftszweige</v>
      </c>
      <c r="I223" s="36"/>
      <c r="J223" s="36"/>
      <c r="K223" s="45"/>
      <c r="L223" s="22"/>
      <c r="M223" s="10">
        <v>1.5603</v>
      </c>
      <c r="N223" s="122">
        <v>97.8643</v>
      </c>
      <c r="O223" s="122">
        <v>98.541200000000003</v>
      </c>
      <c r="P223" s="122">
        <v>99.625200000000007</v>
      </c>
      <c r="Q223" s="122">
        <v>100.97490000000001</v>
      </c>
      <c r="R223" s="122">
        <v>103.52209999999999</v>
      </c>
      <c r="S223" s="122">
        <v>104.63079999999999</v>
      </c>
      <c r="T223" s="122">
        <v>103.3737</v>
      </c>
      <c r="U223" s="122">
        <v>101.158</v>
      </c>
      <c r="V223" s="122">
        <v>97.517300000000006</v>
      </c>
      <c r="W223" s="122">
        <v>96.299199999999999</v>
      </c>
      <c r="X223" s="122">
        <v>96.729900000000001</v>
      </c>
      <c r="Y223" s="122">
        <v>92.214600000000004</v>
      </c>
      <c r="Z223" s="122">
        <v>91.570300000000003</v>
      </c>
      <c r="AA223" s="122">
        <v>92.304100000000005</v>
      </c>
      <c r="AB223" s="122">
        <v>97.138900000000007</v>
      </c>
      <c r="AC223" s="122">
        <v>97.216200000000001</v>
      </c>
      <c r="AD223" s="122">
        <v>95.912199999999999</v>
      </c>
      <c r="AE223" s="122">
        <v>98.128299999999996</v>
      </c>
      <c r="AF223" s="122">
        <v>99.730599999999995</v>
      </c>
      <c r="AG223" s="122">
        <v>102.52509999999999</v>
      </c>
      <c r="AH223" s="122">
        <v>101.8456</v>
      </c>
      <c r="AI223" s="118">
        <v>100.8048</v>
      </c>
    </row>
    <row r="224" spans="1:35" s="8" customFormat="1" ht="11.1" customHeight="1" x14ac:dyDescent="0.2">
      <c r="A224" s="8" t="s">
        <v>2628</v>
      </c>
      <c r="C224" s="141" t="s">
        <v>5230</v>
      </c>
      <c r="D224" s="35" t="s">
        <v>148</v>
      </c>
      <c r="E224" s="37"/>
      <c r="F224" s="36"/>
      <c r="G224" s="36"/>
      <c r="H224" s="36"/>
      <c r="I224" s="38" t="str">
        <f>IF(LEFT($I$1,1)="1",VLOOKUP($A224,PPI_IPI_PGA_PGAI!$A:$I,2,FALSE),IF(LEFT($I$1,1)="2",VLOOKUP($A224,PPI_IPI_PGA_PGAI!$A:$I,3,FALSE),IF(LEFT($I$1,1)="3",VLOOKUP($A224,PPI_IPI_PGA_PGAI!$A:$I,4,FALSE),VLOOKUP($A224,PPI_IPI_PGA_PGAI!$A:$I,5,FALSE))))</f>
        <v>Baumaschinen</v>
      </c>
      <c r="J224" s="22"/>
      <c r="K224" s="45"/>
      <c r="L224" s="22"/>
      <c r="M224" s="10">
        <v>0.432</v>
      </c>
      <c r="N224" s="122">
        <v>92.219899999999996</v>
      </c>
      <c r="O224" s="122">
        <v>94.6126</v>
      </c>
      <c r="P224" s="122">
        <v>94.703199999999995</v>
      </c>
      <c r="Q224" s="122">
        <v>97.023099999999999</v>
      </c>
      <c r="R224" s="122">
        <v>101.63930000000001</v>
      </c>
      <c r="S224" s="122">
        <v>103.518</v>
      </c>
      <c r="T224" s="122">
        <v>101.20959999999999</v>
      </c>
      <c r="U224" s="122">
        <v>97.812600000000003</v>
      </c>
      <c r="V224" s="122">
        <v>93.4251</v>
      </c>
      <c r="W224" s="122">
        <v>92.632499999999993</v>
      </c>
      <c r="X224" s="122">
        <v>93.665400000000005</v>
      </c>
      <c r="Y224" s="122">
        <v>88.046400000000006</v>
      </c>
      <c r="Z224" s="122">
        <v>83.547700000000006</v>
      </c>
      <c r="AA224" s="122">
        <v>84.120500000000007</v>
      </c>
      <c r="AB224" s="122">
        <v>88.409199999999998</v>
      </c>
      <c r="AC224" s="122">
        <v>88.811700000000002</v>
      </c>
      <c r="AD224" s="122">
        <v>88.642200000000003</v>
      </c>
      <c r="AE224" s="122">
        <v>92.196399999999997</v>
      </c>
      <c r="AF224" s="122">
        <v>97.572000000000003</v>
      </c>
      <c r="AG224" s="122">
        <v>103.1846</v>
      </c>
      <c r="AH224" s="122">
        <v>103.3027</v>
      </c>
      <c r="AI224" s="118">
        <v>100.7765</v>
      </c>
    </row>
    <row r="225" spans="1:35" s="8" customFormat="1" ht="11.1" customHeight="1" x14ac:dyDescent="0.2">
      <c r="A225" s="8" t="s">
        <v>2629</v>
      </c>
      <c r="B225"/>
      <c r="C225" s="141" t="s">
        <v>5603</v>
      </c>
      <c r="D225" s="60" t="s">
        <v>5613</v>
      </c>
      <c r="E225" s="61"/>
      <c r="F225" s="22"/>
      <c r="G225" s="22"/>
      <c r="H225" s="22"/>
      <c r="I225" s="38" t="str">
        <f>IF(LEFT($I$1,1)="1",VLOOKUP($A225,PPI_IPI_PGA_PGAI!$A:$I,2,FALSE),IF(LEFT($I$1,1)="2",VLOOKUP($A225,PPI_IPI_PGA_PGAI!$A:$I,3,FALSE),IF(LEFT($I$1,1)="3",VLOOKUP($A225,PPI_IPI_PGA_PGAI!$A:$I,4,FALSE),VLOOKUP($A225,PPI_IPI_PGA_PGAI!$A:$I,5,FALSE))))</f>
        <v>Maschinen für die Nahrungs- und Genussmittelerzeugung</v>
      </c>
      <c r="J225" s="22"/>
      <c r="K225" s="22"/>
      <c r="L225" s="22"/>
      <c r="M225" s="10">
        <v>0.18709999999999999</v>
      </c>
      <c r="N225" s="122" t="s">
        <v>6431</v>
      </c>
      <c r="O225" s="122" t="s">
        <v>6431</v>
      </c>
      <c r="P225" s="122" t="s">
        <v>6431</v>
      </c>
      <c r="Q225" s="122" t="s">
        <v>6431</v>
      </c>
      <c r="R225" s="122" t="s">
        <v>6431</v>
      </c>
      <c r="S225" s="122" t="s">
        <v>6431</v>
      </c>
      <c r="T225" s="122" t="s">
        <v>6431</v>
      </c>
      <c r="U225" s="122" t="s">
        <v>6431</v>
      </c>
      <c r="V225" s="122" t="s">
        <v>6431</v>
      </c>
      <c r="W225" s="122" t="s">
        <v>6431</v>
      </c>
      <c r="X225" s="122" t="s">
        <v>6431</v>
      </c>
      <c r="Y225" s="122" t="s">
        <v>6431</v>
      </c>
      <c r="Z225" s="122" t="s">
        <v>6431</v>
      </c>
      <c r="AA225" s="122" t="s">
        <v>6431</v>
      </c>
      <c r="AB225" s="122" t="s">
        <v>6431</v>
      </c>
      <c r="AC225" s="122" t="s">
        <v>6431</v>
      </c>
      <c r="AD225" s="122" t="s">
        <v>6431</v>
      </c>
      <c r="AE225" s="122" t="s">
        <v>6431</v>
      </c>
      <c r="AF225" s="122" t="s">
        <v>6431</v>
      </c>
      <c r="AG225" s="122" t="s">
        <v>6431</v>
      </c>
      <c r="AH225" s="122" t="s">
        <v>6431</v>
      </c>
      <c r="AI225" s="118" t="s">
        <v>5440</v>
      </c>
    </row>
    <row r="226" spans="1:35" s="8" customFormat="1" ht="11.1" customHeight="1" x14ac:dyDescent="0.2">
      <c r="A226" s="8" t="s">
        <v>2630</v>
      </c>
      <c r="B226"/>
      <c r="C226" s="141" t="s">
        <v>5604</v>
      </c>
      <c r="D226" s="60" t="s">
        <v>5614</v>
      </c>
      <c r="E226" s="61"/>
      <c r="F226" s="22"/>
      <c r="G226" s="22"/>
      <c r="H226" s="22"/>
      <c r="I226" s="38" t="str">
        <f>IF(LEFT($I$1,1)="1",VLOOKUP($A226,PPI_IPI_PGA_PGAI!$A:$I,2,FALSE),IF(LEFT($I$1,1)="2",VLOOKUP($A226,PPI_IPI_PGA_PGAI!$A:$I,3,FALSE),IF(LEFT($I$1,1)="3",VLOOKUP($A226,PPI_IPI_PGA_PGAI!$A:$I,4,FALSE),VLOOKUP($A226,PPI_IPI_PGA_PGAI!$A:$I,5,FALSE))))</f>
        <v>Maschinen für die Textil- und Bekleidungsherstellung</v>
      </c>
      <c r="J226" s="22"/>
      <c r="K226" s="22"/>
      <c r="L226" s="22"/>
      <c r="M226" s="10">
        <v>8.5699999999999998E-2</v>
      </c>
      <c r="N226" s="122" t="s">
        <v>6431</v>
      </c>
      <c r="O226" s="122" t="s">
        <v>6431</v>
      </c>
      <c r="P226" s="122" t="s">
        <v>6431</v>
      </c>
      <c r="Q226" s="122" t="s">
        <v>6431</v>
      </c>
      <c r="R226" s="122" t="s">
        <v>6431</v>
      </c>
      <c r="S226" s="122" t="s">
        <v>6431</v>
      </c>
      <c r="T226" s="122" t="s">
        <v>6431</v>
      </c>
      <c r="U226" s="122" t="s">
        <v>6431</v>
      </c>
      <c r="V226" s="122" t="s">
        <v>6431</v>
      </c>
      <c r="W226" s="122" t="s">
        <v>6431</v>
      </c>
      <c r="X226" s="122" t="s">
        <v>6431</v>
      </c>
      <c r="Y226" s="122" t="s">
        <v>6431</v>
      </c>
      <c r="Z226" s="122" t="s">
        <v>6431</v>
      </c>
      <c r="AA226" s="122" t="s">
        <v>6431</v>
      </c>
      <c r="AB226" s="122" t="s">
        <v>6431</v>
      </c>
      <c r="AC226" s="122" t="s">
        <v>6431</v>
      </c>
      <c r="AD226" s="122" t="s">
        <v>6431</v>
      </c>
      <c r="AE226" s="122" t="s">
        <v>6431</v>
      </c>
      <c r="AF226" s="122" t="s">
        <v>6431</v>
      </c>
      <c r="AG226" s="122" t="s">
        <v>6431</v>
      </c>
      <c r="AH226" s="122" t="s">
        <v>6431</v>
      </c>
      <c r="AI226" s="118" t="s">
        <v>5440</v>
      </c>
    </row>
    <row r="227" spans="1:35" s="8" customFormat="1" ht="11.1" customHeight="1" x14ac:dyDescent="0.2">
      <c r="A227" s="8" t="s">
        <v>2631</v>
      </c>
      <c r="B227"/>
      <c r="C227" s="141" t="s">
        <v>5605</v>
      </c>
      <c r="D227" s="60" t="s">
        <v>5615</v>
      </c>
      <c r="E227" s="61"/>
      <c r="F227" s="22"/>
      <c r="G227" s="22"/>
      <c r="H227" s="22"/>
      <c r="I227" s="38" t="str">
        <f>IF(LEFT($I$1,1)="1",VLOOKUP($A227,PPI_IPI_PGA_PGAI!$A:$I,2,FALSE),IF(LEFT($I$1,1)="2",VLOOKUP($A227,PPI_IPI_PGA_PGAI!$A:$I,3,FALSE),IF(LEFT($I$1,1)="3",VLOOKUP($A227,PPI_IPI_PGA_PGAI!$A:$I,4,FALSE),VLOOKUP($A227,PPI_IPI_PGA_PGAI!$A:$I,5,FALSE))))</f>
        <v>Maschinen für die Verarbeitung von Kunststoffen und Kautschuk</v>
      </c>
      <c r="J227" s="22"/>
      <c r="K227" s="22"/>
      <c r="L227" s="22"/>
      <c r="M227" s="10">
        <v>0.1244</v>
      </c>
      <c r="N227" s="122" t="s">
        <v>6431</v>
      </c>
      <c r="O227" s="122" t="s">
        <v>6431</v>
      </c>
      <c r="P227" s="122" t="s">
        <v>6431</v>
      </c>
      <c r="Q227" s="122" t="s">
        <v>6431</v>
      </c>
      <c r="R227" s="122" t="s">
        <v>6431</v>
      </c>
      <c r="S227" s="122" t="s">
        <v>6431</v>
      </c>
      <c r="T227" s="122" t="s">
        <v>6431</v>
      </c>
      <c r="U227" s="122" t="s">
        <v>6431</v>
      </c>
      <c r="V227" s="122" t="s">
        <v>6431</v>
      </c>
      <c r="W227" s="122" t="s">
        <v>6431</v>
      </c>
      <c r="X227" s="122" t="s">
        <v>6431</v>
      </c>
      <c r="Y227" s="122" t="s">
        <v>6431</v>
      </c>
      <c r="Z227" s="122" t="s">
        <v>6431</v>
      </c>
      <c r="AA227" s="122" t="s">
        <v>6431</v>
      </c>
      <c r="AB227" s="122" t="s">
        <v>6431</v>
      </c>
      <c r="AC227" s="122" t="s">
        <v>6431</v>
      </c>
      <c r="AD227" s="122" t="s">
        <v>6431</v>
      </c>
      <c r="AE227" s="122" t="s">
        <v>6431</v>
      </c>
      <c r="AF227" s="122" t="s">
        <v>6431</v>
      </c>
      <c r="AG227" s="122" t="s">
        <v>6431</v>
      </c>
      <c r="AH227" s="122" t="s">
        <v>6431</v>
      </c>
      <c r="AI227" s="118" t="s">
        <v>5440</v>
      </c>
    </row>
    <row r="228" spans="1:35" s="8" customFormat="1" ht="11.1" customHeight="1" x14ac:dyDescent="0.2">
      <c r="A228" s="8" t="s">
        <v>2632</v>
      </c>
      <c r="C228" s="141" t="s">
        <v>5231</v>
      </c>
      <c r="D228" s="35" t="s">
        <v>149</v>
      </c>
      <c r="E228" s="37"/>
      <c r="F228" s="36"/>
      <c r="G228" s="36"/>
      <c r="H228" s="36"/>
      <c r="I228" s="38" t="str">
        <f>IF(LEFT($I$1,1)="1",VLOOKUP($A228,PPI_IPI_PGA_PGAI!$A:$I,2,FALSE),IF(LEFT($I$1,1)="2",VLOOKUP($A228,PPI_IPI_PGA_PGAI!$A:$I,3,FALSE),IF(LEFT($I$1,1)="3",VLOOKUP($A228,PPI_IPI_PGA_PGAI!$A:$I,4,FALSE),VLOOKUP($A228,PPI_IPI_PGA_PGAI!$A:$I,5,FALSE))))</f>
        <v>Maschinen für sonstige bestimmte Wirtschaftszweige</v>
      </c>
      <c r="J228" s="22"/>
      <c r="K228" s="45"/>
      <c r="L228" s="22"/>
      <c r="M228" s="10">
        <v>0.73109999999999997</v>
      </c>
      <c r="N228" s="122">
        <v>97.371899999999997</v>
      </c>
      <c r="O228" s="122">
        <v>97.525800000000004</v>
      </c>
      <c r="P228" s="122">
        <v>98.88</v>
      </c>
      <c r="Q228" s="122">
        <v>99.912599999999998</v>
      </c>
      <c r="R228" s="122">
        <v>101.7908</v>
      </c>
      <c r="S228" s="122">
        <v>102.6469</v>
      </c>
      <c r="T228" s="122">
        <v>101.72880000000001</v>
      </c>
      <c r="U228" s="122">
        <v>99.901700000000005</v>
      </c>
      <c r="V228" s="122">
        <v>96.600399999999993</v>
      </c>
      <c r="W228" s="122">
        <v>95.266800000000003</v>
      </c>
      <c r="X228" s="122">
        <v>95.483000000000004</v>
      </c>
      <c r="Y228" s="122">
        <v>91.448899999999995</v>
      </c>
      <c r="Z228" s="122">
        <v>92.423599999999993</v>
      </c>
      <c r="AA228" s="122">
        <v>93.990099999999998</v>
      </c>
      <c r="AB228" s="122">
        <v>99.892899999999997</v>
      </c>
      <c r="AC228" s="122">
        <v>99.783600000000007</v>
      </c>
      <c r="AD228" s="122">
        <v>97.497500000000002</v>
      </c>
      <c r="AE228" s="122">
        <v>99.016099999999994</v>
      </c>
      <c r="AF228" s="122">
        <v>98.1494</v>
      </c>
      <c r="AG228" s="122">
        <v>99.221800000000002</v>
      </c>
      <c r="AH228" s="122">
        <v>99.694299999999998</v>
      </c>
      <c r="AI228" s="118">
        <v>100.51309999999999</v>
      </c>
    </row>
    <row r="229" spans="1:35" s="8" customFormat="1" ht="11.1" customHeight="1" x14ac:dyDescent="0.2">
      <c r="A229" s="8" t="s">
        <v>2633</v>
      </c>
      <c r="C229" s="141" t="s">
        <v>5232</v>
      </c>
      <c r="D229" s="35" t="s">
        <v>150</v>
      </c>
      <c r="E229" s="37"/>
      <c r="F229" s="36"/>
      <c r="G229" s="22" t="str">
        <f>IF(LEFT($I$1,1)="1",VLOOKUP($A229,PPI_IPI_PGA_PGAI!$A:$I,2,FALSE),IF(LEFT($I$1,1)="2",VLOOKUP($A229,PPI_IPI_PGA_PGAI!$A:$I,3,FALSE),IF(LEFT($I$1,1)="3",VLOOKUP($A229,PPI_IPI_PGA_PGAI!$A:$I,4,FALSE),VLOOKUP($A229,PPI_IPI_PGA_PGAI!$A:$I,5,FALSE))))</f>
        <v>Automobile und Automobilteile</v>
      </c>
      <c r="H229" s="36"/>
      <c r="I229" s="22"/>
      <c r="J229" s="22"/>
      <c r="K229" s="45"/>
      <c r="L229" s="22"/>
      <c r="M229" s="10">
        <v>7.2487000000000004</v>
      </c>
      <c r="N229" s="122">
        <v>109.87869999999999</v>
      </c>
      <c r="O229" s="122">
        <v>111.2685</v>
      </c>
      <c r="P229" s="122">
        <v>112.01739999999999</v>
      </c>
      <c r="Q229" s="122">
        <v>112.4524</v>
      </c>
      <c r="R229" s="122">
        <v>113.3601</v>
      </c>
      <c r="S229" s="122">
        <v>113.90519999999999</v>
      </c>
      <c r="T229" s="122">
        <v>112.5018</v>
      </c>
      <c r="U229" s="122">
        <v>111.0026</v>
      </c>
      <c r="V229" s="122">
        <v>106.77460000000001</v>
      </c>
      <c r="W229" s="122">
        <v>102.714</v>
      </c>
      <c r="X229" s="122">
        <v>101.4166</v>
      </c>
      <c r="Y229" s="122">
        <v>95.899699999999996</v>
      </c>
      <c r="Z229" s="122">
        <v>93.789599999999993</v>
      </c>
      <c r="AA229" s="122">
        <v>95.516800000000003</v>
      </c>
      <c r="AB229" s="122">
        <v>96.379099999999994</v>
      </c>
      <c r="AC229" s="122">
        <v>96.150599999999997</v>
      </c>
      <c r="AD229" s="122">
        <v>96.020399999999995</v>
      </c>
      <c r="AE229" s="122">
        <v>97.359200000000001</v>
      </c>
      <c r="AF229" s="122">
        <v>100.5386</v>
      </c>
      <c r="AG229" s="122">
        <v>104.0535</v>
      </c>
      <c r="AH229" s="122">
        <v>102.9301</v>
      </c>
      <c r="AI229" s="118">
        <v>101.2426</v>
      </c>
    </row>
    <row r="230" spans="1:35" s="8" customFormat="1" ht="11.1" customHeight="1" x14ac:dyDescent="0.2">
      <c r="A230" s="8" t="s">
        <v>4667</v>
      </c>
      <c r="C230" s="141" t="s">
        <v>5233</v>
      </c>
      <c r="D230" s="35" t="s">
        <v>5024</v>
      </c>
      <c r="E230" s="37"/>
      <c r="F230" s="36"/>
      <c r="G230" s="36"/>
      <c r="H230" s="38" t="str">
        <f>IF(LEFT($I$1,1)="1",VLOOKUP($A230,PPI_IPI_PGA_PGAI!$A:$I,2,FALSE),IF(LEFT($I$1,1)="2",VLOOKUP($A230,PPI_IPI_PGA_PGAI!$A:$I,3,FALSE),IF(LEFT($I$1,1)="3",VLOOKUP($A230,PPI_IPI_PGA_PGAI!$A:$I,4,FALSE),VLOOKUP($A230,PPI_IPI_PGA_PGAI!$A:$I,5,FALSE))))</f>
        <v>Automobile und Automobilmotoren</v>
      </c>
      <c r="I230" s="22"/>
      <c r="J230" s="22"/>
      <c r="K230" s="45"/>
      <c r="L230" s="22"/>
      <c r="M230" s="10">
        <v>6.3574000000000002</v>
      </c>
      <c r="N230" s="122">
        <v>108.0488</v>
      </c>
      <c r="O230" s="122">
        <v>109.41549999999999</v>
      </c>
      <c r="P230" s="122">
        <v>110.152</v>
      </c>
      <c r="Q230" s="122">
        <v>110.5796</v>
      </c>
      <c r="R230" s="122">
        <v>111.4722</v>
      </c>
      <c r="S230" s="122">
        <v>112.00830000000001</v>
      </c>
      <c r="T230" s="122">
        <v>110.6283</v>
      </c>
      <c r="U230" s="122">
        <v>109.1467</v>
      </c>
      <c r="V230" s="122">
        <v>104.99639999999999</v>
      </c>
      <c r="W230" s="122">
        <v>101.0035</v>
      </c>
      <c r="X230" s="122">
        <v>99.741500000000002</v>
      </c>
      <c r="Y230" s="122">
        <v>95.259600000000006</v>
      </c>
      <c r="Z230" s="122">
        <v>93.2376</v>
      </c>
      <c r="AA230" s="122">
        <v>95.118700000000004</v>
      </c>
      <c r="AB230" s="122">
        <v>95.566800000000001</v>
      </c>
      <c r="AC230" s="122">
        <v>95.491500000000002</v>
      </c>
      <c r="AD230" s="122">
        <v>95.8</v>
      </c>
      <c r="AE230" s="122">
        <v>96.900700000000001</v>
      </c>
      <c r="AF230" s="122">
        <v>100.1867</v>
      </c>
      <c r="AG230" s="122">
        <v>104.2628</v>
      </c>
      <c r="AH230" s="122">
        <v>103.0735</v>
      </c>
      <c r="AI230" s="118">
        <v>101.3257</v>
      </c>
    </row>
    <row r="231" spans="1:35" s="8" customFormat="1" ht="11.1" customHeight="1" x14ac:dyDescent="0.2">
      <c r="A231" s="8" t="s">
        <v>2639</v>
      </c>
      <c r="C231" s="141" t="s">
        <v>5234</v>
      </c>
      <c r="D231" s="35" t="s">
        <v>151</v>
      </c>
      <c r="E231" s="37"/>
      <c r="F231" s="58"/>
      <c r="G231" s="63"/>
      <c r="H231" s="36"/>
      <c r="I231" s="38" t="str">
        <f>IF(LEFT($I$1,1)="1",VLOOKUP($A231,PPI_IPI_PGA_PGAI!$A:$I,2,FALSE),IF(LEFT($I$1,1)="2",VLOOKUP($A231,PPI_IPI_PGA_PGAI!$A:$I,3,FALSE),IF(LEFT($I$1,1)="3",VLOOKUP($A231,PPI_IPI_PGA_PGAI!$A:$I,4,FALSE),VLOOKUP($A231,PPI_IPI_PGA_PGAI!$A:$I,5,FALSE))))</f>
        <v>Personenwagen und Wohnmobile</v>
      </c>
      <c r="J231" s="36"/>
      <c r="K231" s="45"/>
      <c r="L231" s="22"/>
      <c r="M231" s="10">
        <v>5.4946999999999999</v>
      </c>
      <c r="N231" s="122">
        <v>110.2518</v>
      </c>
      <c r="O231" s="122">
        <v>111.65130000000001</v>
      </c>
      <c r="P231" s="122">
        <v>112.1658</v>
      </c>
      <c r="Q231" s="122">
        <v>112.5312</v>
      </c>
      <c r="R231" s="122">
        <v>113.5864</v>
      </c>
      <c r="S231" s="122">
        <v>114.0399</v>
      </c>
      <c r="T231" s="122">
        <v>112.6277</v>
      </c>
      <c r="U231" s="122">
        <v>111.09059999999999</v>
      </c>
      <c r="V231" s="122">
        <v>106.61490000000001</v>
      </c>
      <c r="W231" s="122">
        <v>102.2227</v>
      </c>
      <c r="X231" s="122">
        <v>101.1634</v>
      </c>
      <c r="Y231" s="122">
        <v>97.208399999999997</v>
      </c>
      <c r="Z231" s="122">
        <v>94.993700000000004</v>
      </c>
      <c r="AA231" s="122">
        <v>97.060900000000004</v>
      </c>
      <c r="AB231" s="122">
        <v>97.475300000000004</v>
      </c>
      <c r="AC231" s="122">
        <v>97.237300000000005</v>
      </c>
      <c r="AD231" s="122">
        <v>97.531700000000001</v>
      </c>
      <c r="AE231" s="122">
        <v>98.722700000000003</v>
      </c>
      <c r="AF231" s="122">
        <v>101.43819999999999</v>
      </c>
      <c r="AG231" s="122">
        <v>105.1317</v>
      </c>
      <c r="AH231" s="122">
        <v>103.4958</v>
      </c>
      <c r="AI231" s="118">
        <v>101.2479</v>
      </c>
    </row>
    <row r="232" spans="1:35" s="8" customFormat="1" ht="11.1" customHeight="1" x14ac:dyDescent="0.2">
      <c r="A232" s="8" t="s">
        <v>2644</v>
      </c>
      <c r="C232" s="141" t="s">
        <v>5235</v>
      </c>
      <c r="D232" s="35" t="s">
        <v>152</v>
      </c>
      <c r="E232" s="37"/>
      <c r="F232" s="58"/>
      <c r="G232" s="63"/>
      <c r="H232" s="36"/>
      <c r="I232" s="38" t="str">
        <f>IF(LEFT($I$1,1)="1",VLOOKUP($A232,PPI_IPI_PGA_PGAI!$A:$I,2,FALSE),IF(LEFT($I$1,1)="2",VLOOKUP($A232,PPI_IPI_PGA_PGAI!$A:$I,3,FALSE),IF(LEFT($I$1,1)="3",VLOOKUP($A232,PPI_IPI_PGA_PGAI!$A:$I,4,FALSE),VLOOKUP($A232,PPI_IPI_PGA_PGAI!$A:$I,5,FALSE))))</f>
        <v>Nutzfahrzeuge</v>
      </c>
      <c r="J232" s="36"/>
      <c r="K232" s="45"/>
      <c r="L232" s="22"/>
      <c r="M232" s="10">
        <v>0.86270000000000002</v>
      </c>
      <c r="N232" s="122">
        <v>95.189099999999996</v>
      </c>
      <c r="O232" s="122">
        <v>96.4542</v>
      </c>
      <c r="P232" s="122">
        <v>98.516099999999994</v>
      </c>
      <c r="Q232" s="122">
        <v>99.588999999999999</v>
      </c>
      <c r="R232" s="122">
        <v>99.763800000000003</v>
      </c>
      <c r="S232" s="122">
        <v>100.0714</v>
      </c>
      <c r="T232" s="122">
        <v>98.665499999999994</v>
      </c>
      <c r="U232" s="122">
        <v>97.166399999999996</v>
      </c>
      <c r="V232" s="122">
        <v>94.474999999999994</v>
      </c>
      <c r="W232" s="122">
        <v>92.228300000000004</v>
      </c>
      <c r="X232" s="122">
        <v>90.2072</v>
      </c>
      <c r="Y232" s="122">
        <v>83.796300000000002</v>
      </c>
      <c r="Z232" s="122">
        <v>83.591099999999997</v>
      </c>
      <c r="AA232" s="122">
        <v>84.322800000000001</v>
      </c>
      <c r="AB232" s="122">
        <v>84.991900000000001</v>
      </c>
      <c r="AC232" s="122">
        <v>85.945999999999998</v>
      </c>
      <c r="AD232" s="122">
        <v>86.349100000000007</v>
      </c>
      <c r="AE232" s="122">
        <v>86.861400000000003</v>
      </c>
      <c r="AF232" s="122">
        <v>93.290700000000001</v>
      </c>
      <c r="AG232" s="122">
        <v>99.475200000000001</v>
      </c>
      <c r="AH232" s="122">
        <v>100.747</v>
      </c>
      <c r="AI232" s="118">
        <v>101.7547</v>
      </c>
    </row>
    <row r="233" spans="1:35" s="8" customFormat="1" ht="11.1" customHeight="1" x14ac:dyDescent="0.2">
      <c r="A233" s="8" t="s">
        <v>2647</v>
      </c>
      <c r="C233" s="141" t="s">
        <v>5236</v>
      </c>
      <c r="D233" s="35" t="s">
        <v>503</v>
      </c>
      <c r="E233" s="37"/>
      <c r="F233" s="58"/>
      <c r="G233" s="63"/>
      <c r="H233" s="38" t="str">
        <f>IF(LEFT($I$1,1)="1",VLOOKUP($A233,PPI_IPI_PGA_PGAI!$A:$I,2,FALSE),IF(LEFT($I$1,1)="2",VLOOKUP($A233,PPI_IPI_PGA_PGAI!$A:$I,3,FALSE),IF(LEFT($I$1,1)="3",VLOOKUP($A233,PPI_IPI_PGA_PGAI!$A:$I,4,FALSE),VLOOKUP($A233,PPI_IPI_PGA_PGAI!$A:$I,5,FALSE))))</f>
        <v>Karosserien, Aufbauten und Anhänger</v>
      </c>
      <c r="I233" s="36"/>
      <c r="J233" s="36"/>
      <c r="K233" s="45"/>
      <c r="L233" s="22"/>
      <c r="M233" s="10">
        <v>0.20300000000000001</v>
      </c>
      <c r="N233" s="122" t="s">
        <v>6431</v>
      </c>
      <c r="O233" s="122" t="s">
        <v>6431</v>
      </c>
      <c r="P233" s="122" t="s">
        <v>6431</v>
      </c>
      <c r="Q233" s="122" t="s">
        <v>6431</v>
      </c>
      <c r="R233" s="122" t="s">
        <v>6431</v>
      </c>
      <c r="S233" s="122" t="s">
        <v>6431</v>
      </c>
      <c r="T233" s="122" t="s">
        <v>6431</v>
      </c>
      <c r="U233" s="122" t="s">
        <v>6431</v>
      </c>
      <c r="V233" s="122" t="s">
        <v>6431</v>
      </c>
      <c r="W233" s="122" t="s">
        <v>6431</v>
      </c>
      <c r="X233" s="122" t="s">
        <v>6431</v>
      </c>
      <c r="Y233" s="122" t="s">
        <v>6431</v>
      </c>
      <c r="Z233" s="122">
        <v>91.8703</v>
      </c>
      <c r="AA233" s="122">
        <v>89.741299999999995</v>
      </c>
      <c r="AB233" s="122">
        <v>92.718999999999994</v>
      </c>
      <c r="AC233" s="122">
        <v>93.187899999999999</v>
      </c>
      <c r="AD233" s="122">
        <v>91.326899999999995</v>
      </c>
      <c r="AE233" s="122">
        <v>93.408000000000001</v>
      </c>
      <c r="AF233" s="122">
        <v>96.680999999999997</v>
      </c>
      <c r="AG233" s="122">
        <v>99.416600000000003</v>
      </c>
      <c r="AH233" s="122">
        <v>104.2796</v>
      </c>
      <c r="AI233" s="118">
        <v>101.23650000000001</v>
      </c>
    </row>
    <row r="234" spans="1:35" s="8" customFormat="1" ht="11.1" customHeight="1" x14ac:dyDescent="0.2">
      <c r="A234" s="8" t="s">
        <v>2648</v>
      </c>
      <c r="C234" s="141" t="s">
        <v>5237</v>
      </c>
      <c r="D234" s="35" t="s">
        <v>504</v>
      </c>
      <c r="E234" s="37"/>
      <c r="F234" s="58"/>
      <c r="G234" s="63"/>
      <c r="H234" s="38" t="str">
        <f>IF(LEFT($I$1,1)="1",VLOOKUP($A234,PPI_IPI_PGA_PGAI!$A:$I,2,FALSE),IF(LEFT($I$1,1)="2",VLOOKUP($A234,PPI_IPI_PGA_PGAI!$A:$I,3,FALSE),IF(LEFT($I$1,1)="3",VLOOKUP($A234,PPI_IPI_PGA_PGAI!$A:$I,4,FALSE),VLOOKUP($A234,PPI_IPI_PGA_PGAI!$A:$I,5,FALSE))))</f>
        <v>Teile und Zubehör für Automobile</v>
      </c>
      <c r="I234" s="36"/>
      <c r="J234" s="36"/>
      <c r="K234" s="45"/>
      <c r="L234" s="22"/>
      <c r="M234" s="10">
        <v>0.68830000000000002</v>
      </c>
      <c r="N234" s="122" t="s">
        <v>6431</v>
      </c>
      <c r="O234" s="122" t="s">
        <v>6431</v>
      </c>
      <c r="P234" s="122" t="s">
        <v>6431</v>
      </c>
      <c r="Q234" s="122" t="s">
        <v>6431</v>
      </c>
      <c r="R234" s="122" t="s">
        <v>6431</v>
      </c>
      <c r="S234" s="122" t="s">
        <v>6431</v>
      </c>
      <c r="T234" s="122" t="s">
        <v>6431</v>
      </c>
      <c r="U234" s="122" t="s">
        <v>6431</v>
      </c>
      <c r="V234" s="122" t="s">
        <v>6431</v>
      </c>
      <c r="W234" s="122" t="s">
        <v>6431</v>
      </c>
      <c r="X234" s="122" t="s">
        <v>6431</v>
      </c>
      <c r="Y234" s="122" t="s">
        <v>6431</v>
      </c>
      <c r="Z234" s="122">
        <v>100.0029</v>
      </c>
      <c r="AA234" s="122">
        <v>101.34610000000001</v>
      </c>
      <c r="AB234" s="122">
        <v>105.79600000000001</v>
      </c>
      <c r="AC234" s="122">
        <v>103.78230000000001</v>
      </c>
      <c r="AD234" s="122">
        <v>99.6922</v>
      </c>
      <c r="AE234" s="122">
        <v>103.11450000000001</v>
      </c>
      <c r="AF234" s="122">
        <v>105.2226</v>
      </c>
      <c r="AG234" s="122">
        <v>103.5027</v>
      </c>
      <c r="AH234" s="122">
        <v>101.0916</v>
      </c>
      <c r="AI234" s="118">
        <v>100.43129999999999</v>
      </c>
    </row>
    <row r="235" spans="1:35" s="8" customFormat="1" ht="11.1" customHeight="1" x14ac:dyDescent="0.2">
      <c r="A235" s="8" t="s">
        <v>2649</v>
      </c>
      <c r="C235" s="141" t="s">
        <v>5238</v>
      </c>
      <c r="D235" s="35" t="s">
        <v>509</v>
      </c>
      <c r="E235" s="37"/>
      <c r="F235" s="36"/>
      <c r="G235" s="22" t="str">
        <f>IF(LEFT($I$1,1)="1",VLOOKUP($A235,PPI_IPI_PGA_PGAI!$A:$I,2,FALSE),IF(LEFT($I$1,1)="2",VLOOKUP($A235,PPI_IPI_PGA_PGAI!$A:$I,3,FALSE),IF(LEFT($I$1,1)="3",VLOOKUP($A235,PPI_IPI_PGA_PGAI!$A:$I,4,FALSE),VLOOKUP($A235,PPI_IPI_PGA_PGAI!$A:$I,5,FALSE))))</f>
        <v>Sonstige Fahrzeuge</v>
      </c>
      <c r="H235" s="36"/>
      <c r="I235" s="22"/>
      <c r="J235" s="22"/>
      <c r="K235" s="45"/>
      <c r="L235" s="22"/>
      <c r="M235" s="10">
        <v>2.1958000000000002</v>
      </c>
      <c r="N235" s="122" t="s">
        <v>6431</v>
      </c>
      <c r="O235" s="122" t="s">
        <v>6431</v>
      </c>
      <c r="P235" s="122" t="s">
        <v>6431</v>
      </c>
      <c r="Q235" s="122" t="s">
        <v>6431</v>
      </c>
      <c r="R235" s="122" t="s">
        <v>6431</v>
      </c>
      <c r="S235" s="122" t="s">
        <v>6431</v>
      </c>
      <c r="T235" s="122" t="s">
        <v>6431</v>
      </c>
      <c r="U235" s="122" t="s">
        <v>6431</v>
      </c>
      <c r="V235" s="122" t="s">
        <v>6431</v>
      </c>
      <c r="W235" s="122" t="s">
        <v>6431</v>
      </c>
      <c r="X235" s="122" t="s">
        <v>6431</v>
      </c>
      <c r="Y235" s="122" t="s">
        <v>6431</v>
      </c>
      <c r="Z235" s="122">
        <v>97.552999999999997</v>
      </c>
      <c r="AA235" s="122">
        <v>97.655500000000004</v>
      </c>
      <c r="AB235" s="122">
        <v>99.829599999999999</v>
      </c>
      <c r="AC235" s="122">
        <v>98.729699999999994</v>
      </c>
      <c r="AD235" s="122">
        <v>96.2697</v>
      </c>
      <c r="AE235" s="122">
        <v>96.867500000000007</v>
      </c>
      <c r="AF235" s="122">
        <v>97.463200000000001</v>
      </c>
      <c r="AG235" s="122">
        <v>98.798599999999993</v>
      </c>
      <c r="AH235" s="122">
        <v>98.575699999999998</v>
      </c>
      <c r="AI235" s="118">
        <v>100.25060000000001</v>
      </c>
    </row>
    <row r="236" spans="1:35" s="101" customFormat="1" ht="11.1" customHeight="1" x14ac:dyDescent="0.2">
      <c r="A236" s="8" t="s">
        <v>2663</v>
      </c>
      <c r="C236" s="141" t="s">
        <v>5239</v>
      </c>
      <c r="D236" s="60" t="s">
        <v>153</v>
      </c>
      <c r="E236" s="61"/>
      <c r="F236" s="62"/>
      <c r="G236" s="22" t="str">
        <f>IF(LEFT($I$1,1)="1",VLOOKUP($A236,PPI_IPI_PGA_PGAI!$A:$I,2,FALSE),IF(LEFT($I$1,1)="2",VLOOKUP($A236,PPI_IPI_PGA_PGAI!$A:$I,3,FALSE),IF(LEFT($I$1,1)="3",VLOOKUP($A236,PPI_IPI_PGA_PGAI!$A:$I,4,FALSE),VLOOKUP($A236,PPI_IPI_PGA_PGAI!$A:$I,5,FALSE))))</f>
        <v>Möbel</v>
      </c>
      <c r="H236" s="62"/>
      <c r="I236" s="62"/>
      <c r="J236" s="62"/>
      <c r="K236" s="22"/>
      <c r="L236" s="216"/>
      <c r="M236" s="10">
        <v>1.585</v>
      </c>
      <c r="N236" s="122">
        <v>103.7461</v>
      </c>
      <c r="O236" s="122">
        <v>103.857</v>
      </c>
      <c r="P236" s="122">
        <v>103.0929</v>
      </c>
      <c r="Q236" s="122">
        <v>103.3128</v>
      </c>
      <c r="R236" s="122">
        <v>107.2666</v>
      </c>
      <c r="S236" s="122">
        <v>105.55840000000001</v>
      </c>
      <c r="T236" s="122">
        <v>101.81570000000001</v>
      </c>
      <c r="U236" s="122">
        <v>99.460899999999995</v>
      </c>
      <c r="V236" s="122">
        <v>96.923900000000003</v>
      </c>
      <c r="W236" s="122">
        <v>97.465400000000002</v>
      </c>
      <c r="X236" s="122">
        <v>98.205699999999993</v>
      </c>
      <c r="Y236" s="122">
        <v>92.692700000000002</v>
      </c>
      <c r="Z236" s="122">
        <v>92.553100000000001</v>
      </c>
      <c r="AA236" s="122">
        <v>93.251000000000005</v>
      </c>
      <c r="AB236" s="122">
        <v>97.061800000000005</v>
      </c>
      <c r="AC236" s="122">
        <v>97.749200000000002</v>
      </c>
      <c r="AD236" s="122">
        <v>96.141999999999996</v>
      </c>
      <c r="AE236" s="122">
        <v>98.669600000000003</v>
      </c>
      <c r="AF236" s="122">
        <v>101.1529</v>
      </c>
      <c r="AG236" s="122">
        <v>105.18770000000001</v>
      </c>
      <c r="AH236" s="122">
        <v>103.1934</v>
      </c>
      <c r="AI236" s="118">
        <v>101.1641</v>
      </c>
    </row>
    <row r="237" spans="1:35" s="101" customFormat="1" ht="11.1" customHeight="1" x14ac:dyDescent="0.2">
      <c r="A237" s="8" t="s">
        <v>2667</v>
      </c>
      <c r="C237" s="141" t="s">
        <v>5240</v>
      </c>
      <c r="D237" s="60" t="s">
        <v>154</v>
      </c>
      <c r="E237" s="61"/>
      <c r="F237" s="62"/>
      <c r="G237" s="63"/>
      <c r="H237" s="38" t="str">
        <f>IF(LEFT($I$1,1)="1",VLOOKUP($A237,PPI_IPI_PGA_PGAI!$A:$I,2,FALSE),IF(LEFT($I$1,1)="2",VLOOKUP($A237,PPI_IPI_PGA_PGAI!$A:$I,3,FALSE),IF(LEFT($I$1,1)="3",VLOOKUP($A237,PPI_IPI_PGA_PGAI!$A:$I,4,FALSE),VLOOKUP($A237,PPI_IPI_PGA_PGAI!$A:$I,5,FALSE))))</f>
        <v>Sonstige Möbel</v>
      </c>
      <c r="I237" s="62"/>
      <c r="J237" s="62"/>
      <c r="K237" s="45"/>
      <c r="L237" s="22"/>
      <c r="M237" s="10">
        <v>1.0541</v>
      </c>
      <c r="N237" s="122">
        <v>106.7311</v>
      </c>
      <c r="O237" s="122">
        <v>106.2458</v>
      </c>
      <c r="P237" s="122">
        <v>104.77800000000001</v>
      </c>
      <c r="Q237" s="122">
        <v>104.25230000000001</v>
      </c>
      <c r="R237" s="122">
        <v>108.15219999999999</v>
      </c>
      <c r="S237" s="122">
        <v>106.0076</v>
      </c>
      <c r="T237" s="122">
        <v>100.6811</v>
      </c>
      <c r="U237" s="122">
        <v>98.960800000000006</v>
      </c>
      <c r="V237" s="122">
        <v>96.694199999999995</v>
      </c>
      <c r="W237" s="122">
        <v>97.049700000000001</v>
      </c>
      <c r="X237" s="122">
        <v>97.860600000000005</v>
      </c>
      <c r="Y237" s="122">
        <v>92.403499999999994</v>
      </c>
      <c r="Z237" s="122">
        <v>92.149199999999993</v>
      </c>
      <c r="AA237" s="122">
        <v>92.959699999999998</v>
      </c>
      <c r="AB237" s="122">
        <v>98.477900000000005</v>
      </c>
      <c r="AC237" s="122">
        <v>98</v>
      </c>
      <c r="AD237" s="122">
        <v>95.327399999999997</v>
      </c>
      <c r="AE237" s="122">
        <v>97.834699999999998</v>
      </c>
      <c r="AF237" s="122">
        <v>100.2457</v>
      </c>
      <c r="AG237" s="122">
        <v>104.7257</v>
      </c>
      <c r="AH237" s="122">
        <v>102.67749999999999</v>
      </c>
      <c r="AI237" s="118">
        <v>101.2608</v>
      </c>
    </row>
    <row r="238" spans="1:35" s="8" customFormat="1" ht="11.1" customHeight="1" x14ac:dyDescent="0.2">
      <c r="A238" s="8" t="s">
        <v>2668</v>
      </c>
      <c r="C238" s="141" t="s">
        <v>5241</v>
      </c>
      <c r="D238" s="60" t="s">
        <v>155</v>
      </c>
      <c r="E238" s="61"/>
      <c r="F238" s="62"/>
      <c r="G238" s="22" t="str">
        <f>IF(LEFT($I$1,1)="1",VLOOKUP($A238,PPI_IPI_PGA_PGAI!$A:$I,2,FALSE),IF(LEFT($I$1,1)="2",VLOOKUP($A238,PPI_IPI_PGA_PGAI!$A:$I,3,FALSE),IF(LEFT($I$1,1)="3",VLOOKUP($A238,PPI_IPI_PGA_PGAI!$A:$I,4,FALSE),VLOOKUP($A238,PPI_IPI_PGA_PGAI!$A:$I,5,FALSE))))</f>
        <v>Sonstige Produkte</v>
      </c>
      <c r="H238" s="38"/>
      <c r="I238" s="62"/>
      <c r="J238" s="62"/>
      <c r="K238" s="45"/>
      <c r="L238" s="22"/>
      <c r="M238" s="10">
        <v>6.6946000000000003</v>
      </c>
      <c r="N238" s="122">
        <v>115.5067</v>
      </c>
      <c r="O238" s="122">
        <v>111.6117</v>
      </c>
      <c r="P238" s="122">
        <v>109.8158</v>
      </c>
      <c r="Q238" s="122">
        <v>109.6987</v>
      </c>
      <c r="R238" s="122">
        <v>111.4636</v>
      </c>
      <c r="S238" s="122">
        <v>111.3171</v>
      </c>
      <c r="T238" s="122">
        <v>108.72020000000001</v>
      </c>
      <c r="U238" s="122">
        <v>104.6071</v>
      </c>
      <c r="V238" s="122">
        <v>101.45399999999999</v>
      </c>
      <c r="W238" s="122">
        <v>100.07210000000001</v>
      </c>
      <c r="X238" s="122">
        <v>100.3892</v>
      </c>
      <c r="Y238" s="122">
        <v>93.234800000000007</v>
      </c>
      <c r="Z238" s="122">
        <v>92.309700000000007</v>
      </c>
      <c r="AA238" s="122">
        <v>92.281999999999996</v>
      </c>
      <c r="AB238" s="122">
        <v>94.195700000000002</v>
      </c>
      <c r="AC238" s="122">
        <v>93.425399999999996</v>
      </c>
      <c r="AD238" s="122">
        <v>91.958699999999993</v>
      </c>
      <c r="AE238" s="122">
        <v>93.166700000000006</v>
      </c>
      <c r="AF238" s="122">
        <v>92.020099999999999</v>
      </c>
      <c r="AG238" s="122">
        <v>94.813000000000002</v>
      </c>
      <c r="AH238" s="122">
        <v>96.139899999999997</v>
      </c>
      <c r="AI238" s="118">
        <v>99.357799999999997</v>
      </c>
    </row>
    <row r="239" spans="1:35" s="8" customFormat="1" ht="11.1" customHeight="1" x14ac:dyDescent="0.2">
      <c r="A239" s="8" t="s">
        <v>2669</v>
      </c>
      <c r="C239" s="141" t="s">
        <v>5242</v>
      </c>
      <c r="D239" s="35" t="s">
        <v>515</v>
      </c>
      <c r="E239" s="37"/>
      <c r="F239" s="36"/>
      <c r="G239" s="36"/>
      <c r="H239" s="38" t="str">
        <f>IF(LEFT($I$1,1)="1",VLOOKUP($A239,PPI_IPI_PGA_PGAI!$A:$I,2,FALSE),IF(LEFT($I$1,1)="2",VLOOKUP($A239,PPI_IPI_PGA_PGAI!$A:$I,3,FALSE),IF(LEFT($I$1,1)="3",VLOOKUP($A239,PPI_IPI_PGA_PGAI!$A:$I,4,FALSE),VLOOKUP($A239,PPI_IPI_PGA_PGAI!$A:$I,5,FALSE))))</f>
        <v>Musikinstrumente</v>
      </c>
      <c r="I239" s="22"/>
      <c r="J239" s="22"/>
      <c r="K239" s="45"/>
      <c r="L239" s="22"/>
      <c r="M239" s="10">
        <v>0.11559999999999999</v>
      </c>
      <c r="N239" s="122" t="s">
        <v>6431</v>
      </c>
      <c r="O239" s="122" t="s">
        <v>6431</v>
      </c>
      <c r="P239" s="122" t="s">
        <v>6431</v>
      </c>
      <c r="Q239" s="122" t="s">
        <v>6431</v>
      </c>
      <c r="R239" s="122" t="s">
        <v>6431</v>
      </c>
      <c r="S239" s="122" t="s">
        <v>6431</v>
      </c>
      <c r="T239" s="122" t="s">
        <v>6431</v>
      </c>
      <c r="U239" s="122" t="s">
        <v>6431</v>
      </c>
      <c r="V239" s="122" t="s">
        <v>6431</v>
      </c>
      <c r="W239" s="122" t="s">
        <v>6431</v>
      </c>
      <c r="X239" s="122" t="s">
        <v>6431</v>
      </c>
      <c r="Y239" s="122" t="s">
        <v>6431</v>
      </c>
      <c r="Z239" s="122">
        <v>91.061599999999999</v>
      </c>
      <c r="AA239" s="122">
        <v>90.901600000000002</v>
      </c>
      <c r="AB239" s="122">
        <v>94.22</v>
      </c>
      <c r="AC239" s="122">
        <v>95.297499999999999</v>
      </c>
      <c r="AD239" s="122">
        <v>94.356700000000004</v>
      </c>
      <c r="AE239" s="122">
        <v>95.562600000000003</v>
      </c>
      <c r="AF239" s="122">
        <v>97.741699999999994</v>
      </c>
      <c r="AG239" s="122">
        <v>101.0072</v>
      </c>
      <c r="AH239" s="122">
        <v>99.039199999999994</v>
      </c>
      <c r="AI239" s="118">
        <v>99.21</v>
      </c>
    </row>
    <row r="240" spans="1:35" s="8" customFormat="1" ht="11.1" customHeight="1" x14ac:dyDescent="0.2">
      <c r="A240" s="8" t="s">
        <v>2672</v>
      </c>
      <c r="C240" s="141" t="s">
        <v>5243</v>
      </c>
      <c r="D240" s="35" t="s">
        <v>516</v>
      </c>
      <c r="E240" s="37"/>
      <c r="F240" s="36"/>
      <c r="G240" s="36"/>
      <c r="H240" s="38" t="str">
        <f>IF(LEFT($I$1,1)="1",VLOOKUP($A240,PPI_IPI_PGA_PGAI!$A:$I,2,FALSE),IF(LEFT($I$1,1)="2",VLOOKUP($A240,PPI_IPI_PGA_PGAI!$A:$I,3,FALSE),IF(LEFT($I$1,1)="3",VLOOKUP($A240,PPI_IPI_PGA_PGAI!$A:$I,4,FALSE),VLOOKUP($A240,PPI_IPI_PGA_PGAI!$A:$I,5,FALSE))))</f>
        <v>Sportgeräte</v>
      </c>
      <c r="I240" s="22"/>
      <c r="J240" s="22"/>
      <c r="K240" s="45"/>
      <c r="L240" s="22"/>
      <c r="M240" s="10">
        <v>0.59360000000000002</v>
      </c>
      <c r="N240" s="122" t="s">
        <v>6431</v>
      </c>
      <c r="O240" s="122" t="s">
        <v>6431</v>
      </c>
      <c r="P240" s="122" t="s">
        <v>6431</v>
      </c>
      <c r="Q240" s="122" t="s">
        <v>6431</v>
      </c>
      <c r="R240" s="122" t="s">
        <v>6431</v>
      </c>
      <c r="S240" s="122" t="s">
        <v>6431</v>
      </c>
      <c r="T240" s="122" t="s">
        <v>6431</v>
      </c>
      <c r="U240" s="122" t="s">
        <v>6431</v>
      </c>
      <c r="V240" s="122" t="s">
        <v>6431</v>
      </c>
      <c r="W240" s="122" t="s">
        <v>6431</v>
      </c>
      <c r="X240" s="122" t="s">
        <v>6431</v>
      </c>
      <c r="Y240" s="122" t="s">
        <v>6431</v>
      </c>
      <c r="Z240" s="122">
        <v>102.09050000000001</v>
      </c>
      <c r="AA240" s="122">
        <v>102.4004</v>
      </c>
      <c r="AB240" s="122">
        <v>106.85250000000001</v>
      </c>
      <c r="AC240" s="122">
        <v>104.9089</v>
      </c>
      <c r="AD240" s="122">
        <v>103.7079</v>
      </c>
      <c r="AE240" s="122">
        <v>104.86960000000001</v>
      </c>
      <c r="AF240" s="122">
        <v>104.8368</v>
      </c>
      <c r="AG240" s="122">
        <v>103.4332</v>
      </c>
      <c r="AH240" s="122">
        <v>103.13200000000001</v>
      </c>
      <c r="AI240" s="118">
        <v>101.2058</v>
      </c>
    </row>
    <row r="241" spans="1:35" s="8" customFormat="1" ht="11.1" customHeight="1" x14ac:dyDescent="0.2">
      <c r="A241" s="8" t="s">
        <v>2675</v>
      </c>
      <c r="C241" s="141" t="s">
        <v>5244</v>
      </c>
      <c r="D241" s="60" t="s">
        <v>517</v>
      </c>
      <c r="E241" s="61"/>
      <c r="F241" s="62"/>
      <c r="G241" s="62"/>
      <c r="H241" s="38" t="str">
        <f>IF(LEFT($I$1,1)="1",VLOOKUP($A241,PPI_IPI_PGA_PGAI!$A:$I,2,FALSE),IF(LEFT($I$1,1)="2",VLOOKUP($A241,PPI_IPI_PGA_PGAI!$A:$I,3,FALSE),IF(LEFT($I$1,1)="3",VLOOKUP($A241,PPI_IPI_PGA_PGAI!$A:$I,4,FALSE),VLOOKUP($A241,PPI_IPI_PGA_PGAI!$A:$I,5,FALSE))))</f>
        <v>Spielwaren</v>
      </c>
      <c r="I241" s="62"/>
      <c r="J241" s="62"/>
      <c r="K241" s="45"/>
      <c r="L241" s="22"/>
      <c r="M241" s="10">
        <v>0.59230000000000005</v>
      </c>
      <c r="N241" s="122" t="s">
        <v>6431</v>
      </c>
      <c r="O241" s="122" t="s">
        <v>6431</v>
      </c>
      <c r="P241" s="122" t="s">
        <v>6431</v>
      </c>
      <c r="Q241" s="122" t="s">
        <v>6431</v>
      </c>
      <c r="R241" s="122" t="s">
        <v>6431</v>
      </c>
      <c r="S241" s="122" t="s">
        <v>6431</v>
      </c>
      <c r="T241" s="122" t="s">
        <v>6431</v>
      </c>
      <c r="U241" s="122" t="s">
        <v>6431</v>
      </c>
      <c r="V241" s="122" t="s">
        <v>6431</v>
      </c>
      <c r="W241" s="122" t="s">
        <v>6431</v>
      </c>
      <c r="X241" s="122" t="s">
        <v>6431</v>
      </c>
      <c r="Y241" s="122" t="s">
        <v>6431</v>
      </c>
      <c r="Z241" s="122">
        <v>108.1674</v>
      </c>
      <c r="AA241" s="122">
        <v>110.0168</v>
      </c>
      <c r="AB241" s="122">
        <v>113.3416</v>
      </c>
      <c r="AC241" s="122">
        <v>111.4997</v>
      </c>
      <c r="AD241" s="122">
        <v>108.5027</v>
      </c>
      <c r="AE241" s="122">
        <v>110.9281</v>
      </c>
      <c r="AF241" s="122">
        <v>111.828</v>
      </c>
      <c r="AG241" s="122">
        <v>108.6083</v>
      </c>
      <c r="AH241" s="122">
        <v>105.8057</v>
      </c>
      <c r="AI241" s="118">
        <v>102.10299999999999</v>
      </c>
    </row>
    <row r="242" spans="1:35" s="8" customFormat="1" ht="11.1" customHeight="1" x14ac:dyDescent="0.2">
      <c r="A242" s="103" t="s">
        <v>2678</v>
      </c>
      <c r="C242" s="141" t="s">
        <v>5245</v>
      </c>
      <c r="D242" s="60" t="s">
        <v>156</v>
      </c>
      <c r="E242" s="61"/>
      <c r="F242" s="62"/>
      <c r="G242" s="62"/>
      <c r="H242" s="38" t="str">
        <f>IF(LEFT($I$1,1)="1",VLOOKUP($A242,PPI_IPI_PGA_PGAI!$A:$I,2,FALSE),IF(LEFT($I$1,1)="2",VLOOKUP($A242,PPI_IPI_PGA_PGAI!$A:$I,3,FALSE),IF(LEFT($I$1,1)="3",VLOOKUP($A242,PPI_IPI_PGA_PGAI!$A:$I,4,FALSE),VLOOKUP($A242,PPI_IPI_PGA_PGAI!$A:$I,5,FALSE))))</f>
        <v>Medizinische und zahnmedizinische Apparate und Materialien usw.</v>
      </c>
      <c r="I242" s="62"/>
      <c r="J242" s="62"/>
      <c r="K242" s="45"/>
      <c r="L242" s="22"/>
      <c r="M242" s="10">
        <v>4.6212999999999997</v>
      </c>
      <c r="N242" s="122">
        <v>123.79730000000001</v>
      </c>
      <c r="O242" s="122">
        <v>119.5945</v>
      </c>
      <c r="P242" s="122">
        <v>117.6593</v>
      </c>
      <c r="Q242" s="122">
        <v>117.5103</v>
      </c>
      <c r="R242" s="122">
        <v>119.3948</v>
      </c>
      <c r="S242" s="122">
        <v>119.2343</v>
      </c>
      <c r="T242" s="122">
        <v>116.43340000000001</v>
      </c>
      <c r="U242" s="122">
        <v>112.3373</v>
      </c>
      <c r="V242" s="122">
        <v>109.7287</v>
      </c>
      <c r="W242" s="122">
        <v>108.14149999999999</v>
      </c>
      <c r="X242" s="122">
        <v>108.4332</v>
      </c>
      <c r="Y242" s="122">
        <v>100.4735</v>
      </c>
      <c r="Z242" s="122">
        <v>98.936300000000003</v>
      </c>
      <c r="AA242" s="122">
        <v>98.470799999999997</v>
      </c>
      <c r="AB242" s="122">
        <v>99.476299999999995</v>
      </c>
      <c r="AC242" s="122">
        <v>99.104500000000002</v>
      </c>
      <c r="AD242" s="122">
        <v>97.842200000000005</v>
      </c>
      <c r="AE242" s="122">
        <v>98.036500000000004</v>
      </c>
      <c r="AF242" s="122">
        <v>96.691299999999998</v>
      </c>
      <c r="AG242" s="122">
        <v>100.9554</v>
      </c>
      <c r="AH242" s="122">
        <v>101.3039</v>
      </c>
      <c r="AI242" s="118">
        <v>101.9085</v>
      </c>
    </row>
    <row r="243" spans="1:35" s="8" customFormat="1" ht="11.1" customHeight="1" x14ac:dyDescent="0.2">
      <c r="A243" s="8" t="s">
        <v>2679</v>
      </c>
      <c r="C243" s="141" t="s">
        <v>5246</v>
      </c>
      <c r="D243" s="60" t="s">
        <v>160</v>
      </c>
      <c r="E243" s="61"/>
      <c r="F243" s="62"/>
      <c r="G243" s="62"/>
      <c r="H243" s="63"/>
      <c r="I243" s="38" t="str">
        <f>IF(LEFT($I$1,1)="1",VLOOKUP($A243,PPI_IPI_PGA_PGAI!$A:$I,2,FALSE),IF(LEFT($I$1,1)="2",VLOOKUP($A243,PPI_IPI_PGA_PGAI!$A:$I,3,FALSE),IF(LEFT($I$1,1)="3",VLOOKUP($A243,PPI_IPI_PGA_PGAI!$A:$I,4,FALSE),VLOOKUP($A243,PPI_IPI_PGA_PGAI!$A:$I,5,FALSE))))</f>
        <v>Medizinische und zahnmedizinische Apparate und Materialien</v>
      </c>
      <c r="J243" s="62"/>
      <c r="K243" s="45"/>
      <c r="L243" s="22"/>
      <c r="M243" s="10">
        <v>2.9034</v>
      </c>
      <c r="N243" s="122" t="s">
        <v>6431</v>
      </c>
      <c r="O243" s="122" t="s">
        <v>6431</v>
      </c>
      <c r="P243" s="122" t="s">
        <v>6431</v>
      </c>
      <c r="Q243" s="122" t="s">
        <v>6431</v>
      </c>
      <c r="R243" s="122" t="s">
        <v>6431</v>
      </c>
      <c r="S243" s="122" t="s">
        <v>6431</v>
      </c>
      <c r="T243" s="122" t="s">
        <v>6431</v>
      </c>
      <c r="U243" s="122">
        <v>114.35939999999999</v>
      </c>
      <c r="V243" s="122">
        <v>110.28060000000001</v>
      </c>
      <c r="W243" s="122">
        <v>108.2063</v>
      </c>
      <c r="X243" s="122">
        <v>108.3051</v>
      </c>
      <c r="Y243" s="122">
        <v>101.6712</v>
      </c>
      <c r="Z243" s="122">
        <v>99.159300000000002</v>
      </c>
      <c r="AA243" s="122">
        <v>98.244500000000002</v>
      </c>
      <c r="AB243" s="122">
        <v>98.490700000000004</v>
      </c>
      <c r="AC243" s="122">
        <v>98.153400000000005</v>
      </c>
      <c r="AD243" s="122">
        <v>97.131699999999995</v>
      </c>
      <c r="AE243" s="122">
        <v>97.536500000000004</v>
      </c>
      <c r="AF243" s="122">
        <v>95.685000000000002</v>
      </c>
      <c r="AG243" s="122">
        <v>98.973200000000006</v>
      </c>
      <c r="AH243" s="122">
        <v>99.518199999999993</v>
      </c>
      <c r="AI243" s="118">
        <v>100.7299</v>
      </c>
    </row>
    <row r="244" spans="1:35" s="8" customFormat="1" ht="11.1" customHeight="1" x14ac:dyDescent="0.2">
      <c r="A244" s="8" t="s">
        <v>2680</v>
      </c>
      <c r="C244" s="141" t="s">
        <v>5247</v>
      </c>
      <c r="D244" s="60" t="s">
        <v>524</v>
      </c>
      <c r="E244" s="61"/>
      <c r="F244" s="62"/>
      <c r="G244" s="62"/>
      <c r="H244" s="63"/>
      <c r="I244" s="38" t="str">
        <f>IF(LEFT($I$1,1)="1",VLOOKUP($A244,PPI_IPI_PGA_PGAI!$A:$I,2,FALSE),IF(LEFT($I$1,1)="2",VLOOKUP($A244,PPI_IPI_PGA_PGAI!$A:$I,3,FALSE),IF(LEFT($I$1,1)="3",VLOOKUP($A244,PPI_IPI_PGA_PGAI!$A:$I,4,FALSE),VLOOKUP($A244,PPI_IPI_PGA_PGAI!$A:$I,5,FALSE))))</f>
        <v>Orthopädische und prothetische Erzeugnisse</v>
      </c>
      <c r="J244" s="62"/>
      <c r="K244" s="45"/>
      <c r="L244" s="22"/>
      <c r="M244" s="10">
        <v>1.2723</v>
      </c>
      <c r="N244" s="122" t="s">
        <v>6431</v>
      </c>
      <c r="O244" s="122" t="s">
        <v>6431</v>
      </c>
      <c r="P244" s="122" t="s">
        <v>6431</v>
      </c>
      <c r="Q244" s="122" t="s">
        <v>6431</v>
      </c>
      <c r="R244" s="122" t="s">
        <v>6431</v>
      </c>
      <c r="S244" s="122" t="s">
        <v>6431</v>
      </c>
      <c r="T244" s="122" t="s">
        <v>6431</v>
      </c>
      <c r="U244" s="122" t="s">
        <v>6431</v>
      </c>
      <c r="V244" s="122" t="s">
        <v>6431</v>
      </c>
      <c r="W244" s="122" t="s">
        <v>6431</v>
      </c>
      <c r="X244" s="122" t="s">
        <v>6431</v>
      </c>
      <c r="Y244" s="122" t="s">
        <v>6431</v>
      </c>
      <c r="Z244" s="122">
        <v>97.604900000000001</v>
      </c>
      <c r="AA244" s="122">
        <v>98.153199999999998</v>
      </c>
      <c r="AB244" s="122">
        <v>100.20189999999999</v>
      </c>
      <c r="AC244" s="122">
        <v>99.665300000000002</v>
      </c>
      <c r="AD244" s="122">
        <v>97.852699999999999</v>
      </c>
      <c r="AE244" s="122">
        <v>98.525300000000001</v>
      </c>
      <c r="AF244" s="122">
        <v>98.631799999999998</v>
      </c>
      <c r="AG244" s="122">
        <v>105.54810000000001</v>
      </c>
      <c r="AH244" s="122">
        <v>105.4551</v>
      </c>
      <c r="AI244" s="118">
        <v>104.3901</v>
      </c>
    </row>
    <row r="245" spans="1:35" s="8" customFormat="1" ht="11.1" customHeight="1" x14ac:dyDescent="0.2">
      <c r="A245" s="8" t="s">
        <v>2682</v>
      </c>
      <c r="C245" s="141" t="s">
        <v>5248</v>
      </c>
      <c r="D245" s="60" t="s">
        <v>157</v>
      </c>
      <c r="E245" s="61"/>
      <c r="F245" s="62"/>
      <c r="G245" s="62"/>
      <c r="H245" s="38" t="str">
        <f>IF(LEFT($I$1,1)="1",VLOOKUP($A245,PPI_IPI_PGA_PGAI!$A:$I,2,FALSE),IF(LEFT($I$1,1)="2",VLOOKUP($A245,PPI_IPI_PGA_PGAI!$A:$I,3,FALSE),IF(LEFT($I$1,1)="3",VLOOKUP($A245,PPI_IPI_PGA_PGAI!$A:$I,4,FALSE),VLOOKUP($A245,PPI_IPI_PGA_PGAI!$A:$I,5,FALSE))))</f>
        <v>Sonstige Produkte</v>
      </c>
      <c r="I245" s="62"/>
      <c r="J245" s="62"/>
      <c r="K245" s="45"/>
      <c r="L245" s="22"/>
      <c r="M245" s="10">
        <v>0.77180000000000004</v>
      </c>
      <c r="N245" s="122">
        <v>109.968</v>
      </c>
      <c r="O245" s="122">
        <v>112.2574</v>
      </c>
      <c r="P245" s="122">
        <v>112.7649</v>
      </c>
      <c r="Q245" s="122">
        <v>117.64749999999999</v>
      </c>
      <c r="R245" s="122">
        <v>120.8455</v>
      </c>
      <c r="S245" s="122">
        <v>121.447</v>
      </c>
      <c r="T245" s="122">
        <v>122.72709999999999</v>
      </c>
      <c r="U245" s="122">
        <v>113.6352</v>
      </c>
      <c r="V245" s="122">
        <v>98.254199999999997</v>
      </c>
      <c r="W245" s="122">
        <v>98.338499999999996</v>
      </c>
      <c r="X245" s="122">
        <v>99.433700000000002</v>
      </c>
      <c r="Y245" s="122">
        <v>95.915700000000001</v>
      </c>
      <c r="Z245" s="122">
        <v>97.3292</v>
      </c>
      <c r="AA245" s="122">
        <v>98.322599999999994</v>
      </c>
      <c r="AB245" s="122">
        <v>103.3593</v>
      </c>
      <c r="AC245" s="122">
        <v>101.1336</v>
      </c>
      <c r="AD245" s="122">
        <v>98.337299999999999</v>
      </c>
      <c r="AE245" s="122">
        <v>101.1378</v>
      </c>
      <c r="AF245" s="122">
        <v>101.9067</v>
      </c>
      <c r="AG245" s="122">
        <v>105.0574</v>
      </c>
      <c r="AH245" s="122">
        <v>103.33880000000001</v>
      </c>
      <c r="AI245" s="118">
        <v>101.9209</v>
      </c>
    </row>
    <row r="246" spans="1:35" s="8" customFormat="1" ht="11.1" customHeight="1" x14ac:dyDescent="0.2">
      <c r="C246" s="142"/>
      <c r="D246" s="60"/>
      <c r="E246" s="61"/>
      <c r="F246" s="62"/>
      <c r="G246" s="62"/>
      <c r="H246" s="63"/>
      <c r="I246" s="62"/>
      <c r="J246" s="62"/>
      <c r="K246" s="22"/>
      <c r="L246" s="216"/>
      <c r="M246" s="10"/>
      <c r="N246" s="121"/>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18"/>
    </row>
    <row r="247" spans="1:35" s="8" customFormat="1" ht="11.1" customHeight="1" x14ac:dyDescent="0.2">
      <c r="A247" s="2" t="s">
        <v>3385</v>
      </c>
      <c r="B247" s="2"/>
      <c r="C247" s="140"/>
      <c r="D247" s="64"/>
      <c r="E247" s="65"/>
      <c r="F247" s="66" t="str">
        <f>IF(LEFT($I$1,1)="1",VLOOKUP($A247,PPI_IPI_PGA_PGAI!$A:$E,2,FALSE),IF(LEFT($I$1,1)="2",VLOOKUP($A247,PPI_IPI_PGA_PGAI!$A:$E,3,FALSE),IF(LEFT($I$1,1)="3",VLOOKUP($A247,PPI_IPI_PGA_PGAI!$A:$E,4,FALSE),VLOOKUP($A247,PPI_IPI_PGA_PGAI!$A:$E,5,FALSE))))</f>
        <v xml:space="preserve"> Verwendungszweck und Verarbeitungsgrad</v>
      </c>
      <c r="G247" s="67"/>
      <c r="H247" s="68"/>
      <c r="I247" s="67"/>
      <c r="J247" s="67"/>
      <c r="K247" s="104"/>
      <c r="L247" s="89"/>
      <c r="M247" s="3"/>
      <c r="N247" s="123"/>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5"/>
    </row>
    <row r="248" spans="1:35" s="8" customFormat="1" ht="11.1" customHeight="1" x14ac:dyDescent="0.2">
      <c r="A248" s="8" t="s">
        <v>3386</v>
      </c>
      <c r="C248" s="141" t="s">
        <v>5249</v>
      </c>
      <c r="D248" s="60"/>
      <c r="E248" s="61"/>
      <c r="F248" s="62" t="str">
        <f>IF(LEFT($I$1,1)="1",VLOOKUP($A248,PPI_IPI_PGA_PGAI!$A:$E,2,FALSE),IF(LEFT($I$1,1)="2",VLOOKUP($A248,PPI_IPI_PGA_PGAI!$A:$E,3,FALSE),IF(LEFT($I$1,1)="3",VLOOKUP($A248,PPI_IPI_PGA_PGAI!$A:$E,4,FALSE),VLOOKUP($A248,PPI_IPI_PGA_PGAI!$A:$E,5,FALSE))))</f>
        <v xml:space="preserve"> Land- und forstwirtschaftliche Produkte</v>
      </c>
      <c r="G248" s="62"/>
      <c r="H248" s="22"/>
      <c r="I248" s="62"/>
      <c r="J248" s="62"/>
      <c r="K248" s="45"/>
      <c r="L248" s="22"/>
      <c r="M248" s="10">
        <v>1.9813000000000001</v>
      </c>
      <c r="N248" s="121">
        <v>73.590299999999999</v>
      </c>
      <c r="O248" s="122">
        <v>77.644300000000001</v>
      </c>
      <c r="P248" s="122">
        <v>79.351200000000006</v>
      </c>
      <c r="Q248" s="122">
        <v>82.133799999999994</v>
      </c>
      <c r="R248" s="122">
        <v>84.095299999999995</v>
      </c>
      <c r="S248" s="122">
        <v>78.613600000000005</v>
      </c>
      <c r="T248" s="122">
        <v>81.173500000000004</v>
      </c>
      <c r="U248" s="122">
        <v>79.978499999999997</v>
      </c>
      <c r="V248" s="122">
        <v>78.5899</v>
      </c>
      <c r="W248" s="122">
        <v>78.086100000000002</v>
      </c>
      <c r="X248" s="122">
        <v>78.965199999999996</v>
      </c>
      <c r="Y248" s="122">
        <v>78.314800000000005</v>
      </c>
      <c r="Z248" s="122">
        <v>76.114000000000004</v>
      </c>
      <c r="AA248" s="122">
        <v>75.383700000000005</v>
      </c>
      <c r="AB248" s="122">
        <v>77.308700000000002</v>
      </c>
      <c r="AC248" s="122">
        <v>74.497799999999998</v>
      </c>
      <c r="AD248" s="122">
        <v>74.846000000000004</v>
      </c>
      <c r="AE248" s="122">
        <v>80.023899999999998</v>
      </c>
      <c r="AF248" s="122">
        <v>89.006399999999999</v>
      </c>
      <c r="AG248" s="122">
        <v>87.352599999999995</v>
      </c>
      <c r="AH248" s="122">
        <v>91.764700000000005</v>
      </c>
      <c r="AI248" s="118">
        <v>101.1716</v>
      </c>
    </row>
    <row r="249" spans="1:35" s="8" customFormat="1" ht="11.1" customHeight="1" x14ac:dyDescent="0.2">
      <c r="A249" s="8" t="s">
        <v>3387</v>
      </c>
      <c r="C249" s="141" t="s">
        <v>5250</v>
      </c>
      <c r="D249" s="60"/>
      <c r="E249" s="61"/>
      <c r="F249" s="62" t="str">
        <f>IF(LEFT($I$1,1)="1",VLOOKUP($A249,PPI_IPI_PGA_PGAI!$A:$E,2,FALSE),IF(LEFT($I$1,1)="2",VLOOKUP($A249,PPI_IPI_PGA_PGAI!$A:$E,3,FALSE),IF(LEFT($I$1,1)="3",VLOOKUP($A249,PPI_IPI_PGA_PGAI!$A:$E,4,FALSE),VLOOKUP($A249,PPI_IPI_PGA_PGAI!$A:$E,5,FALSE))))</f>
        <v xml:space="preserve"> Vorleistungsgüter</v>
      </c>
      <c r="G249" s="62"/>
      <c r="H249" s="22"/>
      <c r="I249" s="62"/>
      <c r="J249" s="62"/>
      <c r="K249" s="45"/>
      <c r="L249" s="22"/>
      <c r="M249" s="10">
        <v>25.113700000000001</v>
      </c>
      <c r="N249" s="121">
        <v>99.174899999999994</v>
      </c>
      <c r="O249" s="122">
        <v>101.572</v>
      </c>
      <c r="P249" s="122">
        <v>107.9669</v>
      </c>
      <c r="Q249" s="122">
        <v>114.8001</v>
      </c>
      <c r="R249" s="122">
        <v>116.8306</v>
      </c>
      <c r="S249" s="122">
        <v>105.8777</v>
      </c>
      <c r="T249" s="122">
        <v>107.9653</v>
      </c>
      <c r="U249" s="122">
        <v>106.7167</v>
      </c>
      <c r="V249" s="122">
        <v>102.977</v>
      </c>
      <c r="W249" s="122">
        <v>103.50490000000001</v>
      </c>
      <c r="X249" s="122">
        <v>102.4053</v>
      </c>
      <c r="Y249" s="122">
        <v>93.775000000000006</v>
      </c>
      <c r="Z249" s="122">
        <v>91.274799999999999</v>
      </c>
      <c r="AA249" s="122">
        <v>95.122399999999999</v>
      </c>
      <c r="AB249" s="122">
        <v>101.5274</v>
      </c>
      <c r="AC249" s="122">
        <v>99.429000000000002</v>
      </c>
      <c r="AD249" s="122">
        <v>93.918599999999998</v>
      </c>
      <c r="AE249" s="122">
        <v>102.7009</v>
      </c>
      <c r="AF249" s="122">
        <v>114.00709999999999</v>
      </c>
      <c r="AG249" s="122">
        <v>109.6755</v>
      </c>
      <c r="AH249" s="122">
        <v>104.0664</v>
      </c>
      <c r="AI249" s="118">
        <v>101.32810000000001</v>
      </c>
    </row>
    <row r="250" spans="1:35" s="8" customFormat="1" ht="11.1" customHeight="1" x14ac:dyDescent="0.2">
      <c r="A250" s="8" t="s">
        <v>3388</v>
      </c>
      <c r="C250" s="141" t="s">
        <v>5251</v>
      </c>
      <c r="D250" s="60"/>
      <c r="E250" s="61"/>
      <c r="F250" s="62" t="str">
        <f>IF(LEFT($I$1,1)="1",VLOOKUP($A250,PPI_IPI_PGA_PGAI!$A:$E,2,FALSE),IF(LEFT($I$1,1)="2",VLOOKUP($A250,PPI_IPI_PGA_PGAI!$A:$E,3,FALSE),IF(LEFT($I$1,1)="3",VLOOKUP($A250,PPI_IPI_PGA_PGAI!$A:$E,4,FALSE),VLOOKUP($A250,PPI_IPI_PGA_PGAI!$A:$E,5,FALSE))))</f>
        <v xml:space="preserve"> Investitionsgüter</v>
      </c>
      <c r="G250" s="62"/>
      <c r="H250" s="22"/>
      <c r="I250" s="62"/>
      <c r="J250" s="62"/>
      <c r="K250" s="45"/>
      <c r="L250" s="22"/>
      <c r="M250" s="10">
        <v>27.674099999999999</v>
      </c>
      <c r="N250" s="121">
        <v>124.4006</v>
      </c>
      <c r="O250" s="122">
        <v>121.5806</v>
      </c>
      <c r="P250" s="122">
        <v>119.61069999999999</v>
      </c>
      <c r="Q250" s="122">
        <v>119.5956</v>
      </c>
      <c r="R250" s="122">
        <v>120.2868</v>
      </c>
      <c r="S250" s="122">
        <v>119.8115</v>
      </c>
      <c r="T250" s="122">
        <v>117.68219999999999</v>
      </c>
      <c r="U250" s="122">
        <v>114.1339</v>
      </c>
      <c r="V250" s="122">
        <v>110.0115</v>
      </c>
      <c r="W250" s="122">
        <v>108.6399</v>
      </c>
      <c r="X250" s="122">
        <v>107.81959999999999</v>
      </c>
      <c r="Y250" s="122">
        <v>101.2602</v>
      </c>
      <c r="Z250" s="122">
        <v>99.662099999999995</v>
      </c>
      <c r="AA250" s="122">
        <v>100.2642</v>
      </c>
      <c r="AB250" s="122">
        <v>101.9843</v>
      </c>
      <c r="AC250" s="122">
        <v>100.7051</v>
      </c>
      <c r="AD250" s="122">
        <v>99.177800000000005</v>
      </c>
      <c r="AE250" s="122">
        <v>100.6755</v>
      </c>
      <c r="AF250" s="122">
        <v>102.22199999999999</v>
      </c>
      <c r="AG250" s="122">
        <v>104.24339999999999</v>
      </c>
      <c r="AH250" s="122">
        <v>102.6306</v>
      </c>
      <c r="AI250" s="118">
        <v>101.1652</v>
      </c>
    </row>
    <row r="251" spans="1:35" s="8" customFormat="1" ht="11.1" customHeight="1" x14ac:dyDescent="0.2">
      <c r="A251" s="8" t="s">
        <v>3389</v>
      </c>
      <c r="C251" s="141" t="s">
        <v>5252</v>
      </c>
      <c r="D251" s="60"/>
      <c r="E251" s="61"/>
      <c r="F251" s="62" t="str">
        <f>IF(LEFT($I$1,1)="1",VLOOKUP($A251,PPI_IPI_PGA_PGAI!$A:$E,2,FALSE),IF(LEFT($I$1,1)="2",VLOOKUP($A251,PPI_IPI_PGA_PGAI!$A:$E,3,FALSE),IF(LEFT($I$1,1)="3",VLOOKUP($A251,PPI_IPI_PGA_PGAI!$A:$E,4,FALSE),VLOOKUP($A251,PPI_IPI_PGA_PGAI!$A:$E,5,FALSE))))</f>
        <v xml:space="preserve"> Gebrauchsgüter</v>
      </c>
      <c r="G251" s="62"/>
      <c r="H251" s="22"/>
      <c r="I251" s="62"/>
      <c r="J251" s="62"/>
      <c r="K251" s="45"/>
      <c r="L251" s="22"/>
      <c r="M251" s="10">
        <v>4.3502999999999998</v>
      </c>
      <c r="N251" s="121">
        <v>133.27860000000001</v>
      </c>
      <c r="O251" s="122">
        <v>129.24809999999999</v>
      </c>
      <c r="P251" s="122">
        <v>127.0484</v>
      </c>
      <c r="Q251" s="122">
        <v>126.50239999999999</v>
      </c>
      <c r="R251" s="122">
        <v>126.9851</v>
      </c>
      <c r="S251" s="122">
        <v>122.7433</v>
      </c>
      <c r="T251" s="122">
        <v>116.86</v>
      </c>
      <c r="U251" s="122">
        <v>110.8412</v>
      </c>
      <c r="V251" s="122">
        <v>105.8674</v>
      </c>
      <c r="W251" s="122">
        <v>104.26949999999999</v>
      </c>
      <c r="X251" s="122">
        <v>103.4853</v>
      </c>
      <c r="Y251" s="122">
        <v>96.96</v>
      </c>
      <c r="Z251" s="122">
        <v>96.158900000000003</v>
      </c>
      <c r="AA251" s="122">
        <v>95.7898</v>
      </c>
      <c r="AB251" s="122">
        <v>98.258300000000006</v>
      </c>
      <c r="AC251" s="122">
        <v>97.905699999999996</v>
      </c>
      <c r="AD251" s="122">
        <v>95.930099999999996</v>
      </c>
      <c r="AE251" s="122">
        <v>97.193700000000007</v>
      </c>
      <c r="AF251" s="122">
        <v>97.886499999999998</v>
      </c>
      <c r="AG251" s="122">
        <v>99.587299999999999</v>
      </c>
      <c r="AH251" s="122">
        <v>98.903000000000006</v>
      </c>
      <c r="AI251" s="118">
        <v>99.763900000000007</v>
      </c>
    </row>
    <row r="252" spans="1:35" s="8" customFormat="1" ht="11.1" customHeight="1" x14ac:dyDescent="0.2">
      <c r="A252" s="8" t="s">
        <v>3390</v>
      </c>
      <c r="C252" s="141" t="s">
        <v>5253</v>
      </c>
      <c r="D252" s="60"/>
      <c r="E252" s="61"/>
      <c r="F252" s="62" t="str">
        <f>IF(LEFT($I$1,1)="1",VLOOKUP($A252,PPI_IPI_PGA_PGAI!$A:$E,2,FALSE),IF(LEFT($I$1,1)="2",VLOOKUP($A252,PPI_IPI_PGA_PGAI!$A:$E,3,FALSE),IF(LEFT($I$1,1)="3",VLOOKUP($A252,PPI_IPI_PGA_PGAI!$A:$E,4,FALSE),VLOOKUP($A252,PPI_IPI_PGA_PGAI!$A:$E,5,FALSE))))</f>
        <v xml:space="preserve"> Verbrauchsgüter</v>
      </c>
      <c r="G252" s="62"/>
      <c r="H252" s="22"/>
      <c r="I252" s="62"/>
      <c r="J252" s="62"/>
      <c r="K252" s="45"/>
      <c r="L252" s="22"/>
      <c r="M252" s="10">
        <v>37.292499999999997</v>
      </c>
      <c r="N252" s="121">
        <v>121.1926</v>
      </c>
      <c r="O252" s="122">
        <v>121.03449999999999</v>
      </c>
      <c r="P252" s="122">
        <v>122.2518</v>
      </c>
      <c r="Q252" s="122">
        <v>125.3849</v>
      </c>
      <c r="R252" s="122">
        <v>128.6267</v>
      </c>
      <c r="S252" s="122">
        <v>125.3527</v>
      </c>
      <c r="T252" s="122">
        <v>123.96899999999999</v>
      </c>
      <c r="U252" s="122">
        <v>122.2611</v>
      </c>
      <c r="V252" s="122">
        <v>119.3583</v>
      </c>
      <c r="W252" s="122">
        <v>119.1079</v>
      </c>
      <c r="X252" s="122">
        <v>117.6401</v>
      </c>
      <c r="Y252" s="122">
        <v>112.3257</v>
      </c>
      <c r="Z252" s="122">
        <v>111.7894</v>
      </c>
      <c r="AA252" s="122">
        <v>112.3673</v>
      </c>
      <c r="AB252" s="122">
        <v>112.5817</v>
      </c>
      <c r="AC252" s="122">
        <v>110.0928</v>
      </c>
      <c r="AD252" s="122">
        <v>107.33029999999999</v>
      </c>
      <c r="AE252" s="122">
        <v>106.7226</v>
      </c>
      <c r="AF252" s="122">
        <v>106.3194</v>
      </c>
      <c r="AG252" s="122">
        <v>105.82080000000001</v>
      </c>
      <c r="AH252" s="122">
        <v>103.88930000000001</v>
      </c>
      <c r="AI252" s="118">
        <v>102.127</v>
      </c>
    </row>
    <row r="253" spans="1:35" s="8" customFormat="1" ht="11.1" customHeight="1" x14ac:dyDescent="0.2">
      <c r="A253" s="8" t="s">
        <v>3391</v>
      </c>
      <c r="C253" s="141" t="s">
        <v>5254</v>
      </c>
      <c r="D253" s="60"/>
      <c r="E253" s="61"/>
      <c r="F253" s="62" t="str">
        <f>IF(LEFT($I$1,1)="1",VLOOKUP($A253,PPI_IPI_PGA_PGAI!$A:$E,2,FALSE),IF(LEFT($I$1,1)="2",VLOOKUP($A253,PPI_IPI_PGA_PGAI!$A:$E,3,FALSE),IF(LEFT($I$1,1)="3",VLOOKUP($A253,PPI_IPI_PGA_PGAI!$A:$E,4,FALSE),VLOOKUP($A253,PPI_IPI_PGA_PGAI!$A:$E,5,FALSE))))</f>
        <v xml:space="preserve"> Energie</v>
      </c>
      <c r="G253" s="62"/>
      <c r="H253" s="22"/>
      <c r="I253" s="62"/>
      <c r="J253" s="62"/>
      <c r="K253" s="22"/>
      <c r="L253" s="216"/>
      <c r="M253" s="10">
        <v>3.5880999999999998</v>
      </c>
      <c r="N253" s="121">
        <v>76.966999999999999</v>
      </c>
      <c r="O253" s="122">
        <v>100.7578</v>
      </c>
      <c r="P253" s="122">
        <v>120.0502</v>
      </c>
      <c r="Q253" s="122">
        <v>124.34690000000001</v>
      </c>
      <c r="R253" s="122">
        <v>154.18989999999999</v>
      </c>
      <c r="S253" s="122">
        <v>103.0947</v>
      </c>
      <c r="T253" s="122">
        <v>118.5348</v>
      </c>
      <c r="U253" s="122">
        <v>136.8023</v>
      </c>
      <c r="V253" s="122">
        <v>148.38759999999999</v>
      </c>
      <c r="W253" s="122">
        <v>143.3331</v>
      </c>
      <c r="X253" s="122">
        <v>131.71260000000001</v>
      </c>
      <c r="Y253" s="122">
        <v>87.65</v>
      </c>
      <c r="Z253" s="122">
        <v>69.658900000000003</v>
      </c>
      <c r="AA253" s="122">
        <v>83.685599999999994</v>
      </c>
      <c r="AB253" s="122">
        <v>106.7546</v>
      </c>
      <c r="AC253" s="122">
        <v>96.785499999999999</v>
      </c>
      <c r="AD253" s="122">
        <v>64.112700000000004</v>
      </c>
      <c r="AE253" s="122">
        <v>96.826099999999997</v>
      </c>
      <c r="AF253" s="122">
        <v>188.29480000000001</v>
      </c>
      <c r="AG253" s="122">
        <v>154.3237</v>
      </c>
      <c r="AH253" s="122">
        <v>124.2987</v>
      </c>
      <c r="AI253" s="118">
        <v>110.88509999999999</v>
      </c>
    </row>
    <row r="254" spans="1:35" s="8" customFormat="1" ht="11.1" customHeight="1" x14ac:dyDescent="0.2">
      <c r="C254" s="142"/>
      <c r="D254" s="60"/>
      <c r="E254" s="61"/>
      <c r="F254" s="62"/>
      <c r="G254" s="62"/>
      <c r="H254" s="22"/>
      <c r="I254" s="62"/>
      <c r="J254" s="62"/>
      <c r="K254" s="22"/>
      <c r="L254" s="216"/>
      <c r="M254" s="10"/>
      <c r="N254" s="121"/>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18"/>
    </row>
    <row r="255" spans="1:35" s="8" customFormat="1" ht="11.1" customHeight="1" x14ac:dyDescent="0.2">
      <c r="A255" s="2" t="s">
        <v>3559</v>
      </c>
      <c r="B255" s="2"/>
      <c r="C255" s="140"/>
      <c r="D255" s="64"/>
      <c r="E255" s="65"/>
      <c r="F255" s="66" t="str">
        <f>IF(LEFT($I$1,1)="1",VLOOKUP($A255,PPI_IPI_PGA_PGAI!$A:$E,2,FALSE),IF(LEFT($I$1,1)="2",VLOOKUP($A255,PPI_IPI_PGA_PGAI!$A:$E,3,FALSE),IF(LEFT($I$1,1)="3",VLOOKUP($A255,PPI_IPI_PGA_PGAI!$A:$E,4,FALSE),VLOOKUP($A255,PPI_IPI_PGA_PGAI!$A:$E,5,FALSE))))</f>
        <v>Sondergliederungen</v>
      </c>
      <c r="G255" s="67"/>
      <c r="H255" s="68"/>
      <c r="I255" s="67"/>
      <c r="J255" s="67"/>
      <c r="K255" s="104"/>
      <c r="L255" s="89"/>
      <c r="M255" s="3"/>
      <c r="N255" s="123"/>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5"/>
    </row>
    <row r="256" spans="1:35" s="8" customFormat="1" ht="11.1" customHeight="1" x14ac:dyDescent="0.2">
      <c r="A256" s="8" t="s">
        <v>3432</v>
      </c>
      <c r="C256" s="141" t="s">
        <v>5255</v>
      </c>
      <c r="D256" s="35"/>
      <c r="E256" s="105"/>
      <c r="F256" s="22" t="str">
        <f>IF(LEFT($I$1,1)="1",VLOOKUP($A256,PPI_IPI_PGA_PGAI!$A:$E,2,FALSE),IF(LEFT($I$1,1)="2",VLOOKUP($A256,PPI_IPI_PGA_PGAI!$A:$E,3,FALSE),IF(LEFT($I$1,1)="3",VLOOKUP($A256,PPI_IPI_PGA_PGAI!$A:$E,4,FALSE),VLOOKUP($A256,PPI_IPI_PGA_PGAI!$A:$E,5,FALSE))))</f>
        <v xml:space="preserve"> Kerninflation 2)</v>
      </c>
      <c r="G256" s="36"/>
      <c r="H256" s="36"/>
      <c r="I256" s="36"/>
      <c r="J256" s="36"/>
      <c r="K256" s="45"/>
      <c r="L256" s="22"/>
      <c r="M256" s="10">
        <v>90.174400000000006</v>
      </c>
      <c r="N256" s="121">
        <v>118.5018</v>
      </c>
      <c r="O256" s="122">
        <v>117.35469999999999</v>
      </c>
      <c r="P256" s="122">
        <v>117.64660000000001</v>
      </c>
      <c r="Q256" s="122">
        <v>120.1307</v>
      </c>
      <c r="R256" s="122">
        <v>122.0544</v>
      </c>
      <c r="S256" s="122">
        <v>119.4795</v>
      </c>
      <c r="T256" s="122">
        <v>117.5919</v>
      </c>
      <c r="U256" s="122">
        <v>114.7444</v>
      </c>
      <c r="V256" s="122">
        <v>111.5217</v>
      </c>
      <c r="W256" s="122">
        <v>111.44199999999999</v>
      </c>
      <c r="X256" s="122">
        <v>110.3682</v>
      </c>
      <c r="Y256" s="122">
        <v>103.6532</v>
      </c>
      <c r="Z256" s="122">
        <v>102.2518</v>
      </c>
      <c r="AA256" s="122">
        <v>103.2505</v>
      </c>
      <c r="AB256" s="122">
        <v>105.8322</v>
      </c>
      <c r="AC256" s="122">
        <v>104.3706</v>
      </c>
      <c r="AD256" s="122">
        <v>101.2714</v>
      </c>
      <c r="AE256" s="122">
        <v>102.7229</v>
      </c>
      <c r="AF256" s="122">
        <v>105.51649999999999</v>
      </c>
      <c r="AG256" s="122">
        <v>105.8794</v>
      </c>
      <c r="AH256" s="122">
        <v>103.3</v>
      </c>
      <c r="AI256" s="118">
        <v>101.5287</v>
      </c>
    </row>
    <row r="257" spans="1:35" s="8" customFormat="1" ht="6" customHeight="1" x14ac:dyDescent="0.2">
      <c r="A257" s="106"/>
      <c r="B257" s="107"/>
      <c r="C257" s="142"/>
      <c r="D257" s="116"/>
      <c r="E257" s="22"/>
      <c r="F257" s="22"/>
      <c r="G257" s="22"/>
      <c r="H257" s="22"/>
      <c r="I257" s="22"/>
      <c r="J257" s="22"/>
      <c r="K257" s="22"/>
      <c r="L257" s="22"/>
      <c r="M257" s="115"/>
      <c r="N257" s="121"/>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18"/>
    </row>
    <row r="258" spans="1:35" s="8" customFormat="1" ht="11.1" customHeight="1" x14ac:dyDescent="0.2">
      <c r="C258" s="142"/>
      <c r="D258" s="69"/>
      <c r="E258" s="22"/>
      <c r="F258" s="22"/>
      <c r="G258" s="22"/>
      <c r="H258" s="22"/>
      <c r="I258" s="22"/>
      <c r="J258" s="22"/>
      <c r="K258" s="22"/>
      <c r="L258" s="22"/>
      <c r="M258" s="12"/>
      <c r="N258" s="13"/>
      <c r="O258" s="13"/>
      <c r="P258" s="13"/>
      <c r="Q258" s="13"/>
      <c r="R258" s="13"/>
      <c r="S258" s="13"/>
      <c r="T258" s="13"/>
      <c r="U258" s="13"/>
      <c r="V258" s="13"/>
      <c r="W258" s="13"/>
      <c r="X258" s="13"/>
      <c r="Y258" s="13"/>
      <c r="Z258" s="13"/>
      <c r="AA258" s="13"/>
      <c r="AB258" s="13"/>
      <c r="AC258" s="13"/>
      <c r="AD258" s="13"/>
      <c r="AE258" s="13"/>
      <c r="AF258" s="13"/>
      <c r="AG258" s="13"/>
      <c r="AH258" s="13"/>
      <c r="AI258" s="18"/>
    </row>
    <row r="259" spans="1:35" s="8" customFormat="1" ht="11.1" customHeight="1" x14ac:dyDescent="0.2">
      <c r="A259" s="8" t="s">
        <v>3487</v>
      </c>
      <c r="C259" s="142"/>
      <c r="D259" s="70" t="str">
        <f>IF(LEFT($I$1,1)="1",VLOOKUP($A259,PPI_IPI_PGA_PGAI!$A:$E,2,FALSE),IF(LEFT($I$1,1)="2",VLOOKUP($A259,PPI_IPI_PGA_PGAI!$A:$E,3,FALSE),IF(LEFT($I$1,1)="3",VLOOKUP($A259,PPI_IPI_PGA_PGAI!$A:$E,4,FALSE),VLOOKUP($A259,PPI_IPI_PGA_PGAI!$A:$E,5,FALSE))))</f>
        <v>1) Gewichtung des Produzenten- und Importpreisindexes auf der Basis Dezember 2025 = 100.</v>
      </c>
      <c r="E259" s="22"/>
      <c r="F259" s="22"/>
      <c r="G259" s="22"/>
      <c r="H259" s="22"/>
      <c r="I259" s="22"/>
      <c r="J259" s="22"/>
      <c r="K259" s="22"/>
      <c r="L259" s="22"/>
      <c r="M259" s="12"/>
      <c r="N259" s="13"/>
      <c r="O259" s="13"/>
      <c r="P259" s="13"/>
      <c r="Q259" s="13"/>
      <c r="R259" s="13"/>
      <c r="S259" s="13"/>
      <c r="T259" s="13"/>
      <c r="U259" s="13"/>
      <c r="V259" s="13"/>
      <c r="W259" s="13"/>
      <c r="X259" s="13"/>
      <c r="Y259" s="13"/>
      <c r="Z259" s="13"/>
      <c r="AA259" s="13"/>
      <c r="AB259" s="13"/>
      <c r="AC259" s="13"/>
      <c r="AD259" s="13"/>
      <c r="AE259" s="13"/>
      <c r="AF259" s="13"/>
      <c r="AG259" s="13"/>
      <c r="AH259" s="13"/>
      <c r="AI259" s="18"/>
    </row>
    <row r="260" spans="1:35" s="8" customFormat="1" ht="11.1" customHeight="1" x14ac:dyDescent="0.2">
      <c r="A260" s="8" t="s">
        <v>3488</v>
      </c>
      <c r="C260" s="142"/>
      <c r="D260" s="70" t="str">
        <f>IF(LEFT($I$1,1)="1",VLOOKUP($A260,PPI_IPI_PGA_PGAI!$A:$E,2,FALSE),IF(LEFT($I$1,1)="2",VLOOKUP($A260,PPI_IPI_PGA_PGAI!$A:$E,3,FALSE),IF(LEFT($I$1,1)="3",VLOOKUP($A260,PPI_IPI_PGA_PGAI!$A:$E,4,FALSE),VLOOKUP($A260,PPI_IPI_PGA_PGAI!$A:$E,5,FALSE))))</f>
        <v>2) Total ohne Rohstoffe sowie rohstoffnahe und schwankungsintensive Produktgruppen (insbesondere landwirtschaftliche Produkte, Fleisch, Mineralölprodukte, Metalle, Gas).</v>
      </c>
      <c r="E260" s="22"/>
      <c r="F260" s="22"/>
      <c r="G260" s="22"/>
      <c r="H260" s="22"/>
      <c r="I260" s="22"/>
      <c r="J260" s="22"/>
      <c r="K260" s="22"/>
      <c r="L260" s="22"/>
      <c r="M260" s="12"/>
      <c r="N260" s="13"/>
      <c r="O260" s="13"/>
      <c r="P260" s="13"/>
      <c r="Q260" s="13"/>
      <c r="R260" s="13"/>
      <c r="S260" s="13"/>
      <c r="T260" s="13"/>
      <c r="U260" s="13"/>
      <c r="V260" s="13"/>
      <c r="W260" s="13"/>
      <c r="X260" s="13"/>
      <c r="Y260" s="13"/>
      <c r="Z260" s="13"/>
      <c r="AA260" s="13"/>
      <c r="AB260" s="13"/>
      <c r="AC260" s="13"/>
      <c r="AD260" s="13"/>
      <c r="AE260" s="13"/>
      <c r="AF260" s="13"/>
      <c r="AG260" s="13"/>
      <c r="AH260" s="13"/>
      <c r="AI260" s="18"/>
    </row>
    <row r="261" spans="1:35" s="8" customFormat="1" ht="11.1" customHeight="1" x14ac:dyDescent="0.2">
      <c r="A261" s="8" t="s">
        <v>3489</v>
      </c>
      <c r="C261" s="142"/>
      <c r="D261" s="70" t="str">
        <f>IF(LEFT($I$1,1)="1",VLOOKUP($A261,PPI_IPI_PGA_PGAI!$A:$E,2,FALSE),IF(LEFT($I$1,1)="2",VLOOKUP($A261,PPI_IPI_PGA_PGAI!$A:$E,3,FALSE),IF(LEFT($I$1,1)="3",VLOOKUP($A261,PPI_IPI_PGA_PGAI!$A:$E,4,FALSE),VLOOKUP($A261,PPI_IPI_PGA_PGAI!$A:$E,5,FALSE))))</f>
        <v>3) Bis Dezember 2010 ohne Papierprodukte (Code 17.2).</v>
      </c>
      <c r="E261" s="22"/>
      <c r="F261" s="22"/>
      <c r="G261" s="22"/>
      <c r="H261" s="22"/>
      <c r="I261" s="22"/>
      <c r="J261" s="22"/>
      <c r="K261" s="22"/>
      <c r="L261" s="22"/>
      <c r="M261" s="12"/>
      <c r="N261" s="13"/>
      <c r="O261" s="13"/>
      <c r="P261" s="13"/>
      <c r="Q261" s="13"/>
      <c r="R261" s="13"/>
      <c r="S261" s="13"/>
      <c r="T261" s="13"/>
      <c r="U261" s="13"/>
      <c r="V261" s="13"/>
      <c r="W261" s="13"/>
      <c r="X261" s="13"/>
      <c r="Y261" s="13"/>
      <c r="Z261" s="13"/>
      <c r="AA261" s="13"/>
      <c r="AB261" s="13"/>
      <c r="AC261" s="13"/>
      <c r="AD261" s="13"/>
      <c r="AE261" s="13"/>
      <c r="AF261" s="13"/>
      <c r="AG261" s="13"/>
      <c r="AH261" s="13"/>
      <c r="AI261" s="18"/>
    </row>
    <row r="262" spans="1:35" s="8" customFormat="1" ht="6" customHeight="1" x14ac:dyDescent="0.2">
      <c r="C262" s="142"/>
      <c r="D262" s="69"/>
      <c r="E262" s="22"/>
      <c r="F262" s="22"/>
      <c r="G262" s="22"/>
      <c r="H262" s="22"/>
      <c r="I262" s="22"/>
      <c r="J262" s="22"/>
      <c r="K262" s="22"/>
      <c r="L262" s="22"/>
      <c r="M262" s="12"/>
      <c r="N262" s="16"/>
      <c r="O262" s="16"/>
      <c r="P262" s="16"/>
      <c r="Q262" s="16"/>
      <c r="R262" s="16"/>
      <c r="S262" s="16"/>
      <c r="T262" s="16"/>
      <c r="U262" s="16"/>
      <c r="V262" s="16"/>
      <c r="W262" s="16"/>
      <c r="X262" s="16"/>
      <c r="Y262" s="16"/>
      <c r="Z262" s="16"/>
      <c r="AA262" s="16"/>
      <c r="AB262" s="16"/>
      <c r="AC262" s="16"/>
      <c r="AD262" s="16"/>
      <c r="AE262" s="16"/>
      <c r="AF262" s="16"/>
      <c r="AG262" s="16"/>
      <c r="AH262" s="16"/>
      <c r="AI262" s="19"/>
    </row>
    <row r="263" spans="1:35" s="8" customFormat="1" ht="11.25" x14ac:dyDescent="0.2">
      <c r="A263" s="108" t="s">
        <v>3495</v>
      </c>
      <c r="B263" s="2"/>
      <c r="C263" s="140"/>
      <c r="D263" s="109" t="str">
        <f>IF(LEFT($I$1,1)="1",VLOOKUP($A263,PPI_IPI_PGA_PGAI!$A:$E,2,FALSE),IF(LEFT($I$1,1)="2",VLOOKUP($A263,PPI_IPI_PGA_PGAI!$A:$E,3,FALSE),IF(LEFT($I$1,1)="3",VLOOKUP($A263,PPI_IPI_PGA_PGAI!$A:$E,4,FALSE),VLOOKUP($A263,PPI_IPI_PGA_PGAI!$A:$E,5,FALSE))))</f>
        <v>© Bundesamt für Statistik, Espace de l'Europe 10, CH-2010 Neuchâtel</v>
      </c>
      <c r="E263" s="88"/>
      <c r="F263" s="88"/>
      <c r="G263" s="89"/>
      <c r="H263" s="89"/>
      <c r="I263" s="89"/>
      <c r="J263" s="89"/>
      <c r="K263" s="89"/>
      <c r="L263" s="89"/>
      <c r="M263" s="2"/>
      <c r="N263" s="2"/>
      <c r="O263" s="2"/>
      <c r="P263" s="2"/>
      <c r="Q263" s="2"/>
      <c r="R263" s="2"/>
      <c r="S263" s="2"/>
      <c r="T263" s="2"/>
      <c r="U263" s="2"/>
      <c r="V263" s="2"/>
      <c r="W263" s="2"/>
      <c r="X263" s="2"/>
      <c r="Y263" s="2"/>
      <c r="Z263" s="2"/>
      <c r="AA263" s="2"/>
      <c r="AB263" s="2"/>
      <c r="AC263" s="2"/>
      <c r="AD263" s="2"/>
      <c r="AE263" s="2"/>
      <c r="AF263" s="2"/>
      <c r="AG263" s="2"/>
      <c r="AH263" s="2"/>
      <c r="AI263" s="110"/>
    </row>
    <row r="264" spans="1:35" s="8" customFormat="1" ht="11.25" x14ac:dyDescent="0.2">
      <c r="A264" s="108" t="s">
        <v>3496</v>
      </c>
      <c r="B264" s="2"/>
      <c r="C264" s="140"/>
      <c r="D264" s="109" t="str">
        <f>IF(LEFT($I$1,1)="1",VLOOKUP($A264,PPI_IPI_PGA_PGAI!$A:$E,2,FALSE),IF(LEFT($I$1,1)="2",VLOOKUP($A264,PPI_IPI_PGA_PGAI!$A:$E,3,FALSE),IF(LEFT($I$1,1)="3",VLOOKUP($A264,PPI_IPI_PGA_PGAI!$A:$E,4,FALSE),VLOOKUP($A264,PPI_IPI_PGA_PGAI!$A:$E,5,FALSE))))</f>
        <v>Auskunft: PPI@bfs.admin.ch, 058 / 463 66 06</v>
      </c>
      <c r="E264" s="88"/>
      <c r="F264" s="88"/>
      <c r="G264" s="89"/>
      <c r="H264" s="89"/>
      <c r="I264" s="89"/>
      <c r="J264" s="89"/>
      <c r="K264" s="89"/>
      <c r="L264" s="89"/>
      <c r="M264" s="2"/>
      <c r="N264" s="2"/>
      <c r="O264" s="2"/>
      <c r="P264" s="2"/>
      <c r="Q264" s="2"/>
      <c r="R264" s="2"/>
      <c r="S264" s="2"/>
      <c r="T264" s="2"/>
      <c r="U264" s="2"/>
      <c r="V264" s="2"/>
      <c r="W264" s="2"/>
      <c r="X264" s="2"/>
      <c r="Y264" s="2"/>
      <c r="Z264" s="2"/>
      <c r="AA264" s="2"/>
      <c r="AB264" s="2"/>
      <c r="AC264" s="2"/>
      <c r="AD264" s="2"/>
      <c r="AE264" s="2"/>
      <c r="AF264" s="2"/>
      <c r="AG264" s="2"/>
      <c r="AH264" s="2"/>
      <c r="AI264" s="110"/>
    </row>
    <row r="265" spans="1:35" s="8" customFormat="1" ht="11.25" x14ac:dyDescent="0.2">
      <c r="A265" s="2"/>
      <c r="B265" s="2"/>
      <c r="C265" s="140"/>
      <c r="D265" s="111" t="s">
        <v>3604</v>
      </c>
      <c r="E265" s="90"/>
      <c r="F265" s="90"/>
      <c r="G265" s="91"/>
      <c r="H265" s="91"/>
      <c r="I265" s="91"/>
      <c r="J265" s="91"/>
      <c r="K265" s="91"/>
      <c r="L265" s="91"/>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112"/>
    </row>
    <row r="266" spans="1:35" s="8" customFormat="1" ht="11.1" customHeight="1" x14ac:dyDescent="0.2">
      <c r="C266" s="142"/>
      <c r="M266" s="12"/>
      <c r="N266" s="13"/>
      <c r="O266" s="13"/>
      <c r="P266" s="13"/>
      <c r="Q266" s="13"/>
      <c r="R266" s="13"/>
      <c r="S266" s="13"/>
      <c r="T266" s="13"/>
      <c r="U266" s="13"/>
      <c r="V266" s="13"/>
      <c r="W266" s="13"/>
      <c r="X266" s="13"/>
      <c r="Y266" s="13"/>
      <c r="Z266" s="13"/>
      <c r="AA266" s="13"/>
      <c r="AB266" s="13"/>
      <c r="AC266" s="13"/>
      <c r="AD266" s="13"/>
      <c r="AE266" s="13"/>
      <c r="AF266" s="13"/>
      <c r="AG266" s="13"/>
      <c r="AH266" s="13"/>
      <c r="AI266" s="13"/>
    </row>
    <row r="267" spans="1:35" s="8" customFormat="1" ht="11.1" customHeight="1" x14ac:dyDescent="0.2">
      <c r="C267" s="14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row>
    <row r="268" spans="1:35" s="8" customFormat="1" ht="11.1" customHeight="1" x14ac:dyDescent="0.2">
      <c r="C268" s="14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row>
    <row r="269" spans="1:35" s="8" customFormat="1" ht="11.1" customHeight="1" x14ac:dyDescent="0.2">
      <c r="C269" s="14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row>
    <row r="270" spans="1:35" s="8" customFormat="1" ht="11.1" customHeight="1" x14ac:dyDescent="0.2">
      <c r="C270" s="14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row>
    <row r="271" spans="1:35" s="8" customFormat="1" ht="11.1" customHeight="1" x14ac:dyDescent="0.2">
      <c r="C271" s="142"/>
      <c r="M271" s="12"/>
      <c r="N271" s="13"/>
      <c r="O271" s="13"/>
      <c r="P271" s="13"/>
      <c r="Q271" s="13"/>
      <c r="R271" s="13"/>
      <c r="S271" s="13"/>
      <c r="T271" s="13"/>
      <c r="U271" s="13"/>
      <c r="V271" s="13"/>
      <c r="W271" s="13"/>
      <c r="X271" s="13"/>
      <c r="Y271" s="13"/>
      <c r="Z271" s="13"/>
      <c r="AA271" s="13"/>
      <c r="AB271" s="13"/>
      <c r="AC271" s="13"/>
      <c r="AD271" s="13"/>
      <c r="AE271" s="13"/>
      <c r="AF271" s="13"/>
      <c r="AG271" s="13"/>
      <c r="AH271" s="13"/>
      <c r="AI271" s="13"/>
    </row>
    <row r="272" spans="1:35" s="8" customFormat="1" ht="11.1" customHeight="1" x14ac:dyDescent="0.2">
      <c r="C272" s="142"/>
      <c r="M272" s="12"/>
      <c r="N272" s="13"/>
      <c r="O272" s="13"/>
      <c r="P272" s="13"/>
      <c r="Q272" s="13"/>
      <c r="R272" s="13"/>
      <c r="S272" s="13"/>
      <c r="T272" s="13"/>
      <c r="U272" s="13"/>
      <c r="V272" s="13"/>
      <c r="W272" s="13"/>
      <c r="X272" s="13"/>
      <c r="Y272" s="13"/>
      <c r="Z272" s="13"/>
      <c r="AA272" s="13"/>
      <c r="AB272" s="13"/>
      <c r="AC272" s="13"/>
      <c r="AD272" s="13"/>
      <c r="AE272" s="13"/>
      <c r="AF272" s="13"/>
      <c r="AG272" s="13"/>
      <c r="AH272" s="13"/>
      <c r="AI272" s="13"/>
    </row>
    <row r="273" spans="3:35" s="8" customFormat="1" ht="11.1" customHeight="1" x14ac:dyDescent="0.2">
      <c r="C273" s="142"/>
      <c r="M273" s="12"/>
      <c r="N273" s="13"/>
      <c r="O273" s="13"/>
      <c r="P273" s="13"/>
      <c r="Q273" s="13"/>
      <c r="R273" s="13"/>
      <c r="S273" s="13"/>
      <c r="T273" s="13"/>
      <c r="U273" s="13"/>
      <c r="V273" s="13"/>
      <c r="W273" s="13"/>
      <c r="X273" s="13"/>
      <c r="Y273" s="13"/>
      <c r="Z273" s="13"/>
      <c r="AA273" s="13"/>
      <c r="AB273" s="13"/>
      <c r="AC273" s="13"/>
      <c r="AD273" s="13"/>
      <c r="AE273" s="13"/>
      <c r="AF273" s="13"/>
      <c r="AG273" s="13"/>
      <c r="AH273" s="13"/>
      <c r="AI273" s="13"/>
    </row>
    <row r="274" spans="3:35" s="8" customFormat="1" ht="11.1" customHeight="1" x14ac:dyDescent="0.2">
      <c r="C274" s="142"/>
      <c r="M274" s="12"/>
      <c r="N274" s="13"/>
      <c r="O274" s="13"/>
      <c r="P274" s="13"/>
      <c r="Q274" s="13"/>
      <c r="R274" s="13"/>
      <c r="S274" s="13"/>
      <c r="T274" s="13"/>
      <c r="U274" s="13"/>
      <c r="V274" s="13"/>
      <c r="W274" s="13"/>
      <c r="X274" s="13"/>
      <c r="Y274" s="13"/>
      <c r="Z274" s="13"/>
      <c r="AA274" s="13"/>
      <c r="AB274" s="13"/>
      <c r="AC274" s="13"/>
      <c r="AD274" s="13"/>
      <c r="AE274" s="13"/>
      <c r="AF274" s="13"/>
      <c r="AG274" s="13"/>
      <c r="AH274" s="13"/>
      <c r="AI274" s="13"/>
    </row>
    <row r="275" spans="3:35" s="8" customFormat="1" ht="11.1" customHeight="1" x14ac:dyDescent="0.2">
      <c r="C275" s="142"/>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row>
    <row r="276" spans="3:35" s="8" customFormat="1" ht="11.1" customHeight="1" x14ac:dyDescent="0.2">
      <c r="C276" s="142"/>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row>
    <row r="277" spans="3:35" s="8" customFormat="1" ht="11.1" customHeight="1" x14ac:dyDescent="0.2">
      <c r="C277" s="142"/>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row>
    <row r="278" spans="3:35" s="8" customFormat="1" ht="11.1" customHeight="1" x14ac:dyDescent="0.2">
      <c r="C278" s="142"/>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row>
    <row r="279" spans="3:35" s="8" customFormat="1" ht="11.1" customHeight="1" x14ac:dyDescent="0.2">
      <c r="C279" s="142"/>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row>
    <row r="280" spans="3:35" s="8" customFormat="1" ht="11.1" customHeight="1" x14ac:dyDescent="0.2">
      <c r="C280" s="142"/>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row>
    <row r="281" spans="3:35" s="8" customFormat="1" ht="11.1" customHeight="1" x14ac:dyDescent="0.2">
      <c r="C281" s="142"/>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row>
    <row r="282" spans="3:35" s="8" customFormat="1" ht="11.1" customHeight="1" x14ac:dyDescent="0.2">
      <c r="C282" s="142"/>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row>
    <row r="283" spans="3:35" s="8" customFormat="1" ht="11.1" customHeight="1" x14ac:dyDescent="0.2">
      <c r="C283" s="142"/>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row>
    <row r="284" spans="3:35" s="8" customFormat="1" ht="11.1" customHeight="1" x14ac:dyDescent="0.2">
      <c r="C284" s="142"/>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row>
    <row r="285" spans="3:35" s="8" customFormat="1" ht="11.1" customHeight="1" x14ac:dyDescent="0.2">
      <c r="C285" s="142"/>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row>
    <row r="286" spans="3:35" s="8" customFormat="1" ht="11.1" customHeight="1" x14ac:dyDescent="0.2">
      <c r="C286" s="142"/>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row>
    <row r="287" spans="3:35" s="8" customFormat="1" ht="11.1" customHeight="1" x14ac:dyDescent="0.2">
      <c r="C287" s="142"/>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row>
    <row r="288" spans="3:35" s="8" customFormat="1" ht="11.1" customHeight="1" x14ac:dyDescent="0.2">
      <c r="C288" s="142"/>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row>
    <row r="289" spans="3:35" s="8" customFormat="1" ht="11.1" customHeight="1" x14ac:dyDescent="0.2">
      <c r="C289" s="142"/>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row>
    <row r="290" spans="3:35" s="8" customFormat="1" ht="11.1" customHeight="1" x14ac:dyDescent="0.2">
      <c r="C290" s="142"/>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row>
    <row r="291" spans="3:35" s="8" customFormat="1" ht="11.1" customHeight="1" x14ac:dyDescent="0.2">
      <c r="C291" s="142"/>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row>
    <row r="292" spans="3:35" s="8" customFormat="1" ht="11.1" customHeight="1" x14ac:dyDescent="0.2">
      <c r="C292" s="142"/>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row>
    <row r="293" spans="3:35" s="8" customFormat="1" ht="11.1" customHeight="1" x14ac:dyDescent="0.2">
      <c r="C293" s="142"/>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row>
    <row r="294" spans="3:35" s="8" customFormat="1" ht="11.1" customHeight="1" x14ac:dyDescent="0.2">
      <c r="C294" s="142"/>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row>
    <row r="295" spans="3:35" s="8" customFormat="1" ht="11.1" customHeight="1" x14ac:dyDescent="0.2">
      <c r="C295" s="142"/>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row>
    <row r="296" spans="3:35" s="8" customFormat="1" ht="11.1" customHeight="1" x14ac:dyDescent="0.2">
      <c r="C296" s="142"/>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row>
    <row r="297" spans="3:35" s="8" customFormat="1" ht="11.1" customHeight="1" x14ac:dyDescent="0.2">
      <c r="C297" s="142"/>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row>
    <row r="298" spans="3:35" s="8" customFormat="1" ht="11.1" customHeight="1" x14ac:dyDescent="0.2">
      <c r="C298" s="142"/>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row>
    <row r="299" spans="3:35" s="8" customFormat="1" ht="11.1" customHeight="1" x14ac:dyDescent="0.2">
      <c r="C299" s="142"/>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row>
    <row r="300" spans="3:35" s="8" customFormat="1" ht="11.1" customHeight="1" x14ac:dyDescent="0.2">
      <c r="C300" s="142"/>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row>
    <row r="301" spans="3:35" s="8" customFormat="1" ht="11.1" customHeight="1" x14ac:dyDescent="0.2">
      <c r="C301" s="142"/>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row>
    <row r="302" spans="3:35" s="8" customFormat="1" ht="11.1" customHeight="1" x14ac:dyDescent="0.2">
      <c r="C302" s="142"/>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row>
    <row r="303" spans="3:35" s="8" customFormat="1" ht="11.1" customHeight="1" x14ac:dyDescent="0.2">
      <c r="C303" s="142"/>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row>
    <row r="304" spans="3:35" s="8" customFormat="1" ht="11.1" customHeight="1" x14ac:dyDescent="0.2">
      <c r="C304" s="142"/>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row>
    <row r="305" spans="3:35" s="8" customFormat="1" ht="11.1" customHeight="1" x14ac:dyDescent="0.2">
      <c r="C305" s="142"/>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row>
    <row r="306" spans="3:35" s="8" customFormat="1" ht="11.1" customHeight="1" x14ac:dyDescent="0.2">
      <c r="C306" s="142"/>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row>
    <row r="307" spans="3:35" s="8" customFormat="1" ht="11.1" customHeight="1" x14ac:dyDescent="0.2">
      <c r="C307" s="142"/>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row>
    <row r="308" spans="3:35" s="8" customFormat="1" ht="11.1" customHeight="1" x14ac:dyDescent="0.2">
      <c r="C308" s="142"/>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row>
    <row r="309" spans="3:35" s="8" customFormat="1" ht="11.1" customHeight="1" x14ac:dyDescent="0.2">
      <c r="C309" s="142"/>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row>
    <row r="310" spans="3:35" s="8" customFormat="1" ht="11.1" customHeight="1" x14ac:dyDescent="0.2">
      <c r="C310" s="142"/>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row>
    <row r="311" spans="3:35" s="8" customFormat="1" ht="11.1" customHeight="1" x14ac:dyDescent="0.2">
      <c r="C311" s="142"/>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row>
    <row r="312" spans="3:35" s="8" customFormat="1" ht="11.1" customHeight="1" x14ac:dyDescent="0.2">
      <c r="C312" s="142"/>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row>
    <row r="313" spans="3:35" s="8" customFormat="1" ht="11.1" customHeight="1" x14ac:dyDescent="0.2">
      <c r="C313" s="142"/>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row>
    <row r="314" spans="3:35" s="8" customFormat="1" ht="11.1" customHeight="1" x14ac:dyDescent="0.2">
      <c r="C314" s="142"/>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row>
    <row r="315" spans="3:35" s="8" customFormat="1" ht="11.1" customHeight="1" x14ac:dyDescent="0.2">
      <c r="C315" s="142"/>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row>
    <row r="316" spans="3:35" s="8" customFormat="1" ht="11.1" customHeight="1" x14ac:dyDescent="0.2">
      <c r="C316" s="142"/>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row>
    <row r="317" spans="3:35" s="8" customFormat="1" ht="11.1" customHeight="1" x14ac:dyDescent="0.2">
      <c r="C317" s="142"/>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row>
    <row r="318" spans="3:35" s="8" customFormat="1" ht="11.1" customHeight="1" x14ac:dyDescent="0.2">
      <c r="C318" s="142"/>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row>
    <row r="319" spans="3:35" s="8" customFormat="1" ht="11.1" customHeight="1" x14ac:dyDescent="0.2">
      <c r="C319" s="142"/>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row>
    <row r="320" spans="3:35" s="8" customFormat="1" ht="11.1" customHeight="1" x14ac:dyDescent="0.2">
      <c r="C320" s="142"/>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row>
    <row r="321" spans="3:35" s="8" customFormat="1" ht="11.1" customHeight="1" x14ac:dyDescent="0.2">
      <c r="C321" s="143"/>
      <c r="M321" s="12"/>
      <c r="N321" s="13"/>
      <c r="O321" s="13"/>
      <c r="P321" s="13"/>
      <c r="Q321" s="13"/>
      <c r="R321" s="13"/>
      <c r="S321" s="13"/>
      <c r="T321" s="13"/>
      <c r="U321" s="13"/>
      <c r="V321" s="13"/>
      <c r="W321" s="13"/>
      <c r="X321" s="13"/>
      <c r="Y321" s="13"/>
      <c r="Z321" s="13"/>
      <c r="AA321" s="13"/>
      <c r="AB321" s="13"/>
      <c r="AC321" s="13"/>
      <c r="AD321" s="13"/>
      <c r="AE321" s="13"/>
      <c r="AF321" s="13"/>
      <c r="AG321" s="13"/>
      <c r="AH321" s="13"/>
      <c r="AI321" s="13"/>
    </row>
    <row r="322" spans="3:35" s="8" customFormat="1" ht="11.1" customHeight="1" x14ac:dyDescent="0.2">
      <c r="C322" s="143"/>
      <c r="M322" s="12"/>
      <c r="N322" s="13"/>
      <c r="O322" s="13"/>
      <c r="P322" s="13"/>
      <c r="Q322" s="13"/>
      <c r="R322" s="13"/>
      <c r="S322" s="13"/>
      <c r="T322" s="13"/>
      <c r="U322" s="13"/>
      <c r="V322" s="13"/>
      <c r="W322" s="13"/>
      <c r="X322" s="13"/>
      <c r="Y322" s="13"/>
      <c r="Z322" s="13"/>
      <c r="AA322" s="13"/>
      <c r="AB322" s="13"/>
      <c r="AC322" s="13"/>
      <c r="AD322" s="13"/>
      <c r="AE322" s="13"/>
      <c r="AF322" s="13"/>
      <c r="AG322" s="13"/>
      <c r="AH322" s="13"/>
      <c r="AI322" s="13"/>
    </row>
    <row r="323" spans="3:35" s="8" customFormat="1" ht="11.1" customHeight="1" x14ac:dyDescent="0.2">
      <c r="C323" s="143"/>
      <c r="M323" s="12"/>
      <c r="N323" s="13"/>
      <c r="O323" s="13"/>
      <c r="P323" s="13"/>
      <c r="Q323" s="13"/>
      <c r="R323" s="13"/>
      <c r="S323" s="13"/>
      <c r="T323" s="13"/>
      <c r="U323" s="13"/>
      <c r="V323" s="13"/>
      <c r="W323" s="13"/>
      <c r="X323" s="13"/>
      <c r="Y323" s="13"/>
      <c r="Z323" s="13"/>
      <c r="AA323" s="13"/>
      <c r="AB323" s="13"/>
      <c r="AC323" s="13"/>
      <c r="AD323" s="13"/>
      <c r="AE323" s="13"/>
      <c r="AF323" s="13"/>
      <c r="AG323" s="13"/>
      <c r="AH323" s="13"/>
      <c r="AI323" s="13"/>
    </row>
    <row r="324" spans="3:35" s="8" customFormat="1" ht="11.1" customHeight="1" x14ac:dyDescent="0.2">
      <c r="C324" s="143"/>
      <c r="M324" s="12"/>
      <c r="N324" s="13"/>
      <c r="O324" s="13"/>
      <c r="P324" s="13"/>
      <c r="Q324" s="13"/>
      <c r="R324" s="13"/>
      <c r="S324" s="13"/>
      <c r="T324" s="13"/>
      <c r="U324" s="13"/>
      <c r="V324" s="13"/>
      <c r="W324" s="13"/>
      <c r="X324" s="13"/>
      <c r="Y324" s="13"/>
      <c r="Z324" s="13"/>
      <c r="AA324" s="13"/>
      <c r="AB324" s="13"/>
      <c r="AC324" s="13"/>
      <c r="AD324" s="13"/>
      <c r="AE324" s="13"/>
      <c r="AF324" s="13"/>
      <c r="AG324" s="13"/>
      <c r="AH324" s="13"/>
      <c r="AI324" s="13"/>
    </row>
    <row r="325" spans="3:35" s="8" customFormat="1" ht="11.1" customHeight="1" x14ac:dyDescent="0.2">
      <c r="C325" s="143"/>
      <c r="M325" s="12"/>
      <c r="N325" s="13"/>
      <c r="O325" s="13"/>
      <c r="P325" s="13"/>
      <c r="Q325" s="13"/>
      <c r="R325" s="13"/>
      <c r="S325" s="13"/>
      <c r="T325" s="13"/>
      <c r="U325" s="13"/>
      <c r="V325" s="13"/>
      <c r="W325" s="13"/>
      <c r="X325" s="13"/>
      <c r="Y325" s="13"/>
      <c r="Z325" s="13"/>
      <c r="AA325" s="13"/>
      <c r="AB325" s="13"/>
      <c r="AC325" s="13"/>
      <c r="AD325" s="13"/>
      <c r="AE325" s="13"/>
      <c r="AF325" s="13"/>
      <c r="AG325" s="13"/>
      <c r="AH325" s="13"/>
      <c r="AI325" s="13"/>
    </row>
    <row r="326" spans="3:35" s="8" customFormat="1" ht="11.1" customHeight="1" x14ac:dyDescent="0.2">
      <c r="C326" s="143"/>
      <c r="M326" s="12"/>
      <c r="N326" s="13"/>
      <c r="O326" s="13"/>
      <c r="P326" s="13"/>
      <c r="Q326" s="13"/>
      <c r="R326" s="13"/>
      <c r="S326" s="13"/>
      <c r="T326" s="13"/>
      <c r="U326" s="13"/>
      <c r="V326" s="13"/>
      <c r="W326" s="13"/>
      <c r="X326" s="13"/>
      <c r="Y326" s="13"/>
      <c r="Z326" s="13"/>
      <c r="AA326" s="13"/>
      <c r="AB326" s="13"/>
      <c r="AC326" s="13"/>
      <c r="AD326" s="13"/>
      <c r="AE326" s="13"/>
      <c r="AF326" s="13"/>
      <c r="AG326" s="13"/>
      <c r="AH326" s="13"/>
      <c r="AI326" s="13"/>
    </row>
    <row r="327" spans="3:35" s="8" customFormat="1" ht="11.1" customHeight="1" x14ac:dyDescent="0.2">
      <c r="C327" s="143"/>
      <c r="M327" s="12"/>
      <c r="N327" s="13"/>
      <c r="O327" s="13"/>
      <c r="P327" s="13"/>
      <c r="Q327" s="13"/>
      <c r="R327" s="13"/>
      <c r="S327" s="13"/>
      <c r="T327" s="13"/>
      <c r="U327" s="13"/>
      <c r="V327" s="13"/>
      <c r="W327" s="13"/>
      <c r="X327" s="13"/>
      <c r="Y327" s="13"/>
      <c r="Z327" s="13"/>
      <c r="AA327" s="13"/>
      <c r="AB327" s="13"/>
      <c r="AC327" s="13"/>
      <c r="AD327" s="13"/>
      <c r="AE327" s="13"/>
      <c r="AF327" s="13"/>
      <c r="AG327" s="13"/>
      <c r="AH327" s="13"/>
      <c r="AI327" s="13"/>
    </row>
    <row r="328" spans="3:35" s="8" customFormat="1" ht="11.1" customHeight="1" x14ac:dyDescent="0.2">
      <c r="C328" s="143"/>
      <c r="M328" s="12"/>
      <c r="N328" s="13"/>
      <c r="O328" s="13"/>
      <c r="P328" s="13"/>
      <c r="Q328" s="13"/>
      <c r="R328" s="13"/>
      <c r="S328" s="13"/>
      <c r="T328" s="13"/>
      <c r="U328" s="13"/>
      <c r="V328" s="13"/>
      <c r="W328" s="13"/>
      <c r="X328" s="13"/>
      <c r="Y328" s="13"/>
      <c r="Z328" s="13"/>
      <c r="AA328" s="13"/>
      <c r="AB328" s="13"/>
      <c r="AC328" s="13"/>
      <c r="AD328" s="13"/>
      <c r="AE328" s="13"/>
      <c r="AF328" s="13"/>
      <c r="AG328" s="13"/>
      <c r="AH328" s="13"/>
      <c r="AI328" s="13"/>
    </row>
    <row r="329" spans="3:35" s="8" customFormat="1" ht="11.1" customHeight="1" x14ac:dyDescent="0.2">
      <c r="C329" s="143"/>
      <c r="M329" s="12"/>
      <c r="N329" s="13"/>
      <c r="O329" s="13"/>
      <c r="P329" s="13"/>
      <c r="Q329" s="13"/>
      <c r="R329" s="13"/>
      <c r="S329" s="13"/>
      <c r="T329" s="13"/>
      <c r="U329" s="13"/>
      <c r="V329" s="13"/>
      <c r="W329" s="13"/>
      <c r="X329" s="13"/>
      <c r="Y329" s="13"/>
      <c r="Z329" s="13"/>
      <c r="AA329" s="13"/>
      <c r="AB329" s="13"/>
      <c r="AC329" s="13"/>
      <c r="AD329" s="13"/>
      <c r="AE329" s="13"/>
      <c r="AF329" s="13"/>
      <c r="AG329" s="13"/>
      <c r="AH329" s="13"/>
      <c r="AI329" s="13"/>
    </row>
    <row r="330" spans="3:35" s="8" customFormat="1" ht="11.1" customHeight="1" x14ac:dyDescent="0.2">
      <c r="C330" s="143"/>
      <c r="M330" s="12"/>
      <c r="N330" s="13"/>
      <c r="O330" s="13"/>
      <c r="P330" s="13"/>
      <c r="Q330" s="13"/>
      <c r="R330" s="13"/>
      <c r="S330" s="13"/>
      <c r="T330" s="13"/>
      <c r="U330" s="13"/>
      <c r="V330" s="13"/>
      <c r="W330" s="13"/>
      <c r="X330" s="13"/>
      <c r="Y330" s="13"/>
      <c r="Z330" s="13"/>
      <c r="AA330" s="13"/>
      <c r="AB330" s="13"/>
      <c r="AC330" s="13"/>
      <c r="AD330" s="13"/>
      <c r="AE330" s="13"/>
      <c r="AF330" s="13"/>
      <c r="AG330" s="13"/>
      <c r="AH330" s="13"/>
      <c r="AI330" s="13"/>
    </row>
    <row r="331" spans="3:35" s="8" customFormat="1" ht="11.1" customHeight="1" x14ac:dyDescent="0.2">
      <c r="C331" s="143"/>
      <c r="M331" s="12"/>
      <c r="N331" s="13"/>
      <c r="O331" s="13"/>
      <c r="P331" s="13"/>
      <c r="Q331" s="13"/>
      <c r="R331" s="13"/>
      <c r="S331" s="13"/>
      <c r="T331" s="13"/>
      <c r="U331" s="13"/>
      <c r="V331" s="13"/>
      <c r="W331" s="13"/>
      <c r="X331" s="13"/>
      <c r="Y331" s="13"/>
      <c r="Z331" s="13"/>
      <c r="AA331" s="13"/>
      <c r="AB331" s="13"/>
      <c r="AC331" s="13"/>
      <c r="AD331" s="13"/>
      <c r="AE331" s="13"/>
      <c r="AF331" s="13"/>
      <c r="AG331" s="13"/>
      <c r="AH331" s="13"/>
      <c r="AI331" s="13"/>
    </row>
    <row r="332" spans="3:35" s="8" customFormat="1" ht="11.1" customHeight="1" x14ac:dyDescent="0.2">
      <c r="C332" s="143"/>
      <c r="M332" s="12"/>
      <c r="N332" s="13"/>
      <c r="O332" s="13"/>
      <c r="P332" s="13"/>
      <c r="Q332" s="13"/>
      <c r="R332" s="13"/>
      <c r="S332" s="13"/>
      <c r="T332" s="13"/>
      <c r="U332" s="13"/>
      <c r="V332" s="13"/>
      <c r="W332" s="13"/>
      <c r="X332" s="13"/>
      <c r="Y332" s="13"/>
      <c r="Z332" s="13"/>
      <c r="AA332" s="13"/>
      <c r="AB332" s="13"/>
      <c r="AC332" s="13"/>
      <c r="AD332" s="13"/>
      <c r="AE332" s="13"/>
      <c r="AF332" s="13"/>
      <c r="AG332" s="13"/>
      <c r="AH332" s="13"/>
      <c r="AI332" s="13"/>
    </row>
    <row r="333" spans="3:35" s="8" customFormat="1" ht="11.1" customHeight="1" x14ac:dyDescent="0.2">
      <c r="C333" s="143"/>
      <c r="M333" s="12"/>
      <c r="N333" s="13"/>
      <c r="O333" s="13"/>
      <c r="P333" s="13"/>
      <c r="Q333" s="13"/>
      <c r="R333" s="13"/>
      <c r="S333" s="13"/>
      <c r="T333" s="13"/>
      <c r="U333" s="13"/>
      <c r="V333" s="13"/>
      <c r="W333" s="13"/>
      <c r="X333" s="13"/>
      <c r="Y333" s="13"/>
      <c r="Z333" s="13"/>
      <c r="AA333" s="13"/>
      <c r="AB333" s="13"/>
      <c r="AC333" s="13"/>
      <c r="AD333" s="13"/>
      <c r="AE333" s="13"/>
      <c r="AF333" s="13"/>
      <c r="AG333" s="13"/>
      <c r="AH333" s="13"/>
      <c r="AI333" s="13"/>
    </row>
    <row r="334" spans="3:35" s="8" customFormat="1" ht="11.1" customHeight="1" x14ac:dyDescent="0.2">
      <c r="C334" s="143"/>
      <c r="M334" s="12"/>
      <c r="N334" s="13"/>
      <c r="O334" s="13"/>
      <c r="P334" s="13"/>
      <c r="Q334" s="13"/>
      <c r="R334" s="13"/>
      <c r="S334" s="13"/>
      <c r="T334" s="13"/>
      <c r="U334" s="13"/>
      <c r="V334" s="13"/>
      <c r="W334" s="13"/>
      <c r="X334" s="13"/>
      <c r="Y334" s="13"/>
      <c r="Z334" s="13"/>
      <c r="AA334" s="13"/>
      <c r="AB334" s="13"/>
      <c r="AC334" s="13"/>
      <c r="AD334" s="13"/>
      <c r="AE334" s="13"/>
      <c r="AF334" s="13"/>
      <c r="AG334" s="13"/>
      <c r="AH334" s="13"/>
      <c r="AI334" s="13"/>
    </row>
    <row r="335" spans="3:35" s="8" customFormat="1" ht="11.1" customHeight="1" x14ac:dyDescent="0.2">
      <c r="C335" s="143"/>
      <c r="M335" s="12"/>
      <c r="N335" s="13"/>
      <c r="O335" s="13"/>
      <c r="P335" s="13"/>
      <c r="Q335" s="13"/>
      <c r="R335" s="13"/>
      <c r="S335" s="13"/>
      <c r="T335" s="13"/>
      <c r="U335" s="13"/>
      <c r="V335" s="13"/>
      <c r="W335" s="13"/>
      <c r="X335" s="13"/>
      <c r="Y335" s="13"/>
      <c r="Z335" s="13"/>
      <c r="AA335" s="13"/>
      <c r="AB335" s="13"/>
      <c r="AC335" s="13"/>
      <c r="AD335" s="13"/>
      <c r="AE335" s="13"/>
      <c r="AF335" s="13"/>
      <c r="AG335" s="13"/>
      <c r="AH335" s="13"/>
      <c r="AI335" s="13"/>
    </row>
    <row r="336" spans="3:35" s="8" customFormat="1" ht="11.1" customHeight="1" x14ac:dyDescent="0.2">
      <c r="C336" s="143"/>
      <c r="M336" s="12"/>
      <c r="N336" s="13"/>
      <c r="O336" s="13"/>
      <c r="P336" s="13"/>
      <c r="Q336" s="13"/>
      <c r="R336" s="13"/>
      <c r="S336" s="13"/>
      <c r="T336" s="13"/>
      <c r="U336" s="13"/>
      <c r="V336" s="13"/>
      <c r="W336" s="13"/>
      <c r="X336" s="13"/>
      <c r="Y336" s="13"/>
      <c r="Z336" s="13"/>
      <c r="AA336" s="13"/>
      <c r="AB336" s="13"/>
      <c r="AC336" s="13"/>
      <c r="AD336" s="13"/>
      <c r="AE336" s="13"/>
      <c r="AF336" s="13"/>
      <c r="AG336" s="13"/>
      <c r="AH336" s="13"/>
      <c r="AI336" s="13"/>
    </row>
    <row r="337" spans="3:35" s="8" customFormat="1" ht="11.1" customHeight="1" x14ac:dyDescent="0.2">
      <c r="C337" s="143"/>
      <c r="M337" s="12"/>
      <c r="N337" s="13"/>
      <c r="O337" s="13"/>
      <c r="P337" s="13"/>
      <c r="Q337" s="13"/>
      <c r="R337" s="13"/>
      <c r="S337" s="13"/>
      <c r="T337" s="13"/>
      <c r="U337" s="13"/>
      <c r="V337" s="13"/>
      <c r="W337" s="13"/>
      <c r="X337" s="13"/>
      <c r="Y337" s="13"/>
      <c r="Z337" s="13"/>
      <c r="AA337" s="13"/>
      <c r="AB337" s="13"/>
      <c r="AC337" s="13"/>
      <c r="AD337" s="13"/>
      <c r="AE337" s="13"/>
      <c r="AF337" s="13"/>
      <c r="AG337" s="13"/>
      <c r="AH337" s="13"/>
      <c r="AI337" s="13"/>
    </row>
    <row r="338" spans="3:35" s="8" customFormat="1" ht="11.1" customHeight="1" x14ac:dyDescent="0.2">
      <c r="C338" s="143"/>
      <c r="M338" s="12"/>
      <c r="N338" s="13"/>
      <c r="O338" s="13"/>
      <c r="P338" s="13"/>
      <c r="Q338" s="13"/>
      <c r="R338" s="13"/>
      <c r="S338" s="13"/>
      <c r="T338" s="13"/>
      <c r="U338" s="13"/>
      <c r="V338" s="13"/>
      <c r="W338" s="13"/>
      <c r="X338" s="13"/>
      <c r="Y338" s="13"/>
      <c r="Z338" s="13"/>
      <c r="AA338" s="13"/>
      <c r="AB338" s="13"/>
      <c r="AC338" s="13"/>
      <c r="AD338" s="13"/>
      <c r="AE338" s="13"/>
      <c r="AF338" s="13"/>
      <c r="AG338" s="13"/>
      <c r="AH338" s="13"/>
      <c r="AI338" s="13"/>
    </row>
    <row r="339" spans="3:35" s="8" customFormat="1" ht="11.1" customHeight="1" x14ac:dyDescent="0.2">
      <c r="C339" s="143"/>
      <c r="M339" s="12"/>
      <c r="N339" s="13"/>
      <c r="O339" s="13"/>
      <c r="P339" s="13"/>
      <c r="Q339" s="13"/>
      <c r="R339" s="13"/>
      <c r="S339" s="13"/>
      <c r="T339" s="13"/>
      <c r="U339" s="13"/>
      <c r="V339" s="13"/>
      <c r="W339" s="13"/>
      <c r="X339" s="13"/>
      <c r="Y339" s="13"/>
      <c r="Z339" s="13"/>
      <c r="AA339" s="13"/>
      <c r="AB339" s="13"/>
      <c r="AC339" s="13"/>
      <c r="AD339" s="13"/>
      <c r="AE339" s="13"/>
      <c r="AF339" s="13"/>
      <c r="AG339" s="13"/>
      <c r="AH339" s="13"/>
      <c r="AI339" s="13"/>
    </row>
    <row r="340" spans="3:35" s="8" customFormat="1" ht="11.1" customHeight="1" x14ac:dyDescent="0.2">
      <c r="C340" s="143"/>
      <c r="M340" s="12"/>
      <c r="N340" s="13"/>
      <c r="O340" s="13"/>
      <c r="P340" s="13"/>
      <c r="Q340" s="13"/>
      <c r="R340" s="13"/>
      <c r="S340" s="13"/>
      <c r="T340" s="13"/>
      <c r="U340" s="13"/>
      <c r="V340" s="13"/>
      <c r="W340" s="13"/>
      <c r="X340" s="13"/>
      <c r="Y340" s="13"/>
      <c r="Z340" s="13"/>
      <c r="AA340" s="13"/>
      <c r="AB340" s="13"/>
      <c r="AC340" s="13"/>
      <c r="AD340" s="13"/>
      <c r="AE340" s="13"/>
      <c r="AF340" s="13"/>
      <c r="AG340" s="13"/>
      <c r="AH340" s="13"/>
      <c r="AI340" s="13"/>
    </row>
    <row r="341" spans="3:35" s="8" customFormat="1" ht="11.1" customHeight="1" x14ac:dyDescent="0.2">
      <c r="C341" s="143"/>
      <c r="M341" s="12"/>
      <c r="N341" s="13"/>
      <c r="O341" s="13"/>
      <c r="P341" s="13"/>
      <c r="Q341" s="13"/>
      <c r="R341" s="13"/>
      <c r="S341" s="13"/>
      <c r="T341" s="13"/>
      <c r="U341" s="13"/>
      <c r="V341" s="13"/>
      <c r="W341" s="13"/>
      <c r="X341" s="13"/>
      <c r="Y341" s="13"/>
      <c r="Z341" s="13"/>
      <c r="AA341" s="13"/>
      <c r="AB341" s="13"/>
      <c r="AC341" s="13"/>
      <c r="AD341" s="13"/>
      <c r="AE341" s="13"/>
      <c r="AF341" s="13"/>
      <c r="AG341" s="13"/>
      <c r="AH341" s="13"/>
      <c r="AI341" s="13"/>
    </row>
    <row r="342" spans="3:35" s="8" customFormat="1" ht="11.1" customHeight="1" x14ac:dyDescent="0.2">
      <c r="C342" s="143"/>
      <c r="M342" s="12"/>
      <c r="N342" s="13"/>
      <c r="O342" s="13"/>
      <c r="P342" s="13"/>
      <c r="Q342" s="13"/>
      <c r="R342" s="13"/>
      <c r="S342" s="13"/>
      <c r="T342" s="13"/>
      <c r="U342" s="13"/>
      <c r="V342" s="13"/>
      <c r="W342" s="13"/>
      <c r="X342" s="13"/>
      <c r="Y342" s="13"/>
      <c r="Z342" s="13"/>
      <c r="AA342" s="13"/>
      <c r="AB342" s="13"/>
      <c r="AC342" s="13"/>
      <c r="AD342" s="13"/>
      <c r="AE342" s="13"/>
      <c r="AF342" s="13"/>
      <c r="AG342" s="13"/>
      <c r="AH342" s="13"/>
      <c r="AI342" s="13"/>
    </row>
    <row r="343" spans="3:35" s="8" customFormat="1" ht="11.1" customHeight="1" x14ac:dyDescent="0.2">
      <c r="C343" s="143"/>
      <c r="M343" s="12"/>
      <c r="N343" s="13"/>
      <c r="O343" s="13"/>
      <c r="P343" s="13"/>
      <c r="Q343" s="13"/>
      <c r="R343" s="13"/>
      <c r="S343" s="13"/>
      <c r="T343" s="13"/>
      <c r="U343" s="13"/>
      <c r="V343" s="13"/>
      <c r="W343" s="13"/>
      <c r="X343" s="13"/>
      <c r="Y343" s="13"/>
      <c r="Z343" s="13"/>
      <c r="AA343" s="13"/>
      <c r="AB343" s="13"/>
      <c r="AC343" s="13"/>
      <c r="AD343" s="13"/>
      <c r="AE343" s="13"/>
      <c r="AF343" s="13"/>
      <c r="AG343" s="13"/>
      <c r="AH343" s="13"/>
      <c r="AI343" s="13"/>
    </row>
    <row r="344" spans="3:35" s="8" customFormat="1" ht="11.1" customHeight="1" x14ac:dyDescent="0.2">
      <c r="C344" s="143"/>
      <c r="M344" s="12"/>
      <c r="N344" s="13"/>
      <c r="O344" s="13"/>
      <c r="P344" s="13"/>
      <c r="Q344" s="13"/>
      <c r="R344" s="13"/>
      <c r="S344" s="13"/>
      <c r="T344" s="13"/>
      <c r="U344" s="13"/>
      <c r="V344" s="13"/>
      <c r="W344" s="13"/>
      <c r="X344" s="13"/>
      <c r="Y344" s="13"/>
      <c r="Z344" s="13"/>
      <c r="AA344" s="13"/>
      <c r="AB344" s="13"/>
      <c r="AC344" s="13"/>
      <c r="AD344" s="13"/>
      <c r="AE344" s="13"/>
      <c r="AF344" s="13"/>
      <c r="AG344" s="13"/>
      <c r="AH344" s="13"/>
      <c r="AI344" s="13"/>
    </row>
    <row r="345" spans="3:35" s="8" customFormat="1" ht="11.1" customHeight="1" x14ac:dyDescent="0.2">
      <c r="C345" s="143"/>
      <c r="M345" s="12"/>
      <c r="N345" s="13"/>
      <c r="O345" s="13"/>
      <c r="P345" s="13"/>
      <c r="Q345" s="13"/>
      <c r="R345" s="13"/>
      <c r="S345" s="13"/>
      <c r="T345" s="13"/>
      <c r="U345" s="13"/>
      <c r="V345" s="13"/>
      <c r="W345" s="13"/>
      <c r="X345" s="13"/>
      <c r="Y345" s="13"/>
      <c r="Z345" s="13"/>
      <c r="AA345" s="13"/>
      <c r="AB345" s="13"/>
      <c r="AC345" s="13"/>
      <c r="AD345" s="13"/>
      <c r="AE345" s="13"/>
      <c r="AF345" s="13"/>
      <c r="AG345" s="13"/>
      <c r="AH345" s="13"/>
      <c r="AI345" s="13"/>
    </row>
    <row r="346" spans="3:35" s="8" customFormat="1" ht="11.1" customHeight="1" x14ac:dyDescent="0.2">
      <c r="C346" s="143"/>
      <c r="M346" s="12"/>
      <c r="N346" s="13"/>
      <c r="O346" s="13"/>
      <c r="P346" s="13"/>
      <c r="Q346" s="13"/>
      <c r="R346" s="13"/>
      <c r="S346" s="13"/>
      <c r="T346" s="13"/>
      <c r="U346" s="13"/>
      <c r="V346" s="13"/>
      <c r="W346" s="13"/>
      <c r="X346" s="13"/>
      <c r="Y346" s="13"/>
      <c r="Z346" s="13"/>
      <c r="AA346" s="13"/>
      <c r="AB346" s="13"/>
      <c r="AC346" s="13"/>
      <c r="AD346" s="13"/>
      <c r="AE346" s="13"/>
      <c r="AF346" s="13"/>
      <c r="AG346" s="13"/>
      <c r="AH346" s="13"/>
      <c r="AI346" s="13"/>
    </row>
    <row r="347" spans="3:35" s="8" customFormat="1" ht="11.1" customHeight="1" x14ac:dyDescent="0.2">
      <c r="C347" s="143"/>
      <c r="M347" s="12"/>
      <c r="N347" s="13"/>
      <c r="O347" s="13"/>
      <c r="P347" s="13"/>
      <c r="Q347" s="13"/>
      <c r="R347" s="13"/>
      <c r="S347" s="13"/>
      <c r="T347" s="13"/>
      <c r="U347" s="13"/>
      <c r="V347" s="13"/>
      <c r="W347" s="13"/>
      <c r="X347" s="13"/>
      <c r="Y347" s="13"/>
      <c r="Z347" s="13"/>
      <c r="AA347" s="13"/>
      <c r="AB347" s="13"/>
      <c r="AC347" s="13"/>
      <c r="AD347" s="13"/>
      <c r="AE347" s="13"/>
      <c r="AF347" s="13"/>
      <c r="AG347" s="13"/>
      <c r="AH347" s="13"/>
      <c r="AI347" s="13"/>
    </row>
    <row r="348" spans="3:35" s="8" customFormat="1" ht="11.1" customHeight="1" x14ac:dyDescent="0.2">
      <c r="C348" s="143"/>
      <c r="M348" s="12"/>
      <c r="N348" s="13"/>
      <c r="O348" s="13"/>
      <c r="P348" s="13"/>
      <c r="Q348" s="13"/>
      <c r="R348" s="13"/>
      <c r="S348" s="13"/>
      <c r="T348" s="13"/>
      <c r="U348" s="13"/>
      <c r="V348" s="13"/>
      <c r="W348" s="13"/>
      <c r="X348" s="13"/>
      <c r="Y348" s="13"/>
      <c r="Z348" s="13"/>
      <c r="AA348" s="13"/>
      <c r="AB348" s="13"/>
      <c r="AC348" s="13"/>
      <c r="AD348" s="13"/>
      <c r="AE348" s="13"/>
      <c r="AF348" s="13"/>
      <c r="AG348" s="13"/>
      <c r="AH348" s="13"/>
      <c r="AI348" s="13"/>
    </row>
    <row r="349" spans="3:35" s="8" customFormat="1" ht="11.1" customHeight="1" x14ac:dyDescent="0.2">
      <c r="C349" s="143"/>
      <c r="M349" s="12"/>
      <c r="N349" s="13"/>
      <c r="O349" s="13"/>
      <c r="P349" s="13"/>
      <c r="Q349" s="13"/>
      <c r="R349" s="13"/>
      <c r="S349" s="13"/>
      <c r="T349" s="13"/>
      <c r="U349" s="13"/>
      <c r="V349" s="13"/>
      <c r="W349" s="13"/>
      <c r="X349" s="13"/>
      <c r="Y349" s="13"/>
      <c r="Z349" s="13"/>
      <c r="AA349" s="13"/>
      <c r="AB349" s="13"/>
      <c r="AC349" s="13"/>
      <c r="AD349" s="13"/>
      <c r="AE349" s="13"/>
      <c r="AF349" s="13"/>
      <c r="AG349" s="13"/>
      <c r="AH349" s="13"/>
      <c r="AI349" s="13"/>
    </row>
    <row r="350" spans="3:35" s="8" customFormat="1" ht="11.1" customHeight="1" x14ac:dyDescent="0.2">
      <c r="C350" s="143"/>
      <c r="M350" s="12"/>
      <c r="N350" s="13"/>
      <c r="O350" s="13"/>
      <c r="P350" s="13"/>
      <c r="Q350" s="13"/>
      <c r="R350" s="13"/>
      <c r="S350" s="13"/>
      <c r="T350" s="13"/>
      <c r="U350" s="13"/>
      <c r="V350" s="13"/>
      <c r="W350" s="13"/>
      <c r="X350" s="13"/>
      <c r="Y350" s="13"/>
      <c r="Z350" s="13"/>
      <c r="AA350" s="13"/>
      <c r="AB350" s="13"/>
      <c r="AC350" s="13"/>
      <c r="AD350" s="13"/>
      <c r="AE350" s="13"/>
      <c r="AF350" s="13"/>
      <c r="AG350" s="13"/>
      <c r="AH350" s="13"/>
      <c r="AI350" s="13"/>
    </row>
    <row r="351" spans="3:35" s="8" customFormat="1" ht="11.1" customHeight="1" x14ac:dyDescent="0.2">
      <c r="C351" s="143"/>
      <c r="M351" s="12"/>
      <c r="N351" s="13"/>
      <c r="O351" s="13"/>
      <c r="P351" s="13"/>
      <c r="Q351" s="13"/>
      <c r="R351" s="13"/>
      <c r="S351" s="13"/>
      <c r="T351" s="13"/>
      <c r="U351" s="13"/>
      <c r="V351" s="13"/>
      <c r="W351" s="13"/>
      <c r="X351" s="13"/>
      <c r="Y351" s="13"/>
      <c r="Z351" s="13"/>
      <c r="AA351" s="13"/>
      <c r="AB351" s="13"/>
      <c r="AC351" s="13"/>
      <c r="AD351" s="13"/>
      <c r="AE351" s="13"/>
      <c r="AF351" s="13"/>
      <c r="AG351" s="13"/>
      <c r="AH351" s="13"/>
      <c r="AI351" s="13"/>
    </row>
    <row r="352" spans="3:35" s="8" customFormat="1" ht="11.1" customHeight="1" x14ac:dyDescent="0.2">
      <c r="C352" s="143"/>
      <c r="M352" s="12"/>
      <c r="N352" s="13"/>
      <c r="O352" s="13"/>
      <c r="P352" s="13"/>
      <c r="Q352" s="13"/>
      <c r="R352" s="13"/>
      <c r="S352" s="13"/>
      <c r="T352" s="13"/>
      <c r="U352" s="13"/>
      <c r="V352" s="13"/>
      <c r="W352" s="13"/>
      <c r="X352" s="13"/>
      <c r="Y352" s="13"/>
      <c r="Z352" s="13"/>
      <c r="AA352" s="13"/>
      <c r="AB352" s="13"/>
      <c r="AC352" s="13"/>
      <c r="AD352" s="13"/>
      <c r="AE352" s="13"/>
      <c r="AF352" s="13"/>
      <c r="AG352" s="13"/>
      <c r="AH352" s="13"/>
      <c r="AI352" s="13"/>
    </row>
    <row r="353" spans="3:35" s="8" customFormat="1" ht="11.1" customHeight="1" x14ac:dyDescent="0.2">
      <c r="C353" s="143"/>
      <c r="M353" s="12"/>
      <c r="N353" s="13"/>
      <c r="O353" s="13"/>
      <c r="P353" s="13"/>
      <c r="Q353" s="13"/>
      <c r="R353" s="13"/>
      <c r="S353" s="13"/>
      <c r="T353" s="13"/>
      <c r="U353" s="13"/>
      <c r="V353" s="13"/>
      <c r="W353" s="13"/>
      <c r="X353" s="13"/>
      <c r="Y353" s="13"/>
      <c r="Z353" s="13"/>
      <c r="AA353" s="13"/>
      <c r="AB353" s="13"/>
      <c r="AC353" s="13"/>
      <c r="AD353" s="13"/>
      <c r="AE353" s="13"/>
      <c r="AF353" s="13"/>
      <c r="AG353" s="13"/>
      <c r="AH353" s="13"/>
      <c r="AI353" s="13"/>
    </row>
    <row r="354" spans="3:35" s="8" customFormat="1" ht="11.1" customHeight="1" x14ac:dyDescent="0.2">
      <c r="C354" s="143"/>
      <c r="M354" s="12"/>
      <c r="N354" s="13"/>
      <c r="O354" s="13"/>
      <c r="P354" s="13"/>
      <c r="Q354" s="13"/>
      <c r="R354" s="13"/>
      <c r="S354" s="13"/>
      <c r="T354" s="13"/>
      <c r="U354" s="13"/>
      <c r="V354" s="13"/>
      <c r="W354" s="13"/>
      <c r="X354" s="13"/>
      <c r="Y354" s="13"/>
      <c r="Z354" s="13"/>
      <c r="AA354" s="13"/>
      <c r="AB354" s="13"/>
      <c r="AC354" s="13"/>
      <c r="AD354" s="13"/>
      <c r="AE354" s="13"/>
      <c r="AF354" s="13"/>
      <c r="AG354" s="13"/>
      <c r="AH354" s="13"/>
      <c r="AI354" s="13"/>
    </row>
    <row r="355" spans="3:35" s="8" customFormat="1" ht="11.1" customHeight="1" x14ac:dyDescent="0.2">
      <c r="C355" s="143"/>
      <c r="M355" s="12"/>
      <c r="N355" s="13"/>
      <c r="O355" s="13"/>
      <c r="P355" s="13"/>
      <c r="Q355" s="13"/>
      <c r="R355" s="13"/>
      <c r="S355" s="13"/>
      <c r="T355" s="13"/>
      <c r="U355" s="13"/>
      <c r="V355" s="13"/>
      <c r="W355" s="13"/>
      <c r="X355" s="13"/>
      <c r="Y355" s="13"/>
      <c r="Z355" s="13"/>
      <c r="AA355" s="13"/>
      <c r="AB355" s="13"/>
      <c r="AC355" s="13"/>
      <c r="AD355" s="13"/>
      <c r="AE355" s="13"/>
      <c r="AF355" s="13"/>
      <c r="AG355" s="13"/>
      <c r="AH355" s="13"/>
      <c r="AI355" s="13"/>
    </row>
    <row r="356" spans="3:35" s="8" customFormat="1" ht="11.1" customHeight="1" x14ac:dyDescent="0.2">
      <c r="C356" s="143"/>
      <c r="M356" s="12"/>
      <c r="N356" s="13"/>
      <c r="O356" s="13"/>
      <c r="P356" s="13"/>
      <c r="Q356" s="13"/>
      <c r="R356" s="13"/>
      <c r="S356" s="13"/>
      <c r="T356" s="13"/>
      <c r="U356" s="13"/>
      <c r="V356" s="13"/>
      <c r="W356" s="13"/>
      <c r="X356" s="13"/>
      <c r="Y356" s="13"/>
      <c r="Z356" s="13"/>
      <c r="AA356" s="13"/>
      <c r="AB356" s="13"/>
      <c r="AC356" s="13"/>
      <c r="AD356" s="13"/>
      <c r="AE356" s="13"/>
      <c r="AF356" s="13"/>
      <c r="AG356" s="13"/>
      <c r="AH356" s="13"/>
      <c r="AI356" s="13"/>
    </row>
    <row r="357" spans="3:35" s="8" customFormat="1" ht="11.1" customHeight="1" x14ac:dyDescent="0.2">
      <c r="C357" s="143"/>
      <c r="M357" s="12"/>
      <c r="N357" s="13"/>
      <c r="O357" s="13"/>
      <c r="P357" s="13"/>
      <c r="Q357" s="13"/>
      <c r="R357" s="13"/>
      <c r="S357" s="13"/>
      <c r="T357" s="13"/>
      <c r="U357" s="13"/>
      <c r="V357" s="13"/>
      <c r="W357" s="13"/>
      <c r="X357" s="13"/>
      <c r="Y357" s="13"/>
      <c r="Z357" s="13"/>
      <c r="AA357" s="13"/>
      <c r="AB357" s="13"/>
      <c r="AC357" s="13"/>
      <c r="AD357" s="13"/>
      <c r="AE357" s="13"/>
      <c r="AF357" s="13"/>
      <c r="AG357" s="13"/>
      <c r="AH357" s="13"/>
      <c r="AI357" s="13"/>
    </row>
    <row r="358" spans="3:35" s="8" customFormat="1" ht="11.1" customHeight="1" x14ac:dyDescent="0.2">
      <c r="C358" s="143"/>
      <c r="M358" s="12"/>
      <c r="N358" s="13"/>
      <c r="O358" s="13"/>
      <c r="P358" s="13"/>
      <c r="Q358" s="13"/>
      <c r="R358" s="13"/>
      <c r="S358" s="13"/>
      <c r="T358" s="13"/>
      <c r="U358" s="13"/>
      <c r="V358" s="13"/>
      <c r="W358" s="13"/>
      <c r="X358" s="13"/>
      <c r="Y358" s="13"/>
      <c r="Z358" s="13"/>
      <c r="AA358" s="13"/>
      <c r="AB358" s="13"/>
      <c r="AC358" s="13"/>
      <c r="AD358" s="13"/>
      <c r="AE358" s="13"/>
      <c r="AF358" s="13"/>
      <c r="AG358" s="13"/>
      <c r="AH358" s="13"/>
      <c r="AI358" s="13"/>
    </row>
    <row r="359" spans="3:35" s="8" customFormat="1" ht="11.1" customHeight="1" x14ac:dyDescent="0.2">
      <c r="C359" s="143"/>
      <c r="M359" s="12"/>
      <c r="N359" s="13"/>
      <c r="O359" s="13"/>
      <c r="P359" s="13"/>
      <c r="Q359" s="13"/>
      <c r="R359" s="13"/>
      <c r="S359" s="13"/>
      <c r="T359" s="13"/>
      <c r="U359" s="13"/>
      <c r="V359" s="13"/>
      <c r="W359" s="13"/>
      <c r="X359" s="13"/>
      <c r="Y359" s="13"/>
      <c r="Z359" s="13"/>
      <c r="AA359" s="13"/>
      <c r="AB359" s="13"/>
      <c r="AC359" s="13"/>
      <c r="AD359" s="13"/>
      <c r="AE359" s="13"/>
      <c r="AF359" s="13"/>
      <c r="AG359" s="13"/>
      <c r="AH359" s="13"/>
      <c r="AI359" s="13"/>
    </row>
    <row r="360" spans="3:35" s="8" customFormat="1" ht="11.1" customHeight="1" x14ac:dyDescent="0.2">
      <c r="C360" s="143"/>
      <c r="M360" s="12"/>
      <c r="N360" s="13"/>
      <c r="O360" s="13"/>
      <c r="P360" s="13"/>
      <c r="Q360" s="13"/>
      <c r="R360" s="13"/>
      <c r="S360" s="13"/>
      <c r="T360" s="13"/>
      <c r="U360" s="13"/>
      <c r="V360" s="13"/>
      <c r="W360" s="13"/>
      <c r="X360" s="13"/>
      <c r="Y360" s="13"/>
      <c r="Z360" s="13"/>
      <c r="AA360" s="13"/>
      <c r="AB360" s="13"/>
      <c r="AC360" s="13"/>
      <c r="AD360" s="13"/>
      <c r="AE360" s="13"/>
      <c r="AF360" s="13"/>
      <c r="AG360" s="13"/>
      <c r="AH360" s="13"/>
      <c r="AI360" s="13"/>
    </row>
    <row r="361" spans="3:35" s="8" customFormat="1" ht="11.1" customHeight="1" x14ac:dyDescent="0.2">
      <c r="C361" s="143"/>
      <c r="M361" s="12"/>
      <c r="N361" s="13"/>
      <c r="O361" s="13"/>
      <c r="P361" s="13"/>
      <c r="Q361" s="13"/>
      <c r="R361" s="13"/>
      <c r="S361" s="13"/>
      <c r="T361" s="13"/>
      <c r="U361" s="13"/>
      <c r="V361" s="13"/>
      <c r="W361" s="13"/>
      <c r="X361" s="13"/>
      <c r="Y361" s="13"/>
      <c r="Z361" s="13"/>
      <c r="AA361" s="13"/>
      <c r="AB361" s="13"/>
      <c r="AC361" s="13"/>
      <c r="AD361" s="13"/>
      <c r="AE361" s="13"/>
      <c r="AF361" s="13"/>
      <c r="AG361" s="13"/>
      <c r="AH361" s="13"/>
      <c r="AI361" s="13"/>
    </row>
    <row r="362" spans="3:35" s="8" customFormat="1" ht="11.1" customHeight="1" x14ac:dyDescent="0.2">
      <c r="C362" s="143"/>
      <c r="M362" s="12"/>
      <c r="N362" s="13"/>
      <c r="O362" s="13"/>
      <c r="P362" s="13"/>
      <c r="Q362" s="13"/>
      <c r="R362" s="13"/>
      <c r="S362" s="13"/>
      <c r="T362" s="13"/>
      <c r="U362" s="13"/>
      <c r="V362" s="13"/>
      <c r="W362" s="13"/>
      <c r="X362" s="13"/>
      <c r="Y362" s="13"/>
      <c r="Z362" s="13"/>
      <c r="AA362" s="13"/>
      <c r="AB362" s="13"/>
      <c r="AC362" s="13"/>
      <c r="AD362" s="13"/>
      <c r="AE362" s="13"/>
      <c r="AF362" s="13"/>
      <c r="AG362" s="13"/>
      <c r="AH362" s="13"/>
      <c r="AI362" s="13"/>
    </row>
    <row r="363" spans="3:35" s="8" customFormat="1" ht="11.1" customHeight="1" x14ac:dyDescent="0.2">
      <c r="C363" s="143"/>
      <c r="M363" s="12"/>
      <c r="N363" s="13"/>
      <c r="O363" s="13"/>
      <c r="P363" s="13"/>
      <c r="Q363" s="13"/>
      <c r="R363" s="13"/>
      <c r="S363" s="13"/>
      <c r="T363" s="13"/>
      <c r="U363" s="13"/>
      <c r="V363" s="13"/>
      <c r="W363" s="13"/>
      <c r="X363" s="13"/>
      <c r="Y363" s="13"/>
      <c r="Z363" s="13"/>
      <c r="AA363" s="13"/>
      <c r="AB363" s="13"/>
      <c r="AC363" s="13"/>
      <c r="AD363" s="13"/>
      <c r="AE363" s="13"/>
      <c r="AF363" s="13"/>
      <c r="AG363" s="13"/>
      <c r="AH363" s="13"/>
      <c r="AI363" s="13"/>
    </row>
    <row r="364" spans="3:35" s="8" customFormat="1" ht="11.1" customHeight="1" x14ac:dyDescent="0.2">
      <c r="C364" s="143"/>
      <c r="M364" s="12"/>
      <c r="N364" s="13"/>
      <c r="O364" s="13"/>
      <c r="P364" s="13"/>
      <c r="Q364" s="13"/>
      <c r="R364" s="13"/>
      <c r="S364" s="13"/>
      <c r="T364" s="13"/>
      <c r="U364" s="13"/>
      <c r="V364" s="13"/>
      <c r="W364" s="13"/>
      <c r="X364" s="13"/>
      <c r="Y364" s="13"/>
      <c r="Z364" s="13"/>
      <c r="AA364" s="13"/>
      <c r="AB364" s="13"/>
      <c r="AC364" s="13"/>
      <c r="AD364" s="13"/>
      <c r="AE364" s="13"/>
      <c r="AF364" s="13"/>
      <c r="AG364" s="13"/>
      <c r="AH364" s="13"/>
      <c r="AI364" s="13"/>
    </row>
    <row r="365" spans="3:35" s="8" customFormat="1" ht="11.1" customHeight="1" x14ac:dyDescent="0.2">
      <c r="C365" s="143"/>
      <c r="M365" s="12"/>
      <c r="N365" s="13"/>
      <c r="O365" s="13"/>
      <c r="P365" s="13"/>
      <c r="Q365" s="13"/>
      <c r="R365" s="13"/>
      <c r="S365" s="13"/>
      <c r="T365" s="13"/>
      <c r="U365" s="13"/>
      <c r="V365" s="13"/>
      <c r="W365" s="13"/>
      <c r="X365" s="13"/>
      <c r="Y365" s="13"/>
      <c r="Z365" s="13"/>
      <c r="AA365" s="13"/>
      <c r="AB365" s="13"/>
      <c r="AC365" s="13"/>
      <c r="AD365" s="13"/>
      <c r="AE365" s="13"/>
      <c r="AF365" s="13"/>
      <c r="AG365" s="13"/>
      <c r="AH365" s="13"/>
      <c r="AI365" s="13"/>
    </row>
    <row r="366" spans="3:35" s="8" customFormat="1" ht="11.1" customHeight="1" x14ac:dyDescent="0.2">
      <c r="C366" s="143"/>
      <c r="M366" s="12"/>
      <c r="N366" s="13"/>
      <c r="O366" s="13"/>
      <c r="P366" s="13"/>
      <c r="Q366" s="13"/>
      <c r="R366" s="13"/>
      <c r="S366" s="13"/>
      <c r="T366" s="13"/>
      <c r="U366" s="13"/>
      <c r="V366" s="13"/>
      <c r="W366" s="13"/>
      <c r="X366" s="13"/>
      <c r="Y366" s="13"/>
      <c r="Z366" s="13"/>
      <c r="AA366" s="13"/>
      <c r="AB366" s="13"/>
      <c r="AC366" s="13"/>
      <c r="AD366" s="13"/>
      <c r="AE366" s="13"/>
      <c r="AF366" s="13"/>
      <c r="AG366" s="13"/>
      <c r="AH366" s="13"/>
      <c r="AI366" s="13"/>
    </row>
    <row r="367" spans="3:35" s="8" customFormat="1" ht="11.1" customHeight="1" x14ac:dyDescent="0.2">
      <c r="C367" s="143"/>
      <c r="M367" s="12"/>
      <c r="N367" s="13"/>
      <c r="O367" s="13"/>
      <c r="P367" s="13"/>
      <c r="Q367" s="13"/>
      <c r="R367" s="13"/>
      <c r="S367" s="13"/>
      <c r="T367" s="13"/>
      <c r="U367" s="13"/>
      <c r="V367" s="13"/>
      <c r="W367" s="13"/>
      <c r="X367" s="13"/>
      <c r="Y367" s="13"/>
      <c r="Z367" s="13"/>
      <c r="AA367" s="13"/>
      <c r="AB367" s="13"/>
      <c r="AC367" s="13"/>
      <c r="AD367" s="13"/>
      <c r="AE367" s="13"/>
      <c r="AF367" s="13"/>
      <c r="AG367" s="13"/>
      <c r="AH367" s="13"/>
      <c r="AI367" s="13"/>
    </row>
    <row r="368" spans="3:35" s="8" customFormat="1" ht="11.1" customHeight="1" x14ac:dyDescent="0.2">
      <c r="C368" s="143"/>
      <c r="M368" s="12"/>
      <c r="N368" s="13"/>
      <c r="O368" s="13"/>
      <c r="P368" s="13"/>
      <c r="Q368" s="13"/>
      <c r="R368" s="13"/>
      <c r="S368" s="13"/>
      <c r="T368" s="13"/>
      <c r="U368" s="13"/>
      <c r="V368" s="13"/>
      <c r="W368" s="13"/>
      <c r="X368" s="13"/>
      <c r="Y368" s="13"/>
      <c r="Z368" s="13"/>
      <c r="AA368" s="13"/>
      <c r="AB368" s="13"/>
      <c r="AC368" s="13"/>
      <c r="AD368" s="13"/>
      <c r="AE368" s="13"/>
      <c r="AF368" s="13"/>
      <c r="AG368" s="13"/>
      <c r="AH368" s="13"/>
      <c r="AI368" s="13"/>
    </row>
    <row r="369" spans="3:35" s="8" customFormat="1" ht="11.1" customHeight="1" x14ac:dyDescent="0.2">
      <c r="C369" s="143"/>
      <c r="M369" s="12"/>
      <c r="N369" s="13"/>
      <c r="O369" s="13"/>
      <c r="P369" s="13"/>
      <c r="Q369" s="13"/>
      <c r="R369" s="13"/>
      <c r="S369" s="13"/>
      <c r="T369" s="13"/>
      <c r="U369" s="13"/>
      <c r="V369" s="13"/>
      <c r="W369" s="13"/>
      <c r="X369" s="13"/>
      <c r="Y369" s="13"/>
      <c r="Z369" s="13"/>
      <c r="AA369" s="13"/>
      <c r="AB369" s="13"/>
      <c r="AC369" s="13"/>
      <c r="AD369" s="13"/>
      <c r="AE369" s="13"/>
      <c r="AF369" s="13"/>
      <c r="AG369" s="13"/>
      <c r="AH369" s="13"/>
      <c r="AI369" s="13"/>
    </row>
    <row r="370" spans="3:35" s="8" customFormat="1" ht="11.1" customHeight="1" x14ac:dyDescent="0.2">
      <c r="C370" s="143"/>
      <c r="M370" s="12"/>
      <c r="N370" s="13"/>
      <c r="O370" s="13"/>
      <c r="P370" s="13"/>
      <c r="Q370" s="13"/>
      <c r="R370" s="13"/>
      <c r="S370" s="13"/>
      <c r="T370" s="13"/>
      <c r="U370" s="13"/>
      <c r="V370" s="13"/>
      <c r="W370" s="13"/>
      <c r="X370" s="13"/>
      <c r="Y370" s="13"/>
      <c r="Z370" s="13"/>
      <c r="AA370" s="13"/>
      <c r="AB370" s="13"/>
      <c r="AC370" s="13"/>
      <c r="AD370" s="13"/>
      <c r="AE370" s="13"/>
      <c r="AF370" s="13"/>
      <c r="AG370" s="13"/>
      <c r="AH370" s="13"/>
      <c r="AI370" s="13"/>
    </row>
    <row r="371" spans="3:35" s="8" customFormat="1" ht="11.1" customHeight="1" x14ac:dyDescent="0.2">
      <c r="C371" s="143"/>
      <c r="M371" s="12"/>
      <c r="N371" s="13"/>
      <c r="O371" s="13"/>
      <c r="P371" s="13"/>
      <c r="Q371" s="13"/>
      <c r="R371" s="13"/>
      <c r="S371" s="13"/>
      <c r="T371" s="13"/>
      <c r="U371" s="13"/>
      <c r="V371" s="13"/>
      <c r="W371" s="13"/>
      <c r="X371" s="13"/>
      <c r="Y371" s="13"/>
      <c r="Z371" s="13"/>
      <c r="AA371" s="13"/>
      <c r="AB371" s="13"/>
      <c r="AC371" s="13"/>
      <c r="AD371" s="13"/>
      <c r="AE371" s="13"/>
      <c r="AF371" s="13"/>
      <c r="AG371" s="13"/>
      <c r="AH371" s="13"/>
      <c r="AI371" s="13"/>
    </row>
    <row r="372" spans="3:35" s="8" customFormat="1" ht="11.1" customHeight="1" x14ac:dyDescent="0.2">
      <c r="C372" s="143"/>
      <c r="M372" s="12"/>
      <c r="N372" s="13"/>
      <c r="O372" s="13"/>
      <c r="P372" s="13"/>
      <c r="Q372" s="13"/>
      <c r="R372" s="13"/>
      <c r="S372" s="13"/>
      <c r="T372" s="13"/>
      <c r="U372" s="13"/>
      <c r="V372" s="13"/>
      <c r="W372" s="13"/>
      <c r="X372" s="13"/>
      <c r="Y372" s="13"/>
      <c r="Z372" s="13"/>
      <c r="AA372" s="13"/>
      <c r="AB372" s="13"/>
      <c r="AC372" s="13"/>
      <c r="AD372" s="13"/>
      <c r="AE372" s="13"/>
      <c r="AF372" s="13"/>
      <c r="AG372" s="13"/>
      <c r="AH372" s="13"/>
      <c r="AI372" s="13"/>
    </row>
  </sheetData>
  <sheetProtection algorithmName="SHA-512" hashValue="/Wocs5AUOKU6WjiJGQSHhLNoo9SVmLFkrU1mEbN/GcQ3EhjHN/7TteUKf3dyYSryVCI7+SyoTwiMEXpLamb95Q==" saltValue="zM/xd7B3sAXJlEiLEG5fKg==" spinCount="100000" sheet="1" objects="1" scenarios="1"/>
  <mergeCells count="5">
    <mergeCell ref="O2:R2"/>
    <mergeCell ref="O3:R3"/>
    <mergeCell ref="O4:R4"/>
    <mergeCell ref="O5:R5"/>
    <mergeCell ref="O6:R6"/>
  </mergeCells>
  <conditionalFormatting sqref="A139:B141">
    <cfRule type="cellIs" dxfId="4" priority="19" operator="equal">
      <formula>"NEW POS"</formula>
    </cfRule>
  </conditionalFormatting>
  <conditionalFormatting sqref="A1:XFD8 A9:L138">
    <cfRule type="cellIs" dxfId="3" priority="15" operator="equal">
      <formula>"NEW POS"</formula>
    </cfRule>
  </conditionalFormatting>
  <conditionalFormatting sqref="A257:XFD1048576">
    <cfRule type="cellIs" dxfId="2" priority="12" operator="equal">
      <formula>"NEW POS"</formula>
    </cfRule>
  </conditionalFormatting>
  <conditionalFormatting sqref="D139:L141 A142:L256">
    <cfRule type="cellIs" dxfId="1" priority="1" operator="equal">
      <formula>"NEW POS"</formula>
    </cfRule>
  </conditionalFormatting>
  <conditionalFormatting sqref="M9:XFD256">
    <cfRule type="cellIs" dxfId="0" priority="5" operator="equal">
      <formula>"NEW POS"</formula>
    </cfRule>
  </conditionalFormatting>
  <hyperlinks>
    <hyperlink ref="M4" r:id="rId1" xr:uid="{00000000-0004-0000-0100-000000000000}"/>
    <hyperlink ref="D265"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24 D148:D164 D234:D244 D27:D65 D95:D133 D81:D88 D90:D94 D136:D147 D166:D183 D228:D230 D185:D224 D245 D225:D227" numberStoredAsText="1"/>
    <ignoredError sqref="D231:D233 D79:D80 D66:D76" twoDigitTextYear="1" numberStoredAsText="1"/>
    <ignoredError sqref="AF257:AF300" formulaRange="1"/>
    <ignoredError sqref="D134:D135 D184"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781050</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781050</xdr:colOff>
                    <xdr:row>2</xdr:row>
                    <xdr:rowOff>180975</xdr:rowOff>
                  </from>
                  <to>
                    <xdr:col>16</xdr:col>
                    <xdr:colOff>219075</xdr:colOff>
                    <xdr:row>4</xdr:row>
                    <xdr:rowOff>57150</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133350</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781050</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3005"/>
  <sheetViews>
    <sheetView zoomScale="115" zoomScaleNormal="115" workbookViewId="0">
      <pane xSplit="1" ySplit="1" topLeftCell="B1075"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9.28515625" style="162" customWidth="1"/>
    <col min="2" max="5" width="29.28515625" style="192" customWidth="1"/>
    <col min="6" max="14" width="29.28515625" style="8" customWidth="1"/>
    <col min="15" max="15" width="12.5703125" style="8"/>
    <col min="16" max="16384" width="12.5703125" style="7"/>
  </cols>
  <sheetData>
    <row r="1" spans="1:9" x14ac:dyDescent="0.2">
      <c r="A1" s="162" t="s">
        <v>552</v>
      </c>
      <c r="B1" s="192" t="s">
        <v>553</v>
      </c>
      <c r="C1" s="192" t="s">
        <v>554</v>
      </c>
      <c r="D1" s="192" t="s">
        <v>555</v>
      </c>
      <c r="E1" s="192" t="s">
        <v>556</v>
      </c>
      <c r="F1" s="192" t="s">
        <v>3624</v>
      </c>
      <c r="G1" s="192" t="s">
        <v>3625</v>
      </c>
      <c r="H1" s="192" t="s">
        <v>3626</v>
      </c>
      <c r="I1" s="192" t="s">
        <v>3627</v>
      </c>
    </row>
    <row r="2" spans="1:9" s="145" customFormat="1" x14ac:dyDescent="0.2">
      <c r="A2" s="145" t="s">
        <v>3817</v>
      </c>
      <c r="B2" s="145" t="s">
        <v>1196</v>
      </c>
      <c r="C2" s="145" t="s">
        <v>1196</v>
      </c>
      <c r="D2" s="145" t="s">
        <v>1197</v>
      </c>
      <c r="E2" s="145" t="s">
        <v>1196</v>
      </c>
      <c r="F2" s="145" t="s">
        <v>1196</v>
      </c>
      <c r="G2" s="145" t="s">
        <v>1196</v>
      </c>
      <c r="H2" s="145" t="s">
        <v>1197</v>
      </c>
      <c r="I2" s="145" t="s">
        <v>1196</v>
      </c>
    </row>
    <row r="3" spans="1:9" s="145" customFormat="1" x14ac:dyDescent="0.2">
      <c r="A3" s="164" t="s">
        <v>1198</v>
      </c>
      <c r="B3" s="163" t="s">
        <v>561</v>
      </c>
      <c r="C3" s="163" t="s">
        <v>562</v>
      </c>
      <c r="D3" s="163" t="s">
        <v>563</v>
      </c>
      <c r="E3" s="163" t="s">
        <v>564</v>
      </c>
      <c r="F3" s="163" t="s">
        <v>561</v>
      </c>
      <c r="G3" s="163" t="s">
        <v>562</v>
      </c>
      <c r="H3" s="163" t="s">
        <v>563</v>
      </c>
      <c r="I3" s="163" t="s">
        <v>564</v>
      </c>
    </row>
    <row r="4" spans="1:9" s="145" customFormat="1" x14ac:dyDescent="0.2">
      <c r="A4" s="145" t="s">
        <v>1199</v>
      </c>
      <c r="B4" s="145" t="s">
        <v>164</v>
      </c>
      <c r="C4" s="145" t="s">
        <v>174</v>
      </c>
      <c r="D4" s="145" t="s">
        <v>565</v>
      </c>
      <c r="E4" s="145" t="s">
        <v>566</v>
      </c>
      <c r="F4" s="145" t="s">
        <v>164</v>
      </c>
      <c r="G4" s="145" t="s">
        <v>174</v>
      </c>
      <c r="H4" s="145" t="s">
        <v>565</v>
      </c>
      <c r="I4" s="145" t="s">
        <v>566</v>
      </c>
    </row>
    <row r="5" spans="1:9" s="145" customFormat="1" x14ac:dyDescent="0.2">
      <c r="A5" s="145" t="s">
        <v>1200</v>
      </c>
      <c r="B5" s="145" t="s">
        <v>165</v>
      </c>
      <c r="C5" s="145" t="s">
        <v>175</v>
      </c>
      <c r="D5" s="145" t="s">
        <v>567</v>
      </c>
      <c r="E5" s="145" t="s">
        <v>568</v>
      </c>
      <c r="F5" s="145" t="s">
        <v>165</v>
      </c>
      <c r="G5" s="145" t="s">
        <v>175</v>
      </c>
      <c r="H5" s="145" t="s">
        <v>567</v>
      </c>
      <c r="I5" s="145" t="s">
        <v>568</v>
      </c>
    </row>
    <row r="6" spans="1:9" s="145" customFormat="1" x14ac:dyDescent="0.2">
      <c r="A6" s="145" t="s">
        <v>1201</v>
      </c>
      <c r="B6" s="145" t="s">
        <v>3818</v>
      </c>
      <c r="C6" s="164" t="s">
        <v>3819</v>
      </c>
      <c r="D6" s="164" t="s">
        <v>3820</v>
      </c>
      <c r="E6" s="164" t="s">
        <v>3821</v>
      </c>
      <c r="F6" s="145" t="s">
        <v>5514</v>
      </c>
      <c r="G6" s="164" t="s">
        <v>1202</v>
      </c>
      <c r="H6" s="164" t="s">
        <v>1203</v>
      </c>
      <c r="I6" s="164" t="s">
        <v>569</v>
      </c>
    </row>
    <row r="7" spans="1:9" s="145" customFormat="1" x14ac:dyDescent="0.2">
      <c r="A7" s="145" t="s">
        <v>1204</v>
      </c>
      <c r="B7" s="145" t="s">
        <v>3629</v>
      </c>
      <c r="C7" s="145" t="s">
        <v>3822</v>
      </c>
      <c r="D7" s="145" t="s">
        <v>3823</v>
      </c>
      <c r="E7" s="145" t="s">
        <v>3632</v>
      </c>
      <c r="F7" s="145" t="s">
        <v>3629</v>
      </c>
      <c r="G7" s="145" t="s">
        <v>3822</v>
      </c>
      <c r="H7" s="145" t="s">
        <v>3823</v>
      </c>
      <c r="I7" s="145" t="s">
        <v>3632</v>
      </c>
    </row>
    <row r="8" spans="1:9" s="145" customFormat="1" x14ac:dyDescent="0.2">
      <c r="A8" s="145" t="s">
        <v>1206</v>
      </c>
      <c r="B8" s="145" t="s">
        <v>3824</v>
      </c>
      <c r="C8" s="163" t="s">
        <v>3825</v>
      </c>
      <c r="D8" s="163" t="s">
        <v>3826</v>
      </c>
      <c r="E8" s="163" t="s">
        <v>3827</v>
      </c>
      <c r="F8" s="145" t="s">
        <v>3824</v>
      </c>
      <c r="G8" s="163" t="s">
        <v>3825</v>
      </c>
      <c r="H8" s="163" t="s">
        <v>3826</v>
      </c>
      <c r="I8" s="163" t="s">
        <v>3827</v>
      </c>
    </row>
    <row r="9" spans="1:9" s="145" customFormat="1" x14ac:dyDescent="0.2">
      <c r="A9" s="145" t="s">
        <v>1207</v>
      </c>
      <c r="B9" s="145" t="s">
        <v>1208</v>
      </c>
      <c r="C9" s="145" t="s">
        <v>1209</v>
      </c>
      <c r="D9" s="145" t="s">
        <v>1210</v>
      </c>
      <c r="E9" s="145" t="s">
        <v>1211</v>
      </c>
      <c r="F9" s="145" t="s">
        <v>1208</v>
      </c>
      <c r="G9" s="145" t="s">
        <v>1209</v>
      </c>
      <c r="H9" s="145" t="s">
        <v>1210</v>
      </c>
      <c r="I9" s="145" t="s">
        <v>1211</v>
      </c>
    </row>
    <row r="10" spans="1:9" s="145" customFormat="1" x14ac:dyDescent="0.2">
      <c r="A10" s="145" t="s">
        <v>1212</v>
      </c>
      <c r="B10" s="145" t="s">
        <v>3828</v>
      </c>
      <c r="C10" s="145" t="s">
        <v>3829</v>
      </c>
      <c r="D10" s="145" t="s">
        <v>3830</v>
      </c>
      <c r="E10" s="145" t="s">
        <v>3831</v>
      </c>
      <c r="F10" s="145" t="s">
        <v>3828</v>
      </c>
      <c r="G10" s="145" t="s">
        <v>3829</v>
      </c>
      <c r="H10" s="145" t="s">
        <v>3830</v>
      </c>
      <c r="I10" s="145" t="s">
        <v>3831</v>
      </c>
    </row>
    <row r="11" spans="1:9" s="145" customFormat="1" x14ac:dyDescent="0.2">
      <c r="A11" s="145" t="s">
        <v>1213</v>
      </c>
      <c r="B11" s="145" t="s">
        <v>1214</v>
      </c>
      <c r="C11" s="145" t="s">
        <v>1215</v>
      </c>
      <c r="D11" s="145" t="s">
        <v>1216</v>
      </c>
      <c r="E11" s="145" t="s">
        <v>1217</v>
      </c>
      <c r="F11" s="145" t="s">
        <v>1214</v>
      </c>
      <c r="G11" s="145" t="s">
        <v>1215</v>
      </c>
      <c r="H11" s="145" t="s">
        <v>1216</v>
      </c>
      <c r="I11" s="145" t="s">
        <v>1217</v>
      </c>
    </row>
    <row r="12" spans="1:9" s="145" customFormat="1" x14ac:dyDescent="0.2">
      <c r="A12" s="145" t="s">
        <v>1218</v>
      </c>
      <c r="B12" s="145" t="s">
        <v>3832</v>
      </c>
      <c r="C12" s="145" t="s">
        <v>571</v>
      </c>
      <c r="D12" s="145" t="s">
        <v>572</v>
      </c>
      <c r="E12" s="145" t="s">
        <v>3833</v>
      </c>
      <c r="F12" s="7" t="s">
        <v>5466</v>
      </c>
      <c r="G12" s="7" t="s">
        <v>5467</v>
      </c>
      <c r="H12" s="7" t="s">
        <v>5468</v>
      </c>
      <c r="I12" s="163" t="s">
        <v>5469</v>
      </c>
    </row>
    <row r="13" spans="1:9" s="145" customFormat="1" x14ac:dyDescent="0.2">
      <c r="A13" s="145" t="s">
        <v>1219</v>
      </c>
      <c r="B13" s="145" t="s">
        <v>3834</v>
      </c>
      <c r="C13" s="145" t="s">
        <v>2055</v>
      </c>
      <c r="D13" s="145" t="s">
        <v>3835</v>
      </c>
      <c r="E13" s="145" t="s">
        <v>3836</v>
      </c>
      <c r="F13" s="145" t="s">
        <v>573</v>
      </c>
      <c r="G13" s="145" t="s">
        <v>574</v>
      </c>
      <c r="H13" s="145" t="s">
        <v>1220</v>
      </c>
      <c r="I13" s="145" t="s">
        <v>1221</v>
      </c>
    </row>
    <row r="14" spans="1:9" s="145" customFormat="1" x14ac:dyDescent="0.2">
      <c r="A14" s="145" t="s">
        <v>1222</v>
      </c>
      <c r="B14" s="145" t="s">
        <v>575</v>
      </c>
      <c r="C14" s="145" t="s">
        <v>576</v>
      </c>
      <c r="D14" s="145" t="s">
        <v>577</v>
      </c>
      <c r="E14" s="145" t="s">
        <v>578</v>
      </c>
      <c r="F14" s="145" t="s">
        <v>575</v>
      </c>
      <c r="G14" s="145" t="s">
        <v>576</v>
      </c>
      <c r="H14" s="145" t="s">
        <v>577</v>
      </c>
      <c r="I14" s="145" t="s">
        <v>578</v>
      </c>
    </row>
    <row r="15" spans="1:9" s="145" customFormat="1" x14ac:dyDescent="0.2">
      <c r="A15" s="145" t="s">
        <v>1223</v>
      </c>
      <c r="B15" s="145" t="s">
        <v>579</v>
      </c>
      <c r="C15" s="145" t="s">
        <v>580</v>
      </c>
      <c r="D15" s="145" t="s">
        <v>581</v>
      </c>
      <c r="E15" s="145" t="s">
        <v>582</v>
      </c>
      <c r="F15" s="145" t="s">
        <v>579</v>
      </c>
      <c r="G15" s="145" t="s">
        <v>580</v>
      </c>
      <c r="H15" s="145" t="s">
        <v>581</v>
      </c>
      <c r="I15" s="145" t="s">
        <v>582</v>
      </c>
    </row>
    <row r="16" spans="1:9" s="145" customFormat="1" x14ac:dyDescent="0.2">
      <c r="A16" s="145" t="s">
        <v>1224</v>
      </c>
      <c r="B16" s="145" t="s">
        <v>167</v>
      </c>
      <c r="C16" s="145" t="s">
        <v>383</v>
      </c>
      <c r="D16" s="145" t="s">
        <v>583</v>
      </c>
      <c r="E16" s="145" t="s">
        <v>584</v>
      </c>
      <c r="F16" s="145" t="s">
        <v>167</v>
      </c>
      <c r="G16" s="145" t="s">
        <v>383</v>
      </c>
      <c r="H16" s="145" t="s">
        <v>583</v>
      </c>
      <c r="I16" s="145" t="s">
        <v>584</v>
      </c>
    </row>
    <row r="17" spans="1:9" s="145" customFormat="1" x14ac:dyDescent="0.2">
      <c r="A17" s="145" t="s">
        <v>1225</v>
      </c>
      <c r="B17" s="145" t="s">
        <v>168</v>
      </c>
      <c r="C17" s="145" t="s">
        <v>294</v>
      </c>
      <c r="D17" s="145" t="s">
        <v>585</v>
      </c>
      <c r="E17" s="145" t="s">
        <v>586</v>
      </c>
      <c r="F17" s="145" t="s">
        <v>168</v>
      </c>
      <c r="G17" s="145" t="s">
        <v>294</v>
      </c>
      <c r="H17" s="145" t="s">
        <v>585</v>
      </c>
      <c r="I17" s="145" t="s">
        <v>586</v>
      </c>
    </row>
    <row r="18" spans="1:9" s="145" customFormat="1" x14ac:dyDescent="0.2">
      <c r="A18" s="145" t="s">
        <v>1226</v>
      </c>
      <c r="B18" s="145" t="s">
        <v>3837</v>
      </c>
      <c r="C18" s="145" t="s">
        <v>3838</v>
      </c>
      <c r="D18" s="145" t="s">
        <v>3839</v>
      </c>
      <c r="E18" s="145" t="s">
        <v>3840</v>
      </c>
      <c r="F18" s="145" t="s">
        <v>3837</v>
      </c>
      <c r="G18" s="145" t="s">
        <v>3838</v>
      </c>
      <c r="H18" s="145" t="s">
        <v>3839</v>
      </c>
      <c r="I18" s="145" t="s">
        <v>3840</v>
      </c>
    </row>
    <row r="19" spans="1:9" s="145" customFormat="1" x14ac:dyDescent="0.2">
      <c r="A19" s="145" t="s">
        <v>1231</v>
      </c>
      <c r="B19" s="145" t="s">
        <v>169</v>
      </c>
      <c r="C19" s="145" t="s">
        <v>295</v>
      </c>
      <c r="D19" s="145" t="s">
        <v>587</v>
      </c>
      <c r="E19" s="145" t="s">
        <v>588</v>
      </c>
      <c r="F19" s="145" t="s">
        <v>169</v>
      </c>
      <c r="G19" s="145" t="s">
        <v>295</v>
      </c>
      <c r="H19" s="145" t="s">
        <v>587</v>
      </c>
      <c r="I19" s="145" t="s">
        <v>588</v>
      </c>
    </row>
    <row r="20" spans="1:9" s="145" customFormat="1" x14ac:dyDescent="0.2">
      <c r="A20" s="145" t="s">
        <v>1232</v>
      </c>
      <c r="B20" s="145" t="s">
        <v>3841</v>
      </c>
      <c r="C20" s="145" t="s">
        <v>3842</v>
      </c>
      <c r="D20" s="145" t="s">
        <v>3843</v>
      </c>
      <c r="E20" s="145" t="s">
        <v>3844</v>
      </c>
      <c r="F20" s="145" t="s">
        <v>3841</v>
      </c>
      <c r="G20" s="145" t="s">
        <v>3842</v>
      </c>
      <c r="H20" s="145" t="s">
        <v>3843</v>
      </c>
      <c r="I20" s="145" t="s">
        <v>3844</v>
      </c>
    </row>
    <row r="21" spans="1:9" s="145" customFormat="1" x14ac:dyDescent="0.2">
      <c r="A21" s="145" t="s">
        <v>1235</v>
      </c>
      <c r="B21" s="145" t="s">
        <v>439</v>
      </c>
      <c r="C21" s="145" t="s">
        <v>440</v>
      </c>
      <c r="D21" s="145" t="s">
        <v>589</v>
      </c>
      <c r="E21" s="145" t="s">
        <v>590</v>
      </c>
      <c r="F21" s="145" t="s">
        <v>439</v>
      </c>
      <c r="G21" s="145" t="s">
        <v>3637</v>
      </c>
      <c r="H21" s="145" t="s">
        <v>589</v>
      </c>
      <c r="I21" s="145" t="s">
        <v>3845</v>
      </c>
    </row>
    <row r="22" spans="1:9" s="145" customFormat="1" x14ac:dyDescent="0.2">
      <c r="A22" s="145" t="s">
        <v>1236</v>
      </c>
      <c r="B22" s="145" t="s">
        <v>3846</v>
      </c>
      <c r="C22" s="145" t="s">
        <v>3847</v>
      </c>
      <c r="D22" s="145" t="s">
        <v>3848</v>
      </c>
      <c r="E22" s="145" t="s">
        <v>3849</v>
      </c>
      <c r="F22" s="145" t="s">
        <v>3846</v>
      </c>
      <c r="G22" s="145" t="s">
        <v>3847</v>
      </c>
      <c r="H22" s="145" t="s">
        <v>3848</v>
      </c>
      <c r="I22" s="145" t="s">
        <v>3849</v>
      </c>
    </row>
    <row r="23" spans="1:9" s="145" customFormat="1" x14ac:dyDescent="0.2">
      <c r="A23" s="145" t="s">
        <v>1237</v>
      </c>
      <c r="B23" s="145" t="s">
        <v>3850</v>
      </c>
      <c r="C23" s="145" t="s">
        <v>3851</v>
      </c>
      <c r="D23" s="145" t="s">
        <v>3852</v>
      </c>
      <c r="E23" s="145" t="s">
        <v>3853</v>
      </c>
      <c r="F23" s="145" t="s">
        <v>3850</v>
      </c>
      <c r="G23" s="145" t="s">
        <v>3851</v>
      </c>
      <c r="H23" s="145" t="s">
        <v>3852</v>
      </c>
      <c r="I23" s="145" t="s">
        <v>3853</v>
      </c>
    </row>
    <row r="24" spans="1:9" s="145" customFormat="1" x14ac:dyDescent="0.2">
      <c r="A24" s="145" t="s">
        <v>1241</v>
      </c>
      <c r="B24" s="145" t="s">
        <v>173</v>
      </c>
      <c r="C24" s="145" t="s">
        <v>296</v>
      </c>
      <c r="D24" s="145" t="s">
        <v>591</v>
      </c>
      <c r="E24" s="145" t="s">
        <v>592</v>
      </c>
      <c r="F24" s="145" t="s">
        <v>173</v>
      </c>
      <c r="G24" s="145" t="s">
        <v>296</v>
      </c>
      <c r="H24" s="145" t="s">
        <v>591</v>
      </c>
      <c r="I24" s="145" t="s">
        <v>5507</v>
      </c>
    </row>
    <row r="25" spans="1:9" s="145" customFormat="1" x14ac:dyDescent="0.2">
      <c r="A25" s="145" t="s">
        <v>1242</v>
      </c>
      <c r="B25" s="145" t="s">
        <v>593</v>
      </c>
      <c r="C25" s="145" t="s">
        <v>1243</v>
      </c>
      <c r="D25" s="145" t="s">
        <v>1244</v>
      </c>
      <c r="E25" s="145" t="s">
        <v>594</v>
      </c>
      <c r="F25" s="145" t="s">
        <v>593</v>
      </c>
      <c r="G25" s="145" t="s">
        <v>3639</v>
      </c>
      <c r="H25" s="145" t="s">
        <v>1244</v>
      </c>
      <c r="I25" s="145" t="s">
        <v>594</v>
      </c>
    </row>
    <row r="26" spans="1:9" s="145" customFormat="1" x14ac:dyDescent="0.2">
      <c r="A26" s="145" t="s">
        <v>1245</v>
      </c>
      <c r="B26" s="145" t="s">
        <v>595</v>
      </c>
      <c r="C26" s="145" t="s">
        <v>596</v>
      </c>
      <c r="D26" s="145" t="s">
        <v>597</v>
      </c>
      <c r="E26" s="145" t="s">
        <v>598</v>
      </c>
      <c r="F26" s="145" t="s">
        <v>595</v>
      </c>
      <c r="G26" s="145" t="s">
        <v>596</v>
      </c>
      <c r="H26" s="145" t="s">
        <v>597</v>
      </c>
      <c r="I26" s="145" t="s">
        <v>598</v>
      </c>
    </row>
    <row r="27" spans="1:9" s="145" customFormat="1" x14ac:dyDescent="0.2">
      <c r="A27" s="145" t="s">
        <v>1246</v>
      </c>
      <c r="B27" s="145" t="s">
        <v>599</v>
      </c>
      <c r="C27" s="145" t="s">
        <v>600</v>
      </c>
      <c r="D27" s="145" t="s">
        <v>601</v>
      </c>
      <c r="E27" s="145" t="s">
        <v>602</v>
      </c>
      <c r="F27" s="145" t="s">
        <v>599</v>
      </c>
      <c r="G27" s="145" t="s">
        <v>600</v>
      </c>
      <c r="H27" s="145" t="s">
        <v>601</v>
      </c>
      <c r="I27" s="145" t="s">
        <v>602</v>
      </c>
    </row>
    <row r="28" spans="1:9" s="145" customFormat="1" x14ac:dyDescent="0.2">
      <c r="A28" s="145" t="s">
        <v>1247</v>
      </c>
      <c r="B28" s="145" t="s">
        <v>603</v>
      </c>
      <c r="C28" s="145" t="s">
        <v>604</v>
      </c>
      <c r="D28" s="145" t="s">
        <v>605</v>
      </c>
      <c r="E28" s="145" t="s">
        <v>606</v>
      </c>
      <c r="F28" s="145" t="s">
        <v>603</v>
      </c>
      <c r="G28" s="145" t="s">
        <v>604</v>
      </c>
      <c r="H28" s="145" t="s">
        <v>605</v>
      </c>
      <c r="I28" s="145" t="s">
        <v>606</v>
      </c>
    </row>
    <row r="29" spans="1:9" s="145" customFormat="1" x14ac:dyDescent="0.2">
      <c r="A29" s="145" t="s">
        <v>1248</v>
      </c>
      <c r="B29" s="145" t="s">
        <v>607</v>
      </c>
      <c r="C29" s="145" t="s">
        <v>608</v>
      </c>
      <c r="D29" s="145" t="s">
        <v>609</v>
      </c>
      <c r="E29" s="145" t="s">
        <v>610</v>
      </c>
      <c r="F29" s="145" t="s">
        <v>3640</v>
      </c>
      <c r="G29" s="145" t="s">
        <v>3641</v>
      </c>
      <c r="H29" s="145" t="s">
        <v>3642</v>
      </c>
      <c r="I29" s="145" t="s">
        <v>3854</v>
      </c>
    </row>
    <row r="30" spans="1:9" s="145" customFormat="1" x14ac:dyDescent="0.2">
      <c r="A30" s="145" t="s">
        <v>1249</v>
      </c>
      <c r="B30" s="145" t="s">
        <v>611</v>
      </c>
      <c r="C30" s="145" t="s">
        <v>612</v>
      </c>
      <c r="D30" s="145" t="s">
        <v>613</v>
      </c>
      <c r="E30" s="145" t="s">
        <v>614</v>
      </c>
      <c r="F30" s="145" t="s">
        <v>611</v>
      </c>
      <c r="G30" s="145" t="s">
        <v>612</v>
      </c>
      <c r="H30" s="145" t="s">
        <v>613</v>
      </c>
      <c r="I30" s="145" t="s">
        <v>614</v>
      </c>
    </row>
    <row r="31" spans="1:9" s="145" customFormat="1" x14ac:dyDescent="0.2">
      <c r="A31" s="145" t="s">
        <v>1250</v>
      </c>
      <c r="B31" s="145" t="s">
        <v>615</v>
      </c>
      <c r="C31" s="145" t="s">
        <v>616</v>
      </c>
      <c r="D31" s="145" t="s">
        <v>617</v>
      </c>
      <c r="E31" s="145" t="s">
        <v>618</v>
      </c>
      <c r="F31" s="145" t="s">
        <v>615</v>
      </c>
      <c r="G31" s="145" t="s">
        <v>616</v>
      </c>
      <c r="H31" s="145" t="s">
        <v>617</v>
      </c>
      <c r="I31" s="145" t="s">
        <v>618</v>
      </c>
    </row>
    <row r="32" spans="1:9" s="145" customFormat="1" x14ac:dyDescent="0.2">
      <c r="A32" s="145" t="s">
        <v>1251</v>
      </c>
      <c r="B32" s="145" t="s">
        <v>619</v>
      </c>
      <c r="C32" s="145" t="s">
        <v>1252</v>
      </c>
      <c r="D32" s="145" t="s">
        <v>620</v>
      </c>
      <c r="E32" s="145" t="s">
        <v>621</v>
      </c>
      <c r="F32" s="145" t="s">
        <v>619</v>
      </c>
      <c r="G32" s="145" t="s">
        <v>3643</v>
      </c>
      <c r="H32" s="145" t="s">
        <v>620</v>
      </c>
      <c r="I32" s="145" t="s">
        <v>621</v>
      </c>
    </row>
    <row r="33" spans="1:9" s="145" customFormat="1" x14ac:dyDescent="0.2">
      <c r="A33" s="145" t="s">
        <v>1253</v>
      </c>
      <c r="B33" s="145" t="s">
        <v>1254</v>
      </c>
      <c r="C33" s="145" t="s">
        <v>1255</v>
      </c>
      <c r="D33" s="145" t="s">
        <v>1256</v>
      </c>
      <c r="E33" s="145" t="s">
        <v>1257</v>
      </c>
      <c r="F33" s="145" t="s">
        <v>1254</v>
      </c>
      <c r="G33" s="145" t="s">
        <v>1255</v>
      </c>
      <c r="H33" s="145" t="s">
        <v>1256</v>
      </c>
      <c r="I33" s="145" t="s">
        <v>1257</v>
      </c>
    </row>
    <row r="34" spans="1:9" s="145" customFormat="1" x14ac:dyDescent="0.2">
      <c r="A34" s="145" t="s">
        <v>1258</v>
      </c>
      <c r="B34" s="145" t="s">
        <v>622</v>
      </c>
      <c r="C34" s="145" t="s">
        <v>623</v>
      </c>
      <c r="D34" s="145" t="s">
        <v>624</v>
      </c>
      <c r="E34" s="145" t="s">
        <v>625</v>
      </c>
      <c r="F34" s="145" t="s">
        <v>622</v>
      </c>
      <c r="G34" s="145" t="s">
        <v>623</v>
      </c>
      <c r="H34" s="145" t="s">
        <v>624</v>
      </c>
      <c r="I34" s="145" t="s">
        <v>625</v>
      </c>
    </row>
    <row r="35" spans="1:9" s="145" customFormat="1" x14ac:dyDescent="0.2">
      <c r="A35" s="145" t="s">
        <v>3855</v>
      </c>
      <c r="B35" s="145" t="s">
        <v>3856</v>
      </c>
      <c r="C35" s="145" t="s">
        <v>3857</v>
      </c>
      <c r="D35" s="145" t="s">
        <v>3858</v>
      </c>
      <c r="E35" s="145" t="s">
        <v>3859</v>
      </c>
      <c r="F35" s="145" t="s">
        <v>3856</v>
      </c>
      <c r="G35" s="145" t="s">
        <v>3857</v>
      </c>
      <c r="H35" s="145" t="s">
        <v>3858</v>
      </c>
      <c r="I35" s="145" t="s">
        <v>3859</v>
      </c>
    </row>
    <row r="36" spans="1:9" s="145" customFormat="1" x14ac:dyDescent="0.2">
      <c r="A36" s="145" t="s">
        <v>3860</v>
      </c>
      <c r="B36" s="145" t="s">
        <v>3856</v>
      </c>
      <c r="C36" s="145" t="s">
        <v>3857</v>
      </c>
      <c r="D36" s="145" t="s">
        <v>3858</v>
      </c>
      <c r="E36" s="145" t="s">
        <v>3859</v>
      </c>
      <c r="F36" s="145" t="s">
        <v>3856</v>
      </c>
      <c r="G36" s="145" t="s">
        <v>3857</v>
      </c>
      <c r="H36" s="145" t="s">
        <v>3858</v>
      </c>
      <c r="I36" s="145" t="s">
        <v>3859</v>
      </c>
    </row>
    <row r="37" spans="1:9" s="145" customFormat="1" x14ac:dyDescent="0.2">
      <c r="A37" s="145" t="s">
        <v>3861</v>
      </c>
      <c r="B37" s="145" t="s">
        <v>3862</v>
      </c>
      <c r="C37" s="145" t="s">
        <v>3863</v>
      </c>
      <c r="D37" s="145" t="s">
        <v>3864</v>
      </c>
      <c r="E37" s="145" t="s">
        <v>3865</v>
      </c>
      <c r="F37" s="145" t="s">
        <v>3862</v>
      </c>
      <c r="G37" s="145" t="s">
        <v>3863</v>
      </c>
      <c r="H37" s="145" t="s">
        <v>3864</v>
      </c>
      <c r="I37" s="145" t="s">
        <v>3865</v>
      </c>
    </row>
    <row r="38" spans="1:9" s="145" customFormat="1" x14ac:dyDescent="0.2">
      <c r="A38" s="145" t="s">
        <v>1259</v>
      </c>
      <c r="B38" s="145" t="s">
        <v>626</v>
      </c>
      <c r="C38" s="145" t="s">
        <v>627</v>
      </c>
      <c r="D38" s="145" t="s">
        <v>628</v>
      </c>
      <c r="E38" s="145" t="s">
        <v>629</v>
      </c>
      <c r="F38" s="145" t="s">
        <v>626</v>
      </c>
      <c r="G38" s="145" t="s">
        <v>627</v>
      </c>
      <c r="H38" s="145" t="s">
        <v>628</v>
      </c>
      <c r="I38" s="145" t="s">
        <v>629</v>
      </c>
    </row>
    <row r="39" spans="1:9" s="145" customFormat="1" x14ac:dyDescent="0.2">
      <c r="A39" s="145" t="s">
        <v>1260</v>
      </c>
      <c r="B39" s="145" t="s">
        <v>3866</v>
      </c>
      <c r="C39" s="145" t="s">
        <v>3867</v>
      </c>
      <c r="D39" s="145" t="s">
        <v>3868</v>
      </c>
      <c r="E39" s="145" t="s">
        <v>3869</v>
      </c>
      <c r="F39" s="145" t="s">
        <v>3866</v>
      </c>
      <c r="G39" s="145" t="s">
        <v>3867</v>
      </c>
      <c r="H39" s="145" t="s">
        <v>3868</v>
      </c>
      <c r="I39" s="145" t="s">
        <v>3869</v>
      </c>
    </row>
    <row r="40" spans="1:9" s="145" customFormat="1" x14ac:dyDescent="0.2">
      <c r="A40" s="145" t="s">
        <v>1261</v>
      </c>
      <c r="B40" s="145" t="s">
        <v>3870</v>
      </c>
      <c r="C40" s="145" t="s">
        <v>3871</v>
      </c>
      <c r="D40" s="145" t="s">
        <v>3872</v>
      </c>
      <c r="E40" s="145" t="s">
        <v>3873</v>
      </c>
      <c r="F40" s="145" t="s">
        <v>3870</v>
      </c>
      <c r="G40" s="145" t="s">
        <v>3871</v>
      </c>
      <c r="H40" s="145" t="s">
        <v>3872</v>
      </c>
      <c r="I40" s="145" t="s">
        <v>3873</v>
      </c>
    </row>
    <row r="41" spans="1:9" s="145" customFormat="1" x14ac:dyDescent="0.2">
      <c r="A41" s="145" t="s">
        <v>1262</v>
      </c>
      <c r="B41" s="145" t="s">
        <v>630</v>
      </c>
      <c r="C41" s="145" t="s">
        <v>631</v>
      </c>
      <c r="D41" s="145" t="s">
        <v>632</v>
      </c>
      <c r="E41" s="145" t="s">
        <v>633</v>
      </c>
      <c r="F41" s="145" t="s">
        <v>630</v>
      </c>
      <c r="G41" s="145" t="s">
        <v>3644</v>
      </c>
      <c r="H41" s="145" t="s">
        <v>632</v>
      </c>
      <c r="I41" s="145" t="s">
        <v>633</v>
      </c>
    </row>
    <row r="42" spans="1:9" s="145" customFormat="1" x14ac:dyDescent="0.2">
      <c r="A42" s="145" t="s">
        <v>1263</v>
      </c>
      <c r="B42" s="145" t="s">
        <v>3874</v>
      </c>
      <c r="C42" s="145" t="s">
        <v>3875</v>
      </c>
      <c r="D42" s="145" t="s">
        <v>3876</v>
      </c>
      <c r="E42" s="145" t="s">
        <v>3877</v>
      </c>
      <c r="F42" s="145" t="s">
        <v>3874</v>
      </c>
      <c r="G42" s="145" t="s">
        <v>3878</v>
      </c>
      <c r="H42" s="145" t="s">
        <v>3876</v>
      </c>
      <c r="I42" s="145" t="s">
        <v>3877</v>
      </c>
    </row>
    <row r="43" spans="1:9" s="7" customFormat="1" x14ac:dyDescent="0.2">
      <c r="A43" s="164" t="s">
        <v>1264</v>
      </c>
      <c r="B43" s="163" t="s">
        <v>634</v>
      </c>
      <c r="C43" s="163" t="s">
        <v>635</v>
      </c>
      <c r="D43" s="163" t="s">
        <v>636</v>
      </c>
      <c r="E43" s="163" t="s">
        <v>637</v>
      </c>
      <c r="F43" s="7" t="s">
        <v>3645</v>
      </c>
      <c r="G43" s="7" t="s">
        <v>3646</v>
      </c>
      <c r="H43" s="7" t="s">
        <v>3647</v>
      </c>
      <c r="I43" s="163" t="s">
        <v>637</v>
      </c>
    </row>
    <row r="44" spans="1:9" s="145" customFormat="1" x14ac:dyDescent="0.2">
      <c r="A44" s="145" t="s">
        <v>1265</v>
      </c>
      <c r="B44" s="145" t="s">
        <v>1266</v>
      </c>
      <c r="C44" s="145" t="s">
        <v>1267</v>
      </c>
      <c r="D44" s="145" t="s">
        <v>1268</v>
      </c>
      <c r="E44" s="145" t="s">
        <v>1269</v>
      </c>
      <c r="F44" s="145" t="s">
        <v>1266</v>
      </c>
      <c r="G44" s="145" t="s">
        <v>1267</v>
      </c>
      <c r="H44" s="145" t="s">
        <v>1268</v>
      </c>
      <c r="I44" s="145" t="s">
        <v>1269</v>
      </c>
    </row>
    <row r="45" spans="1:9" s="145" customFormat="1" x14ac:dyDescent="0.2">
      <c r="A45" s="145" t="s">
        <v>1270</v>
      </c>
      <c r="B45" s="145" t="s">
        <v>638</v>
      </c>
      <c r="C45" s="145" t="s">
        <v>1271</v>
      </c>
      <c r="D45" s="145" t="s">
        <v>639</v>
      </c>
      <c r="E45" s="145" t="s">
        <v>640</v>
      </c>
      <c r="F45" s="145" t="s">
        <v>638</v>
      </c>
      <c r="G45" s="145" t="s">
        <v>3648</v>
      </c>
      <c r="H45" s="145" t="s">
        <v>639</v>
      </c>
      <c r="I45" s="145" t="s">
        <v>640</v>
      </c>
    </row>
    <row r="46" spans="1:9" s="145" customFormat="1" x14ac:dyDescent="0.2">
      <c r="A46" s="145" t="s">
        <v>1272</v>
      </c>
      <c r="B46" s="145" t="s">
        <v>641</v>
      </c>
      <c r="C46" s="145" t="s">
        <v>642</v>
      </c>
      <c r="D46" s="145" t="s">
        <v>643</v>
      </c>
      <c r="E46" s="145" t="s">
        <v>644</v>
      </c>
      <c r="F46" s="145" t="s">
        <v>641</v>
      </c>
      <c r="G46" s="145" t="s">
        <v>642</v>
      </c>
      <c r="H46" s="145" t="s">
        <v>643</v>
      </c>
      <c r="I46" s="145" t="s">
        <v>644</v>
      </c>
    </row>
    <row r="47" spans="1:9" s="145" customFormat="1" x14ac:dyDescent="0.2">
      <c r="A47" s="145" t="s">
        <v>1273</v>
      </c>
      <c r="B47" s="145" t="s">
        <v>645</v>
      </c>
      <c r="C47" s="145" t="s">
        <v>646</v>
      </c>
      <c r="D47" s="145" t="s">
        <v>647</v>
      </c>
      <c r="E47" s="145" t="s">
        <v>648</v>
      </c>
      <c r="F47" s="145" t="s">
        <v>645</v>
      </c>
      <c r="G47" s="145" t="s">
        <v>646</v>
      </c>
      <c r="H47" s="145" t="s">
        <v>647</v>
      </c>
      <c r="I47" s="145" t="s">
        <v>648</v>
      </c>
    </row>
    <row r="48" spans="1:9" s="145" customFormat="1" x14ac:dyDescent="0.2">
      <c r="A48" s="145" t="s">
        <v>1274</v>
      </c>
      <c r="B48" s="145" t="s">
        <v>3879</v>
      </c>
      <c r="C48" s="145" t="s">
        <v>3880</v>
      </c>
      <c r="D48" s="145" t="s">
        <v>1277</v>
      </c>
      <c r="E48" s="145" t="s">
        <v>3879</v>
      </c>
      <c r="F48" s="145" t="s">
        <v>3879</v>
      </c>
      <c r="G48" s="145" t="s">
        <v>3880</v>
      </c>
      <c r="H48" s="145" t="s">
        <v>1277</v>
      </c>
      <c r="I48" s="145" t="s">
        <v>3879</v>
      </c>
    </row>
    <row r="49" spans="1:9" s="145" customFormat="1" x14ac:dyDescent="0.2">
      <c r="A49" s="145" t="s">
        <v>1275</v>
      </c>
      <c r="B49" s="145" t="s">
        <v>3881</v>
      </c>
      <c r="C49" s="145" t="s">
        <v>3882</v>
      </c>
      <c r="D49" s="145" t="s">
        <v>3883</v>
      </c>
      <c r="E49" s="145" t="s">
        <v>1276</v>
      </c>
      <c r="F49" s="145" t="s">
        <v>3881</v>
      </c>
      <c r="G49" s="145" t="s">
        <v>3882</v>
      </c>
      <c r="H49" s="145" t="s">
        <v>3883</v>
      </c>
      <c r="I49" s="145" t="s">
        <v>1276</v>
      </c>
    </row>
    <row r="50" spans="1:9" s="145" customFormat="1" x14ac:dyDescent="0.2">
      <c r="A50" s="145" t="s">
        <v>1278</v>
      </c>
      <c r="B50" s="145" t="s">
        <v>1279</v>
      </c>
      <c r="C50" s="145" t="s">
        <v>1280</v>
      </c>
      <c r="D50" s="145" t="s">
        <v>1281</v>
      </c>
      <c r="E50" s="145" t="s">
        <v>1282</v>
      </c>
      <c r="F50" s="145" t="s">
        <v>1279</v>
      </c>
      <c r="G50" s="145" t="s">
        <v>3649</v>
      </c>
      <c r="H50" s="145" t="s">
        <v>1281</v>
      </c>
      <c r="I50" s="145" t="s">
        <v>1282</v>
      </c>
    </row>
    <row r="51" spans="1:9" s="145" customFormat="1" x14ac:dyDescent="0.2">
      <c r="A51" s="145" t="s">
        <v>1283</v>
      </c>
      <c r="B51" s="145" t="s">
        <v>1284</v>
      </c>
      <c r="C51" s="145" t="s">
        <v>1285</v>
      </c>
      <c r="D51" s="145" t="s">
        <v>1286</v>
      </c>
      <c r="E51" s="145" t="s">
        <v>1287</v>
      </c>
      <c r="F51" s="145" t="s">
        <v>1284</v>
      </c>
      <c r="G51" s="145" t="s">
        <v>1285</v>
      </c>
      <c r="H51" s="145" t="s">
        <v>1286</v>
      </c>
      <c r="I51" s="145" t="s">
        <v>1287</v>
      </c>
    </row>
    <row r="52" spans="1:9" s="145" customFormat="1" x14ac:dyDescent="0.2">
      <c r="A52" s="145" t="s">
        <v>1288</v>
      </c>
      <c r="B52" s="145" t="s">
        <v>178</v>
      </c>
      <c r="C52" s="145" t="s">
        <v>179</v>
      </c>
      <c r="D52" s="145" t="s">
        <v>649</v>
      </c>
      <c r="E52" s="145" t="s">
        <v>650</v>
      </c>
      <c r="F52" s="145" t="s">
        <v>3650</v>
      </c>
      <c r="G52" s="145" t="s">
        <v>3651</v>
      </c>
      <c r="H52" s="145" t="s">
        <v>3652</v>
      </c>
      <c r="I52" s="145" t="s">
        <v>650</v>
      </c>
    </row>
    <row r="53" spans="1:9" s="145" customFormat="1" x14ac:dyDescent="0.2">
      <c r="A53" s="145" t="s">
        <v>1289</v>
      </c>
      <c r="B53" s="145" t="s">
        <v>180</v>
      </c>
      <c r="C53" s="145" t="s">
        <v>1290</v>
      </c>
      <c r="D53" s="145" t="s">
        <v>651</v>
      </c>
      <c r="E53" s="145" t="s">
        <v>652</v>
      </c>
      <c r="F53" s="145" t="s">
        <v>5486</v>
      </c>
      <c r="G53" s="145" t="s">
        <v>1290</v>
      </c>
      <c r="H53" s="145" t="s">
        <v>651</v>
      </c>
      <c r="I53" s="145" t="s">
        <v>652</v>
      </c>
    </row>
    <row r="54" spans="1:9" s="145" customFormat="1" x14ac:dyDescent="0.2">
      <c r="A54" s="145" t="s">
        <v>1291</v>
      </c>
      <c r="B54" s="145" t="s">
        <v>181</v>
      </c>
      <c r="C54" s="145" t="s">
        <v>297</v>
      </c>
      <c r="D54" s="145" t="s">
        <v>653</v>
      </c>
      <c r="E54" s="145" t="s">
        <v>654</v>
      </c>
      <c r="F54" s="145" t="s">
        <v>181</v>
      </c>
      <c r="G54" s="145" t="s">
        <v>297</v>
      </c>
      <c r="H54" s="145" t="s">
        <v>653</v>
      </c>
      <c r="I54" s="145" t="s">
        <v>654</v>
      </c>
    </row>
    <row r="55" spans="1:9" s="145" customFormat="1" x14ac:dyDescent="0.2">
      <c r="A55" s="145" t="s">
        <v>1292</v>
      </c>
      <c r="B55" s="145" t="s">
        <v>1293</v>
      </c>
      <c r="C55" s="145" t="s">
        <v>1294</v>
      </c>
      <c r="D55" s="145" t="s">
        <v>655</v>
      </c>
      <c r="E55" s="145" t="s">
        <v>656</v>
      </c>
      <c r="F55" s="145" t="s">
        <v>3653</v>
      </c>
      <c r="G55" s="145" t="s">
        <v>3654</v>
      </c>
      <c r="H55" s="145" t="s">
        <v>3655</v>
      </c>
      <c r="I55" s="145" t="s">
        <v>3806</v>
      </c>
    </row>
    <row r="56" spans="1:9" s="145" customFormat="1" x14ac:dyDescent="0.2">
      <c r="A56" s="145" t="s">
        <v>1295</v>
      </c>
      <c r="B56" s="145" t="s">
        <v>657</v>
      </c>
      <c r="C56" s="145" t="s">
        <v>658</v>
      </c>
      <c r="D56" s="145" t="s">
        <v>659</v>
      </c>
      <c r="E56" s="145" t="s">
        <v>660</v>
      </c>
      <c r="F56" s="145" t="s">
        <v>657</v>
      </c>
      <c r="G56" s="145" t="s">
        <v>658</v>
      </c>
      <c r="H56" s="145" t="s">
        <v>659</v>
      </c>
      <c r="I56" s="145" t="s">
        <v>660</v>
      </c>
    </row>
    <row r="57" spans="1:9" s="145" customFormat="1" x14ac:dyDescent="0.2">
      <c r="A57" s="145" t="s">
        <v>1296</v>
      </c>
      <c r="B57" s="145" t="s">
        <v>661</v>
      </c>
      <c r="C57" s="145" t="s">
        <v>662</v>
      </c>
      <c r="D57" s="145" t="s">
        <v>663</v>
      </c>
      <c r="E57" s="145" t="s">
        <v>664</v>
      </c>
      <c r="F57" s="145" t="s">
        <v>661</v>
      </c>
      <c r="G57" s="145" t="s">
        <v>662</v>
      </c>
      <c r="H57" s="145" t="s">
        <v>663</v>
      </c>
      <c r="I57" s="145" t="s">
        <v>664</v>
      </c>
    </row>
    <row r="58" spans="1:9" s="145" customFormat="1" x14ac:dyDescent="0.2">
      <c r="A58" s="145" t="s">
        <v>1302</v>
      </c>
      <c r="B58" s="145" t="s">
        <v>1298</v>
      </c>
      <c r="C58" s="145" t="s">
        <v>1299</v>
      </c>
      <c r="D58" s="145" t="s">
        <v>1300</v>
      </c>
      <c r="E58" s="145" t="s">
        <v>1301</v>
      </c>
      <c r="F58" s="145" t="s">
        <v>1298</v>
      </c>
      <c r="G58" s="145" t="s">
        <v>1299</v>
      </c>
      <c r="H58" s="145" t="s">
        <v>1300</v>
      </c>
      <c r="I58" s="145" t="s">
        <v>1301</v>
      </c>
    </row>
    <row r="59" spans="1:9" s="145" customFormat="1" x14ac:dyDescent="0.2">
      <c r="A59" s="145" t="s">
        <v>1297</v>
      </c>
      <c r="B59" s="145" t="s">
        <v>665</v>
      </c>
      <c r="C59" s="145" t="s">
        <v>666</v>
      </c>
      <c r="D59" s="145" t="s">
        <v>667</v>
      </c>
      <c r="E59" s="145" t="s">
        <v>668</v>
      </c>
      <c r="F59" s="145" t="s">
        <v>665</v>
      </c>
      <c r="G59" s="145" t="s">
        <v>666</v>
      </c>
      <c r="H59" s="145" t="s">
        <v>667</v>
      </c>
      <c r="I59" s="145" t="s">
        <v>668</v>
      </c>
    </row>
    <row r="60" spans="1:9" s="145" customFormat="1" x14ac:dyDescent="0.2">
      <c r="A60" s="145" t="s">
        <v>1303</v>
      </c>
      <c r="B60" s="145" t="s">
        <v>1304</v>
      </c>
      <c r="C60" s="145" t="s">
        <v>1305</v>
      </c>
      <c r="D60" s="145" t="s">
        <v>1306</v>
      </c>
      <c r="E60" s="145" t="s">
        <v>1307</v>
      </c>
      <c r="F60" s="145" t="s">
        <v>1304</v>
      </c>
      <c r="G60" s="145" t="s">
        <v>1305</v>
      </c>
      <c r="H60" s="145" t="s">
        <v>1306</v>
      </c>
      <c r="I60" s="145" t="s">
        <v>1307</v>
      </c>
    </row>
    <row r="61" spans="1:9" s="145" customFormat="1" x14ac:dyDescent="0.2">
      <c r="A61" s="145" t="s">
        <v>1308</v>
      </c>
      <c r="B61" s="145" t="s">
        <v>182</v>
      </c>
      <c r="C61" s="145" t="s">
        <v>612</v>
      </c>
      <c r="D61" s="145" t="s">
        <v>613</v>
      </c>
      <c r="E61" s="145" t="s">
        <v>669</v>
      </c>
      <c r="F61" s="145" t="s">
        <v>182</v>
      </c>
      <c r="G61" s="145" t="s">
        <v>612</v>
      </c>
      <c r="H61" s="145" t="s">
        <v>613</v>
      </c>
      <c r="I61" s="145" t="s">
        <v>669</v>
      </c>
    </row>
    <row r="62" spans="1:9" s="145" customFormat="1" x14ac:dyDescent="0.2">
      <c r="A62" s="145" t="s">
        <v>1309</v>
      </c>
      <c r="B62" s="145" t="s">
        <v>670</v>
      </c>
      <c r="C62" s="145" t="s">
        <v>671</v>
      </c>
      <c r="D62" s="145" t="s">
        <v>672</v>
      </c>
      <c r="E62" s="145" t="s">
        <v>673</v>
      </c>
      <c r="F62" s="145" t="s">
        <v>670</v>
      </c>
      <c r="G62" s="145" t="s">
        <v>671</v>
      </c>
      <c r="H62" s="145" t="s">
        <v>672</v>
      </c>
      <c r="I62" s="145" t="s">
        <v>673</v>
      </c>
    </row>
    <row r="63" spans="1:9" s="145" customFormat="1" x14ac:dyDescent="0.2">
      <c r="A63" s="145" t="s">
        <v>3884</v>
      </c>
      <c r="B63" s="145" t="s">
        <v>3885</v>
      </c>
      <c r="C63" s="145" t="s">
        <v>3886</v>
      </c>
      <c r="D63" s="145" t="s">
        <v>3887</v>
      </c>
      <c r="E63" s="145" t="s">
        <v>3888</v>
      </c>
      <c r="F63" s="145" t="s">
        <v>3885</v>
      </c>
      <c r="G63" s="145" t="s">
        <v>3889</v>
      </c>
      <c r="H63" s="145" t="s">
        <v>3887</v>
      </c>
      <c r="I63" s="145" t="s">
        <v>3888</v>
      </c>
    </row>
    <row r="64" spans="1:9" s="145" customFormat="1" x14ac:dyDescent="0.2">
      <c r="A64" s="145" t="s">
        <v>3890</v>
      </c>
      <c r="B64" s="145" t="s">
        <v>3891</v>
      </c>
      <c r="C64" s="145" t="s">
        <v>3892</v>
      </c>
      <c r="D64" s="145" t="s">
        <v>3893</v>
      </c>
      <c r="E64" s="145" t="s">
        <v>3894</v>
      </c>
      <c r="F64" s="145" t="s">
        <v>3895</v>
      </c>
      <c r="G64" s="145" t="s">
        <v>3896</v>
      </c>
      <c r="H64" s="145" t="s">
        <v>3897</v>
      </c>
      <c r="I64" s="145" t="s">
        <v>3898</v>
      </c>
    </row>
    <row r="65" spans="1:9" s="145" customFormat="1" x14ac:dyDescent="0.2">
      <c r="A65" s="145" t="s">
        <v>3899</v>
      </c>
      <c r="B65" s="145" t="s">
        <v>3900</v>
      </c>
      <c r="C65" s="145" t="s">
        <v>3901</v>
      </c>
      <c r="D65" s="145" t="s">
        <v>3902</v>
      </c>
      <c r="E65" s="145" t="s">
        <v>3903</v>
      </c>
      <c r="F65" s="145" t="s">
        <v>3900</v>
      </c>
      <c r="G65" s="145" t="s">
        <v>3901</v>
      </c>
      <c r="H65" s="145" t="s">
        <v>3902</v>
      </c>
      <c r="I65" s="145" t="s">
        <v>3903</v>
      </c>
    </row>
    <row r="66" spans="1:9" s="145" customFormat="1" x14ac:dyDescent="0.2">
      <c r="A66" s="145" t="s">
        <v>3904</v>
      </c>
      <c r="B66" s="145" t="s">
        <v>3905</v>
      </c>
      <c r="C66" s="145" t="s">
        <v>3906</v>
      </c>
      <c r="D66" s="145" t="s">
        <v>3907</v>
      </c>
      <c r="E66" s="145" t="s">
        <v>3906</v>
      </c>
      <c r="F66" s="145" t="s">
        <v>3905</v>
      </c>
      <c r="G66" s="145" t="s">
        <v>3906</v>
      </c>
      <c r="H66" s="145" t="s">
        <v>3907</v>
      </c>
      <c r="I66" s="145" t="s">
        <v>3906</v>
      </c>
    </row>
    <row r="67" spans="1:9" s="145" customFormat="1" x14ac:dyDescent="0.2">
      <c r="A67" s="145" t="s">
        <v>3908</v>
      </c>
      <c r="B67" s="145" t="s">
        <v>3909</v>
      </c>
      <c r="C67" s="145" t="s">
        <v>3910</v>
      </c>
      <c r="D67" s="145" t="s">
        <v>3911</v>
      </c>
      <c r="E67" s="145" t="s">
        <v>3912</v>
      </c>
      <c r="F67" s="145" t="s">
        <v>3909</v>
      </c>
      <c r="G67" s="145" t="s">
        <v>3910</v>
      </c>
      <c r="H67" s="145" t="s">
        <v>3911</v>
      </c>
      <c r="I67" s="145" t="s">
        <v>3912</v>
      </c>
    </row>
    <row r="68" spans="1:9" s="145" customFormat="1" x14ac:dyDescent="0.2">
      <c r="A68" s="145" t="s">
        <v>3913</v>
      </c>
      <c r="B68" s="145" t="s">
        <v>3914</v>
      </c>
      <c r="C68" s="145" t="s">
        <v>3915</v>
      </c>
      <c r="D68" s="145" t="s">
        <v>3916</v>
      </c>
      <c r="E68" s="145" t="s">
        <v>3917</v>
      </c>
      <c r="F68" s="145" t="s">
        <v>3914</v>
      </c>
      <c r="G68" s="145" t="s">
        <v>3915</v>
      </c>
      <c r="H68" s="145" t="s">
        <v>3916</v>
      </c>
      <c r="I68" s="145" t="s">
        <v>3917</v>
      </c>
    </row>
    <row r="69" spans="1:9" s="145" customFormat="1" x14ac:dyDescent="0.2">
      <c r="A69" s="145" t="s">
        <v>1310</v>
      </c>
      <c r="B69" s="145" t="s">
        <v>184</v>
      </c>
      <c r="C69" s="145" t="s">
        <v>298</v>
      </c>
      <c r="D69" s="145" t="s">
        <v>674</v>
      </c>
      <c r="E69" s="145" t="s">
        <v>675</v>
      </c>
      <c r="F69" s="145" t="s">
        <v>184</v>
      </c>
      <c r="G69" s="145" t="s">
        <v>298</v>
      </c>
      <c r="H69" s="145" t="s">
        <v>674</v>
      </c>
      <c r="I69" s="145" t="s">
        <v>675</v>
      </c>
    </row>
    <row r="70" spans="1:9" s="145" customFormat="1" x14ac:dyDescent="0.2">
      <c r="A70" s="145" t="s">
        <v>1311</v>
      </c>
      <c r="B70" s="145" t="s">
        <v>676</v>
      </c>
      <c r="C70" s="145" t="s">
        <v>677</v>
      </c>
      <c r="D70" s="145" t="s">
        <v>678</v>
      </c>
      <c r="E70" s="145" t="s">
        <v>679</v>
      </c>
      <c r="F70" s="145" t="s">
        <v>676</v>
      </c>
      <c r="G70" s="145" t="s">
        <v>677</v>
      </c>
      <c r="H70" s="145" t="s">
        <v>678</v>
      </c>
      <c r="I70" s="145" t="s">
        <v>679</v>
      </c>
    </row>
    <row r="71" spans="1:9" s="190" customFormat="1" x14ac:dyDescent="0.2">
      <c r="A71" s="190" t="s">
        <v>5616</v>
      </c>
      <c r="B71" s="190" t="s">
        <v>185</v>
      </c>
      <c r="C71" s="190" t="s">
        <v>282</v>
      </c>
      <c r="D71" s="190" t="s">
        <v>680</v>
      </c>
      <c r="E71" s="190" t="s">
        <v>681</v>
      </c>
      <c r="F71" s="190" t="s">
        <v>185</v>
      </c>
      <c r="G71" s="190" t="s">
        <v>282</v>
      </c>
      <c r="H71" s="190" t="s">
        <v>680</v>
      </c>
      <c r="I71" s="190" t="s">
        <v>681</v>
      </c>
    </row>
    <row r="72" spans="1:9" s="145" customFormat="1" x14ac:dyDescent="0.2">
      <c r="A72" s="145" t="s">
        <v>1312</v>
      </c>
      <c r="B72" s="145" t="s">
        <v>186</v>
      </c>
      <c r="C72" s="145" t="s">
        <v>299</v>
      </c>
      <c r="D72" s="145" t="s">
        <v>682</v>
      </c>
      <c r="E72" s="145" t="s">
        <v>683</v>
      </c>
      <c r="F72" s="145" t="s">
        <v>186</v>
      </c>
      <c r="G72" s="145" t="s">
        <v>299</v>
      </c>
      <c r="H72" s="145" t="s">
        <v>682</v>
      </c>
      <c r="I72" s="145" t="s">
        <v>683</v>
      </c>
    </row>
    <row r="73" spans="1:9" s="145" customFormat="1" x14ac:dyDescent="0.2">
      <c r="A73" s="145" t="s">
        <v>1313</v>
      </c>
      <c r="B73" s="145" t="s">
        <v>684</v>
      </c>
      <c r="C73" s="145" t="s">
        <v>685</v>
      </c>
      <c r="D73" s="145" t="s">
        <v>686</v>
      </c>
      <c r="E73" s="145" t="s">
        <v>687</v>
      </c>
      <c r="F73" s="145" t="s">
        <v>684</v>
      </c>
      <c r="G73" s="145" t="s">
        <v>685</v>
      </c>
      <c r="H73" s="145" t="s">
        <v>686</v>
      </c>
      <c r="I73" s="145" t="s">
        <v>687</v>
      </c>
    </row>
    <row r="74" spans="1:9" s="145" customFormat="1" x14ac:dyDescent="0.2">
      <c r="A74" s="145" t="s">
        <v>3918</v>
      </c>
      <c r="B74" s="145" t="s">
        <v>3919</v>
      </c>
      <c r="C74" s="163" t="s">
        <v>3920</v>
      </c>
      <c r="D74" s="163" t="s">
        <v>3921</v>
      </c>
      <c r="E74" s="163" t="s">
        <v>3922</v>
      </c>
      <c r="F74" s="145" t="s">
        <v>3919</v>
      </c>
      <c r="G74" s="145" t="s">
        <v>3920</v>
      </c>
      <c r="H74" s="145" t="s">
        <v>3921</v>
      </c>
      <c r="I74" s="145" t="s">
        <v>3922</v>
      </c>
    </row>
    <row r="75" spans="1:9" s="145" customFormat="1" x14ac:dyDescent="0.2">
      <c r="A75" s="145" t="s">
        <v>1314</v>
      </c>
      <c r="B75" s="145" t="s">
        <v>187</v>
      </c>
      <c r="C75" s="145" t="s">
        <v>283</v>
      </c>
      <c r="D75" s="145" t="s">
        <v>688</v>
      </c>
      <c r="E75" s="145" t="s">
        <v>689</v>
      </c>
      <c r="F75" s="145" t="s">
        <v>187</v>
      </c>
      <c r="G75" s="145" t="s">
        <v>283</v>
      </c>
      <c r="H75" s="145" t="s">
        <v>688</v>
      </c>
      <c r="I75" s="145" t="s">
        <v>689</v>
      </c>
    </row>
    <row r="76" spans="1:9" s="145" customFormat="1" x14ac:dyDescent="0.2">
      <c r="A76" s="145" t="s">
        <v>1315</v>
      </c>
      <c r="B76" s="145" t="s">
        <v>1316</v>
      </c>
      <c r="C76" s="145" t="s">
        <v>1317</v>
      </c>
      <c r="D76" s="145" t="s">
        <v>690</v>
      </c>
      <c r="E76" s="145" t="s">
        <v>691</v>
      </c>
      <c r="F76" s="145" t="s">
        <v>3656</v>
      </c>
      <c r="G76" s="145" t="s">
        <v>3657</v>
      </c>
      <c r="H76" s="145" t="s">
        <v>3658</v>
      </c>
      <c r="I76" s="145" t="s">
        <v>689</v>
      </c>
    </row>
    <row r="77" spans="1:9" s="145" customFormat="1" x14ac:dyDescent="0.2">
      <c r="A77" s="145" t="s">
        <v>1318</v>
      </c>
      <c r="B77" s="145" t="s">
        <v>692</v>
      </c>
      <c r="C77" s="145" t="s">
        <v>693</v>
      </c>
      <c r="D77" s="145" t="s">
        <v>694</v>
      </c>
      <c r="E77" s="145" t="s">
        <v>695</v>
      </c>
      <c r="F77" s="145" t="s">
        <v>692</v>
      </c>
      <c r="G77" s="145" t="s">
        <v>693</v>
      </c>
      <c r="H77" s="145" t="s">
        <v>694</v>
      </c>
      <c r="I77" s="145" t="s">
        <v>695</v>
      </c>
    </row>
    <row r="78" spans="1:9" s="145" customFormat="1" x14ac:dyDescent="0.2">
      <c r="A78" s="145" t="s">
        <v>3923</v>
      </c>
      <c r="B78" s="145" t="s">
        <v>3924</v>
      </c>
      <c r="C78" s="145" t="s">
        <v>3925</v>
      </c>
      <c r="D78" s="145" t="s">
        <v>3926</v>
      </c>
      <c r="E78" s="145" t="s">
        <v>3927</v>
      </c>
      <c r="F78" s="145" t="s">
        <v>3924</v>
      </c>
      <c r="G78" s="145" t="s">
        <v>3925</v>
      </c>
      <c r="H78" s="145" t="s">
        <v>3926</v>
      </c>
      <c r="I78" s="145" t="s">
        <v>3927</v>
      </c>
    </row>
    <row r="79" spans="1:9" s="145" customFormat="1" x14ac:dyDescent="0.2">
      <c r="A79" s="145" t="s">
        <v>3928</v>
      </c>
      <c r="B79" s="145" t="s">
        <v>3929</v>
      </c>
      <c r="C79" s="145" t="s">
        <v>3930</v>
      </c>
      <c r="D79" s="145" t="s">
        <v>3931</v>
      </c>
      <c r="E79" s="145" t="s">
        <v>3932</v>
      </c>
      <c r="F79" s="145" t="s">
        <v>3929</v>
      </c>
      <c r="G79" s="145" t="s">
        <v>3930</v>
      </c>
      <c r="H79" s="145" t="s">
        <v>3931</v>
      </c>
      <c r="I79" s="145" t="s">
        <v>3932</v>
      </c>
    </row>
    <row r="80" spans="1:9" s="145" customFormat="1" x14ac:dyDescent="0.2">
      <c r="A80" s="145" t="s">
        <v>3933</v>
      </c>
      <c r="B80" s="145" t="s">
        <v>3934</v>
      </c>
      <c r="C80" s="145" t="s">
        <v>3935</v>
      </c>
      <c r="D80" s="145" t="s">
        <v>3936</v>
      </c>
      <c r="E80" s="145" t="s">
        <v>3937</v>
      </c>
      <c r="F80" s="145" t="s">
        <v>3934</v>
      </c>
      <c r="G80" s="145" t="s">
        <v>3935</v>
      </c>
      <c r="H80" s="145" t="s">
        <v>3936</v>
      </c>
      <c r="I80" s="145" t="s">
        <v>3937</v>
      </c>
    </row>
    <row r="81" spans="1:9" s="145" customFormat="1" x14ac:dyDescent="0.2">
      <c r="A81" s="145" t="s">
        <v>3938</v>
      </c>
      <c r="B81" s="145" t="s">
        <v>3939</v>
      </c>
      <c r="C81" s="145" t="s">
        <v>3940</v>
      </c>
      <c r="D81" s="145" t="s">
        <v>3941</v>
      </c>
      <c r="E81" s="145" t="s">
        <v>3942</v>
      </c>
      <c r="F81" s="145" t="s">
        <v>3939</v>
      </c>
      <c r="G81" s="145" t="s">
        <v>3940</v>
      </c>
      <c r="H81" s="145" t="s">
        <v>3941</v>
      </c>
      <c r="I81" s="145" t="s">
        <v>3942</v>
      </c>
    </row>
    <row r="82" spans="1:9" s="145" customFormat="1" x14ac:dyDescent="0.2">
      <c r="A82" s="145" t="s">
        <v>3943</v>
      </c>
      <c r="B82" s="145" t="s">
        <v>3944</v>
      </c>
      <c r="C82" s="145" t="s">
        <v>3945</v>
      </c>
      <c r="D82" s="145" t="s">
        <v>3946</v>
      </c>
      <c r="E82" s="145" t="s">
        <v>3947</v>
      </c>
      <c r="F82" s="145" t="s">
        <v>3948</v>
      </c>
      <c r="G82" s="145" t="s">
        <v>3949</v>
      </c>
      <c r="H82" s="145" t="s">
        <v>3950</v>
      </c>
      <c r="I82" s="145" t="s">
        <v>3949</v>
      </c>
    </row>
    <row r="83" spans="1:9" s="145" customFormat="1" x14ac:dyDescent="0.2">
      <c r="A83" s="145" t="s">
        <v>3951</v>
      </c>
      <c r="B83" s="145" t="s">
        <v>3952</v>
      </c>
      <c r="C83" s="145" t="s">
        <v>3953</v>
      </c>
      <c r="D83" s="145" t="s">
        <v>3954</v>
      </c>
      <c r="E83" s="145" t="s">
        <v>3955</v>
      </c>
      <c r="F83" s="145" t="s">
        <v>3952</v>
      </c>
      <c r="G83" s="145" t="s">
        <v>3953</v>
      </c>
      <c r="H83" s="145" t="s">
        <v>3954</v>
      </c>
      <c r="I83" s="145" t="s">
        <v>3955</v>
      </c>
    </row>
    <row r="84" spans="1:9" s="7" customFormat="1" ht="12.6" customHeight="1" x14ac:dyDescent="0.2">
      <c r="A84" s="7" t="s">
        <v>3956</v>
      </c>
      <c r="B84" s="145" t="s">
        <v>3957</v>
      </c>
      <c r="C84" s="145" t="s">
        <v>3958</v>
      </c>
      <c r="D84" s="145" t="s">
        <v>3959</v>
      </c>
      <c r="E84" s="7" t="s">
        <v>3960</v>
      </c>
      <c r="F84" s="145" t="s">
        <v>3957</v>
      </c>
      <c r="G84" s="7" t="s">
        <v>3958</v>
      </c>
      <c r="H84" s="7" t="s">
        <v>3959</v>
      </c>
      <c r="I84" s="7" t="s">
        <v>3960</v>
      </c>
    </row>
    <row r="85" spans="1:9" s="145" customFormat="1" x14ac:dyDescent="0.2">
      <c r="A85" s="145" t="s">
        <v>3961</v>
      </c>
      <c r="B85" s="145" t="s">
        <v>3962</v>
      </c>
      <c r="C85" s="145" t="s">
        <v>3963</v>
      </c>
      <c r="D85" s="145" t="s">
        <v>3964</v>
      </c>
      <c r="E85" s="145" t="s">
        <v>3962</v>
      </c>
      <c r="F85" s="145" t="s">
        <v>3962</v>
      </c>
      <c r="G85" s="145" t="s">
        <v>3963</v>
      </c>
      <c r="H85" s="145" t="s">
        <v>3964</v>
      </c>
      <c r="I85" s="145" t="s">
        <v>3962</v>
      </c>
    </row>
    <row r="86" spans="1:9" s="145" customFormat="1" x14ac:dyDescent="0.2">
      <c r="A86" s="145" t="s">
        <v>3965</v>
      </c>
      <c r="B86" s="145" t="s">
        <v>3966</v>
      </c>
      <c r="C86" s="145" t="s">
        <v>3967</v>
      </c>
      <c r="D86" s="145" t="s">
        <v>3968</v>
      </c>
      <c r="E86" s="145" t="s">
        <v>3969</v>
      </c>
      <c r="F86" s="145" t="s">
        <v>3966</v>
      </c>
      <c r="G86" s="145" t="s">
        <v>3967</v>
      </c>
      <c r="H86" s="145" t="s">
        <v>3968</v>
      </c>
      <c r="I86" s="145" t="s">
        <v>3969</v>
      </c>
    </row>
    <row r="87" spans="1:9" s="145" customFormat="1" x14ac:dyDescent="0.2">
      <c r="A87" s="145" t="s">
        <v>3970</v>
      </c>
      <c r="B87" s="145" t="s">
        <v>3971</v>
      </c>
      <c r="C87" s="145" t="s">
        <v>3972</v>
      </c>
      <c r="D87" s="145" t="s">
        <v>3973</v>
      </c>
      <c r="E87" s="145" t="s">
        <v>3974</v>
      </c>
      <c r="F87" s="145" t="s">
        <v>3975</v>
      </c>
      <c r="G87" s="145" t="s">
        <v>3976</v>
      </c>
      <c r="H87" s="145" t="s">
        <v>3977</v>
      </c>
      <c r="I87" s="145" t="s">
        <v>3974</v>
      </c>
    </row>
    <row r="88" spans="1:9" s="145" customFormat="1" x14ac:dyDescent="0.2">
      <c r="A88" s="145" t="s">
        <v>3978</v>
      </c>
      <c r="B88" s="145" t="s">
        <v>3979</v>
      </c>
      <c r="C88" s="145" t="s">
        <v>3980</v>
      </c>
      <c r="D88" s="145" t="s">
        <v>3981</v>
      </c>
      <c r="E88" s="145" t="s">
        <v>3982</v>
      </c>
      <c r="F88" s="145" t="s">
        <v>3979</v>
      </c>
      <c r="G88" s="145" t="s">
        <v>3980</v>
      </c>
      <c r="H88" s="145" t="s">
        <v>3981</v>
      </c>
      <c r="I88" s="145" t="s">
        <v>3982</v>
      </c>
    </row>
    <row r="89" spans="1:9" s="145" customFormat="1" x14ac:dyDescent="0.2">
      <c r="A89" s="145" t="s">
        <v>1319</v>
      </c>
      <c r="B89" s="145" t="s">
        <v>442</v>
      </c>
      <c r="C89" s="145" t="s">
        <v>443</v>
      </c>
      <c r="D89" s="145" t="s">
        <v>696</v>
      </c>
      <c r="E89" s="145" t="s">
        <v>697</v>
      </c>
      <c r="F89" s="145" t="s">
        <v>442</v>
      </c>
      <c r="G89" s="145" t="s">
        <v>443</v>
      </c>
      <c r="H89" s="145" t="s">
        <v>696</v>
      </c>
      <c r="I89" s="145" t="s">
        <v>697</v>
      </c>
    </row>
    <row r="90" spans="1:9" s="145" customFormat="1" x14ac:dyDescent="0.2">
      <c r="A90" s="145" t="s">
        <v>1320</v>
      </c>
      <c r="B90" s="145" t="s">
        <v>698</v>
      </c>
      <c r="C90" s="145" t="s">
        <v>699</v>
      </c>
      <c r="D90" s="145" t="s">
        <v>700</v>
      </c>
      <c r="E90" s="145" t="s">
        <v>701</v>
      </c>
      <c r="F90" s="145" t="s">
        <v>698</v>
      </c>
      <c r="G90" s="145" t="s">
        <v>699</v>
      </c>
      <c r="H90" s="145" t="s">
        <v>700</v>
      </c>
      <c r="I90" s="145" t="s">
        <v>701</v>
      </c>
    </row>
    <row r="91" spans="1:9" s="145" customFormat="1" x14ac:dyDescent="0.2">
      <c r="A91" s="145" t="s">
        <v>3983</v>
      </c>
      <c r="B91" s="145" t="s">
        <v>3984</v>
      </c>
      <c r="C91" s="145" t="s">
        <v>3985</v>
      </c>
      <c r="D91" s="145" t="s">
        <v>3986</v>
      </c>
      <c r="E91" s="145" t="s">
        <v>3985</v>
      </c>
      <c r="F91" s="145" t="s">
        <v>3984</v>
      </c>
      <c r="G91" s="145" t="s">
        <v>3985</v>
      </c>
      <c r="H91" s="145" t="s">
        <v>3986</v>
      </c>
      <c r="I91" s="145" t="s">
        <v>3985</v>
      </c>
    </row>
    <row r="92" spans="1:9" s="145" customFormat="1" x14ac:dyDescent="0.2">
      <c r="A92" s="145" t="s">
        <v>3987</v>
      </c>
      <c r="B92" s="145" t="s">
        <v>3988</v>
      </c>
      <c r="C92" s="145" t="s">
        <v>3989</v>
      </c>
      <c r="D92" s="145" t="s">
        <v>3989</v>
      </c>
      <c r="E92" s="145" t="s">
        <v>3989</v>
      </c>
      <c r="F92" s="145" t="s">
        <v>3988</v>
      </c>
      <c r="G92" s="145" t="s">
        <v>3989</v>
      </c>
      <c r="H92" s="145" t="s">
        <v>3989</v>
      </c>
      <c r="I92" s="145" t="s">
        <v>3989</v>
      </c>
    </row>
    <row r="93" spans="1:9" s="145" customFormat="1" x14ac:dyDescent="0.2">
      <c r="A93" s="145" t="s">
        <v>3990</v>
      </c>
      <c r="B93" s="145" t="s">
        <v>3991</v>
      </c>
      <c r="C93" s="145" t="s">
        <v>3992</v>
      </c>
      <c r="D93" s="145" t="s">
        <v>3993</v>
      </c>
      <c r="E93" s="145" t="s">
        <v>3994</v>
      </c>
      <c r="F93" s="145" t="s">
        <v>3991</v>
      </c>
      <c r="G93" s="145" t="s">
        <v>3992</v>
      </c>
      <c r="H93" s="145" t="s">
        <v>3993</v>
      </c>
      <c r="I93" s="145" t="s">
        <v>3994</v>
      </c>
    </row>
    <row r="94" spans="1:9" s="145" customFormat="1" x14ac:dyDescent="0.2">
      <c r="A94" s="145" t="s">
        <v>1321</v>
      </c>
      <c r="B94" s="145" t="s">
        <v>702</v>
      </c>
      <c r="C94" s="145" t="s">
        <v>703</v>
      </c>
      <c r="D94" s="145" t="s">
        <v>704</v>
      </c>
      <c r="E94" s="145" t="s">
        <v>705</v>
      </c>
      <c r="F94" s="145" t="s">
        <v>702</v>
      </c>
      <c r="G94" s="145" t="s">
        <v>703</v>
      </c>
      <c r="H94" s="145" t="s">
        <v>704</v>
      </c>
      <c r="I94" s="145" t="s">
        <v>705</v>
      </c>
    </row>
    <row r="95" spans="1:9" s="145" customFormat="1" x14ac:dyDescent="0.2">
      <c r="A95" s="145" t="s">
        <v>3995</v>
      </c>
      <c r="B95" s="145" t="s">
        <v>3996</v>
      </c>
      <c r="C95" s="145" t="s">
        <v>3996</v>
      </c>
      <c r="D95" s="145" t="s">
        <v>3996</v>
      </c>
      <c r="E95" s="145" t="s">
        <v>3996</v>
      </c>
      <c r="F95" s="145" t="s">
        <v>3996</v>
      </c>
      <c r="G95" s="145" t="s">
        <v>3996</v>
      </c>
      <c r="H95" s="145" t="s">
        <v>3996</v>
      </c>
      <c r="I95" s="145" t="s">
        <v>3996</v>
      </c>
    </row>
    <row r="96" spans="1:9" s="145" customFormat="1" x14ac:dyDescent="0.2">
      <c r="A96" s="145" t="s">
        <v>3997</v>
      </c>
      <c r="B96" s="145" t="s">
        <v>3998</v>
      </c>
      <c r="C96" s="145" t="s">
        <v>3998</v>
      </c>
      <c r="D96" s="145" t="s">
        <v>3998</v>
      </c>
      <c r="E96" s="145" t="s">
        <v>3998</v>
      </c>
      <c r="F96" s="145" t="s">
        <v>3998</v>
      </c>
      <c r="G96" s="145" t="s">
        <v>3998</v>
      </c>
      <c r="H96" s="145" t="s">
        <v>3998</v>
      </c>
      <c r="I96" s="145" t="s">
        <v>3998</v>
      </c>
    </row>
    <row r="97" spans="1:9" s="145" customFormat="1" x14ac:dyDescent="0.2">
      <c r="A97" s="145" t="s">
        <v>3999</v>
      </c>
      <c r="B97" s="145" t="s">
        <v>4000</v>
      </c>
      <c r="C97" s="145" t="s">
        <v>4001</v>
      </c>
      <c r="D97" s="145" t="s">
        <v>4002</v>
      </c>
      <c r="E97" s="145" t="s">
        <v>4003</v>
      </c>
      <c r="F97" s="145" t="s">
        <v>4000</v>
      </c>
      <c r="G97" s="145" t="s">
        <v>4001</v>
      </c>
      <c r="H97" s="145" t="s">
        <v>4002</v>
      </c>
      <c r="I97" s="145" t="s">
        <v>4003</v>
      </c>
    </row>
    <row r="98" spans="1:9" s="145" customFormat="1" x14ac:dyDescent="0.2">
      <c r="A98" s="145" t="s">
        <v>4004</v>
      </c>
      <c r="B98" s="145" t="s">
        <v>4005</v>
      </c>
      <c r="C98" s="145" t="s">
        <v>4006</v>
      </c>
      <c r="D98" s="145" t="s">
        <v>4007</v>
      </c>
      <c r="E98" s="145" t="s">
        <v>4008</v>
      </c>
      <c r="F98" s="145" t="s">
        <v>4005</v>
      </c>
      <c r="G98" s="145" t="s">
        <v>4006</v>
      </c>
      <c r="H98" s="145" t="s">
        <v>4007</v>
      </c>
      <c r="I98" s="145" t="s">
        <v>4008</v>
      </c>
    </row>
    <row r="99" spans="1:9" s="145" customFormat="1" x14ac:dyDescent="0.2">
      <c r="A99" s="145" t="s">
        <v>1322</v>
      </c>
      <c r="B99" s="145" t="s">
        <v>1323</v>
      </c>
      <c r="C99" s="145" t="s">
        <v>1324</v>
      </c>
      <c r="D99" s="145" t="s">
        <v>1325</v>
      </c>
      <c r="E99" s="145" t="s">
        <v>1326</v>
      </c>
      <c r="F99" s="145" t="s">
        <v>1323</v>
      </c>
      <c r="G99" s="145" t="s">
        <v>1324</v>
      </c>
      <c r="H99" s="145" t="s">
        <v>1325</v>
      </c>
      <c r="I99" s="145" t="s">
        <v>1326</v>
      </c>
    </row>
    <row r="100" spans="1:9" s="145" customFormat="1" x14ac:dyDescent="0.2">
      <c r="A100" s="145" t="s">
        <v>1327</v>
      </c>
      <c r="B100" s="145" t="s">
        <v>1328</v>
      </c>
      <c r="C100" s="145" t="s">
        <v>1329</v>
      </c>
      <c r="D100" s="145" t="s">
        <v>1330</v>
      </c>
      <c r="E100" s="145" t="s">
        <v>1331</v>
      </c>
      <c r="F100" s="145" t="s">
        <v>1328</v>
      </c>
      <c r="G100" s="145" t="s">
        <v>1329</v>
      </c>
      <c r="H100" s="145" t="s">
        <v>1330</v>
      </c>
      <c r="I100" s="145" t="s">
        <v>1331</v>
      </c>
    </row>
    <row r="101" spans="1:9" s="145" customFormat="1" x14ac:dyDescent="0.2">
      <c r="A101" s="145" t="s">
        <v>4009</v>
      </c>
      <c r="B101" s="145" t="s">
        <v>4010</v>
      </c>
      <c r="C101" s="164" t="s">
        <v>4011</v>
      </c>
      <c r="D101" s="164" t="s">
        <v>4012</v>
      </c>
      <c r="E101" s="164" t="s">
        <v>4013</v>
      </c>
      <c r="F101" s="145" t="s">
        <v>4010</v>
      </c>
      <c r="G101" s="164" t="s">
        <v>4011</v>
      </c>
      <c r="H101" s="164" t="s">
        <v>4012</v>
      </c>
      <c r="I101" s="164" t="s">
        <v>4013</v>
      </c>
    </row>
    <row r="102" spans="1:9" s="145" customFormat="1" x14ac:dyDescent="0.2">
      <c r="A102" s="145" t="s">
        <v>1332</v>
      </c>
      <c r="B102" s="145" t="s">
        <v>1333</v>
      </c>
      <c r="C102" s="145" t="s">
        <v>1334</v>
      </c>
      <c r="D102" s="145" t="s">
        <v>1335</v>
      </c>
      <c r="E102" s="145" t="s">
        <v>1336</v>
      </c>
      <c r="F102" s="145" t="s">
        <v>1333</v>
      </c>
      <c r="G102" s="145" t="s">
        <v>1334</v>
      </c>
      <c r="H102" s="145" t="s">
        <v>1335</v>
      </c>
      <c r="I102" s="145" t="s">
        <v>1336</v>
      </c>
    </row>
    <row r="103" spans="1:9" s="145" customFormat="1" x14ac:dyDescent="0.2">
      <c r="A103" s="145" t="s">
        <v>1337</v>
      </c>
      <c r="B103" s="145" t="s">
        <v>706</v>
      </c>
      <c r="C103" s="145" t="s">
        <v>707</v>
      </c>
      <c r="D103" s="145" t="s">
        <v>708</v>
      </c>
      <c r="E103" s="145" t="s">
        <v>709</v>
      </c>
      <c r="F103" s="145" t="s">
        <v>706</v>
      </c>
      <c r="G103" s="145" t="s">
        <v>707</v>
      </c>
      <c r="H103" s="145" t="s">
        <v>708</v>
      </c>
      <c r="I103" s="145" t="s">
        <v>709</v>
      </c>
    </row>
    <row r="104" spans="1:9" s="145" customFormat="1" x14ac:dyDescent="0.2">
      <c r="A104" s="145" t="s">
        <v>1338</v>
      </c>
      <c r="B104" s="145" t="s">
        <v>188</v>
      </c>
      <c r="C104" s="145" t="s">
        <v>300</v>
      </c>
      <c r="D104" s="145" t="s">
        <v>710</v>
      </c>
      <c r="E104" s="145" t="s">
        <v>5508</v>
      </c>
      <c r="F104" s="145" t="s">
        <v>188</v>
      </c>
      <c r="G104" s="145" t="s">
        <v>300</v>
      </c>
      <c r="H104" s="145" t="s">
        <v>710</v>
      </c>
      <c r="I104" s="145" t="s">
        <v>5508</v>
      </c>
    </row>
    <row r="105" spans="1:9" s="145" customFormat="1" x14ac:dyDescent="0.2">
      <c r="A105" s="145" t="s">
        <v>1339</v>
      </c>
      <c r="B105" s="145" t="s">
        <v>531</v>
      </c>
      <c r="C105" s="145" t="s">
        <v>534</v>
      </c>
      <c r="D105" s="145" t="s">
        <v>1340</v>
      </c>
      <c r="E105" s="145" t="s">
        <v>1341</v>
      </c>
      <c r="F105" s="145" t="s">
        <v>531</v>
      </c>
      <c r="G105" s="145" t="s">
        <v>534</v>
      </c>
      <c r="H105" s="145" t="s">
        <v>1340</v>
      </c>
      <c r="I105" s="145" t="s">
        <v>1341</v>
      </c>
    </row>
    <row r="106" spans="1:9" s="145" customFormat="1" x14ac:dyDescent="0.2">
      <c r="A106" s="145" t="s">
        <v>1342</v>
      </c>
      <c r="B106" s="145" t="s">
        <v>1343</v>
      </c>
      <c r="C106" s="145" t="s">
        <v>1344</v>
      </c>
      <c r="D106" s="145" t="s">
        <v>1345</v>
      </c>
      <c r="E106" s="145" t="s">
        <v>1346</v>
      </c>
      <c r="F106" s="145" t="s">
        <v>1343</v>
      </c>
      <c r="G106" s="145" t="s">
        <v>1344</v>
      </c>
      <c r="H106" s="145" t="s">
        <v>1345</v>
      </c>
      <c r="I106" s="145" t="s">
        <v>1346</v>
      </c>
    </row>
    <row r="107" spans="1:9" s="145" customFormat="1" x14ac:dyDescent="0.2">
      <c r="A107" s="145" t="s">
        <v>4014</v>
      </c>
      <c r="B107" s="145" t="s">
        <v>4015</v>
      </c>
      <c r="C107" s="145" t="s">
        <v>4016</v>
      </c>
      <c r="D107" s="145" t="s">
        <v>4017</v>
      </c>
      <c r="E107" s="145" t="s">
        <v>4018</v>
      </c>
      <c r="F107" s="145" t="s">
        <v>4015</v>
      </c>
      <c r="G107" s="145" t="s">
        <v>4016</v>
      </c>
      <c r="H107" s="145" t="s">
        <v>4017</v>
      </c>
      <c r="I107" s="145" t="s">
        <v>4018</v>
      </c>
    </row>
    <row r="108" spans="1:9" s="145" customFormat="1" x14ac:dyDescent="0.2">
      <c r="A108" s="145" t="s">
        <v>4019</v>
      </c>
      <c r="B108" s="145" t="s">
        <v>4020</v>
      </c>
      <c r="C108" s="145" t="s">
        <v>4021</v>
      </c>
      <c r="D108" s="145" t="s">
        <v>4022</v>
      </c>
      <c r="E108" s="145" t="s">
        <v>4023</v>
      </c>
      <c r="F108" s="145" t="s">
        <v>4020</v>
      </c>
      <c r="G108" s="145" t="s">
        <v>4021</v>
      </c>
      <c r="H108" s="145" t="s">
        <v>4022</v>
      </c>
      <c r="I108" s="145" t="s">
        <v>4023</v>
      </c>
    </row>
    <row r="109" spans="1:9" s="145" customFormat="1" x14ac:dyDescent="0.2">
      <c r="A109" s="145" t="s">
        <v>4024</v>
      </c>
      <c r="B109" s="145" t="s">
        <v>4025</v>
      </c>
      <c r="C109" s="145" t="s">
        <v>4026</v>
      </c>
      <c r="D109" s="145" t="s">
        <v>4027</v>
      </c>
      <c r="E109" s="145" t="s">
        <v>4028</v>
      </c>
      <c r="F109" s="145" t="s">
        <v>4025</v>
      </c>
      <c r="G109" s="145" t="s">
        <v>4026</v>
      </c>
      <c r="H109" s="145" t="s">
        <v>4027</v>
      </c>
      <c r="I109" s="145" t="s">
        <v>4028</v>
      </c>
    </row>
    <row r="110" spans="1:9" s="145" customFormat="1" x14ac:dyDescent="0.2">
      <c r="A110" s="145" t="s">
        <v>4029</v>
      </c>
      <c r="B110" s="145" t="s">
        <v>4030</v>
      </c>
      <c r="C110" s="145" t="s">
        <v>4031</v>
      </c>
      <c r="D110" s="145" t="s">
        <v>4032</v>
      </c>
      <c r="E110" s="145" t="s">
        <v>4033</v>
      </c>
      <c r="F110" s="145" t="s">
        <v>4030</v>
      </c>
      <c r="G110" s="145" t="s">
        <v>4031</v>
      </c>
      <c r="H110" s="145" t="s">
        <v>4032</v>
      </c>
      <c r="I110" s="145" t="s">
        <v>4033</v>
      </c>
    </row>
    <row r="111" spans="1:9" s="145" customFormat="1" x14ac:dyDescent="0.2">
      <c r="A111" s="145" t="s">
        <v>1347</v>
      </c>
      <c r="B111" s="145" t="s">
        <v>1348</v>
      </c>
      <c r="C111" s="145" t="s">
        <v>1349</v>
      </c>
      <c r="D111" s="145" t="s">
        <v>1350</v>
      </c>
      <c r="E111" s="145" t="s">
        <v>1351</v>
      </c>
      <c r="F111" s="145" t="s">
        <v>1348</v>
      </c>
      <c r="G111" s="145" t="s">
        <v>1349</v>
      </c>
      <c r="H111" s="145" t="s">
        <v>1350</v>
      </c>
      <c r="I111" s="145" t="s">
        <v>1351</v>
      </c>
    </row>
    <row r="112" spans="1:9" s="145" customFormat="1" x14ac:dyDescent="0.2">
      <c r="A112" s="145" t="s">
        <v>1352</v>
      </c>
      <c r="B112" s="145" t="s">
        <v>1353</v>
      </c>
      <c r="C112" s="145" t="s">
        <v>1354</v>
      </c>
      <c r="D112" s="145" t="s">
        <v>1355</v>
      </c>
      <c r="E112" s="145" t="s">
        <v>711</v>
      </c>
      <c r="F112" s="145" t="s">
        <v>1353</v>
      </c>
      <c r="G112" s="145" t="s">
        <v>1354</v>
      </c>
      <c r="H112" s="145" t="s">
        <v>1355</v>
      </c>
      <c r="I112" s="145" t="s">
        <v>711</v>
      </c>
    </row>
    <row r="113" spans="1:9" s="145" customFormat="1" x14ac:dyDescent="0.2">
      <c r="A113" s="145" t="s">
        <v>1356</v>
      </c>
      <c r="B113" s="145" t="s">
        <v>445</v>
      </c>
      <c r="C113" s="145" t="s">
        <v>446</v>
      </c>
      <c r="D113" s="145" t="s">
        <v>712</v>
      </c>
      <c r="E113" s="145" t="s">
        <v>713</v>
      </c>
      <c r="F113" s="145" t="s">
        <v>445</v>
      </c>
      <c r="G113" s="145" t="s">
        <v>446</v>
      </c>
      <c r="H113" s="145" t="s">
        <v>712</v>
      </c>
      <c r="I113" s="145" t="s">
        <v>5509</v>
      </c>
    </row>
    <row r="114" spans="1:9" s="145" customFormat="1" x14ac:dyDescent="0.2">
      <c r="A114" s="145" t="s">
        <v>3659</v>
      </c>
      <c r="B114" s="145" t="s">
        <v>2224</v>
      </c>
      <c r="C114" s="145" t="s">
        <v>2225</v>
      </c>
      <c r="D114" s="145" t="s">
        <v>2226</v>
      </c>
      <c r="E114" s="145" t="s">
        <v>2227</v>
      </c>
      <c r="F114" s="145" t="s">
        <v>5515</v>
      </c>
      <c r="G114" s="145" t="s">
        <v>5516</v>
      </c>
      <c r="H114" s="145" t="s">
        <v>5517</v>
      </c>
      <c r="I114" s="145" t="s">
        <v>5518</v>
      </c>
    </row>
    <row r="115" spans="1:9" s="145" customFormat="1" x14ac:dyDescent="0.2">
      <c r="A115" s="145" t="s">
        <v>4034</v>
      </c>
      <c r="B115" s="145" t="s">
        <v>4035</v>
      </c>
      <c r="C115" s="145" t="s">
        <v>4036</v>
      </c>
      <c r="D115" s="145" t="s">
        <v>4037</v>
      </c>
      <c r="E115" s="145" t="s">
        <v>4038</v>
      </c>
      <c r="F115" s="145" t="s">
        <v>4035</v>
      </c>
      <c r="G115" s="145" t="s">
        <v>4036</v>
      </c>
      <c r="H115" s="145" t="s">
        <v>4037</v>
      </c>
      <c r="I115" s="145" t="s">
        <v>4038</v>
      </c>
    </row>
    <row r="116" spans="1:9" s="145" customFormat="1" x14ac:dyDescent="0.2">
      <c r="A116" s="145" t="s">
        <v>4039</v>
      </c>
      <c r="B116" s="145" t="s">
        <v>4040</v>
      </c>
      <c r="C116" s="145" t="s">
        <v>4041</v>
      </c>
      <c r="D116" s="145" t="s">
        <v>4042</v>
      </c>
      <c r="E116" s="145" t="s">
        <v>4043</v>
      </c>
      <c r="F116" s="145" t="s">
        <v>4040</v>
      </c>
      <c r="G116" s="145" t="s">
        <v>4041</v>
      </c>
      <c r="H116" s="145" t="s">
        <v>4042</v>
      </c>
      <c r="I116" s="145" t="s">
        <v>4043</v>
      </c>
    </row>
    <row r="117" spans="1:9" s="145" customFormat="1" x14ac:dyDescent="0.2">
      <c r="A117" s="145" t="s">
        <v>4044</v>
      </c>
      <c r="B117" s="145" t="s">
        <v>4045</v>
      </c>
      <c r="C117" s="145" t="s">
        <v>4046</v>
      </c>
      <c r="D117" s="145" t="s">
        <v>4047</v>
      </c>
      <c r="E117" s="145" t="s">
        <v>4048</v>
      </c>
      <c r="F117" s="145" t="s">
        <v>4045</v>
      </c>
      <c r="G117" s="145" t="s">
        <v>4046</v>
      </c>
      <c r="H117" s="145" t="s">
        <v>4047</v>
      </c>
      <c r="I117" s="145" t="s">
        <v>4048</v>
      </c>
    </row>
    <row r="118" spans="1:9" s="145" customFormat="1" x14ac:dyDescent="0.2">
      <c r="A118" s="145" t="s">
        <v>3660</v>
      </c>
      <c r="B118" s="145" t="s">
        <v>198</v>
      </c>
      <c r="C118" s="145" t="s">
        <v>301</v>
      </c>
      <c r="D118" s="145" t="s">
        <v>2229</v>
      </c>
      <c r="E118" s="145" t="s">
        <v>2230</v>
      </c>
      <c r="F118" s="145" t="s">
        <v>198</v>
      </c>
      <c r="G118" s="145" t="s">
        <v>301</v>
      </c>
      <c r="H118" s="145" t="s">
        <v>2229</v>
      </c>
      <c r="I118" s="145" t="s">
        <v>2230</v>
      </c>
    </row>
    <row r="119" spans="1:9" s="145" customFormat="1" x14ac:dyDescent="0.2">
      <c r="A119" s="145" t="s">
        <v>3661</v>
      </c>
      <c r="B119" s="145" t="s">
        <v>2231</v>
      </c>
      <c r="C119" s="145" t="s">
        <v>2232</v>
      </c>
      <c r="D119" s="145" t="s">
        <v>2233</v>
      </c>
      <c r="E119" s="145" t="s">
        <v>2234</v>
      </c>
      <c r="F119" s="145" t="s">
        <v>2231</v>
      </c>
      <c r="G119" s="145" t="s">
        <v>2232</v>
      </c>
      <c r="H119" s="145" t="s">
        <v>2233</v>
      </c>
      <c r="I119" s="145" t="s">
        <v>5510</v>
      </c>
    </row>
    <row r="120" spans="1:9" s="145" customFormat="1" x14ac:dyDescent="0.2">
      <c r="A120" s="145" t="s">
        <v>1357</v>
      </c>
      <c r="B120" s="145" t="s">
        <v>194</v>
      </c>
      <c r="C120" s="145" t="s">
        <v>302</v>
      </c>
      <c r="D120" s="145" t="s">
        <v>1358</v>
      </c>
      <c r="E120" s="145" t="s">
        <v>714</v>
      </c>
      <c r="F120" s="145" t="s">
        <v>194</v>
      </c>
      <c r="G120" s="145" t="s">
        <v>302</v>
      </c>
      <c r="H120" s="145" t="s">
        <v>1358</v>
      </c>
      <c r="I120" s="145" t="s">
        <v>5470</v>
      </c>
    </row>
    <row r="121" spans="1:9" s="145" customFormat="1" x14ac:dyDescent="0.2">
      <c r="A121" s="145" t="s">
        <v>1359</v>
      </c>
      <c r="B121" s="145" t="s">
        <v>197</v>
      </c>
      <c r="C121" s="145" t="s">
        <v>284</v>
      </c>
      <c r="D121" s="145" t="s">
        <v>715</v>
      </c>
      <c r="E121" s="145" t="s">
        <v>716</v>
      </c>
      <c r="F121" s="145" t="s">
        <v>197</v>
      </c>
      <c r="G121" s="145" t="s">
        <v>284</v>
      </c>
      <c r="H121" s="145" t="s">
        <v>715</v>
      </c>
      <c r="I121" s="145" t="s">
        <v>716</v>
      </c>
    </row>
    <row r="122" spans="1:9" s="145" customFormat="1" x14ac:dyDescent="0.2">
      <c r="A122" s="145" t="s">
        <v>1360</v>
      </c>
      <c r="B122" s="145" t="s">
        <v>1361</v>
      </c>
      <c r="C122" s="145" t="s">
        <v>1362</v>
      </c>
      <c r="D122" s="145" t="s">
        <v>717</v>
      </c>
      <c r="E122" s="145" t="s">
        <v>718</v>
      </c>
      <c r="F122" s="145" t="s">
        <v>5519</v>
      </c>
      <c r="G122" s="145" t="s">
        <v>5520</v>
      </c>
      <c r="H122" s="145" t="s">
        <v>5521</v>
      </c>
      <c r="I122" s="145" t="s">
        <v>5522</v>
      </c>
    </row>
    <row r="123" spans="1:9" s="145" customFormat="1" x14ac:dyDescent="0.2">
      <c r="A123" s="145" t="s">
        <v>1363</v>
      </c>
      <c r="B123" s="145" t="s">
        <v>536</v>
      </c>
      <c r="C123" s="145" t="s">
        <v>537</v>
      </c>
      <c r="D123" s="145" t="s">
        <v>719</v>
      </c>
      <c r="E123" s="145" t="s">
        <v>720</v>
      </c>
      <c r="F123" s="145" t="s">
        <v>536</v>
      </c>
      <c r="G123" s="145" t="s">
        <v>537</v>
      </c>
      <c r="H123" s="145" t="s">
        <v>719</v>
      </c>
      <c r="I123" s="145" t="s">
        <v>720</v>
      </c>
    </row>
    <row r="124" spans="1:9" s="145" customFormat="1" x14ac:dyDescent="0.2">
      <c r="A124" s="145" t="s">
        <v>1364</v>
      </c>
      <c r="B124" s="145" t="s">
        <v>1365</v>
      </c>
      <c r="C124" s="145" t="s">
        <v>1366</v>
      </c>
      <c r="D124" s="145" t="s">
        <v>1367</v>
      </c>
      <c r="E124" s="145" t="s">
        <v>1368</v>
      </c>
      <c r="F124" s="145" t="s">
        <v>1365</v>
      </c>
      <c r="G124" s="145" t="s">
        <v>1366</v>
      </c>
      <c r="H124" s="145" t="s">
        <v>1367</v>
      </c>
      <c r="I124" s="145" t="s">
        <v>1368</v>
      </c>
    </row>
    <row r="125" spans="1:9" s="145" customFormat="1" x14ac:dyDescent="0.2">
      <c r="A125" s="145" t="s">
        <v>1369</v>
      </c>
      <c r="B125" s="145" t="s">
        <v>196</v>
      </c>
      <c r="C125" s="145" t="s">
        <v>303</v>
      </c>
      <c r="D125" s="145" t="s">
        <v>721</v>
      </c>
      <c r="E125" s="145" t="s">
        <v>722</v>
      </c>
      <c r="F125" s="145" t="s">
        <v>196</v>
      </c>
      <c r="G125" s="145" t="s">
        <v>303</v>
      </c>
      <c r="H125" s="145" t="s">
        <v>721</v>
      </c>
      <c r="I125" s="145" t="s">
        <v>722</v>
      </c>
    </row>
    <row r="126" spans="1:9" s="145" customFormat="1" x14ac:dyDescent="0.2">
      <c r="A126" s="145" t="s">
        <v>1370</v>
      </c>
      <c r="B126" s="145" t="s">
        <v>1371</v>
      </c>
      <c r="C126" s="145" t="s">
        <v>1372</v>
      </c>
      <c r="D126" s="145" t="s">
        <v>1373</v>
      </c>
      <c r="E126" s="145" t="s">
        <v>1374</v>
      </c>
      <c r="F126" s="145" t="s">
        <v>1371</v>
      </c>
      <c r="G126" s="145" t="s">
        <v>1372</v>
      </c>
      <c r="H126" s="145" t="s">
        <v>1373</v>
      </c>
      <c r="I126" s="145" t="s">
        <v>1374</v>
      </c>
    </row>
    <row r="127" spans="1:9" s="145" customFormat="1" x14ac:dyDescent="0.2">
      <c r="A127" s="145" t="s">
        <v>1375</v>
      </c>
      <c r="B127" s="145" t="s">
        <v>1376</v>
      </c>
      <c r="C127" s="145" t="s">
        <v>1377</v>
      </c>
      <c r="D127" s="145" t="s">
        <v>1378</v>
      </c>
      <c r="E127" s="145" t="s">
        <v>1379</v>
      </c>
      <c r="F127" s="145" t="s">
        <v>1376</v>
      </c>
      <c r="G127" s="145" t="s">
        <v>1377</v>
      </c>
      <c r="H127" s="145" t="s">
        <v>1378</v>
      </c>
      <c r="I127" s="145" t="s">
        <v>1379</v>
      </c>
    </row>
    <row r="128" spans="1:9" s="145" customFormat="1" x14ac:dyDescent="0.2">
      <c r="A128" s="145" t="s">
        <v>1380</v>
      </c>
      <c r="B128" s="145" t="s">
        <v>195</v>
      </c>
      <c r="C128" s="145" t="s">
        <v>304</v>
      </c>
      <c r="D128" s="145" t="s">
        <v>723</v>
      </c>
      <c r="E128" s="145" t="s">
        <v>724</v>
      </c>
      <c r="F128" s="145" t="s">
        <v>195</v>
      </c>
      <c r="G128" s="145" t="s">
        <v>304</v>
      </c>
      <c r="H128" s="145" t="s">
        <v>723</v>
      </c>
      <c r="I128" s="145" t="s">
        <v>724</v>
      </c>
    </row>
    <row r="129" spans="1:9" s="145" customFormat="1" x14ac:dyDescent="0.2">
      <c r="A129" s="145" t="s">
        <v>1381</v>
      </c>
      <c r="B129" s="145" t="s">
        <v>448</v>
      </c>
      <c r="C129" s="145" t="s">
        <v>450</v>
      </c>
      <c r="D129" s="145" t="s">
        <v>725</v>
      </c>
      <c r="E129" s="145" t="s">
        <v>726</v>
      </c>
      <c r="F129" s="145" t="s">
        <v>448</v>
      </c>
      <c r="G129" s="145" t="s">
        <v>450</v>
      </c>
      <c r="H129" s="145" t="s">
        <v>725</v>
      </c>
      <c r="I129" s="145" t="s">
        <v>726</v>
      </c>
    </row>
    <row r="130" spans="1:9" s="145" customFormat="1" x14ac:dyDescent="0.2">
      <c r="A130" s="145" t="s">
        <v>1382</v>
      </c>
      <c r="B130" s="145" t="s">
        <v>727</v>
      </c>
      <c r="C130" s="145" t="s">
        <v>728</v>
      </c>
      <c r="D130" s="145" t="s">
        <v>729</v>
      </c>
      <c r="E130" s="145" t="s">
        <v>730</v>
      </c>
      <c r="F130" s="145" t="s">
        <v>727</v>
      </c>
      <c r="G130" s="145" t="s">
        <v>728</v>
      </c>
      <c r="H130" s="145" t="s">
        <v>729</v>
      </c>
      <c r="I130" s="145" t="s">
        <v>730</v>
      </c>
    </row>
    <row r="131" spans="1:9" s="145" customFormat="1" x14ac:dyDescent="0.2">
      <c r="A131" s="145" t="s">
        <v>1383</v>
      </c>
      <c r="B131" s="145" t="s">
        <v>194</v>
      </c>
      <c r="C131" s="145" t="s">
        <v>302</v>
      </c>
      <c r="D131" s="145" t="s">
        <v>1358</v>
      </c>
      <c r="E131" s="145" t="s">
        <v>714</v>
      </c>
      <c r="F131" s="145" t="s">
        <v>194</v>
      </c>
      <c r="G131" s="145" t="s">
        <v>302</v>
      </c>
      <c r="H131" s="145" t="s">
        <v>1358</v>
      </c>
      <c r="I131" s="164" t="s">
        <v>5470</v>
      </c>
    </row>
    <row r="132" spans="1:9" s="145" customFormat="1" x14ac:dyDescent="0.2">
      <c r="A132" s="145" t="s">
        <v>4049</v>
      </c>
      <c r="B132" s="145" t="s">
        <v>4050</v>
      </c>
      <c r="C132" s="145" t="s">
        <v>4051</v>
      </c>
      <c r="D132" s="145" t="s">
        <v>4052</v>
      </c>
      <c r="E132" s="145" t="s">
        <v>4053</v>
      </c>
      <c r="F132" s="145" t="s">
        <v>4050</v>
      </c>
      <c r="G132" s="145" t="s">
        <v>4051</v>
      </c>
      <c r="H132" s="145" t="s">
        <v>4052</v>
      </c>
      <c r="I132" s="145" t="s">
        <v>4053</v>
      </c>
    </row>
    <row r="133" spans="1:9" s="145" customFormat="1" x14ac:dyDescent="0.2">
      <c r="A133" s="145" t="s">
        <v>4054</v>
      </c>
      <c r="B133" s="145" t="s">
        <v>194</v>
      </c>
      <c r="C133" s="145" t="s">
        <v>302</v>
      </c>
      <c r="D133" s="145" t="s">
        <v>1358</v>
      </c>
      <c r="E133" s="145" t="s">
        <v>714</v>
      </c>
      <c r="F133" s="145" t="s">
        <v>194</v>
      </c>
      <c r="G133" s="145" t="s">
        <v>302</v>
      </c>
      <c r="H133" s="145" t="s">
        <v>1358</v>
      </c>
      <c r="I133" s="164" t="s">
        <v>5470</v>
      </c>
    </row>
    <row r="134" spans="1:9" s="145" customFormat="1" x14ac:dyDescent="0.2">
      <c r="A134" s="145" t="s">
        <v>1384</v>
      </c>
      <c r="B134" s="145" t="s">
        <v>1385</v>
      </c>
      <c r="C134" s="145" t="s">
        <v>1386</v>
      </c>
      <c r="D134" s="145" t="s">
        <v>1387</v>
      </c>
      <c r="E134" s="145" t="s">
        <v>1388</v>
      </c>
      <c r="F134" s="145" t="s">
        <v>1385</v>
      </c>
      <c r="G134" s="145" t="s">
        <v>1386</v>
      </c>
      <c r="H134" s="145" t="s">
        <v>1387</v>
      </c>
      <c r="I134" s="145" t="s">
        <v>1388</v>
      </c>
    </row>
    <row r="135" spans="1:9" s="145" customFormat="1" x14ac:dyDescent="0.2">
      <c r="A135" s="145" t="s">
        <v>1389</v>
      </c>
      <c r="B135" s="145" t="s">
        <v>731</v>
      </c>
      <c r="C135" s="145" t="s">
        <v>732</v>
      </c>
      <c r="D135" s="145" t="s">
        <v>733</v>
      </c>
      <c r="E135" s="145" t="s">
        <v>734</v>
      </c>
      <c r="F135" s="145" t="s">
        <v>731</v>
      </c>
      <c r="G135" s="145" t="s">
        <v>732</v>
      </c>
      <c r="H135" s="145" t="s">
        <v>733</v>
      </c>
      <c r="I135" s="145" t="s">
        <v>734</v>
      </c>
    </row>
    <row r="136" spans="1:9" s="145" customFormat="1" x14ac:dyDescent="0.2">
      <c r="A136" s="145" t="s">
        <v>1390</v>
      </c>
      <c r="B136" s="145" t="s">
        <v>1391</v>
      </c>
      <c r="C136" s="145" t="s">
        <v>1392</v>
      </c>
      <c r="D136" s="145" t="s">
        <v>1393</v>
      </c>
      <c r="E136" s="145" t="s">
        <v>1394</v>
      </c>
      <c r="F136" s="145" t="s">
        <v>1391</v>
      </c>
      <c r="G136" s="145" t="s">
        <v>1392</v>
      </c>
      <c r="H136" s="145" t="s">
        <v>1393</v>
      </c>
      <c r="I136" s="145" t="s">
        <v>1394</v>
      </c>
    </row>
    <row r="137" spans="1:9" s="145" customFormat="1" x14ac:dyDescent="0.2">
      <c r="A137" s="145" t="s">
        <v>1395</v>
      </c>
      <c r="B137" s="145" t="s">
        <v>1396</v>
      </c>
      <c r="C137" s="145" t="s">
        <v>1397</v>
      </c>
      <c r="D137" s="145" t="s">
        <v>1398</v>
      </c>
      <c r="E137" s="145" t="s">
        <v>1399</v>
      </c>
      <c r="F137" s="145" t="s">
        <v>1396</v>
      </c>
      <c r="G137" s="145" t="s">
        <v>1397</v>
      </c>
      <c r="H137" s="145" t="s">
        <v>1398</v>
      </c>
      <c r="I137" s="145" t="s">
        <v>1399</v>
      </c>
    </row>
    <row r="138" spans="1:9" s="145" customFormat="1" x14ac:dyDescent="0.2">
      <c r="A138" s="145" t="s">
        <v>1400</v>
      </c>
      <c r="B138" s="145" t="s">
        <v>1401</v>
      </c>
      <c r="C138" s="145" t="s">
        <v>1402</v>
      </c>
      <c r="D138" s="145" t="s">
        <v>1403</v>
      </c>
      <c r="E138" s="145" t="s">
        <v>1404</v>
      </c>
      <c r="F138" s="145" t="s">
        <v>1401</v>
      </c>
      <c r="G138" s="145" t="s">
        <v>1402</v>
      </c>
      <c r="H138" s="145" t="s">
        <v>1403</v>
      </c>
      <c r="I138" s="145" t="s">
        <v>1404</v>
      </c>
    </row>
    <row r="139" spans="1:9" s="145" customFormat="1" x14ac:dyDescent="0.2">
      <c r="A139" s="145" t="s">
        <v>1405</v>
      </c>
      <c r="B139" s="145" t="s">
        <v>1406</v>
      </c>
      <c r="C139" s="145" t="s">
        <v>1407</v>
      </c>
      <c r="D139" s="145" t="s">
        <v>1408</v>
      </c>
      <c r="E139" s="145" t="s">
        <v>1409</v>
      </c>
      <c r="F139" s="145" t="s">
        <v>1406</v>
      </c>
      <c r="G139" s="145" t="s">
        <v>1407</v>
      </c>
      <c r="H139" s="145" t="s">
        <v>1408</v>
      </c>
      <c r="I139" s="145" t="s">
        <v>1409</v>
      </c>
    </row>
    <row r="140" spans="1:9" s="145" customFormat="1" x14ac:dyDescent="0.2">
      <c r="A140" s="145" t="s">
        <v>1410</v>
      </c>
      <c r="B140" s="145" t="s">
        <v>193</v>
      </c>
      <c r="C140" s="145" t="s">
        <v>200</v>
      </c>
      <c r="D140" s="145" t="s">
        <v>735</v>
      </c>
      <c r="E140" s="145" t="s">
        <v>736</v>
      </c>
      <c r="F140" s="145" t="s">
        <v>193</v>
      </c>
      <c r="G140" s="145" t="s">
        <v>200</v>
      </c>
      <c r="H140" s="145" t="s">
        <v>735</v>
      </c>
      <c r="I140" s="145" t="s">
        <v>736</v>
      </c>
    </row>
    <row r="141" spans="1:9" s="145" customFormat="1" x14ac:dyDescent="0.2">
      <c r="A141" s="145" t="s">
        <v>4055</v>
      </c>
      <c r="B141" s="145" t="s">
        <v>193</v>
      </c>
      <c r="C141" s="145" t="s">
        <v>200</v>
      </c>
      <c r="D141" s="145" t="s">
        <v>735</v>
      </c>
      <c r="E141" s="145" t="s">
        <v>736</v>
      </c>
      <c r="F141" s="145" t="s">
        <v>193</v>
      </c>
      <c r="G141" s="145" t="s">
        <v>200</v>
      </c>
      <c r="H141" s="145" t="s">
        <v>735</v>
      </c>
      <c r="I141" s="145" t="s">
        <v>736</v>
      </c>
    </row>
    <row r="142" spans="1:9" s="145" customFormat="1" x14ac:dyDescent="0.2">
      <c r="A142" s="145" t="s">
        <v>1411</v>
      </c>
      <c r="B142" s="145" t="s">
        <v>192</v>
      </c>
      <c r="C142" s="145" t="s">
        <v>386</v>
      </c>
      <c r="D142" s="145" t="s">
        <v>737</v>
      </c>
      <c r="E142" s="145" t="s">
        <v>738</v>
      </c>
      <c r="F142" s="145" t="s">
        <v>192</v>
      </c>
      <c r="G142" s="145" t="s">
        <v>386</v>
      </c>
      <c r="H142" s="145" t="s">
        <v>737</v>
      </c>
      <c r="I142" s="145" t="s">
        <v>738</v>
      </c>
    </row>
    <row r="143" spans="1:9" s="145" customFormat="1" x14ac:dyDescent="0.2">
      <c r="A143" s="145" t="s">
        <v>1412</v>
      </c>
      <c r="B143" s="145" t="s">
        <v>191</v>
      </c>
      <c r="C143" s="145" t="s">
        <v>1413</v>
      </c>
      <c r="D143" s="145" t="s">
        <v>739</v>
      </c>
      <c r="E143" s="145" t="s">
        <v>740</v>
      </c>
      <c r="F143" s="145" t="s">
        <v>3662</v>
      </c>
      <c r="G143" s="145" t="s">
        <v>3663</v>
      </c>
      <c r="H143" s="145" t="s">
        <v>3664</v>
      </c>
      <c r="I143" s="145" t="s">
        <v>5617</v>
      </c>
    </row>
    <row r="144" spans="1:9" s="145" customFormat="1" x14ac:dyDescent="0.2">
      <c r="A144" s="145" t="s">
        <v>1414</v>
      </c>
      <c r="B144" s="145" t="s">
        <v>190</v>
      </c>
      <c r="C144" s="145" t="s">
        <v>285</v>
      </c>
      <c r="D144" s="145" t="s">
        <v>741</v>
      </c>
      <c r="E144" s="145" t="s">
        <v>742</v>
      </c>
      <c r="F144" s="145" t="s">
        <v>190</v>
      </c>
      <c r="G144" s="145" t="s">
        <v>285</v>
      </c>
      <c r="H144" s="145" t="s">
        <v>741</v>
      </c>
      <c r="I144" s="145" t="s">
        <v>742</v>
      </c>
    </row>
    <row r="145" spans="1:9" s="145" customFormat="1" x14ac:dyDescent="0.2">
      <c r="A145" s="145" t="s">
        <v>1415</v>
      </c>
      <c r="B145" s="145" t="s">
        <v>189</v>
      </c>
      <c r="C145" s="145" t="s">
        <v>286</v>
      </c>
      <c r="D145" s="145" t="s">
        <v>743</v>
      </c>
      <c r="E145" s="145" t="s">
        <v>744</v>
      </c>
      <c r="F145" s="145" t="s">
        <v>189</v>
      </c>
      <c r="G145" s="145" t="s">
        <v>286</v>
      </c>
      <c r="H145" s="145" t="s">
        <v>743</v>
      </c>
      <c r="I145" s="145" t="s">
        <v>744</v>
      </c>
    </row>
    <row r="146" spans="1:9" s="145" customFormat="1" x14ac:dyDescent="0.2">
      <c r="A146" s="145" t="s">
        <v>1416</v>
      </c>
      <c r="B146" s="145" t="s">
        <v>418</v>
      </c>
      <c r="C146" s="145" t="s">
        <v>419</v>
      </c>
      <c r="D146" s="145" t="s">
        <v>745</v>
      </c>
      <c r="E146" s="145" t="s">
        <v>746</v>
      </c>
      <c r="F146" s="145" t="s">
        <v>418</v>
      </c>
      <c r="G146" s="145" t="s">
        <v>419</v>
      </c>
      <c r="H146" s="145" t="s">
        <v>745</v>
      </c>
      <c r="I146" s="145" t="s">
        <v>746</v>
      </c>
    </row>
    <row r="147" spans="1:9" s="145" customFormat="1" x14ac:dyDescent="0.2">
      <c r="A147" s="145" t="s">
        <v>1417</v>
      </c>
      <c r="B147" s="145" t="s">
        <v>1418</v>
      </c>
      <c r="C147" s="145" t="s">
        <v>1419</v>
      </c>
      <c r="D147" s="145" t="s">
        <v>1420</v>
      </c>
      <c r="E147" s="145" t="s">
        <v>1421</v>
      </c>
      <c r="F147" s="145" t="s">
        <v>1418</v>
      </c>
      <c r="G147" s="145" t="s">
        <v>1419</v>
      </c>
      <c r="H147" s="145" t="s">
        <v>1420</v>
      </c>
      <c r="I147" s="145" t="s">
        <v>1421</v>
      </c>
    </row>
    <row r="148" spans="1:9" s="145" customFormat="1" x14ac:dyDescent="0.2">
      <c r="A148" s="145" t="s">
        <v>1422</v>
      </c>
      <c r="B148" s="145" t="s">
        <v>747</v>
      </c>
      <c r="C148" s="145" t="s">
        <v>748</v>
      </c>
      <c r="D148" s="145" t="s">
        <v>749</v>
      </c>
      <c r="E148" s="145" t="s">
        <v>750</v>
      </c>
      <c r="F148" s="145" t="s">
        <v>747</v>
      </c>
      <c r="G148" s="145" t="s">
        <v>748</v>
      </c>
      <c r="H148" s="145" t="s">
        <v>749</v>
      </c>
      <c r="I148" s="145" t="s">
        <v>750</v>
      </c>
    </row>
    <row r="149" spans="1:9" s="145" customFormat="1" x14ac:dyDescent="0.2">
      <c r="A149" s="145" t="s">
        <v>1423</v>
      </c>
      <c r="B149" s="145" t="s">
        <v>1424</v>
      </c>
      <c r="C149" s="145" t="s">
        <v>1425</v>
      </c>
      <c r="D149" s="145" t="s">
        <v>1426</v>
      </c>
      <c r="E149" s="145" t="s">
        <v>1427</v>
      </c>
      <c r="F149" s="145" t="s">
        <v>1424</v>
      </c>
      <c r="G149" s="145" t="s">
        <v>3665</v>
      </c>
      <c r="H149" s="145" t="s">
        <v>1426</v>
      </c>
      <c r="I149" s="145" t="s">
        <v>1427</v>
      </c>
    </row>
    <row r="150" spans="1:9" s="145" customFormat="1" x14ac:dyDescent="0.2">
      <c r="A150" s="145" t="s">
        <v>1428</v>
      </c>
      <c r="B150" s="145" t="s">
        <v>1429</v>
      </c>
      <c r="C150" s="145" t="s">
        <v>1430</v>
      </c>
      <c r="D150" s="145" t="s">
        <v>751</v>
      </c>
      <c r="E150" s="145" t="s">
        <v>752</v>
      </c>
      <c r="F150" s="145" t="s">
        <v>1429</v>
      </c>
      <c r="G150" s="145" t="s">
        <v>1430</v>
      </c>
      <c r="H150" s="145" t="s">
        <v>751</v>
      </c>
      <c r="I150" s="145" t="s">
        <v>752</v>
      </c>
    </row>
    <row r="151" spans="1:9" s="190" customFormat="1" x14ac:dyDescent="0.2">
      <c r="A151" s="190" t="s">
        <v>6442</v>
      </c>
      <c r="B151" s="190" t="s">
        <v>753</v>
      </c>
      <c r="C151" s="190" t="s">
        <v>1431</v>
      </c>
      <c r="D151" s="190" t="s">
        <v>754</v>
      </c>
      <c r="E151" s="190" t="s">
        <v>755</v>
      </c>
      <c r="F151" s="190" t="s">
        <v>753</v>
      </c>
      <c r="G151" s="190" t="s">
        <v>1431</v>
      </c>
      <c r="H151" s="190" t="s">
        <v>754</v>
      </c>
      <c r="I151" s="190" t="s">
        <v>755</v>
      </c>
    </row>
    <row r="152" spans="1:9" s="190" customFormat="1" x14ac:dyDescent="0.2">
      <c r="A152" s="190" t="s">
        <v>6443</v>
      </c>
      <c r="B152" s="190" t="s">
        <v>756</v>
      </c>
      <c r="C152" s="190" t="s">
        <v>757</v>
      </c>
      <c r="D152" s="190" t="s">
        <v>758</v>
      </c>
      <c r="E152" s="190" t="s">
        <v>759</v>
      </c>
      <c r="F152" s="190" t="s">
        <v>756</v>
      </c>
      <c r="G152" s="190" t="s">
        <v>757</v>
      </c>
      <c r="H152" s="190" t="s">
        <v>758</v>
      </c>
      <c r="I152" s="190" t="s">
        <v>759</v>
      </c>
    </row>
    <row r="153" spans="1:9" s="173" customFormat="1" x14ac:dyDescent="0.2">
      <c r="A153" s="173" t="s">
        <v>6444</v>
      </c>
      <c r="B153" s="173" t="s">
        <v>753</v>
      </c>
      <c r="C153" s="173" t="s">
        <v>1431</v>
      </c>
      <c r="D153" s="173" t="s">
        <v>754</v>
      </c>
      <c r="E153" s="173" t="s">
        <v>6445</v>
      </c>
      <c r="F153" s="173" t="s">
        <v>753</v>
      </c>
      <c r="G153" s="173" t="s">
        <v>1431</v>
      </c>
      <c r="H153" s="173" t="s">
        <v>754</v>
      </c>
      <c r="I153" s="173" t="s">
        <v>6445</v>
      </c>
    </row>
    <row r="154" spans="1:9" s="173" customFormat="1" x14ac:dyDescent="0.2">
      <c r="A154" s="173" t="s">
        <v>6446</v>
      </c>
      <c r="B154" s="173" t="s">
        <v>756</v>
      </c>
      <c r="C154" s="173" t="s">
        <v>757</v>
      </c>
      <c r="D154" s="173" t="s">
        <v>758</v>
      </c>
      <c r="E154" s="173" t="s">
        <v>759</v>
      </c>
      <c r="F154" s="173" t="s">
        <v>756</v>
      </c>
      <c r="G154" s="173" t="s">
        <v>757</v>
      </c>
      <c r="H154" s="173" t="s">
        <v>758</v>
      </c>
      <c r="I154" s="173" t="s">
        <v>759</v>
      </c>
    </row>
    <row r="155" spans="1:9" s="145" customFormat="1" x14ac:dyDescent="0.2">
      <c r="A155" s="145" t="s">
        <v>1432</v>
      </c>
      <c r="B155" s="145" t="s">
        <v>452</v>
      </c>
      <c r="C155" s="145" t="s">
        <v>453</v>
      </c>
      <c r="D155" s="145" t="s">
        <v>760</v>
      </c>
      <c r="E155" s="145" t="s">
        <v>761</v>
      </c>
      <c r="F155" s="145" t="s">
        <v>452</v>
      </c>
      <c r="G155" s="145" t="s">
        <v>453</v>
      </c>
      <c r="H155" s="145" t="s">
        <v>760</v>
      </c>
      <c r="I155" s="145" t="s">
        <v>761</v>
      </c>
    </row>
    <row r="156" spans="1:9" s="145" customFormat="1" x14ac:dyDescent="0.2">
      <c r="A156" s="145" t="s">
        <v>4056</v>
      </c>
      <c r="B156" s="145" t="s">
        <v>452</v>
      </c>
      <c r="C156" s="145" t="s">
        <v>453</v>
      </c>
      <c r="D156" s="145" t="s">
        <v>760</v>
      </c>
      <c r="E156" s="145" t="s">
        <v>761</v>
      </c>
      <c r="F156" s="145" t="s">
        <v>452</v>
      </c>
      <c r="G156" s="145" t="s">
        <v>453</v>
      </c>
      <c r="H156" s="145" t="s">
        <v>760</v>
      </c>
      <c r="I156" s="145" t="s">
        <v>761</v>
      </c>
    </row>
    <row r="157" spans="1:9" s="145" customFormat="1" x14ac:dyDescent="0.2">
      <c r="A157" s="145" t="s">
        <v>4057</v>
      </c>
      <c r="B157" s="145" t="s">
        <v>452</v>
      </c>
      <c r="C157" s="145" t="s">
        <v>453</v>
      </c>
      <c r="D157" s="145" t="s">
        <v>760</v>
      </c>
      <c r="E157" s="145" t="s">
        <v>761</v>
      </c>
      <c r="F157" s="145" t="s">
        <v>452</v>
      </c>
      <c r="G157" s="145" t="s">
        <v>453</v>
      </c>
      <c r="H157" s="145" t="s">
        <v>760</v>
      </c>
      <c r="I157" s="145" t="s">
        <v>761</v>
      </c>
    </row>
    <row r="158" spans="1:9" s="145" customFormat="1" x14ac:dyDescent="0.2">
      <c r="A158" s="145" t="s">
        <v>1433</v>
      </c>
      <c r="B158" s="145" t="s">
        <v>199</v>
      </c>
      <c r="C158" s="145" t="s">
        <v>201</v>
      </c>
      <c r="D158" s="145" t="s">
        <v>762</v>
      </c>
      <c r="E158" s="145" t="s">
        <v>201</v>
      </c>
      <c r="F158" s="145" t="s">
        <v>199</v>
      </c>
      <c r="G158" s="145" t="s">
        <v>201</v>
      </c>
      <c r="H158" s="145" t="s">
        <v>762</v>
      </c>
      <c r="I158" s="145" t="s">
        <v>201</v>
      </c>
    </row>
    <row r="159" spans="1:9" s="145" customFormat="1" x14ac:dyDescent="0.2">
      <c r="A159" s="145" t="s">
        <v>1434</v>
      </c>
      <c r="B159" s="145" t="s">
        <v>203</v>
      </c>
      <c r="C159" s="145" t="s">
        <v>305</v>
      </c>
      <c r="D159" s="145" t="s">
        <v>763</v>
      </c>
      <c r="E159" s="145" t="s">
        <v>764</v>
      </c>
      <c r="F159" s="145" t="s">
        <v>203</v>
      </c>
      <c r="G159" s="145" t="s">
        <v>305</v>
      </c>
      <c r="H159" s="145" t="s">
        <v>763</v>
      </c>
      <c r="I159" s="145" t="s">
        <v>764</v>
      </c>
    </row>
    <row r="160" spans="1:9" s="145" customFormat="1" x14ac:dyDescent="0.2">
      <c r="A160" s="145" t="s">
        <v>4058</v>
      </c>
      <c r="B160" s="145" t="s">
        <v>203</v>
      </c>
      <c r="C160" s="145" t="s">
        <v>305</v>
      </c>
      <c r="D160" s="145" t="s">
        <v>763</v>
      </c>
      <c r="E160" s="145" t="s">
        <v>764</v>
      </c>
      <c r="F160" s="145" t="s">
        <v>203</v>
      </c>
      <c r="G160" s="145" t="s">
        <v>305</v>
      </c>
      <c r="H160" s="145" t="s">
        <v>763</v>
      </c>
      <c r="I160" s="145" t="s">
        <v>764</v>
      </c>
    </row>
    <row r="161" spans="1:9" s="190" customFormat="1" x14ac:dyDescent="0.2">
      <c r="A161" s="190" t="s">
        <v>5618</v>
      </c>
      <c r="B161" s="190" t="s">
        <v>4059</v>
      </c>
      <c r="C161" s="190" t="s">
        <v>4060</v>
      </c>
      <c r="D161" s="190" t="s">
        <v>4061</v>
      </c>
      <c r="E161" s="190" t="s">
        <v>4062</v>
      </c>
      <c r="F161" s="190" t="s">
        <v>4059</v>
      </c>
      <c r="G161" s="190" t="s">
        <v>4060</v>
      </c>
      <c r="H161" s="190" t="s">
        <v>4061</v>
      </c>
      <c r="I161" s="190" t="s">
        <v>4062</v>
      </c>
    </row>
    <row r="162" spans="1:9" s="190" customFormat="1" x14ac:dyDescent="0.2">
      <c r="A162" s="190" t="s">
        <v>5619</v>
      </c>
      <c r="B162" s="190" t="s">
        <v>4059</v>
      </c>
      <c r="C162" s="190" t="s">
        <v>4063</v>
      </c>
      <c r="D162" s="190" t="s">
        <v>4061</v>
      </c>
      <c r="E162" s="190" t="s">
        <v>4062</v>
      </c>
      <c r="F162" s="190" t="s">
        <v>4059</v>
      </c>
      <c r="G162" s="190" t="s">
        <v>4063</v>
      </c>
      <c r="H162" s="190" t="s">
        <v>4061</v>
      </c>
      <c r="I162" s="190" t="s">
        <v>4062</v>
      </c>
    </row>
    <row r="163" spans="1:9" s="145" customFormat="1" x14ac:dyDescent="0.2">
      <c r="A163" s="145" t="s">
        <v>1435</v>
      </c>
      <c r="B163" s="145" t="s">
        <v>204</v>
      </c>
      <c r="C163" s="145" t="s">
        <v>306</v>
      </c>
      <c r="D163" s="145" t="s">
        <v>765</v>
      </c>
      <c r="E163" s="145" t="s">
        <v>766</v>
      </c>
      <c r="F163" s="145" t="s">
        <v>204</v>
      </c>
      <c r="G163" s="145" t="s">
        <v>306</v>
      </c>
      <c r="H163" s="145" t="s">
        <v>765</v>
      </c>
      <c r="I163" s="145" t="s">
        <v>766</v>
      </c>
    </row>
    <row r="164" spans="1:9" s="145" customFormat="1" x14ac:dyDescent="0.2">
      <c r="A164" s="145" t="s">
        <v>4064</v>
      </c>
      <c r="B164" s="145" t="s">
        <v>4065</v>
      </c>
      <c r="C164" s="145" t="s">
        <v>4066</v>
      </c>
      <c r="D164" s="145" t="s">
        <v>4067</v>
      </c>
      <c r="E164" s="145" t="s">
        <v>4068</v>
      </c>
      <c r="F164" s="145" t="s">
        <v>4065</v>
      </c>
      <c r="G164" s="145" t="s">
        <v>4066</v>
      </c>
      <c r="H164" s="145" t="s">
        <v>4067</v>
      </c>
      <c r="I164" s="145" t="s">
        <v>4068</v>
      </c>
    </row>
    <row r="165" spans="1:9" s="145" customFormat="1" x14ac:dyDescent="0.2">
      <c r="A165" s="145" t="s">
        <v>1436</v>
      </c>
      <c r="B165" s="145" t="s">
        <v>1437</v>
      </c>
      <c r="C165" s="145" t="s">
        <v>1438</v>
      </c>
      <c r="D165" s="145" t="s">
        <v>767</v>
      </c>
      <c r="E165" s="145" t="s">
        <v>768</v>
      </c>
      <c r="F165" s="145" t="s">
        <v>1437</v>
      </c>
      <c r="G165" s="145" t="s">
        <v>1438</v>
      </c>
      <c r="H165" s="145" t="s">
        <v>767</v>
      </c>
      <c r="I165" s="145" t="s">
        <v>768</v>
      </c>
    </row>
    <row r="166" spans="1:9" s="145" customFormat="1" x14ac:dyDescent="0.2">
      <c r="A166" s="145" t="s">
        <v>3667</v>
      </c>
      <c r="B166" s="145" t="s">
        <v>2265</v>
      </c>
      <c r="C166" s="145" t="s">
        <v>2266</v>
      </c>
      <c r="D166" s="145" t="s">
        <v>2267</v>
      </c>
      <c r="E166" s="145" t="s">
        <v>2268</v>
      </c>
      <c r="F166" s="145" t="s">
        <v>2265</v>
      </c>
      <c r="G166" s="145" t="s">
        <v>2266</v>
      </c>
      <c r="H166" s="145" t="s">
        <v>2267</v>
      </c>
      <c r="I166" s="145" t="s">
        <v>2268</v>
      </c>
    </row>
    <row r="167" spans="1:9" s="145" customFormat="1" x14ac:dyDescent="0.2">
      <c r="A167" s="145" t="s">
        <v>3668</v>
      </c>
      <c r="B167" s="145" t="s">
        <v>2270</v>
      </c>
      <c r="C167" s="145" t="s">
        <v>2271</v>
      </c>
      <c r="D167" s="145" t="s">
        <v>2272</v>
      </c>
      <c r="E167" s="145" t="s">
        <v>2273</v>
      </c>
      <c r="F167" s="145" t="s">
        <v>2270</v>
      </c>
      <c r="G167" s="145" t="s">
        <v>2271</v>
      </c>
      <c r="H167" s="145" t="s">
        <v>2272</v>
      </c>
      <c r="I167" s="145" t="s">
        <v>2273</v>
      </c>
    </row>
    <row r="168" spans="1:9" s="145" customFormat="1" x14ac:dyDescent="0.2">
      <c r="A168" s="145" t="s">
        <v>3669</v>
      </c>
      <c r="B168" s="145" t="s">
        <v>4069</v>
      </c>
      <c r="C168" s="145" t="s">
        <v>4070</v>
      </c>
      <c r="D168" s="145" t="s">
        <v>4071</v>
      </c>
      <c r="E168" s="145" t="s">
        <v>4072</v>
      </c>
      <c r="F168" s="145" t="s">
        <v>4069</v>
      </c>
      <c r="G168" s="145" t="s">
        <v>4070</v>
      </c>
      <c r="H168" s="145" t="s">
        <v>4071</v>
      </c>
      <c r="I168" s="145" t="s">
        <v>4072</v>
      </c>
    </row>
    <row r="169" spans="1:9" s="145" customFormat="1" x14ac:dyDescent="0.2">
      <c r="A169" s="145" t="s">
        <v>1439</v>
      </c>
      <c r="B169" s="145" t="s">
        <v>205</v>
      </c>
      <c r="C169" s="145" t="s">
        <v>307</v>
      </c>
      <c r="D169" s="145" t="s">
        <v>769</v>
      </c>
      <c r="E169" s="145" t="s">
        <v>770</v>
      </c>
      <c r="F169" s="145" t="s">
        <v>205</v>
      </c>
      <c r="G169" s="145" t="s">
        <v>307</v>
      </c>
      <c r="H169" s="145" t="s">
        <v>769</v>
      </c>
      <c r="I169" s="145" t="s">
        <v>770</v>
      </c>
    </row>
    <row r="170" spans="1:9" s="145" customFormat="1" x14ac:dyDescent="0.2">
      <c r="A170" s="145" t="s">
        <v>1440</v>
      </c>
      <c r="B170" s="145" t="s">
        <v>1441</v>
      </c>
      <c r="C170" s="145" t="s">
        <v>1442</v>
      </c>
      <c r="D170" s="145" t="s">
        <v>1443</v>
      </c>
      <c r="E170" s="145" t="s">
        <v>1444</v>
      </c>
      <c r="F170" s="145" t="s">
        <v>1441</v>
      </c>
      <c r="G170" s="145" t="s">
        <v>1442</v>
      </c>
      <c r="H170" s="145" t="s">
        <v>1443</v>
      </c>
      <c r="I170" s="145" t="s">
        <v>1444</v>
      </c>
    </row>
    <row r="171" spans="1:9" s="145" customFormat="1" x14ac:dyDescent="0.2">
      <c r="A171" s="145" t="s">
        <v>1445</v>
      </c>
      <c r="B171" s="145" t="s">
        <v>206</v>
      </c>
      <c r="C171" s="145" t="s">
        <v>273</v>
      </c>
      <c r="D171" s="145" t="s">
        <v>771</v>
      </c>
      <c r="E171" s="145" t="s">
        <v>772</v>
      </c>
      <c r="F171" s="145" t="s">
        <v>206</v>
      </c>
      <c r="G171" s="145" t="s">
        <v>273</v>
      </c>
      <c r="H171" s="145" t="s">
        <v>771</v>
      </c>
      <c r="I171" s="145" t="s">
        <v>772</v>
      </c>
    </row>
    <row r="172" spans="1:9" s="145" customFormat="1" x14ac:dyDescent="0.2">
      <c r="A172" s="145" t="s">
        <v>4073</v>
      </c>
      <c r="B172" s="145" t="s">
        <v>206</v>
      </c>
      <c r="C172" s="145" t="s">
        <v>273</v>
      </c>
      <c r="D172" s="145" t="s">
        <v>771</v>
      </c>
      <c r="E172" s="145" t="s">
        <v>772</v>
      </c>
      <c r="F172" s="145" t="s">
        <v>206</v>
      </c>
      <c r="G172" s="145" t="s">
        <v>273</v>
      </c>
      <c r="H172" s="145" t="s">
        <v>771</v>
      </c>
      <c r="I172" s="145" t="s">
        <v>772</v>
      </c>
    </row>
    <row r="173" spans="1:9" s="190" customFormat="1" x14ac:dyDescent="0.2">
      <c r="A173" s="190" t="s">
        <v>6447</v>
      </c>
      <c r="B173" s="190" t="s">
        <v>4074</v>
      </c>
      <c r="C173" s="190" t="s">
        <v>4075</v>
      </c>
      <c r="D173" s="190" t="s">
        <v>4076</v>
      </c>
      <c r="E173" s="190" t="s">
        <v>4077</v>
      </c>
      <c r="F173" s="190" t="s">
        <v>4074</v>
      </c>
      <c r="G173" s="190" t="s">
        <v>4075</v>
      </c>
      <c r="H173" s="190" t="s">
        <v>4076</v>
      </c>
      <c r="I173" s="190" t="s">
        <v>4077</v>
      </c>
    </row>
    <row r="174" spans="1:9" s="173" customFormat="1" x14ac:dyDescent="0.2">
      <c r="A174" s="173" t="s">
        <v>6448</v>
      </c>
      <c r="B174" s="173" t="s">
        <v>5562</v>
      </c>
      <c r="C174" s="173" t="s">
        <v>5570</v>
      </c>
      <c r="D174" s="173" t="s">
        <v>5571</v>
      </c>
      <c r="E174" s="173" t="s">
        <v>5572</v>
      </c>
      <c r="F174" s="173" t="s">
        <v>5562</v>
      </c>
      <c r="G174" s="173" t="s">
        <v>5570</v>
      </c>
      <c r="H174" s="173" t="s">
        <v>5571</v>
      </c>
      <c r="I174" s="173" t="s">
        <v>5572</v>
      </c>
    </row>
    <row r="175" spans="1:9" s="145" customFormat="1" x14ac:dyDescent="0.2">
      <c r="A175" s="145" t="s">
        <v>1446</v>
      </c>
      <c r="B175" s="145" t="s">
        <v>208</v>
      </c>
      <c r="C175" s="145" t="s">
        <v>1447</v>
      </c>
      <c r="D175" s="145" t="s">
        <v>773</v>
      </c>
      <c r="E175" s="145" t="s">
        <v>774</v>
      </c>
      <c r="F175" s="145" t="s">
        <v>208</v>
      </c>
      <c r="G175" s="145" t="s">
        <v>1447</v>
      </c>
      <c r="H175" s="145" t="s">
        <v>773</v>
      </c>
      <c r="I175" s="145" t="s">
        <v>5523</v>
      </c>
    </row>
    <row r="176" spans="1:9" s="145" customFormat="1" x14ac:dyDescent="0.2">
      <c r="A176" s="145" t="s">
        <v>1448</v>
      </c>
      <c r="B176" s="145" t="s">
        <v>1449</v>
      </c>
      <c r="C176" s="145" t="s">
        <v>1450</v>
      </c>
      <c r="D176" s="145" t="s">
        <v>775</v>
      </c>
      <c r="E176" s="145" t="s">
        <v>774</v>
      </c>
      <c r="F176" s="145" t="s">
        <v>1449</v>
      </c>
      <c r="G176" s="145" t="s">
        <v>1450</v>
      </c>
      <c r="H176" s="145" t="s">
        <v>775</v>
      </c>
      <c r="I176" s="145" t="s">
        <v>774</v>
      </c>
    </row>
    <row r="177" spans="1:15" s="145" customFormat="1" x14ac:dyDescent="0.2">
      <c r="A177" s="145" t="s">
        <v>1451</v>
      </c>
      <c r="B177" s="145" t="s">
        <v>210</v>
      </c>
      <c r="C177" s="145" t="s">
        <v>389</v>
      </c>
      <c r="D177" s="145" t="s">
        <v>776</v>
      </c>
      <c r="E177" s="145" t="s">
        <v>777</v>
      </c>
      <c r="F177" s="145" t="s">
        <v>210</v>
      </c>
      <c r="G177" s="145" t="s">
        <v>389</v>
      </c>
      <c r="H177" s="145" t="s">
        <v>776</v>
      </c>
      <c r="I177" s="145" t="s">
        <v>777</v>
      </c>
    </row>
    <row r="178" spans="1:15" s="145" customFormat="1" x14ac:dyDescent="0.2">
      <c r="A178" s="145" t="s">
        <v>1452</v>
      </c>
      <c r="B178" s="145" t="s">
        <v>211</v>
      </c>
      <c r="C178" s="145" t="s">
        <v>288</v>
      </c>
      <c r="D178" s="145" t="s">
        <v>778</v>
      </c>
      <c r="E178" s="145" t="s">
        <v>779</v>
      </c>
      <c r="F178" s="145" t="s">
        <v>211</v>
      </c>
      <c r="G178" s="145" t="s">
        <v>288</v>
      </c>
      <c r="H178" s="145" t="s">
        <v>778</v>
      </c>
      <c r="I178" s="145" t="s">
        <v>779</v>
      </c>
    </row>
    <row r="179" spans="1:15" s="145" customFormat="1" x14ac:dyDescent="0.2">
      <c r="A179" s="145" t="s">
        <v>1453</v>
      </c>
      <c r="B179" s="145" t="s">
        <v>375</v>
      </c>
      <c r="C179" s="145" t="s">
        <v>274</v>
      </c>
      <c r="D179" s="145" t="s">
        <v>780</v>
      </c>
      <c r="E179" s="145" t="s">
        <v>781</v>
      </c>
      <c r="F179" s="145" t="s">
        <v>375</v>
      </c>
      <c r="G179" s="145" t="s">
        <v>274</v>
      </c>
      <c r="H179" s="145" t="s">
        <v>780</v>
      </c>
      <c r="I179" s="145" t="s">
        <v>781</v>
      </c>
    </row>
    <row r="180" spans="1:15" s="145" customFormat="1" x14ac:dyDescent="0.2">
      <c r="A180" s="145" t="s">
        <v>1454</v>
      </c>
      <c r="B180" s="145" t="s">
        <v>782</v>
      </c>
      <c r="C180" s="145" t="s">
        <v>1455</v>
      </c>
      <c r="D180" s="145" t="s">
        <v>783</v>
      </c>
      <c r="E180" s="145" t="s">
        <v>5490</v>
      </c>
      <c r="F180" s="145" t="s">
        <v>782</v>
      </c>
      <c r="G180" s="145" t="s">
        <v>1455</v>
      </c>
      <c r="H180" s="145" t="s">
        <v>783</v>
      </c>
      <c r="I180" s="145" t="s">
        <v>5490</v>
      </c>
    </row>
    <row r="181" spans="1:15" s="145" customFormat="1" x14ac:dyDescent="0.2">
      <c r="A181" s="145" t="s">
        <v>4078</v>
      </c>
      <c r="B181" s="145" t="s">
        <v>782</v>
      </c>
      <c r="C181" s="145" t="s">
        <v>1455</v>
      </c>
      <c r="D181" s="145" t="s">
        <v>783</v>
      </c>
      <c r="E181" s="145" t="s">
        <v>5490</v>
      </c>
      <c r="F181" s="145" t="s">
        <v>782</v>
      </c>
      <c r="G181" s="145" t="s">
        <v>1455</v>
      </c>
      <c r="H181" s="145" t="s">
        <v>783</v>
      </c>
      <c r="I181" s="145" t="s">
        <v>5490</v>
      </c>
    </row>
    <row r="182" spans="1:15" s="145" customFormat="1" x14ac:dyDescent="0.2">
      <c r="A182" s="145" t="s">
        <v>1456</v>
      </c>
      <c r="B182" s="145" t="s">
        <v>1457</v>
      </c>
      <c r="C182" s="145" t="s">
        <v>784</v>
      </c>
      <c r="D182" s="145" t="s">
        <v>785</v>
      </c>
      <c r="E182" s="145" t="s">
        <v>786</v>
      </c>
      <c r="F182" s="145" t="s">
        <v>1457</v>
      </c>
      <c r="G182" s="145" t="s">
        <v>784</v>
      </c>
      <c r="H182" s="145" t="s">
        <v>5511</v>
      </c>
      <c r="I182" s="145" t="s">
        <v>786</v>
      </c>
    </row>
    <row r="183" spans="1:15" s="145" customFormat="1" x14ac:dyDescent="0.2">
      <c r="A183" s="145" t="s">
        <v>1458</v>
      </c>
      <c r="B183" s="145" t="s">
        <v>1459</v>
      </c>
      <c r="C183" s="145" t="s">
        <v>1460</v>
      </c>
      <c r="D183" s="145" t="s">
        <v>1461</v>
      </c>
      <c r="E183" s="145" t="s">
        <v>1462</v>
      </c>
      <c r="F183" s="145" t="s">
        <v>1459</v>
      </c>
      <c r="G183" s="145" t="s">
        <v>1460</v>
      </c>
      <c r="H183" s="145" t="s">
        <v>1461</v>
      </c>
      <c r="I183" s="145" t="s">
        <v>1462</v>
      </c>
    </row>
    <row r="184" spans="1:15" s="145" customFormat="1" x14ac:dyDescent="0.2">
      <c r="A184" s="145" t="s">
        <v>4079</v>
      </c>
      <c r="B184" s="145" t="s">
        <v>6119</v>
      </c>
      <c r="C184" s="163" t="s">
        <v>6120</v>
      </c>
      <c r="D184" s="163" t="s">
        <v>7497</v>
      </c>
      <c r="E184" s="163" t="s">
        <v>7498</v>
      </c>
      <c r="F184" s="145" t="s">
        <v>6119</v>
      </c>
      <c r="G184" s="163" t="s">
        <v>6120</v>
      </c>
      <c r="H184" s="163" t="s">
        <v>7497</v>
      </c>
      <c r="I184" s="163" t="s">
        <v>7498</v>
      </c>
    </row>
    <row r="185" spans="1:15" s="145" customFormat="1" x14ac:dyDescent="0.2">
      <c r="A185" s="145" t="s">
        <v>4084</v>
      </c>
      <c r="B185" s="145" t="s">
        <v>4085</v>
      </c>
      <c r="C185" s="145" t="s">
        <v>4086</v>
      </c>
      <c r="D185" s="145" t="s">
        <v>4087</v>
      </c>
      <c r="E185" s="145" t="s">
        <v>4088</v>
      </c>
      <c r="F185" s="145" t="s">
        <v>4085</v>
      </c>
      <c r="G185" s="145" t="s">
        <v>4086</v>
      </c>
      <c r="H185" s="145" t="s">
        <v>4087</v>
      </c>
      <c r="I185" s="145" t="s">
        <v>4088</v>
      </c>
    </row>
    <row r="186" spans="1:15" s="145" customFormat="1" x14ac:dyDescent="0.2">
      <c r="A186" s="145" t="s">
        <v>4089</v>
      </c>
      <c r="B186" s="145" t="s">
        <v>4090</v>
      </c>
      <c r="C186" s="145" t="s">
        <v>4091</v>
      </c>
      <c r="D186" s="145" t="s">
        <v>5256</v>
      </c>
      <c r="E186" s="145" t="s">
        <v>5257</v>
      </c>
      <c r="F186" s="145" t="s">
        <v>4090</v>
      </c>
      <c r="G186" s="145" t="s">
        <v>4091</v>
      </c>
      <c r="H186" s="145" t="s">
        <v>5256</v>
      </c>
      <c r="I186" s="145" t="s">
        <v>5257</v>
      </c>
    </row>
    <row r="187" spans="1:15" s="145" customFormat="1" x14ac:dyDescent="0.2">
      <c r="A187" s="145" t="s">
        <v>4092</v>
      </c>
      <c r="B187" s="145" t="s">
        <v>4093</v>
      </c>
      <c r="C187" s="145" t="s">
        <v>4094</v>
      </c>
      <c r="D187" s="145" t="s">
        <v>5258</v>
      </c>
      <c r="E187" s="145" t="s">
        <v>5259</v>
      </c>
      <c r="F187" s="145" t="s">
        <v>4093</v>
      </c>
      <c r="G187" s="145" t="s">
        <v>4094</v>
      </c>
      <c r="H187" s="145" t="s">
        <v>5258</v>
      </c>
      <c r="I187" s="145" t="s">
        <v>5259</v>
      </c>
    </row>
    <row r="188" spans="1:15" s="145" customFormat="1" x14ac:dyDescent="0.2">
      <c r="A188" s="145" t="s">
        <v>4095</v>
      </c>
      <c r="B188" s="145" t="s">
        <v>4096</v>
      </c>
      <c r="C188" s="145" t="s">
        <v>4097</v>
      </c>
      <c r="D188" s="145" t="s">
        <v>5260</v>
      </c>
      <c r="E188" s="145" t="s">
        <v>5261</v>
      </c>
      <c r="F188" s="145" t="s">
        <v>4096</v>
      </c>
      <c r="G188" s="145" t="s">
        <v>4097</v>
      </c>
      <c r="H188" s="145" t="s">
        <v>5260</v>
      </c>
      <c r="I188" s="145" t="s">
        <v>5261</v>
      </c>
    </row>
    <row r="189" spans="1:15" s="145" customFormat="1" x14ac:dyDescent="0.2">
      <c r="A189" s="145" t="s">
        <v>4098</v>
      </c>
      <c r="B189" s="145" t="s">
        <v>4099</v>
      </c>
      <c r="C189" s="145" t="s">
        <v>4100</v>
      </c>
      <c r="D189" s="145" t="s">
        <v>5262</v>
      </c>
      <c r="E189" s="145" t="s">
        <v>5263</v>
      </c>
      <c r="F189" s="145" t="s">
        <v>4099</v>
      </c>
      <c r="G189" s="145" t="s">
        <v>4100</v>
      </c>
      <c r="H189" s="145" t="s">
        <v>5262</v>
      </c>
      <c r="I189" s="145" t="s">
        <v>5263</v>
      </c>
    </row>
    <row r="190" spans="1:15" s="145" customFormat="1" x14ac:dyDescent="0.2">
      <c r="A190" s="145" t="s">
        <v>4101</v>
      </c>
      <c r="B190" s="220" t="s">
        <v>6129</v>
      </c>
      <c r="C190" s="220" t="s">
        <v>4103</v>
      </c>
      <c r="D190" s="220" t="s">
        <v>5264</v>
      </c>
      <c r="E190" s="220" t="s">
        <v>7499</v>
      </c>
      <c r="F190" s="220" t="s">
        <v>6129</v>
      </c>
      <c r="G190" s="220" t="s">
        <v>4103</v>
      </c>
      <c r="H190" s="220" t="s">
        <v>5264</v>
      </c>
      <c r="I190" s="220" t="s">
        <v>7499</v>
      </c>
      <c r="J190" s="220"/>
      <c r="K190" s="220"/>
      <c r="L190" s="220"/>
      <c r="M190" s="220"/>
      <c r="N190" s="220"/>
      <c r="O190" s="220"/>
    </row>
    <row r="191" spans="1:15" s="145" customFormat="1" x14ac:dyDescent="0.2">
      <c r="A191" s="145" t="s">
        <v>4104</v>
      </c>
      <c r="B191" s="220" t="s">
        <v>4105</v>
      </c>
      <c r="C191" s="220" t="s">
        <v>4106</v>
      </c>
      <c r="D191" s="220" t="s">
        <v>5266</v>
      </c>
      <c r="E191" s="220" t="s">
        <v>5267</v>
      </c>
      <c r="F191" s="220" t="s">
        <v>4105</v>
      </c>
      <c r="G191" s="220" t="s">
        <v>4106</v>
      </c>
      <c r="H191" s="220" t="s">
        <v>5266</v>
      </c>
      <c r="I191" s="220" t="s">
        <v>5267</v>
      </c>
      <c r="J191" s="220"/>
      <c r="K191" s="220"/>
      <c r="L191" s="220"/>
      <c r="M191" s="220"/>
      <c r="N191" s="220"/>
      <c r="O191" s="220"/>
    </row>
    <row r="192" spans="1:15" s="145" customFormat="1" x14ac:dyDescent="0.2">
      <c r="A192" s="145" t="s">
        <v>4107</v>
      </c>
      <c r="B192" s="220" t="s">
        <v>4108</v>
      </c>
      <c r="C192" s="220" t="s">
        <v>4109</v>
      </c>
      <c r="D192" s="220" t="s">
        <v>5268</v>
      </c>
      <c r="E192" s="220" t="s">
        <v>5269</v>
      </c>
      <c r="F192" s="220" t="s">
        <v>4108</v>
      </c>
      <c r="G192" s="220" t="s">
        <v>4109</v>
      </c>
      <c r="H192" s="220" t="s">
        <v>5268</v>
      </c>
      <c r="I192" s="220" t="s">
        <v>5269</v>
      </c>
      <c r="J192" s="220"/>
      <c r="K192" s="220"/>
      <c r="L192" s="220"/>
      <c r="M192" s="220"/>
      <c r="N192" s="220"/>
      <c r="O192" s="220"/>
    </row>
    <row r="193" spans="1:15" s="145" customFormat="1" x14ac:dyDescent="0.2">
      <c r="A193" s="145" t="s">
        <v>4110</v>
      </c>
      <c r="B193" s="220" t="s">
        <v>4111</v>
      </c>
      <c r="C193" s="220" t="s">
        <v>4112</v>
      </c>
      <c r="D193" s="220" t="s">
        <v>5270</v>
      </c>
      <c r="E193" s="220" t="s">
        <v>5271</v>
      </c>
      <c r="F193" s="220" t="s">
        <v>4111</v>
      </c>
      <c r="G193" s="220" t="s">
        <v>4112</v>
      </c>
      <c r="H193" s="220" t="s">
        <v>5270</v>
      </c>
      <c r="I193" s="220" t="s">
        <v>5271</v>
      </c>
      <c r="J193" s="220"/>
      <c r="K193" s="220"/>
      <c r="L193" s="220"/>
      <c r="M193" s="220"/>
      <c r="N193" s="220"/>
      <c r="O193" s="220"/>
    </row>
    <row r="194" spans="1:15" s="145" customFormat="1" x14ac:dyDescent="0.2">
      <c r="A194" s="145" t="s">
        <v>4113</v>
      </c>
      <c r="B194" s="145" t="s">
        <v>4114</v>
      </c>
      <c r="C194" s="145" t="s">
        <v>4115</v>
      </c>
      <c r="D194" s="145" t="s">
        <v>5272</v>
      </c>
      <c r="E194" s="145" t="s">
        <v>5273</v>
      </c>
      <c r="F194" s="145" t="s">
        <v>4114</v>
      </c>
      <c r="G194" s="145" t="s">
        <v>4115</v>
      </c>
      <c r="H194" s="145" t="s">
        <v>5272</v>
      </c>
      <c r="I194" s="145" t="s">
        <v>5273</v>
      </c>
    </row>
    <row r="195" spans="1:15" s="145" customFormat="1" x14ac:dyDescent="0.2">
      <c r="A195" s="145" t="s">
        <v>4116</v>
      </c>
      <c r="B195" s="145" t="s">
        <v>4117</v>
      </c>
      <c r="C195" s="145" t="s">
        <v>4118</v>
      </c>
      <c r="D195" s="145" t="s">
        <v>5274</v>
      </c>
      <c r="E195" s="145" t="s">
        <v>5275</v>
      </c>
      <c r="F195" s="145" t="s">
        <v>4117</v>
      </c>
      <c r="G195" s="145" t="s">
        <v>4118</v>
      </c>
      <c r="H195" s="145" t="s">
        <v>5274</v>
      </c>
      <c r="I195" s="145" t="s">
        <v>5275</v>
      </c>
    </row>
    <row r="196" spans="1:15" s="145" customFormat="1" x14ac:dyDescent="0.2">
      <c r="A196" s="145" t="s">
        <v>4119</v>
      </c>
      <c r="B196" s="145" t="s">
        <v>4120</v>
      </c>
      <c r="C196" s="145" t="s">
        <v>4121</v>
      </c>
      <c r="D196" s="145" t="s">
        <v>5276</v>
      </c>
      <c r="E196" s="145" t="s">
        <v>5277</v>
      </c>
      <c r="F196" s="145" t="s">
        <v>4120</v>
      </c>
      <c r="G196" s="145" t="s">
        <v>4121</v>
      </c>
      <c r="H196" s="145" t="s">
        <v>5276</v>
      </c>
      <c r="I196" s="145" t="s">
        <v>5277</v>
      </c>
    </row>
    <row r="197" spans="1:15" s="145" customFormat="1" x14ac:dyDescent="0.2">
      <c r="A197" s="145" t="s">
        <v>4122</v>
      </c>
      <c r="B197" s="145" t="s">
        <v>4123</v>
      </c>
      <c r="C197" s="145" t="s">
        <v>4124</v>
      </c>
      <c r="D197" s="145" t="s">
        <v>5278</v>
      </c>
      <c r="E197" s="145" t="s">
        <v>5279</v>
      </c>
      <c r="F197" s="145" t="s">
        <v>4123</v>
      </c>
      <c r="G197" s="145" t="s">
        <v>4124</v>
      </c>
      <c r="H197" s="145" t="s">
        <v>5278</v>
      </c>
      <c r="I197" s="145" t="s">
        <v>5279</v>
      </c>
    </row>
    <row r="198" spans="1:15" s="145" customFormat="1" x14ac:dyDescent="0.2">
      <c r="A198" s="145" t="s">
        <v>4125</v>
      </c>
      <c r="B198" s="145" t="s">
        <v>4126</v>
      </c>
      <c r="C198" s="145" t="s">
        <v>4127</v>
      </c>
      <c r="D198" s="145" t="s">
        <v>5280</v>
      </c>
      <c r="E198" s="145" t="s">
        <v>5281</v>
      </c>
      <c r="F198" s="145" t="s">
        <v>4126</v>
      </c>
      <c r="G198" s="145" t="s">
        <v>4127</v>
      </c>
      <c r="H198" s="145" t="s">
        <v>5280</v>
      </c>
      <c r="I198" s="145" t="s">
        <v>5281</v>
      </c>
    </row>
    <row r="199" spans="1:15" s="190" customFormat="1" x14ac:dyDescent="0.2">
      <c r="A199" s="190" t="s">
        <v>5620</v>
      </c>
      <c r="B199" s="190" t="s">
        <v>787</v>
      </c>
      <c r="C199" s="190" t="s">
        <v>788</v>
      </c>
      <c r="D199" s="190" t="s">
        <v>789</v>
      </c>
      <c r="E199" s="190" t="s">
        <v>790</v>
      </c>
      <c r="F199" s="190" t="s">
        <v>787</v>
      </c>
      <c r="G199" s="190" t="s">
        <v>788</v>
      </c>
      <c r="H199" s="190" t="s">
        <v>789</v>
      </c>
      <c r="I199" s="190" t="s">
        <v>790</v>
      </c>
    </row>
    <row r="200" spans="1:15" s="145" customFormat="1" x14ac:dyDescent="0.2">
      <c r="A200" s="145" t="s">
        <v>1463</v>
      </c>
      <c r="B200" s="145" t="s">
        <v>376</v>
      </c>
      <c r="C200" s="145" t="s">
        <v>309</v>
      </c>
      <c r="D200" s="145" t="s">
        <v>1464</v>
      </c>
      <c r="E200" s="145" t="s">
        <v>791</v>
      </c>
      <c r="F200" s="145" t="s">
        <v>376</v>
      </c>
      <c r="G200" s="145" t="s">
        <v>309</v>
      </c>
      <c r="H200" s="145" t="s">
        <v>1464</v>
      </c>
      <c r="I200" s="145" t="s">
        <v>791</v>
      </c>
    </row>
    <row r="201" spans="1:15" s="145" customFormat="1" x14ac:dyDescent="0.2">
      <c r="A201" s="145" t="s">
        <v>3672</v>
      </c>
      <c r="B201" s="145" t="s">
        <v>212</v>
      </c>
      <c r="C201" s="145" t="s">
        <v>310</v>
      </c>
      <c r="D201" s="145" t="s">
        <v>2316</v>
      </c>
      <c r="E201" s="145" t="s">
        <v>5471</v>
      </c>
      <c r="F201" s="145" t="s">
        <v>212</v>
      </c>
      <c r="G201" s="145" t="s">
        <v>310</v>
      </c>
      <c r="H201" s="145" t="s">
        <v>2316</v>
      </c>
      <c r="I201" s="145" t="s">
        <v>5471</v>
      </c>
    </row>
    <row r="202" spans="1:15" s="145" customFormat="1" x14ac:dyDescent="0.2">
      <c r="A202" s="145" t="s">
        <v>3674</v>
      </c>
      <c r="B202" s="145" t="s">
        <v>213</v>
      </c>
      <c r="C202" s="145" t="s">
        <v>311</v>
      </c>
      <c r="D202" s="145" t="s">
        <v>2339</v>
      </c>
      <c r="E202" s="145" t="s">
        <v>2317</v>
      </c>
      <c r="F202" s="145" t="s">
        <v>213</v>
      </c>
      <c r="G202" s="145" t="s">
        <v>311</v>
      </c>
      <c r="H202" s="145" t="s">
        <v>2339</v>
      </c>
      <c r="I202" s="145" t="s">
        <v>2317</v>
      </c>
    </row>
    <row r="203" spans="1:15" s="145" customFormat="1" x14ac:dyDescent="0.2">
      <c r="A203" s="145" t="s">
        <v>3675</v>
      </c>
      <c r="B203" s="145" t="s">
        <v>456</v>
      </c>
      <c r="C203" s="145" t="s">
        <v>458</v>
      </c>
      <c r="D203" s="145" t="s">
        <v>2341</v>
      </c>
      <c r="E203" s="145" t="s">
        <v>2342</v>
      </c>
      <c r="F203" s="145" t="s">
        <v>456</v>
      </c>
      <c r="G203" s="145" t="s">
        <v>3671</v>
      </c>
      <c r="H203" s="145" t="s">
        <v>2341</v>
      </c>
      <c r="I203" s="145" t="s">
        <v>5524</v>
      </c>
    </row>
    <row r="204" spans="1:15" s="145" customFormat="1" x14ac:dyDescent="0.2">
      <c r="A204" s="145" t="s">
        <v>4128</v>
      </c>
      <c r="B204" s="145" t="s">
        <v>2343</v>
      </c>
      <c r="C204" s="145" t="s">
        <v>2344</v>
      </c>
      <c r="D204" s="145" t="s">
        <v>2345</v>
      </c>
      <c r="E204" s="145" t="s">
        <v>2346</v>
      </c>
      <c r="F204" s="145" t="s">
        <v>2343</v>
      </c>
      <c r="G204" s="145" t="s">
        <v>2344</v>
      </c>
      <c r="H204" s="145" t="s">
        <v>2345</v>
      </c>
      <c r="I204" s="145" t="s">
        <v>2346</v>
      </c>
    </row>
    <row r="205" spans="1:15" s="145" customFormat="1" x14ac:dyDescent="0.2">
      <c r="A205" s="145" t="s">
        <v>4129</v>
      </c>
      <c r="B205" s="145" t="s">
        <v>2347</v>
      </c>
      <c r="C205" s="145" t="s">
        <v>2348</v>
      </c>
      <c r="D205" s="145" t="s">
        <v>2349</v>
      </c>
      <c r="E205" s="145" t="s">
        <v>2350</v>
      </c>
      <c r="F205" s="145" t="s">
        <v>2347</v>
      </c>
      <c r="G205" s="145" t="s">
        <v>2348</v>
      </c>
      <c r="H205" s="145" t="s">
        <v>2349</v>
      </c>
      <c r="I205" s="145" t="s">
        <v>2350</v>
      </c>
    </row>
    <row r="206" spans="1:15" s="145" customFormat="1" x14ac:dyDescent="0.2">
      <c r="A206" s="145" t="s">
        <v>4130</v>
      </c>
      <c r="B206" s="145" t="s">
        <v>2351</v>
      </c>
      <c r="C206" s="145" t="s">
        <v>2352</v>
      </c>
      <c r="D206" s="145" t="s">
        <v>2353</v>
      </c>
      <c r="E206" s="145" t="s">
        <v>2354</v>
      </c>
      <c r="F206" s="145" t="s">
        <v>2351</v>
      </c>
      <c r="G206" s="145" t="s">
        <v>2352</v>
      </c>
      <c r="H206" s="145" t="s">
        <v>2353</v>
      </c>
      <c r="I206" s="145" t="s">
        <v>2354</v>
      </c>
    </row>
    <row r="207" spans="1:15" s="145" customFormat="1" x14ac:dyDescent="0.2">
      <c r="A207" s="145" t="s">
        <v>4131</v>
      </c>
      <c r="B207" s="145" t="s">
        <v>2355</v>
      </c>
      <c r="C207" s="145" t="s">
        <v>2356</v>
      </c>
      <c r="D207" s="145" t="s">
        <v>2357</v>
      </c>
      <c r="E207" s="145" t="s">
        <v>2358</v>
      </c>
      <c r="F207" s="145" t="s">
        <v>2355</v>
      </c>
      <c r="G207" s="145" t="s">
        <v>2356</v>
      </c>
      <c r="H207" s="145" t="s">
        <v>2357</v>
      </c>
      <c r="I207" s="145" t="s">
        <v>2358</v>
      </c>
    </row>
    <row r="208" spans="1:15" s="145" customFormat="1" x14ac:dyDescent="0.2">
      <c r="A208" s="145" t="s">
        <v>4132</v>
      </c>
      <c r="B208" s="145" t="s">
        <v>2359</v>
      </c>
      <c r="C208" s="145" t="s">
        <v>2360</v>
      </c>
      <c r="D208" s="145" t="s">
        <v>2361</v>
      </c>
      <c r="E208" s="145" t="s">
        <v>2362</v>
      </c>
      <c r="F208" s="145" t="s">
        <v>2359</v>
      </c>
      <c r="G208" s="145" t="s">
        <v>2360</v>
      </c>
      <c r="H208" s="145" t="s">
        <v>2361</v>
      </c>
      <c r="I208" s="145" t="s">
        <v>2362</v>
      </c>
    </row>
    <row r="209" spans="1:9" s="173" customFormat="1" x14ac:dyDescent="0.2">
      <c r="A209" s="173" t="s">
        <v>6449</v>
      </c>
      <c r="B209" s="173" t="s">
        <v>2359</v>
      </c>
      <c r="C209" s="173" t="s">
        <v>2360</v>
      </c>
      <c r="D209" s="173" t="s">
        <v>2361</v>
      </c>
      <c r="E209" s="173" t="s">
        <v>5591</v>
      </c>
      <c r="F209" s="173" t="s">
        <v>2359</v>
      </c>
      <c r="G209" s="173" t="s">
        <v>2360</v>
      </c>
      <c r="H209" s="173" t="s">
        <v>2361</v>
      </c>
      <c r="I209" s="173" t="s">
        <v>5591</v>
      </c>
    </row>
    <row r="210" spans="1:9" s="145" customFormat="1" x14ac:dyDescent="0.2">
      <c r="A210" s="145" t="s">
        <v>1465</v>
      </c>
      <c r="B210" s="145" t="s">
        <v>792</v>
      </c>
      <c r="C210" s="145" t="s">
        <v>1466</v>
      </c>
      <c r="D210" s="145" t="s">
        <v>793</v>
      </c>
      <c r="E210" s="145" t="s">
        <v>794</v>
      </c>
      <c r="F210" s="145" t="s">
        <v>792</v>
      </c>
      <c r="G210" s="145" t="s">
        <v>1466</v>
      </c>
      <c r="H210" s="145" t="s">
        <v>793</v>
      </c>
      <c r="I210" s="145" t="s">
        <v>794</v>
      </c>
    </row>
    <row r="211" spans="1:9" s="145" customFormat="1" x14ac:dyDescent="0.2">
      <c r="A211" s="145" t="s">
        <v>1467</v>
      </c>
      <c r="B211" s="145" t="s">
        <v>1468</v>
      </c>
      <c r="C211" s="145" t="s">
        <v>390</v>
      </c>
      <c r="D211" s="145" t="s">
        <v>1469</v>
      </c>
      <c r="E211" s="145" t="s">
        <v>796</v>
      </c>
      <c r="F211" s="145" t="s">
        <v>1468</v>
      </c>
      <c r="G211" s="145" t="s">
        <v>390</v>
      </c>
      <c r="H211" s="145" t="s">
        <v>1469</v>
      </c>
      <c r="I211" s="145" t="s">
        <v>796</v>
      </c>
    </row>
    <row r="212" spans="1:9" s="145" customFormat="1" x14ac:dyDescent="0.2">
      <c r="A212" s="145" t="s">
        <v>1470</v>
      </c>
      <c r="B212" s="145" t="s">
        <v>215</v>
      </c>
      <c r="C212" s="145" t="s">
        <v>289</v>
      </c>
      <c r="D212" s="145" t="s">
        <v>795</v>
      </c>
      <c r="E212" s="145" t="s">
        <v>1471</v>
      </c>
      <c r="F212" s="145" t="s">
        <v>215</v>
      </c>
      <c r="G212" s="145" t="s">
        <v>289</v>
      </c>
      <c r="H212" s="145" t="s">
        <v>795</v>
      </c>
      <c r="I212" s="145" t="s">
        <v>1471</v>
      </c>
    </row>
    <row r="213" spans="1:9" s="145" customFormat="1" x14ac:dyDescent="0.2">
      <c r="A213" s="145" t="s">
        <v>1472</v>
      </c>
      <c r="B213" s="145" t="s">
        <v>216</v>
      </c>
      <c r="C213" s="145" t="s">
        <v>391</v>
      </c>
      <c r="D213" s="145" t="s">
        <v>797</v>
      </c>
      <c r="E213" s="145" t="s">
        <v>798</v>
      </c>
      <c r="F213" s="145" t="s">
        <v>216</v>
      </c>
      <c r="G213" s="145" t="s">
        <v>391</v>
      </c>
      <c r="H213" s="145" t="s">
        <v>797</v>
      </c>
      <c r="I213" s="145" t="s">
        <v>798</v>
      </c>
    </row>
    <row r="214" spans="1:9" s="145" customFormat="1" x14ac:dyDescent="0.2">
      <c r="A214" s="145" t="s">
        <v>1473</v>
      </c>
      <c r="B214" s="145" t="s">
        <v>461</v>
      </c>
      <c r="C214" s="145" t="s">
        <v>462</v>
      </c>
      <c r="D214" s="145" t="s">
        <v>799</v>
      </c>
      <c r="E214" s="145" t="s">
        <v>800</v>
      </c>
      <c r="F214" s="145" t="s">
        <v>461</v>
      </c>
      <c r="G214" s="145" t="s">
        <v>462</v>
      </c>
      <c r="H214" s="145" t="s">
        <v>799</v>
      </c>
      <c r="I214" s="145" t="s">
        <v>800</v>
      </c>
    </row>
    <row r="215" spans="1:9" s="145" customFormat="1" x14ac:dyDescent="0.2">
      <c r="A215" s="145" t="s">
        <v>1474</v>
      </c>
      <c r="B215" s="145" t="s">
        <v>1475</v>
      </c>
      <c r="C215" s="145" t="s">
        <v>1476</v>
      </c>
      <c r="D215" s="145" t="s">
        <v>1477</v>
      </c>
      <c r="E215" s="145" t="s">
        <v>1478</v>
      </c>
      <c r="F215" s="145" t="s">
        <v>1475</v>
      </c>
      <c r="G215" s="145" t="s">
        <v>1476</v>
      </c>
      <c r="H215" s="145" t="s">
        <v>1477</v>
      </c>
      <c r="I215" s="145" t="s">
        <v>1478</v>
      </c>
    </row>
    <row r="216" spans="1:9" s="145" customFormat="1" x14ac:dyDescent="0.2">
      <c r="A216" s="145" t="s">
        <v>1479</v>
      </c>
      <c r="B216" s="145" t="s">
        <v>4133</v>
      </c>
      <c r="C216" s="145" t="s">
        <v>4134</v>
      </c>
      <c r="D216" s="145" t="s">
        <v>4135</v>
      </c>
      <c r="E216" s="145" t="s">
        <v>4136</v>
      </c>
      <c r="F216" s="145" t="s">
        <v>4133</v>
      </c>
      <c r="G216" s="145" t="s">
        <v>4134</v>
      </c>
      <c r="H216" s="145" t="s">
        <v>4135</v>
      </c>
      <c r="I216" s="145" t="s">
        <v>4136</v>
      </c>
    </row>
    <row r="217" spans="1:9" s="145" customFormat="1" x14ac:dyDescent="0.2">
      <c r="A217" s="145" t="s">
        <v>1480</v>
      </c>
      <c r="B217" s="145" t="s">
        <v>464</v>
      </c>
      <c r="C217" s="145" t="s">
        <v>1481</v>
      </c>
      <c r="D217" s="145" t="s">
        <v>801</v>
      </c>
      <c r="E217" s="145" t="s">
        <v>802</v>
      </c>
      <c r="F217" s="145" t="s">
        <v>464</v>
      </c>
      <c r="G217" s="145" t="s">
        <v>1481</v>
      </c>
      <c r="H217" s="145" t="s">
        <v>801</v>
      </c>
      <c r="I217" s="145" t="s">
        <v>802</v>
      </c>
    </row>
    <row r="218" spans="1:9" s="145" customFormat="1" x14ac:dyDescent="0.2">
      <c r="A218" s="145" t="s">
        <v>1482</v>
      </c>
      <c r="B218" s="145" t="s">
        <v>803</v>
      </c>
      <c r="C218" s="145" t="s">
        <v>467</v>
      </c>
      <c r="D218" s="145" t="s">
        <v>804</v>
      </c>
      <c r="E218" s="145" t="s">
        <v>805</v>
      </c>
      <c r="F218" s="145" t="s">
        <v>803</v>
      </c>
      <c r="G218" s="145" t="s">
        <v>467</v>
      </c>
      <c r="H218" s="145" t="s">
        <v>804</v>
      </c>
      <c r="I218" s="145" t="s">
        <v>805</v>
      </c>
    </row>
    <row r="219" spans="1:9" s="145" customFormat="1" x14ac:dyDescent="0.2">
      <c r="A219" s="145" t="s">
        <v>1483</v>
      </c>
      <c r="B219" s="145" t="s">
        <v>465</v>
      </c>
      <c r="C219" s="145" t="s">
        <v>468</v>
      </c>
      <c r="D219" s="145" t="s">
        <v>806</v>
      </c>
      <c r="E219" s="145" t="s">
        <v>807</v>
      </c>
      <c r="F219" s="145" t="s">
        <v>465</v>
      </c>
      <c r="G219" s="145" t="s">
        <v>468</v>
      </c>
      <c r="H219" s="145" t="s">
        <v>806</v>
      </c>
      <c r="I219" s="145" t="s">
        <v>807</v>
      </c>
    </row>
    <row r="220" spans="1:9" s="145" customFormat="1" x14ac:dyDescent="0.2">
      <c r="A220" s="145" t="s">
        <v>1484</v>
      </c>
      <c r="B220" s="145" t="s">
        <v>1485</v>
      </c>
      <c r="C220" s="145" t="s">
        <v>808</v>
      </c>
      <c r="D220" s="145" t="s">
        <v>809</v>
      </c>
      <c r="E220" s="145" t="s">
        <v>810</v>
      </c>
      <c r="F220" s="145" t="s">
        <v>1485</v>
      </c>
      <c r="G220" s="145" t="s">
        <v>808</v>
      </c>
      <c r="H220" s="145" t="s">
        <v>809</v>
      </c>
      <c r="I220" s="145" t="s">
        <v>810</v>
      </c>
    </row>
    <row r="221" spans="1:9" s="145" customFormat="1" x14ac:dyDescent="0.2">
      <c r="A221" s="145" t="s">
        <v>1486</v>
      </c>
      <c r="B221" s="145" t="s">
        <v>1485</v>
      </c>
      <c r="C221" s="145" t="s">
        <v>808</v>
      </c>
      <c r="D221" s="145" t="s">
        <v>809</v>
      </c>
      <c r="E221" s="145" t="s">
        <v>810</v>
      </c>
      <c r="F221" s="145" t="s">
        <v>1485</v>
      </c>
      <c r="G221" s="145" t="s">
        <v>808</v>
      </c>
      <c r="H221" s="145" t="s">
        <v>809</v>
      </c>
      <c r="I221" s="145" t="s">
        <v>810</v>
      </c>
    </row>
    <row r="222" spans="1:9" s="145" customFormat="1" x14ac:dyDescent="0.2">
      <c r="A222" s="145" t="s">
        <v>1487</v>
      </c>
      <c r="B222" s="145" t="s">
        <v>811</v>
      </c>
      <c r="C222" s="145" t="s">
        <v>812</v>
      </c>
      <c r="D222" s="145" t="s">
        <v>1488</v>
      </c>
      <c r="E222" s="145" t="s">
        <v>813</v>
      </c>
      <c r="F222" s="145" t="s">
        <v>811</v>
      </c>
      <c r="G222" s="145" t="s">
        <v>812</v>
      </c>
      <c r="H222" s="145" t="s">
        <v>1488</v>
      </c>
      <c r="I222" s="145" t="s">
        <v>813</v>
      </c>
    </row>
    <row r="223" spans="1:9" s="145" customFormat="1" x14ac:dyDescent="0.2">
      <c r="A223" s="145" t="s">
        <v>1489</v>
      </c>
      <c r="B223" s="145" t="s">
        <v>814</v>
      </c>
      <c r="C223" s="145" t="s">
        <v>815</v>
      </c>
      <c r="D223" s="145" t="s">
        <v>1490</v>
      </c>
      <c r="E223" s="145" t="s">
        <v>816</v>
      </c>
      <c r="F223" s="145" t="s">
        <v>814</v>
      </c>
      <c r="G223" s="145" t="s">
        <v>815</v>
      </c>
      <c r="H223" s="145" t="s">
        <v>1490</v>
      </c>
      <c r="I223" s="145" t="s">
        <v>816</v>
      </c>
    </row>
    <row r="224" spans="1:9" s="145" customFormat="1" x14ac:dyDescent="0.2">
      <c r="A224" s="145" t="s">
        <v>1491</v>
      </c>
      <c r="B224" s="145" t="s">
        <v>1492</v>
      </c>
      <c r="C224" s="145" t="s">
        <v>1493</v>
      </c>
      <c r="D224" s="145" t="s">
        <v>1494</v>
      </c>
      <c r="E224" s="145" t="s">
        <v>1495</v>
      </c>
      <c r="F224" s="145" t="s">
        <v>1492</v>
      </c>
      <c r="G224" s="145" t="s">
        <v>1493</v>
      </c>
      <c r="H224" s="145" t="s">
        <v>1494</v>
      </c>
      <c r="I224" s="145" t="s">
        <v>1495</v>
      </c>
    </row>
    <row r="225" spans="1:9" s="145" customFormat="1" x14ac:dyDescent="0.2">
      <c r="A225" s="145" t="s">
        <v>1496</v>
      </c>
      <c r="B225" s="145" t="s">
        <v>1497</v>
      </c>
      <c r="C225" s="145" t="s">
        <v>1498</v>
      </c>
      <c r="D225" s="145" t="s">
        <v>1499</v>
      </c>
      <c r="E225" s="145" t="s">
        <v>1500</v>
      </c>
      <c r="F225" s="145" t="s">
        <v>1497</v>
      </c>
      <c r="G225" s="145" t="s">
        <v>1498</v>
      </c>
      <c r="H225" s="145" t="s">
        <v>1499</v>
      </c>
      <c r="I225" s="145" t="s">
        <v>1500</v>
      </c>
    </row>
    <row r="226" spans="1:9" s="145" customFormat="1" x14ac:dyDescent="0.2">
      <c r="A226" s="145" t="s">
        <v>1501</v>
      </c>
      <c r="B226" s="145" t="s">
        <v>1502</v>
      </c>
      <c r="C226" s="145" t="s">
        <v>1503</v>
      </c>
      <c r="D226" s="145" t="s">
        <v>1504</v>
      </c>
      <c r="E226" s="145" t="s">
        <v>1505</v>
      </c>
      <c r="F226" s="145" t="s">
        <v>1502</v>
      </c>
      <c r="G226" s="145" t="s">
        <v>1503</v>
      </c>
      <c r="H226" s="145" t="s">
        <v>1504</v>
      </c>
      <c r="I226" s="145" t="s">
        <v>1505</v>
      </c>
    </row>
    <row r="227" spans="1:9" s="145" customFormat="1" x14ac:dyDescent="0.2">
      <c r="A227" s="145" t="s">
        <v>1506</v>
      </c>
      <c r="B227" s="145" t="s">
        <v>1507</v>
      </c>
      <c r="C227" s="145" t="s">
        <v>1508</v>
      </c>
      <c r="D227" s="145" t="s">
        <v>1509</v>
      </c>
      <c r="E227" s="145" t="s">
        <v>1510</v>
      </c>
      <c r="F227" s="145" t="s">
        <v>1507</v>
      </c>
      <c r="G227" s="145" t="s">
        <v>1508</v>
      </c>
      <c r="H227" s="145" t="s">
        <v>1509</v>
      </c>
      <c r="I227" s="145" t="s">
        <v>1510</v>
      </c>
    </row>
    <row r="228" spans="1:9" s="145" customFormat="1" x14ac:dyDescent="0.2">
      <c r="A228" s="145" t="s">
        <v>1511</v>
      </c>
      <c r="B228" s="145" t="s">
        <v>1512</v>
      </c>
      <c r="C228" s="145" t="s">
        <v>1513</v>
      </c>
      <c r="D228" s="145" t="s">
        <v>1514</v>
      </c>
      <c r="E228" s="145" t="s">
        <v>1515</v>
      </c>
      <c r="F228" s="145" t="s">
        <v>1512</v>
      </c>
      <c r="G228" s="145" t="s">
        <v>1513</v>
      </c>
      <c r="H228" s="145" t="s">
        <v>1514</v>
      </c>
      <c r="I228" s="145" t="s">
        <v>1515</v>
      </c>
    </row>
    <row r="229" spans="1:9" s="190" customFormat="1" x14ac:dyDescent="0.2">
      <c r="A229" s="190" t="s">
        <v>5621</v>
      </c>
      <c r="B229" s="190" t="s">
        <v>817</v>
      </c>
      <c r="C229" s="190" t="s">
        <v>818</v>
      </c>
      <c r="D229" s="190" t="s">
        <v>819</v>
      </c>
      <c r="E229" s="190" t="s">
        <v>820</v>
      </c>
      <c r="F229" s="190" t="s">
        <v>817</v>
      </c>
      <c r="G229" s="190" t="s">
        <v>818</v>
      </c>
      <c r="H229" s="190" t="s">
        <v>819</v>
      </c>
      <c r="I229" s="190" t="s">
        <v>820</v>
      </c>
    </row>
    <row r="230" spans="1:9" s="145" customFormat="1" x14ac:dyDescent="0.2">
      <c r="A230" s="145" t="s">
        <v>1516</v>
      </c>
      <c r="B230" s="145" t="s">
        <v>217</v>
      </c>
      <c r="C230" s="145" t="s">
        <v>275</v>
      </c>
      <c r="D230" s="145" t="s">
        <v>821</v>
      </c>
      <c r="E230" s="145" t="s">
        <v>822</v>
      </c>
      <c r="F230" s="145" t="s">
        <v>217</v>
      </c>
      <c r="G230" s="145" t="s">
        <v>275</v>
      </c>
      <c r="H230" s="145" t="s">
        <v>821</v>
      </c>
      <c r="I230" s="145" t="s">
        <v>822</v>
      </c>
    </row>
    <row r="231" spans="1:9" s="145" customFormat="1" x14ac:dyDescent="0.2">
      <c r="A231" s="145" t="s">
        <v>4137</v>
      </c>
      <c r="B231" s="145" t="s">
        <v>217</v>
      </c>
      <c r="C231" s="145" t="s">
        <v>275</v>
      </c>
      <c r="D231" s="145" t="s">
        <v>821</v>
      </c>
      <c r="E231" s="145" t="s">
        <v>822</v>
      </c>
      <c r="F231" s="145" t="s">
        <v>217</v>
      </c>
      <c r="G231" s="145" t="s">
        <v>275</v>
      </c>
      <c r="H231" s="145" t="s">
        <v>821</v>
      </c>
      <c r="I231" s="145" t="s">
        <v>822</v>
      </c>
    </row>
    <row r="232" spans="1:9" s="145" customFormat="1" x14ac:dyDescent="0.2">
      <c r="A232" s="145" t="s">
        <v>3677</v>
      </c>
      <c r="B232" s="145" t="s">
        <v>217</v>
      </c>
      <c r="C232" s="145" t="s">
        <v>275</v>
      </c>
      <c r="D232" s="145" t="s">
        <v>821</v>
      </c>
      <c r="E232" s="145" t="s">
        <v>822</v>
      </c>
      <c r="F232" s="145" t="s">
        <v>217</v>
      </c>
      <c r="G232" s="145" t="s">
        <v>275</v>
      </c>
      <c r="H232" s="145" t="s">
        <v>821</v>
      </c>
      <c r="I232" s="145" t="s">
        <v>822</v>
      </c>
    </row>
    <row r="233" spans="1:9" s="145" customFormat="1" x14ac:dyDescent="0.2">
      <c r="A233" s="145" t="s">
        <v>1517</v>
      </c>
      <c r="B233" s="145" t="s">
        <v>218</v>
      </c>
      <c r="C233" s="145" t="s">
        <v>312</v>
      </c>
      <c r="D233" s="145" t="s">
        <v>1518</v>
      </c>
      <c r="E233" s="145" t="s">
        <v>1519</v>
      </c>
      <c r="F233" s="145" t="s">
        <v>218</v>
      </c>
      <c r="G233" s="145" t="s">
        <v>312</v>
      </c>
      <c r="H233" s="145" t="s">
        <v>1518</v>
      </c>
      <c r="I233" s="145" t="s">
        <v>1519</v>
      </c>
    </row>
    <row r="234" spans="1:9" s="145" customFormat="1" x14ac:dyDescent="0.2">
      <c r="A234" s="145" t="s">
        <v>1520</v>
      </c>
      <c r="B234" s="145" t="s">
        <v>219</v>
      </c>
      <c r="C234" s="145" t="s">
        <v>313</v>
      </c>
      <c r="D234" s="145" t="s">
        <v>1521</v>
      </c>
      <c r="E234" s="145" t="s">
        <v>1522</v>
      </c>
      <c r="F234" s="145" t="s">
        <v>219</v>
      </c>
      <c r="G234" s="145" t="s">
        <v>313</v>
      </c>
      <c r="H234" s="145" t="s">
        <v>1521</v>
      </c>
      <c r="I234" s="145" t="s">
        <v>1522</v>
      </c>
    </row>
    <row r="235" spans="1:9" s="145" customFormat="1" x14ac:dyDescent="0.2">
      <c r="A235" s="145" t="s">
        <v>4138</v>
      </c>
      <c r="B235" s="164" t="s">
        <v>4139</v>
      </c>
      <c r="C235" s="164" t="s">
        <v>4140</v>
      </c>
      <c r="D235" s="164" t="s">
        <v>4141</v>
      </c>
      <c r="E235" s="164" t="s">
        <v>4142</v>
      </c>
      <c r="F235" s="164" t="s">
        <v>4139</v>
      </c>
      <c r="G235" s="164" t="s">
        <v>4140</v>
      </c>
      <c r="H235" s="164" t="s">
        <v>4141</v>
      </c>
      <c r="I235" s="164" t="s">
        <v>4142</v>
      </c>
    </row>
    <row r="236" spans="1:9" s="145" customFormat="1" x14ac:dyDescent="0.2">
      <c r="A236" s="145" t="s">
        <v>4143</v>
      </c>
      <c r="B236" s="164" t="s">
        <v>4144</v>
      </c>
      <c r="C236" s="164" t="s">
        <v>4145</v>
      </c>
      <c r="D236" s="164" t="s">
        <v>4146</v>
      </c>
      <c r="E236" s="164" t="s">
        <v>4147</v>
      </c>
      <c r="F236" s="164" t="s">
        <v>4144</v>
      </c>
      <c r="G236" s="164" t="s">
        <v>4145</v>
      </c>
      <c r="H236" s="164" t="s">
        <v>4146</v>
      </c>
      <c r="I236" s="164" t="s">
        <v>4147</v>
      </c>
    </row>
    <row r="237" spans="1:9" s="145" customFormat="1" x14ac:dyDescent="0.2">
      <c r="A237" s="145" t="s">
        <v>1523</v>
      </c>
      <c r="B237" s="145" t="s">
        <v>220</v>
      </c>
      <c r="C237" s="145" t="s">
        <v>220</v>
      </c>
      <c r="D237" s="145" t="s">
        <v>220</v>
      </c>
      <c r="E237" s="145" t="s">
        <v>220</v>
      </c>
      <c r="F237" s="145" t="s">
        <v>220</v>
      </c>
      <c r="G237" s="145" t="s">
        <v>220</v>
      </c>
      <c r="H237" s="145" t="s">
        <v>220</v>
      </c>
      <c r="I237" s="145" t="s">
        <v>220</v>
      </c>
    </row>
    <row r="238" spans="1:9" s="145" customFormat="1" x14ac:dyDescent="0.2">
      <c r="A238" s="145" t="s">
        <v>1524</v>
      </c>
      <c r="B238" s="145" t="s">
        <v>221</v>
      </c>
      <c r="C238" s="145" t="s">
        <v>392</v>
      </c>
      <c r="D238" s="145" t="s">
        <v>1525</v>
      </c>
      <c r="E238" s="145" t="s">
        <v>1526</v>
      </c>
      <c r="F238" s="145" t="s">
        <v>221</v>
      </c>
      <c r="G238" s="145" t="s">
        <v>392</v>
      </c>
      <c r="H238" s="145" t="s">
        <v>1525</v>
      </c>
      <c r="I238" s="145" t="s">
        <v>1526</v>
      </c>
    </row>
    <row r="239" spans="1:9" s="145" customFormat="1" x14ac:dyDescent="0.2">
      <c r="A239" s="145" t="s">
        <v>1527</v>
      </c>
      <c r="B239" s="145" t="s">
        <v>1528</v>
      </c>
      <c r="C239" s="145" t="s">
        <v>1529</v>
      </c>
      <c r="D239" s="145" t="s">
        <v>1530</v>
      </c>
      <c r="E239" s="145" t="s">
        <v>1531</v>
      </c>
      <c r="F239" s="145" t="s">
        <v>1528</v>
      </c>
      <c r="G239" s="145" t="s">
        <v>1529</v>
      </c>
      <c r="H239" s="145" t="s">
        <v>1530</v>
      </c>
      <c r="I239" s="145" t="s">
        <v>1531</v>
      </c>
    </row>
    <row r="240" spans="1:9" s="145" customFormat="1" x14ac:dyDescent="0.2">
      <c r="A240" s="145" t="s">
        <v>1532</v>
      </c>
      <c r="B240" s="145" t="s">
        <v>393</v>
      </c>
      <c r="C240" s="145" t="s">
        <v>394</v>
      </c>
      <c r="D240" s="145" t="s">
        <v>1533</v>
      </c>
      <c r="E240" s="145" t="s">
        <v>1534</v>
      </c>
      <c r="F240" s="145" t="s">
        <v>393</v>
      </c>
      <c r="G240" s="145" t="s">
        <v>394</v>
      </c>
      <c r="H240" s="145" t="s">
        <v>1533</v>
      </c>
      <c r="I240" s="145" t="s">
        <v>1534</v>
      </c>
    </row>
    <row r="241" spans="1:9" s="145" customFormat="1" x14ac:dyDescent="0.2">
      <c r="A241" s="145" t="s">
        <v>1535</v>
      </c>
      <c r="B241" s="145" t="s">
        <v>1536</v>
      </c>
      <c r="C241" s="145" t="s">
        <v>1537</v>
      </c>
      <c r="D241" s="145" t="s">
        <v>1538</v>
      </c>
      <c r="E241" s="145" t="s">
        <v>1539</v>
      </c>
      <c r="F241" s="145" t="s">
        <v>1536</v>
      </c>
      <c r="G241" s="145" t="s">
        <v>1537</v>
      </c>
      <c r="H241" s="145" t="s">
        <v>1538</v>
      </c>
      <c r="I241" s="145" t="s">
        <v>1539</v>
      </c>
    </row>
    <row r="242" spans="1:9" s="145" customFormat="1" x14ac:dyDescent="0.2">
      <c r="A242" s="145" t="s">
        <v>1540</v>
      </c>
      <c r="B242" s="145" t="s">
        <v>1541</v>
      </c>
      <c r="C242" s="145" t="s">
        <v>314</v>
      </c>
      <c r="D242" s="145" t="s">
        <v>1542</v>
      </c>
      <c r="E242" s="145" t="s">
        <v>1543</v>
      </c>
      <c r="F242" s="145" t="s">
        <v>1541</v>
      </c>
      <c r="G242" s="145" t="s">
        <v>314</v>
      </c>
      <c r="H242" s="145" t="s">
        <v>1542</v>
      </c>
      <c r="I242" s="145" t="s">
        <v>1543</v>
      </c>
    </row>
    <row r="243" spans="1:9" s="145" customFormat="1" x14ac:dyDescent="0.2">
      <c r="A243" s="145" t="s">
        <v>3678</v>
      </c>
      <c r="B243" s="145" t="s">
        <v>3679</v>
      </c>
      <c r="C243" s="164" t="s">
        <v>3680</v>
      </c>
      <c r="D243" s="164" t="s">
        <v>3681</v>
      </c>
      <c r="E243" s="164" t="s">
        <v>3682</v>
      </c>
      <c r="F243" s="145" t="s">
        <v>3679</v>
      </c>
      <c r="G243" s="164" t="s">
        <v>3680</v>
      </c>
      <c r="H243" s="164" t="s">
        <v>3681</v>
      </c>
      <c r="I243" s="164" t="s">
        <v>3682</v>
      </c>
    </row>
    <row r="244" spans="1:9" s="145" customFormat="1" x14ac:dyDescent="0.2">
      <c r="A244" s="145" t="s">
        <v>3683</v>
      </c>
      <c r="B244" s="145" t="s">
        <v>3684</v>
      </c>
      <c r="C244" s="164" t="s">
        <v>3685</v>
      </c>
      <c r="D244" s="164" t="s">
        <v>3686</v>
      </c>
      <c r="E244" s="164" t="s">
        <v>3687</v>
      </c>
      <c r="F244" s="145" t="s">
        <v>3684</v>
      </c>
      <c r="G244" s="164" t="s">
        <v>3685</v>
      </c>
      <c r="H244" s="164" t="s">
        <v>3686</v>
      </c>
      <c r="I244" s="164" t="s">
        <v>3687</v>
      </c>
    </row>
    <row r="245" spans="1:9" s="145" customFormat="1" x14ac:dyDescent="0.2">
      <c r="A245" s="145" t="s">
        <v>3688</v>
      </c>
      <c r="B245" s="145" t="s">
        <v>3689</v>
      </c>
      <c r="C245" s="7" t="s">
        <v>3690</v>
      </c>
      <c r="D245" s="7" t="s">
        <v>3691</v>
      </c>
      <c r="E245" s="163" t="s">
        <v>3692</v>
      </c>
      <c r="F245" s="145" t="s">
        <v>3689</v>
      </c>
      <c r="G245" s="7" t="s">
        <v>3690</v>
      </c>
      <c r="H245" s="7" t="s">
        <v>3691</v>
      </c>
      <c r="I245" s="163" t="s">
        <v>3692</v>
      </c>
    </row>
    <row r="246" spans="1:9" s="145" customFormat="1" x14ac:dyDescent="0.2">
      <c r="A246" s="145" t="s">
        <v>3693</v>
      </c>
      <c r="B246" s="145" t="s">
        <v>3694</v>
      </c>
      <c r="C246" s="164" t="s">
        <v>3695</v>
      </c>
      <c r="D246" s="164" t="s">
        <v>3696</v>
      </c>
      <c r="E246" s="164" t="s">
        <v>3697</v>
      </c>
      <c r="F246" s="145" t="s">
        <v>3694</v>
      </c>
      <c r="G246" s="164" t="s">
        <v>3695</v>
      </c>
      <c r="H246" s="164" t="s">
        <v>3696</v>
      </c>
      <c r="I246" s="164" t="s">
        <v>3697</v>
      </c>
    </row>
    <row r="247" spans="1:9" s="145" customFormat="1" x14ac:dyDescent="0.2">
      <c r="A247" s="145" t="s">
        <v>3698</v>
      </c>
      <c r="B247" s="145" t="s">
        <v>3699</v>
      </c>
      <c r="C247" s="164" t="s">
        <v>3700</v>
      </c>
      <c r="D247" s="164" t="s">
        <v>3701</v>
      </c>
      <c r="E247" s="164" t="s">
        <v>3702</v>
      </c>
      <c r="F247" s="145" t="s">
        <v>3699</v>
      </c>
      <c r="G247" s="164" t="s">
        <v>3700</v>
      </c>
      <c r="H247" s="164" t="s">
        <v>3701</v>
      </c>
      <c r="I247" s="164" t="s">
        <v>3702</v>
      </c>
    </row>
    <row r="248" spans="1:9" s="145" customFormat="1" x14ac:dyDescent="0.2">
      <c r="A248" s="145" t="s">
        <v>1544</v>
      </c>
      <c r="B248" s="145" t="s">
        <v>223</v>
      </c>
      <c r="C248" s="145" t="s">
        <v>276</v>
      </c>
      <c r="D248" s="145" t="s">
        <v>823</v>
      </c>
      <c r="E248" s="145" t="s">
        <v>824</v>
      </c>
      <c r="F248" s="145" t="s">
        <v>223</v>
      </c>
      <c r="G248" s="145" t="s">
        <v>276</v>
      </c>
      <c r="H248" s="145" t="s">
        <v>823</v>
      </c>
      <c r="I248" s="145" t="s">
        <v>824</v>
      </c>
    </row>
    <row r="249" spans="1:9" s="145" customFormat="1" x14ac:dyDescent="0.2">
      <c r="A249" s="145" t="s">
        <v>1545</v>
      </c>
      <c r="B249" s="145" t="s">
        <v>1546</v>
      </c>
      <c r="C249" s="145" t="s">
        <v>1547</v>
      </c>
      <c r="D249" s="145" t="s">
        <v>825</v>
      </c>
      <c r="E249" s="145" t="s">
        <v>826</v>
      </c>
      <c r="F249" s="145" t="s">
        <v>3703</v>
      </c>
      <c r="G249" s="145" t="s">
        <v>3704</v>
      </c>
      <c r="H249" s="145" t="s">
        <v>3705</v>
      </c>
      <c r="I249" s="145" t="s">
        <v>4148</v>
      </c>
    </row>
    <row r="250" spans="1:9" s="145" customFormat="1" x14ac:dyDescent="0.2">
      <c r="A250" s="145" t="s">
        <v>1548</v>
      </c>
      <c r="B250" s="145" t="s">
        <v>1549</v>
      </c>
      <c r="C250" s="145" t="s">
        <v>1550</v>
      </c>
      <c r="D250" s="145" t="s">
        <v>1551</v>
      </c>
      <c r="E250" s="145" t="s">
        <v>1552</v>
      </c>
      <c r="F250" s="145" t="s">
        <v>1549</v>
      </c>
      <c r="G250" s="145" t="s">
        <v>1550</v>
      </c>
      <c r="H250" s="145" t="s">
        <v>1551</v>
      </c>
      <c r="I250" s="145" t="s">
        <v>1552</v>
      </c>
    </row>
    <row r="251" spans="1:9" s="145" customFormat="1" x14ac:dyDescent="0.2">
      <c r="A251" s="145" t="s">
        <v>1553</v>
      </c>
      <c r="B251" s="145" t="s">
        <v>827</v>
      </c>
      <c r="C251" s="145" t="s">
        <v>828</v>
      </c>
      <c r="D251" s="145" t="s">
        <v>829</v>
      </c>
      <c r="E251" s="145" t="s">
        <v>830</v>
      </c>
      <c r="F251" s="145" t="s">
        <v>827</v>
      </c>
      <c r="G251" s="145" t="s">
        <v>828</v>
      </c>
      <c r="H251" s="145" t="s">
        <v>829</v>
      </c>
      <c r="I251" s="145" t="s">
        <v>830</v>
      </c>
    </row>
    <row r="252" spans="1:9" s="145" customFormat="1" x14ac:dyDescent="0.2">
      <c r="A252" s="145" t="s">
        <v>1554</v>
      </c>
      <c r="B252" s="145" t="s">
        <v>1555</v>
      </c>
      <c r="C252" s="145" t="s">
        <v>1556</v>
      </c>
      <c r="D252" s="145" t="s">
        <v>831</v>
      </c>
      <c r="E252" s="145" t="s">
        <v>5282</v>
      </c>
      <c r="F252" s="145" t="s">
        <v>3706</v>
      </c>
      <c r="G252" s="145" t="s">
        <v>3707</v>
      </c>
      <c r="H252" s="145" t="s">
        <v>3708</v>
      </c>
      <c r="I252" s="145" t="s">
        <v>5472</v>
      </c>
    </row>
    <row r="253" spans="1:9" s="145" customFormat="1" x14ac:dyDescent="0.2">
      <c r="A253" s="145" t="s">
        <v>1557</v>
      </c>
      <c r="B253" s="145" t="s">
        <v>1558</v>
      </c>
      <c r="C253" s="145" t="s">
        <v>1559</v>
      </c>
      <c r="D253" s="145" t="s">
        <v>833</v>
      </c>
      <c r="E253" s="145" t="s">
        <v>832</v>
      </c>
      <c r="F253" s="145" t="s">
        <v>3709</v>
      </c>
      <c r="G253" s="145" t="s">
        <v>3710</v>
      </c>
      <c r="H253" s="145" t="s">
        <v>3711</v>
      </c>
      <c r="I253" s="145" t="s">
        <v>5473</v>
      </c>
    </row>
    <row r="254" spans="1:9" s="145" customFormat="1" x14ac:dyDescent="0.2">
      <c r="A254" s="145" t="s">
        <v>1560</v>
      </c>
      <c r="B254" s="145" t="s">
        <v>224</v>
      </c>
      <c r="C254" s="145" t="s">
        <v>834</v>
      </c>
      <c r="D254" s="145" t="s">
        <v>835</v>
      </c>
      <c r="E254" s="145" t="s">
        <v>836</v>
      </c>
      <c r="F254" s="145" t="s">
        <v>224</v>
      </c>
      <c r="G254" s="145" t="s">
        <v>834</v>
      </c>
      <c r="H254" s="145" t="s">
        <v>835</v>
      </c>
      <c r="I254" s="145" t="s">
        <v>836</v>
      </c>
    </row>
    <row r="255" spans="1:9" s="145" customFormat="1" x14ac:dyDescent="0.2">
      <c r="A255" s="145" t="s">
        <v>1561</v>
      </c>
      <c r="B255" s="145" t="s">
        <v>1562</v>
      </c>
      <c r="C255" s="145" t="s">
        <v>1563</v>
      </c>
      <c r="D255" s="145" t="s">
        <v>1564</v>
      </c>
      <c r="E255" s="145" t="s">
        <v>1565</v>
      </c>
      <c r="F255" s="145" t="s">
        <v>1562</v>
      </c>
      <c r="G255" s="145" t="s">
        <v>1563</v>
      </c>
      <c r="H255" s="145" t="s">
        <v>1564</v>
      </c>
      <c r="I255" s="145" t="s">
        <v>1565</v>
      </c>
    </row>
    <row r="256" spans="1:9" s="145" customFormat="1" x14ac:dyDescent="0.2">
      <c r="A256" s="145" t="s">
        <v>1566</v>
      </c>
      <c r="B256" s="145" t="s">
        <v>1567</v>
      </c>
      <c r="C256" s="145" t="s">
        <v>1568</v>
      </c>
      <c r="D256" s="145" t="s">
        <v>1569</v>
      </c>
      <c r="E256" s="145" t="s">
        <v>1570</v>
      </c>
      <c r="F256" s="145" t="s">
        <v>1567</v>
      </c>
      <c r="G256" s="145" t="s">
        <v>1568</v>
      </c>
      <c r="H256" s="145" t="s">
        <v>1569</v>
      </c>
      <c r="I256" s="145" t="s">
        <v>1570</v>
      </c>
    </row>
    <row r="257" spans="1:9" s="145" customFormat="1" x14ac:dyDescent="0.2">
      <c r="A257" s="145" t="s">
        <v>1571</v>
      </c>
      <c r="B257" s="145" t="s">
        <v>837</v>
      </c>
      <c r="C257" s="145" t="s">
        <v>396</v>
      </c>
      <c r="D257" s="145" t="s">
        <v>1572</v>
      </c>
      <c r="E257" s="145" t="s">
        <v>838</v>
      </c>
      <c r="F257" s="145" t="s">
        <v>837</v>
      </c>
      <c r="G257" s="145" t="s">
        <v>396</v>
      </c>
      <c r="H257" s="145" t="s">
        <v>1572</v>
      </c>
      <c r="I257" s="145" t="s">
        <v>838</v>
      </c>
    </row>
    <row r="258" spans="1:9" s="145" customFormat="1" x14ac:dyDescent="0.2">
      <c r="A258" s="145" t="s">
        <v>4149</v>
      </c>
      <c r="B258" s="145" t="s">
        <v>837</v>
      </c>
      <c r="C258" s="145" t="s">
        <v>396</v>
      </c>
      <c r="D258" s="145" t="s">
        <v>1572</v>
      </c>
      <c r="E258" s="145" t="s">
        <v>838</v>
      </c>
      <c r="F258" s="145" t="s">
        <v>837</v>
      </c>
      <c r="G258" s="145" t="s">
        <v>396</v>
      </c>
      <c r="H258" s="145" t="s">
        <v>1572</v>
      </c>
      <c r="I258" s="145" t="s">
        <v>838</v>
      </c>
    </row>
    <row r="259" spans="1:9" s="145" customFormat="1" x14ac:dyDescent="0.2">
      <c r="A259" s="145" t="s">
        <v>1573</v>
      </c>
      <c r="B259" s="145" t="s">
        <v>839</v>
      </c>
      <c r="C259" s="145" t="s">
        <v>840</v>
      </c>
      <c r="D259" s="145" t="s">
        <v>841</v>
      </c>
      <c r="E259" s="145" t="s">
        <v>842</v>
      </c>
      <c r="F259" s="145" t="s">
        <v>839</v>
      </c>
      <c r="G259" s="145" t="s">
        <v>840</v>
      </c>
      <c r="H259" s="145" t="s">
        <v>841</v>
      </c>
      <c r="I259" s="145" t="s">
        <v>842</v>
      </c>
    </row>
    <row r="260" spans="1:9" s="145" customFormat="1" x14ac:dyDescent="0.2">
      <c r="A260" s="145" t="s">
        <v>4150</v>
      </c>
      <c r="B260" s="145" t="s">
        <v>839</v>
      </c>
      <c r="C260" s="145" t="s">
        <v>840</v>
      </c>
      <c r="D260" s="145" t="s">
        <v>841</v>
      </c>
      <c r="E260" s="145" t="s">
        <v>842</v>
      </c>
      <c r="F260" s="145" t="s">
        <v>839</v>
      </c>
      <c r="G260" s="145" t="s">
        <v>840</v>
      </c>
      <c r="H260" s="145" t="s">
        <v>841</v>
      </c>
      <c r="I260" s="145" t="s">
        <v>842</v>
      </c>
    </row>
    <row r="261" spans="1:9" s="145" customFormat="1" x14ac:dyDescent="0.2">
      <c r="A261" s="145" t="s">
        <v>1574</v>
      </c>
      <c r="B261" s="145" t="s">
        <v>4151</v>
      </c>
      <c r="C261" s="163" t="s">
        <v>4152</v>
      </c>
      <c r="D261" s="163" t="s">
        <v>4153</v>
      </c>
      <c r="E261" s="163" t="s">
        <v>4154</v>
      </c>
      <c r="F261" s="145" t="s">
        <v>4151</v>
      </c>
      <c r="G261" s="163" t="s">
        <v>4152</v>
      </c>
      <c r="H261" s="163" t="s">
        <v>4153</v>
      </c>
      <c r="I261" s="163" t="s">
        <v>4154</v>
      </c>
    </row>
    <row r="262" spans="1:9" s="145" customFormat="1" x14ac:dyDescent="0.2">
      <c r="A262" s="145" t="s">
        <v>1575</v>
      </c>
      <c r="B262" s="145" t="s">
        <v>1576</v>
      </c>
      <c r="C262" s="145" t="s">
        <v>1577</v>
      </c>
      <c r="D262" s="145" t="s">
        <v>1578</v>
      </c>
      <c r="E262" s="145" t="s">
        <v>1579</v>
      </c>
      <c r="F262" s="145" t="s">
        <v>1576</v>
      </c>
      <c r="G262" s="145" t="s">
        <v>1577</v>
      </c>
      <c r="H262" s="145" t="s">
        <v>1578</v>
      </c>
      <c r="I262" s="145" t="s">
        <v>1579</v>
      </c>
    </row>
    <row r="263" spans="1:9" s="145" customFormat="1" x14ac:dyDescent="0.2">
      <c r="A263" s="145" t="s">
        <v>1580</v>
      </c>
      <c r="B263" s="145" t="s">
        <v>4155</v>
      </c>
      <c r="C263" s="163" t="s">
        <v>4156</v>
      </c>
      <c r="D263" s="163" t="s">
        <v>4157</v>
      </c>
      <c r="E263" s="163" t="s">
        <v>4158</v>
      </c>
      <c r="F263" s="145" t="s">
        <v>4155</v>
      </c>
      <c r="G263" s="163" t="s">
        <v>4156</v>
      </c>
      <c r="H263" s="163" t="s">
        <v>4157</v>
      </c>
      <c r="I263" s="163" t="s">
        <v>4158</v>
      </c>
    </row>
    <row r="264" spans="1:9" s="145" customFormat="1" x14ac:dyDescent="0.2">
      <c r="A264" s="145" t="s">
        <v>1581</v>
      </c>
      <c r="B264" s="145" t="s">
        <v>1582</v>
      </c>
      <c r="C264" s="145" t="s">
        <v>1583</v>
      </c>
      <c r="D264" s="145" t="s">
        <v>1584</v>
      </c>
      <c r="E264" s="145" t="s">
        <v>843</v>
      </c>
      <c r="F264" s="145" t="s">
        <v>3712</v>
      </c>
      <c r="G264" s="145" t="s">
        <v>1583</v>
      </c>
      <c r="H264" s="145" t="s">
        <v>1584</v>
      </c>
      <c r="I264" s="145" t="s">
        <v>843</v>
      </c>
    </row>
    <row r="265" spans="1:9" s="145" customFormat="1" x14ac:dyDescent="0.2">
      <c r="A265" s="145" t="s">
        <v>1585</v>
      </c>
      <c r="B265" s="145" t="s">
        <v>1586</v>
      </c>
      <c r="C265" s="145" t="s">
        <v>1587</v>
      </c>
      <c r="D265" s="145" t="s">
        <v>1588</v>
      </c>
      <c r="E265" s="145" t="s">
        <v>844</v>
      </c>
      <c r="F265" s="145" t="s">
        <v>1586</v>
      </c>
      <c r="G265" s="145" t="s">
        <v>1587</v>
      </c>
      <c r="H265" s="145" t="s">
        <v>1588</v>
      </c>
      <c r="I265" s="145" t="s">
        <v>844</v>
      </c>
    </row>
    <row r="266" spans="1:9" s="145" customFormat="1" x14ac:dyDescent="0.2">
      <c r="A266" s="145" t="s">
        <v>1589</v>
      </c>
      <c r="B266" s="145" t="s">
        <v>395</v>
      </c>
      <c r="C266" s="145" t="s">
        <v>316</v>
      </c>
      <c r="D266" s="145" t="s">
        <v>845</v>
      </c>
      <c r="E266" s="145" t="s">
        <v>846</v>
      </c>
      <c r="F266" s="145" t="s">
        <v>395</v>
      </c>
      <c r="G266" s="145" t="s">
        <v>316</v>
      </c>
      <c r="H266" s="145" t="s">
        <v>845</v>
      </c>
      <c r="I266" s="145" t="s">
        <v>846</v>
      </c>
    </row>
    <row r="267" spans="1:9" s="145" customFormat="1" x14ac:dyDescent="0.2">
      <c r="A267" s="145" t="s">
        <v>1590</v>
      </c>
      <c r="B267" s="145" t="s">
        <v>1591</v>
      </c>
      <c r="C267" s="145" t="s">
        <v>292</v>
      </c>
      <c r="D267" s="145" t="s">
        <v>847</v>
      </c>
      <c r="E267" s="145" t="s">
        <v>848</v>
      </c>
      <c r="F267" s="145" t="s">
        <v>3713</v>
      </c>
      <c r="G267" s="145" t="s">
        <v>292</v>
      </c>
      <c r="H267" s="145" t="s">
        <v>847</v>
      </c>
      <c r="I267" s="145" t="s">
        <v>848</v>
      </c>
    </row>
    <row r="268" spans="1:9" s="145" customFormat="1" x14ac:dyDescent="0.2">
      <c r="A268" s="145" t="s">
        <v>1592</v>
      </c>
      <c r="B268" s="145" t="s">
        <v>7500</v>
      </c>
      <c r="C268" s="145" t="s">
        <v>7501</v>
      </c>
      <c r="D268" s="145" t="s">
        <v>7502</v>
      </c>
      <c r="E268" s="145" t="s">
        <v>7503</v>
      </c>
      <c r="F268" s="145" t="s">
        <v>7500</v>
      </c>
      <c r="G268" s="145" t="s">
        <v>7501</v>
      </c>
      <c r="H268" s="145" t="s">
        <v>7502</v>
      </c>
      <c r="I268" s="145" t="s">
        <v>7503</v>
      </c>
    </row>
    <row r="269" spans="1:9" s="145" customFormat="1" x14ac:dyDescent="0.2">
      <c r="A269" s="145" t="s">
        <v>1593</v>
      </c>
      <c r="B269" s="145" t="s">
        <v>226</v>
      </c>
      <c r="C269" s="145" t="s">
        <v>290</v>
      </c>
      <c r="D269" s="145" t="s">
        <v>849</v>
      </c>
      <c r="E269" s="145" t="s">
        <v>850</v>
      </c>
      <c r="F269" s="145" t="s">
        <v>226</v>
      </c>
      <c r="G269" s="145" t="s">
        <v>290</v>
      </c>
      <c r="H269" s="145" t="s">
        <v>849</v>
      </c>
      <c r="I269" s="145" t="s">
        <v>850</v>
      </c>
    </row>
    <row r="270" spans="1:9" s="145" customFormat="1" x14ac:dyDescent="0.2">
      <c r="A270" s="145" t="s">
        <v>1594</v>
      </c>
      <c r="B270" s="145" t="s">
        <v>227</v>
      </c>
      <c r="C270" s="145" t="s">
        <v>291</v>
      </c>
      <c r="D270" s="145" t="s">
        <v>851</v>
      </c>
      <c r="E270" s="145" t="s">
        <v>852</v>
      </c>
      <c r="F270" s="145" t="s">
        <v>227</v>
      </c>
      <c r="G270" s="145" t="s">
        <v>291</v>
      </c>
      <c r="H270" s="145" t="s">
        <v>851</v>
      </c>
      <c r="I270" s="145" t="s">
        <v>852</v>
      </c>
    </row>
    <row r="271" spans="1:9" s="145" customFormat="1" x14ac:dyDescent="0.2">
      <c r="A271" s="145" t="s">
        <v>1595</v>
      </c>
      <c r="B271" s="145" t="s">
        <v>1591</v>
      </c>
      <c r="C271" s="145" t="s">
        <v>292</v>
      </c>
      <c r="D271" s="145" t="s">
        <v>847</v>
      </c>
      <c r="E271" s="145" t="s">
        <v>848</v>
      </c>
      <c r="F271" s="145" t="s">
        <v>3713</v>
      </c>
      <c r="G271" s="145" t="s">
        <v>292</v>
      </c>
      <c r="H271" s="145" t="s">
        <v>847</v>
      </c>
      <c r="I271" s="145" t="s">
        <v>848</v>
      </c>
    </row>
    <row r="272" spans="1:9" s="145" customFormat="1" x14ac:dyDescent="0.2">
      <c r="A272" s="145" t="s">
        <v>3714</v>
      </c>
      <c r="B272" s="145" t="s">
        <v>228</v>
      </c>
      <c r="C272" s="145" t="s">
        <v>2413</v>
      </c>
      <c r="D272" s="145" t="s">
        <v>2414</v>
      </c>
      <c r="E272" s="145" t="s">
        <v>2415</v>
      </c>
      <c r="F272" s="145" t="s">
        <v>228</v>
      </c>
      <c r="G272" s="145" t="s">
        <v>2413</v>
      </c>
      <c r="H272" s="145" t="s">
        <v>2414</v>
      </c>
      <c r="I272" s="145" t="s">
        <v>2415</v>
      </c>
    </row>
    <row r="273" spans="1:9" s="145" customFormat="1" x14ac:dyDescent="0.2">
      <c r="A273" s="145" t="s">
        <v>4159</v>
      </c>
      <c r="B273" s="145" t="s">
        <v>228</v>
      </c>
      <c r="C273" s="145" t="s">
        <v>2413</v>
      </c>
      <c r="D273" s="145" t="s">
        <v>2414</v>
      </c>
      <c r="E273" s="145" t="s">
        <v>2415</v>
      </c>
      <c r="F273" s="145" t="s">
        <v>228</v>
      </c>
      <c r="G273" s="145" t="s">
        <v>2413</v>
      </c>
      <c r="H273" s="145" t="s">
        <v>2414</v>
      </c>
      <c r="I273" s="145" t="s">
        <v>2415</v>
      </c>
    </row>
    <row r="274" spans="1:9" s="145" customFormat="1" x14ac:dyDescent="0.2">
      <c r="A274" s="145" t="s">
        <v>1596</v>
      </c>
      <c r="B274" s="145" t="s">
        <v>229</v>
      </c>
      <c r="C274" s="145" t="s">
        <v>277</v>
      </c>
      <c r="D274" s="145" t="s">
        <v>853</v>
      </c>
      <c r="E274" s="145" t="s">
        <v>854</v>
      </c>
      <c r="F274" s="145" t="s">
        <v>229</v>
      </c>
      <c r="G274" s="145" t="s">
        <v>277</v>
      </c>
      <c r="H274" s="145" t="s">
        <v>853</v>
      </c>
      <c r="I274" s="145" t="s">
        <v>854</v>
      </c>
    </row>
    <row r="275" spans="1:9" s="145" customFormat="1" x14ac:dyDescent="0.2">
      <c r="A275" s="145" t="s">
        <v>1597</v>
      </c>
      <c r="B275" s="145" t="s">
        <v>230</v>
      </c>
      <c r="C275" s="145" t="s">
        <v>293</v>
      </c>
      <c r="D275" s="145" t="s">
        <v>855</v>
      </c>
      <c r="E275" s="145" t="s">
        <v>856</v>
      </c>
      <c r="F275" s="145" t="s">
        <v>230</v>
      </c>
      <c r="G275" s="145" t="s">
        <v>293</v>
      </c>
      <c r="H275" s="145" t="s">
        <v>855</v>
      </c>
      <c r="I275" s="145" t="s">
        <v>856</v>
      </c>
    </row>
    <row r="276" spans="1:9" s="145" customFormat="1" x14ac:dyDescent="0.2">
      <c r="A276" s="145" t="s">
        <v>4160</v>
      </c>
      <c r="B276" s="145" t="s">
        <v>230</v>
      </c>
      <c r="C276" s="145" t="s">
        <v>293</v>
      </c>
      <c r="D276" s="145" t="s">
        <v>855</v>
      </c>
      <c r="E276" s="145" t="s">
        <v>856</v>
      </c>
      <c r="F276" s="145" t="s">
        <v>230</v>
      </c>
      <c r="G276" s="145" t="s">
        <v>293</v>
      </c>
      <c r="H276" s="145" t="s">
        <v>855</v>
      </c>
      <c r="I276" s="145" t="s">
        <v>856</v>
      </c>
    </row>
    <row r="277" spans="1:9" s="145" customFormat="1" x14ac:dyDescent="0.2">
      <c r="A277" s="145" t="s">
        <v>1598</v>
      </c>
      <c r="B277" s="145" t="s">
        <v>4161</v>
      </c>
      <c r="C277" s="163" t="s">
        <v>4162</v>
      </c>
      <c r="D277" s="163" t="s">
        <v>4163</v>
      </c>
      <c r="E277" s="163" t="s">
        <v>4164</v>
      </c>
      <c r="F277" s="145" t="s">
        <v>5446</v>
      </c>
      <c r="G277" s="163" t="s">
        <v>5447</v>
      </c>
      <c r="H277" s="163" t="s">
        <v>5448</v>
      </c>
      <c r="I277" s="163" t="s">
        <v>5449</v>
      </c>
    </row>
    <row r="278" spans="1:9" s="145" customFormat="1" x14ac:dyDescent="0.2">
      <c r="A278" s="145" t="s">
        <v>4165</v>
      </c>
      <c r="B278" s="145" t="s">
        <v>4161</v>
      </c>
      <c r="C278" s="163" t="s">
        <v>4162</v>
      </c>
      <c r="D278" s="163" t="s">
        <v>4163</v>
      </c>
      <c r="E278" s="163" t="s">
        <v>4164</v>
      </c>
      <c r="F278" s="145" t="s">
        <v>4161</v>
      </c>
      <c r="G278" s="163" t="s">
        <v>4162</v>
      </c>
      <c r="H278" s="163" t="s">
        <v>4163</v>
      </c>
      <c r="I278" s="163" t="s">
        <v>4164</v>
      </c>
    </row>
    <row r="279" spans="1:9" s="145" customFormat="1" x14ac:dyDescent="0.2">
      <c r="A279" s="145" t="s">
        <v>1599</v>
      </c>
      <c r="B279" s="145" t="s">
        <v>1600</v>
      </c>
      <c r="C279" s="145" t="s">
        <v>1601</v>
      </c>
      <c r="D279" s="145" t="s">
        <v>857</v>
      </c>
      <c r="E279" s="145" t="s">
        <v>858</v>
      </c>
      <c r="F279" s="145" t="s">
        <v>3715</v>
      </c>
      <c r="G279" s="145" t="s">
        <v>1601</v>
      </c>
      <c r="H279" s="145" t="s">
        <v>857</v>
      </c>
      <c r="I279" s="145" t="s">
        <v>4166</v>
      </c>
    </row>
    <row r="280" spans="1:9" s="145" customFormat="1" x14ac:dyDescent="0.2">
      <c r="A280" s="145" t="s">
        <v>1602</v>
      </c>
      <c r="B280" s="145" t="s">
        <v>1603</v>
      </c>
      <c r="C280" s="145" t="s">
        <v>1604</v>
      </c>
      <c r="D280" s="145" t="s">
        <v>859</v>
      </c>
      <c r="E280" s="145" t="s">
        <v>860</v>
      </c>
      <c r="F280" s="145" t="s">
        <v>5474</v>
      </c>
      <c r="G280" s="145" t="s">
        <v>1604</v>
      </c>
      <c r="H280" s="145" t="s">
        <v>859</v>
      </c>
      <c r="I280" s="145" t="s">
        <v>860</v>
      </c>
    </row>
    <row r="281" spans="1:9" s="145" customFormat="1" x14ac:dyDescent="0.2">
      <c r="A281" s="145" t="s">
        <v>1605</v>
      </c>
      <c r="B281" s="145" t="s">
        <v>1606</v>
      </c>
      <c r="C281" s="145" t="s">
        <v>1607</v>
      </c>
      <c r="D281" s="145" t="s">
        <v>1608</v>
      </c>
      <c r="E281" s="145" t="s">
        <v>1609</v>
      </c>
      <c r="F281" s="145" t="s">
        <v>5475</v>
      </c>
      <c r="G281" s="145" t="s">
        <v>1607</v>
      </c>
      <c r="H281" s="145" t="s">
        <v>1608</v>
      </c>
      <c r="I281" s="145" t="s">
        <v>1609</v>
      </c>
    </row>
    <row r="282" spans="1:9" s="145" customFormat="1" x14ac:dyDescent="0.2">
      <c r="A282" s="145" t="s">
        <v>1610</v>
      </c>
      <c r="B282" s="145" t="s">
        <v>1611</v>
      </c>
      <c r="C282" s="145" t="s">
        <v>1612</v>
      </c>
      <c r="D282" s="145" t="s">
        <v>861</v>
      </c>
      <c r="E282" s="145" t="s">
        <v>862</v>
      </c>
      <c r="F282" s="145" t="s">
        <v>3717</v>
      </c>
      <c r="G282" s="145" t="s">
        <v>1612</v>
      </c>
      <c r="H282" s="145" t="s">
        <v>861</v>
      </c>
      <c r="I282" s="145" t="s">
        <v>862</v>
      </c>
    </row>
    <row r="283" spans="1:9" s="145" customFormat="1" x14ac:dyDescent="0.2">
      <c r="A283" s="145" t="s">
        <v>1613</v>
      </c>
      <c r="B283" s="145" t="s">
        <v>1614</v>
      </c>
      <c r="C283" s="145" t="s">
        <v>1615</v>
      </c>
      <c r="D283" s="145" t="s">
        <v>863</v>
      </c>
      <c r="E283" s="145" t="s">
        <v>864</v>
      </c>
      <c r="F283" s="145" t="s">
        <v>1614</v>
      </c>
      <c r="G283" s="145" t="s">
        <v>1615</v>
      </c>
      <c r="H283" s="145" t="s">
        <v>863</v>
      </c>
      <c r="I283" s="145" t="s">
        <v>864</v>
      </c>
    </row>
    <row r="284" spans="1:9" s="190" customFormat="1" x14ac:dyDescent="0.2">
      <c r="A284" s="190" t="s">
        <v>5622</v>
      </c>
      <c r="B284" s="190" t="s">
        <v>4167</v>
      </c>
      <c r="C284" s="190" t="s">
        <v>317</v>
      </c>
      <c r="D284" s="190" t="s">
        <v>865</v>
      </c>
      <c r="E284" s="190" t="s">
        <v>866</v>
      </c>
      <c r="F284" s="190" t="s">
        <v>4167</v>
      </c>
      <c r="G284" s="190" t="s">
        <v>317</v>
      </c>
      <c r="H284" s="190" t="s">
        <v>865</v>
      </c>
      <c r="I284" s="190" t="s">
        <v>866</v>
      </c>
    </row>
    <row r="285" spans="1:9" s="173" customFormat="1" x14ac:dyDescent="0.2">
      <c r="A285" s="173" t="s">
        <v>6450</v>
      </c>
      <c r="B285" s="173" t="s">
        <v>6451</v>
      </c>
      <c r="C285" s="173" t="s">
        <v>6452</v>
      </c>
      <c r="D285" s="173" t="s">
        <v>6453</v>
      </c>
      <c r="E285" s="173" t="s">
        <v>6454</v>
      </c>
      <c r="F285" s="173" t="s">
        <v>6451</v>
      </c>
      <c r="G285" s="173" t="s">
        <v>6452</v>
      </c>
      <c r="H285" s="173" t="s">
        <v>6453</v>
      </c>
      <c r="I285" s="173" t="s">
        <v>6454</v>
      </c>
    </row>
    <row r="286" spans="1:9" s="145" customFormat="1" x14ac:dyDescent="0.2">
      <c r="A286" s="145" t="s">
        <v>1616</v>
      </c>
      <c r="B286" s="145" t="s">
        <v>1617</v>
      </c>
      <c r="C286" s="145" t="s">
        <v>1618</v>
      </c>
      <c r="D286" s="145" t="s">
        <v>1619</v>
      </c>
      <c r="E286" s="145" t="s">
        <v>1620</v>
      </c>
      <c r="F286" s="145" t="s">
        <v>1617</v>
      </c>
      <c r="G286" s="145" t="s">
        <v>1618</v>
      </c>
      <c r="H286" s="145" t="s">
        <v>3718</v>
      </c>
      <c r="I286" s="145" t="s">
        <v>1620</v>
      </c>
    </row>
    <row r="287" spans="1:9" s="7" customFormat="1" x14ac:dyDescent="0.2">
      <c r="A287" s="7" t="s">
        <v>1621</v>
      </c>
      <c r="B287" s="7" t="s">
        <v>4168</v>
      </c>
      <c r="C287" s="163" t="s">
        <v>1622</v>
      </c>
      <c r="D287" s="163" t="s">
        <v>4169</v>
      </c>
      <c r="E287" s="163" t="s">
        <v>4170</v>
      </c>
      <c r="F287" s="7" t="s">
        <v>4168</v>
      </c>
      <c r="G287" s="163" t="s">
        <v>1622</v>
      </c>
      <c r="H287" s="163" t="s">
        <v>4169</v>
      </c>
      <c r="I287" s="163" t="s">
        <v>4170</v>
      </c>
    </row>
    <row r="288" spans="1:9" s="190" customFormat="1" x14ac:dyDescent="0.2">
      <c r="A288" s="190" t="s">
        <v>5623</v>
      </c>
      <c r="B288" s="190" t="s">
        <v>231</v>
      </c>
      <c r="C288" s="190" t="s">
        <v>318</v>
      </c>
      <c r="D288" s="190" t="s">
        <v>867</v>
      </c>
      <c r="E288" s="190" t="s">
        <v>868</v>
      </c>
      <c r="F288" s="190" t="s">
        <v>231</v>
      </c>
      <c r="G288" s="190" t="s">
        <v>318</v>
      </c>
      <c r="H288" s="190" t="s">
        <v>867</v>
      </c>
      <c r="I288" s="190" t="s">
        <v>868</v>
      </c>
    </row>
    <row r="289" spans="1:9" s="190" customFormat="1" x14ac:dyDescent="0.2">
      <c r="A289" s="190" t="s">
        <v>5624</v>
      </c>
      <c r="B289" s="190" t="s">
        <v>232</v>
      </c>
      <c r="C289" s="190" t="s">
        <v>319</v>
      </c>
      <c r="D289" s="190" t="s">
        <v>869</v>
      </c>
      <c r="E289" s="190" t="s">
        <v>870</v>
      </c>
      <c r="F289" s="190" t="s">
        <v>232</v>
      </c>
      <c r="G289" s="190" t="s">
        <v>319</v>
      </c>
      <c r="H289" s="190" t="s">
        <v>869</v>
      </c>
      <c r="I289" s="190" t="s">
        <v>870</v>
      </c>
    </row>
    <row r="290" spans="1:9" s="190" customFormat="1" x14ac:dyDescent="0.2">
      <c r="A290" s="190" t="s">
        <v>1625</v>
      </c>
      <c r="B290" s="190" t="s">
        <v>1626</v>
      </c>
      <c r="C290" s="190" t="s">
        <v>1627</v>
      </c>
      <c r="D290" s="190" t="s">
        <v>871</v>
      </c>
      <c r="E290" s="190" t="s">
        <v>1628</v>
      </c>
      <c r="F290" s="190" t="s">
        <v>1626</v>
      </c>
      <c r="G290" s="190" t="s">
        <v>1627</v>
      </c>
      <c r="H290" s="190" t="s">
        <v>871</v>
      </c>
      <c r="I290" s="190" t="s">
        <v>1628</v>
      </c>
    </row>
    <row r="291" spans="1:9" s="191" customFormat="1" x14ac:dyDescent="0.2">
      <c r="A291" s="191" t="s">
        <v>1623</v>
      </c>
      <c r="B291" s="191" t="s">
        <v>5575</v>
      </c>
      <c r="C291" s="191" t="s">
        <v>5593</v>
      </c>
      <c r="D291" s="191" t="s">
        <v>5594</v>
      </c>
      <c r="E291" s="191" t="s">
        <v>5595</v>
      </c>
      <c r="F291" s="191" t="s">
        <v>5575</v>
      </c>
      <c r="G291" s="191" t="s">
        <v>5593</v>
      </c>
      <c r="H291" s="191" t="s">
        <v>5594</v>
      </c>
      <c r="I291" s="191" t="s">
        <v>5595</v>
      </c>
    </row>
    <row r="292" spans="1:9" s="173" customFormat="1" x14ac:dyDescent="0.2">
      <c r="A292" s="173" t="s">
        <v>6455</v>
      </c>
      <c r="B292" s="173" t="s">
        <v>6456</v>
      </c>
      <c r="C292" s="173" t="s">
        <v>6457</v>
      </c>
      <c r="D292" s="173" t="s">
        <v>6458</v>
      </c>
      <c r="E292" s="173" t="s">
        <v>6459</v>
      </c>
      <c r="F292" s="173" t="s">
        <v>6456</v>
      </c>
      <c r="G292" s="173" t="s">
        <v>6457</v>
      </c>
      <c r="H292" s="173" t="s">
        <v>6458</v>
      </c>
      <c r="I292" s="173" t="s">
        <v>6459</v>
      </c>
    </row>
    <row r="293" spans="1:9" s="173" customFormat="1" x14ac:dyDescent="0.2">
      <c r="A293" s="173" t="s">
        <v>6460</v>
      </c>
      <c r="B293" s="173" t="s">
        <v>5596</v>
      </c>
      <c r="C293" s="173" t="s">
        <v>5597</v>
      </c>
      <c r="D293" s="173" t="s">
        <v>5598</v>
      </c>
      <c r="E293" s="173" t="s">
        <v>5599</v>
      </c>
      <c r="F293" s="173" t="s">
        <v>5596</v>
      </c>
      <c r="G293" s="173" t="s">
        <v>5597</v>
      </c>
      <c r="H293" s="173" t="s">
        <v>5598</v>
      </c>
      <c r="I293" s="173" t="s">
        <v>5599</v>
      </c>
    </row>
    <row r="294" spans="1:9" s="191" customFormat="1" x14ac:dyDescent="0.2">
      <c r="A294" s="191" t="s">
        <v>1624</v>
      </c>
      <c r="B294" s="185" t="s">
        <v>7493</v>
      </c>
      <c r="C294" s="185" t="s">
        <v>7494</v>
      </c>
      <c r="D294" s="185" t="s">
        <v>7495</v>
      </c>
      <c r="E294" s="185" t="s">
        <v>7496</v>
      </c>
      <c r="F294" s="185" t="s">
        <v>7493</v>
      </c>
      <c r="G294" s="185" t="s">
        <v>7494</v>
      </c>
      <c r="H294" s="185" t="s">
        <v>7495</v>
      </c>
      <c r="I294" s="185" t="s">
        <v>7496</v>
      </c>
    </row>
    <row r="295" spans="1:9" s="191" customFormat="1" x14ac:dyDescent="0.2">
      <c r="A295" s="191" t="s">
        <v>5577</v>
      </c>
      <c r="B295" s="191" t="s">
        <v>5578</v>
      </c>
      <c r="C295" s="191" t="s">
        <v>5600</v>
      </c>
      <c r="D295" s="191" t="s">
        <v>5628</v>
      </c>
      <c r="E295" s="191" t="s">
        <v>5629</v>
      </c>
      <c r="F295" s="191" t="s">
        <v>5578</v>
      </c>
      <c r="G295" s="191" t="s">
        <v>5600</v>
      </c>
      <c r="H295" s="191" t="s">
        <v>5628</v>
      </c>
      <c r="I295" s="191" t="s">
        <v>5629</v>
      </c>
    </row>
    <row r="296" spans="1:9" s="173" customFormat="1" x14ac:dyDescent="0.2">
      <c r="A296" s="173" t="s">
        <v>6461</v>
      </c>
      <c r="B296" s="173" t="s">
        <v>6462</v>
      </c>
      <c r="C296" s="173" t="s">
        <v>6463</v>
      </c>
      <c r="D296" s="173" t="s">
        <v>6464</v>
      </c>
      <c r="E296" s="173" t="s">
        <v>6465</v>
      </c>
      <c r="F296" s="173" t="s">
        <v>6462</v>
      </c>
      <c r="G296" s="173" t="s">
        <v>6463</v>
      </c>
      <c r="H296" s="173" t="s">
        <v>6464</v>
      </c>
      <c r="I296" s="173" t="s">
        <v>6465</v>
      </c>
    </row>
    <row r="297" spans="1:9" s="173" customFormat="1" x14ac:dyDescent="0.2">
      <c r="A297" s="173" t="s">
        <v>6466</v>
      </c>
      <c r="B297" s="173" t="s">
        <v>6467</v>
      </c>
      <c r="C297" s="173" t="s">
        <v>6468</v>
      </c>
      <c r="D297" s="173" t="s">
        <v>6469</v>
      </c>
      <c r="E297" s="173" t="s">
        <v>6470</v>
      </c>
      <c r="F297" s="173" t="s">
        <v>6467</v>
      </c>
      <c r="G297" s="173" t="s">
        <v>6468</v>
      </c>
      <c r="H297" s="173" t="s">
        <v>6469</v>
      </c>
      <c r="I297" s="173" t="s">
        <v>6470</v>
      </c>
    </row>
    <row r="298" spans="1:9" s="145" customFormat="1" x14ac:dyDescent="0.2">
      <c r="A298" s="145" t="s">
        <v>1629</v>
      </c>
      <c r="B298" s="145" t="s">
        <v>1630</v>
      </c>
      <c r="C298" s="145" t="s">
        <v>320</v>
      </c>
      <c r="D298" s="145" t="s">
        <v>872</v>
      </c>
      <c r="E298" s="145" t="s">
        <v>873</v>
      </c>
      <c r="F298" s="145" t="s">
        <v>1630</v>
      </c>
      <c r="G298" s="145" t="s">
        <v>320</v>
      </c>
      <c r="H298" s="145" t="s">
        <v>872</v>
      </c>
      <c r="I298" s="145" t="s">
        <v>873</v>
      </c>
    </row>
    <row r="299" spans="1:9" s="145" customFormat="1" x14ac:dyDescent="0.2">
      <c r="A299" s="145" t="s">
        <v>1631</v>
      </c>
      <c r="B299" s="145" t="s">
        <v>1632</v>
      </c>
      <c r="C299" s="145" t="s">
        <v>321</v>
      </c>
      <c r="D299" s="145" t="s">
        <v>1633</v>
      </c>
      <c r="E299" s="145" t="s">
        <v>874</v>
      </c>
      <c r="F299" s="145" t="s">
        <v>1632</v>
      </c>
      <c r="G299" s="145" t="s">
        <v>321</v>
      </c>
      <c r="H299" s="145" t="s">
        <v>1633</v>
      </c>
      <c r="I299" s="145" t="s">
        <v>874</v>
      </c>
    </row>
    <row r="300" spans="1:9" s="173" customFormat="1" x14ac:dyDescent="0.2">
      <c r="A300" s="173" t="s">
        <v>6471</v>
      </c>
      <c r="B300" s="173" t="s">
        <v>6472</v>
      </c>
      <c r="C300" s="173" t="s">
        <v>6473</v>
      </c>
      <c r="D300" s="173" t="s">
        <v>6474</v>
      </c>
      <c r="E300" s="173" t="s">
        <v>6475</v>
      </c>
      <c r="F300" s="173" t="s">
        <v>6472</v>
      </c>
      <c r="G300" s="173" t="s">
        <v>6473</v>
      </c>
      <c r="H300" s="173" t="s">
        <v>6474</v>
      </c>
      <c r="I300" s="173" t="s">
        <v>6475</v>
      </c>
    </row>
    <row r="301" spans="1:9" s="173" customFormat="1" x14ac:dyDescent="0.2">
      <c r="A301" s="173" t="s">
        <v>6476</v>
      </c>
      <c r="B301" s="173" t="s">
        <v>6477</v>
      </c>
      <c r="C301" s="173" t="s">
        <v>6478</v>
      </c>
      <c r="D301" s="173" t="s">
        <v>6479</v>
      </c>
      <c r="E301" s="173" t="s">
        <v>6480</v>
      </c>
      <c r="F301" s="173" t="s">
        <v>6477</v>
      </c>
      <c r="G301" s="173" t="s">
        <v>6478</v>
      </c>
      <c r="H301" s="173" t="s">
        <v>6479</v>
      </c>
      <c r="I301" s="173" t="s">
        <v>6480</v>
      </c>
    </row>
    <row r="302" spans="1:9" s="173" customFormat="1" x14ac:dyDescent="0.2">
      <c r="A302" s="173" t="s">
        <v>6481</v>
      </c>
      <c r="B302" s="173" t="s">
        <v>6482</v>
      </c>
      <c r="C302" s="173" t="s">
        <v>6483</v>
      </c>
      <c r="D302" s="173" t="s">
        <v>6484</v>
      </c>
      <c r="E302" s="173" t="s">
        <v>6485</v>
      </c>
      <c r="F302" s="173" t="s">
        <v>6482</v>
      </c>
      <c r="G302" s="173" t="s">
        <v>6483</v>
      </c>
      <c r="H302" s="173" t="s">
        <v>6484</v>
      </c>
      <c r="I302" s="173" t="s">
        <v>6485</v>
      </c>
    </row>
    <row r="303" spans="1:9" s="173" customFormat="1" x14ac:dyDescent="0.2">
      <c r="A303" s="173" t="s">
        <v>6486</v>
      </c>
      <c r="B303" s="173" t="s">
        <v>6487</v>
      </c>
      <c r="C303" s="173" t="s">
        <v>6488</v>
      </c>
      <c r="D303" s="173" t="s">
        <v>6489</v>
      </c>
      <c r="E303" s="173" t="s">
        <v>6490</v>
      </c>
      <c r="F303" s="173" t="s">
        <v>6487</v>
      </c>
      <c r="G303" s="173" t="s">
        <v>6488</v>
      </c>
      <c r="H303" s="173" t="s">
        <v>6489</v>
      </c>
      <c r="I303" s="173" t="s">
        <v>6490</v>
      </c>
    </row>
    <row r="304" spans="1:9" s="173" customFormat="1" x14ac:dyDescent="0.2">
      <c r="A304" s="173" t="s">
        <v>6491</v>
      </c>
      <c r="B304" s="173" t="s">
        <v>1635</v>
      </c>
      <c r="C304" s="173" t="s">
        <v>6492</v>
      </c>
      <c r="D304" s="173" t="s">
        <v>1633</v>
      </c>
      <c r="E304" s="173" t="s">
        <v>1637</v>
      </c>
      <c r="F304" s="173" t="s">
        <v>1635</v>
      </c>
      <c r="G304" s="173" t="s">
        <v>6492</v>
      </c>
      <c r="H304" s="173" t="s">
        <v>1633</v>
      </c>
      <c r="I304" s="173" t="s">
        <v>1637</v>
      </c>
    </row>
    <row r="305" spans="1:9" s="190" customFormat="1" x14ac:dyDescent="0.2">
      <c r="A305" s="190" t="s">
        <v>6493</v>
      </c>
      <c r="B305" s="190" t="s">
        <v>1635</v>
      </c>
      <c r="C305" s="190" t="s">
        <v>1636</v>
      </c>
      <c r="D305" s="190" t="s">
        <v>1633</v>
      </c>
      <c r="E305" s="190" t="s">
        <v>1637</v>
      </c>
      <c r="F305" s="190" t="s">
        <v>1635</v>
      </c>
      <c r="G305" s="190" t="s">
        <v>1636</v>
      </c>
      <c r="H305" s="190" t="s">
        <v>1633</v>
      </c>
      <c r="I305" s="190" t="s">
        <v>1637</v>
      </c>
    </row>
    <row r="306" spans="1:9" s="173" customFormat="1" x14ac:dyDescent="0.2">
      <c r="A306" s="173" t="s">
        <v>1634</v>
      </c>
      <c r="B306" s="173" t="s">
        <v>6494</v>
      </c>
      <c r="C306" s="173" t="s">
        <v>6495</v>
      </c>
      <c r="D306" s="173" t="s">
        <v>6496</v>
      </c>
      <c r="E306" s="173" t="s">
        <v>6497</v>
      </c>
      <c r="F306" s="173" t="s">
        <v>6494</v>
      </c>
      <c r="G306" s="173" t="s">
        <v>6495</v>
      </c>
      <c r="H306" s="173" t="s">
        <v>6496</v>
      </c>
      <c r="I306" s="173" t="s">
        <v>6497</v>
      </c>
    </row>
    <row r="307" spans="1:9" s="173" customFormat="1" x14ac:dyDescent="0.2">
      <c r="A307" s="173" t="s">
        <v>6498</v>
      </c>
      <c r="B307" s="173" t="s">
        <v>6494</v>
      </c>
      <c r="C307" s="173" t="s">
        <v>6495</v>
      </c>
      <c r="D307" s="173" t="s">
        <v>6496</v>
      </c>
      <c r="E307" s="173" t="s">
        <v>6497</v>
      </c>
      <c r="F307" s="173" t="s">
        <v>6494</v>
      </c>
      <c r="G307" s="173" t="s">
        <v>6495</v>
      </c>
      <c r="H307" s="173" t="s">
        <v>6496</v>
      </c>
      <c r="I307" s="173" t="s">
        <v>6497</v>
      </c>
    </row>
    <row r="308" spans="1:9" s="145" customFormat="1" x14ac:dyDescent="0.2">
      <c r="A308" s="145" t="s">
        <v>1638</v>
      </c>
      <c r="B308" s="145" t="s">
        <v>1639</v>
      </c>
      <c r="C308" s="145" t="s">
        <v>322</v>
      </c>
      <c r="D308" s="145" t="s">
        <v>875</v>
      </c>
      <c r="E308" s="145" t="s">
        <v>876</v>
      </c>
      <c r="F308" s="145" t="s">
        <v>1639</v>
      </c>
      <c r="G308" s="145" t="s">
        <v>322</v>
      </c>
      <c r="H308" s="145" t="s">
        <v>875</v>
      </c>
      <c r="I308" s="145" t="s">
        <v>876</v>
      </c>
    </row>
    <row r="309" spans="1:9" s="190" customFormat="1" x14ac:dyDescent="0.2">
      <c r="A309" s="190" t="s">
        <v>6499</v>
      </c>
      <c r="B309" s="190" t="s">
        <v>1640</v>
      </c>
      <c r="C309" s="190" t="s">
        <v>1641</v>
      </c>
      <c r="D309" s="190" t="s">
        <v>1642</v>
      </c>
      <c r="E309" s="190" t="s">
        <v>1643</v>
      </c>
      <c r="F309" s="190" t="s">
        <v>1640</v>
      </c>
      <c r="G309" s="190" t="s">
        <v>1641</v>
      </c>
      <c r="H309" s="190" t="s">
        <v>1642</v>
      </c>
      <c r="I309" s="190" t="s">
        <v>1643</v>
      </c>
    </row>
    <row r="310" spans="1:9" s="190" customFormat="1" x14ac:dyDescent="0.2">
      <c r="A310" s="190" t="s">
        <v>6500</v>
      </c>
      <c r="B310" s="190" t="s">
        <v>1645</v>
      </c>
      <c r="C310" s="190" t="s">
        <v>1646</v>
      </c>
      <c r="D310" s="190" t="s">
        <v>1647</v>
      </c>
      <c r="E310" s="190" t="s">
        <v>1648</v>
      </c>
      <c r="F310" s="190" t="s">
        <v>1645</v>
      </c>
      <c r="G310" s="190" t="s">
        <v>1646</v>
      </c>
      <c r="H310" s="190" t="s">
        <v>1647</v>
      </c>
      <c r="I310" s="190" t="s">
        <v>1648</v>
      </c>
    </row>
    <row r="311" spans="1:9" s="173" customFormat="1" x14ac:dyDescent="0.2">
      <c r="A311" s="173" t="s">
        <v>1644</v>
      </c>
      <c r="B311" s="173" t="s">
        <v>6501</v>
      </c>
      <c r="C311" s="173" t="s">
        <v>6502</v>
      </c>
      <c r="D311" s="173" t="s">
        <v>6503</v>
      </c>
      <c r="E311" s="173" t="s">
        <v>6504</v>
      </c>
      <c r="F311" s="173" t="s">
        <v>6501</v>
      </c>
      <c r="G311" s="173" t="s">
        <v>6502</v>
      </c>
      <c r="H311" s="173" t="s">
        <v>6503</v>
      </c>
      <c r="I311" s="173" t="s">
        <v>6504</v>
      </c>
    </row>
    <row r="312" spans="1:9" s="173" customFormat="1" x14ac:dyDescent="0.2">
      <c r="A312" s="173" t="s">
        <v>6505</v>
      </c>
      <c r="B312" s="173" t="s">
        <v>6506</v>
      </c>
      <c r="C312" s="173" t="s">
        <v>6507</v>
      </c>
      <c r="D312" s="173" t="s">
        <v>6508</v>
      </c>
      <c r="E312" s="173" t="s">
        <v>6509</v>
      </c>
      <c r="F312" s="173" t="s">
        <v>6506</v>
      </c>
      <c r="G312" s="173" t="s">
        <v>6507</v>
      </c>
      <c r="H312" s="173" t="s">
        <v>6508</v>
      </c>
      <c r="I312" s="173" t="s">
        <v>6509</v>
      </c>
    </row>
    <row r="313" spans="1:9" s="173" customFormat="1" x14ac:dyDescent="0.2">
      <c r="A313" s="173" t="s">
        <v>6510</v>
      </c>
      <c r="B313" s="173" t="s">
        <v>6511</v>
      </c>
      <c r="C313" s="173" t="s">
        <v>6512</v>
      </c>
      <c r="D313" s="173" t="s">
        <v>6513</v>
      </c>
      <c r="E313" s="173" t="s">
        <v>6514</v>
      </c>
      <c r="F313" s="173" t="s">
        <v>6511</v>
      </c>
      <c r="G313" s="173" t="s">
        <v>6512</v>
      </c>
      <c r="H313" s="173" t="s">
        <v>6513</v>
      </c>
      <c r="I313" s="173" t="s">
        <v>6514</v>
      </c>
    </row>
    <row r="314" spans="1:9" s="173" customFormat="1" x14ac:dyDescent="0.2">
      <c r="A314" s="173" t="s">
        <v>6515</v>
      </c>
      <c r="B314" s="173" t="s">
        <v>6516</v>
      </c>
      <c r="C314" s="173" t="s">
        <v>322</v>
      </c>
      <c r="D314" s="173" t="s">
        <v>6517</v>
      </c>
      <c r="E314" s="173" t="s">
        <v>6518</v>
      </c>
      <c r="F314" s="173" t="s">
        <v>6516</v>
      </c>
      <c r="G314" s="173" t="s">
        <v>322</v>
      </c>
      <c r="H314" s="173" t="s">
        <v>6517</v>
      </c>
      <c r="I314" s="173" t="s">
        <v>6518</v>
      </c>
    </row>
    <row r="315" spans="1:9" s="145" customFormat="1" x14ac:dyDescent="0.2">
      <c r="A315" s="145" t="s">
        <v>1649</v>
      </c>
      <c r="B315" s="145" t="s">
        <v>1650</v>
      </c>
      <c r="C315" s="145" t="s">
        <v>1651</v>
      </c>
      <c r="D315" s="145" t="s">
        <v>877</v>
      </c>
      <c r="E315" s="145" t="s">
        <v>878</v>
      </c>
      <c r="F315" s="145" t="s">
        <v>5476</v>
      </c>
      <c r="G315" s="145" t="s">
        <v>1651</v>
      </c>
      <c r="H315" s="145" t="s">
        <v>877</v>
      </c>
      <c r="I315" s="145" t="s">
        <v>878</v>
      </c>
    </row>
    <row r="316" spans="1:9" s="145" customFormat="1" x14ac:dyDescent="0.2">
      <c r="A316" s="145" t="s">
        <v>1652</v>
      </c>
      <c r="B316" s="145" t="s">
        <v>1653</v>
      </c>
      <c r="C316" s="145" t="s">
        <v>420</v>
      </c>
      <c r="D316" s="145" t="s">
        <v>879</v>
      </c>
      <c r="E316" s="145" t="s">
        <v>880</v>
      </c>
      <c r="F316" s="145" t="s">
        <v>3719</v>
      </c>
      <c r="G316" s="145" t="s">
        <v>420</v>
      </c>
      <c r="H316" s="145" t="s">
        <v>879</v>
      </c>
      <c r="I316" s="145" t="s">
        <v>880</v>
      </c>
    </row>
    <row r="317" spans="1:9" s="190" customFormat="1" x14ac:dyDescent="0.2">
      <c r="A317" s="190" t="s">
        <v>6519</v>
      </c>
      <c r="B317" s="188" t="s">
        <v>4171</v>
      </c>
      <c r="C317" s="189" t="s">
        <v>4172</v>
      </c>
      <c r="D317" s="189" t="s">
        <v>4173</v>
      </c>
      <c r="E317" s="189" t="s">
        <v>4174</v>
      </c>
      <c r="F317" s="188" t="s">
        <v>5525</v>
      </c>
      <c r="G317" s="189" t="s">
        <v>5526</v>
      </c>
      <c r="H317" s="189" t="s">
        <v>5527</v>
      </c>
      <c r="I317" s="189" t="s">
        <v>5528</v>
      </c>
    </row>
    <row r="318" spans="1:9" s="173" customFormat="1" x14ac:dyDescent="0.2">
      <c r="A318" s="173" t="s">
        <v>6520</v>
      </c>
      <c r="B318" s="167" t="s">
        <v>6521</v>
      </c>
      <c r="C318" s="211" t="s">
        <v>6522</v>
      </c>
      <c r="D318" s="211" t="s">
        <v>6523</v>
      </c>
      <c r="E318" s="211" t="s">
        <v>6524</v>
      </c>
      <c r="F318" s="167" t="s">
        <v>6521</v>
      </c>
      <c r="G318" s="211" t="s">
        <v>6522</v>
      </c>
      <c r="H318" s="211" t="s">
        <v>6523</v>
      </c>
      <c r="I318" s="211" t="s">
        <v>6524</v>
      </c>
    </row>
    <row r="319" spans="1:9" s="190" customFormat="1" x14ac:dyDescent="0.2">
      <c r="A319" s="190" t="s">
        <v>6525</v>
      </c>
      <c r="B319" s="190" t="s">
        <v>233</v>
      </c>
      <c r="C319" s="190" t="s">
        <v>323</v>
      </c>
      <c r="D319" s="190" t="s">
        <v>1654</v>
      </c>
      <c r="E319" s="190" t="s">
        <v>1655</v>
      </c>
      <c r="F319" s="190" t="s">
        <v>233</v>
      </c>
      <c r="G319" s="190" t="s">
        <v>323</v>
      </c>
      <c r="H319" s="190" t="s">
        <v>1654</v>
      </c>
      <c r="I319" s="190" t="s">
        <v>1655</v>
      </c>
    </row>
    <row r="320" spans="1:9" s="145" customFormat="1" x14ac:dyDescent="0.2">
      <c r="A320" s="145" t="s">
        <v>1656</v>
      </c>
      <c r="B320" s="145" t="s">
        <v>1657</v>
      </c>
      <c r="C320" s="145" t="s">
        <v>1658</v>
      </c>
      <c r="D320" s="145" t="s">
        <v>1659</v>
      </c>
      <c r="E320" s="145" t="s">
        <v>1660</v>
      </c>
      <c r="F320" s="145" t="s">
        <v>1657</v>
      </c>
      <c r="G320" s="145" t="s">
        <v>1658</v>
      </c>
      <c r="H320" s="145" t="s">
        <v>1659</v>
      </c>
      <c r="I320" s="145" t="s">
        <v>1660</v>
      </c>
    </row>
    <row r="321" spans="1:9" s="173" customFormat="1" x14ac:dyDescent="0.2">
      <c r="A321" s="173" t="s">
        <v>6526</v>
      </c>
      <c r="B321" s="173" t="s">
        <v>476</v>
      </c>
      <c r="C321" s="173" t="s">
        <v>477</v>
      </c>
      <c r="D321" s="173" t="s">
        <v>2452</v>
      </c>
      <c r="E321" s="173" t="s">
        <v>6527</v>
      </c>
      <c r="F321" s="173" t="s">
        <v>476</v>
      </c>
      <c r="G321" s="173" t="s">
        <v>477</v>
      </c>
      <c r="H321" s="173" t="s">
        <v>2452</v>
      </c>
      <c r="I321" s="173" t="s">
        <v>6527</v>
      </c>
    </row>
    <row r="322" spans="1:9" s="190" customFormat="1" x14ac:dyDescent="0.2">
      <c r="A322" s="190" t="s">
        <v>6528</v>
      </c>
      <c r="B322" s="190" t="s">
        <v>4175</v>
      </c>
      <c r="C322" s="190" t="s">
        <v>4176</v>
      </c>
      <c r="D322" s="190" t="s">
        <v>4177</v>
      </c>
      <c r="E322" s="190" t="s">
        <v>4178</v>
      </c>
      <c r="F322" s="190" t="s">
        <v>4175</v>
      </c>
      <c r="G322" s="190" t="s">
        <v>4176</v>
      </c>
      <c r="H322" s="190" t="s">
        <v>4177</v>
      </c>
      <c r="I322" s="190" t="s">
        <v>4178</v>
      </c>
    </row>
    <row r="323" spans="1:9" s="190" customFormat="1" x14ac:dyDescent="0.2">
      <c r="A323" s="190" t="s">
        <v>6529</v>
      </c>
      <c r="B323" s="190" t="s">
        <v>4175</v>
      </c>
      <c r="C323" s="190" t="s">
        <v>4176</v>
      </c>
      <c r="D323" s="190" t="s">
        <v>4177</v>
      </c>
      <c r="E323" s="190" t="s">
        <v>4178</v>
      </c>
      <c r="F323" s="190" t="s">
        <v>4175</v>
      </c>
      <c r="G323" s="190" t="s">
        <v>4176</v>
      </c>
      <c r="H323" s="190" t="s">
        <v>4177</v>
      </c>
      <c r="I323" s="190" t="s">
        <v>4178</v>
      </c>
    </row>
    <row r="324" spans="1:9" s="145" customFormat="1" x14ac:dyDescent="0.2">
      <c r="A324" s="145" t="s">
        <v>1661</v>
      </c>
      <c r="B324" s="145" t="s">
        <v>1662</v>
      </c>
      <c r="C324" s="145" t="s">
        <v>881</v>
      </c>
      <c r="D324" s="145" t="s">
        <v>882</v>
      </c>
      <c r="E324" s="145" t="s">
        <v>883</v>
      </c>
      <c r="F324" s="145" t="s">
        <v>1662</v>
      </c>
      <c r="G324" s="145" t="s">
        <v>881</v>
      </c>
      <c r="H324" s="145" t="s">
        <v>882</v>
      </c>
      <c r="I324" s="145" t="s">
        <v>883</v>
      </c>
    </row>
    <row r="325" spans="1:9" s="145" customFormat="1" x14ac:dyDescent="0.2">
      <c r="A325" s="145" t="s">
        <v>1663</v>
      </c>
      <c r="B325" s="145" t="s">
        <v>1664</v>
      </c>
      <c r="C325" s="145" t="s">
        <v>1665</v>
      </c>
      <c r="D325" s="145" t="s">
        <v>1666</v>
      </c>
      <c r="E325" s="145" t="s">
        <v>1667</v>
      </c>
      <c r="F325" s="145" t="s">
        <v>1664</v>
      </c>
      <c r="G325" s="145" t="s">
        <v>1665</v>
      </c>
      <c r="H325" s="145" t="s">
        <v>1666</v>
      </c>
      <c r="I325" s="145" t="s">
        <v>1667</v>
      </c>
    </row>
    <row r="326" spans="1:9" s="145" customFormat="1" x14ac:dyDescent="0.2">
      <c r="A326" s="145" t="s">
        <v>1668</v>
      </c>
      <c r="B326" s="145" t="s">
        <v>1669</v>
      </c>
      <c r="C326" s="145" t="s">
        <v>1670</v>
      </c>
      <c r="D326" s="145" t="s">
        <v>884</v>
      </c>
      <c r="E326" s="145" t="s">
        <v>885</v>
      </c>
      <c r="F326" s="145" t="s">
        <v>1669</v>
      </c>
      <c r="G326" s="145" t="s">
        <v>1670</v>
      </c>
      <c r="H326" s="145" t="s">
        <v>884</v>
      </c>
      <c r="I326" s="145" t="s">
        <v>885</v>
      </c>
    </row>
    <row r="327" spans="1:9" s="190" customFormat="1" x14ac:dyDescent="0.2">
      <c r="A327" s="190" t="s">
        <v>6530</v>
      </c>
      <c r="B327" s="190" t="s">
        <v>4179</v>
      </c>
      <c r="C327" s="190" t="s">
        <v>4180</v>
      </c>
      <c r="D327" s="190" t="s">
        <v>4181</v>
      </c>
      <c r="E327" s="190" t="s">
        <v>4182</v>
      </c>
      <c r="F327" s="190" t="s">
        <v>4179</v>
      </c>
      <c r="G327" s="190" t="s">
        <v>4180</v>
      </c>
      <c r="H327" s="190" t="s">
        <v>4181</v>
      </c>
      <c r="I327" s="190" t="s">
        <v>4182</v>
      </c>
    </row>
    <row r="328" spans="1:9" s="145" customFormat="1" x14ac:dyDescent="0.2">
      <c r="A328" s="145" t="s">
        <v>4183</v>
      </c>
      <c r="B328" s="145" t="s">
        <v>4184</v>
      </c>
      <c r="C328" s="145" t="s">
        <v>4185</v>
      </c>
      <c r="D328" s="145" t="s">
        <v>4186</v>
      </c>
      <c r="E328" s="145" t="s">
        <v>4187</v>
      </c>
      <c r="F328" s="145" t="s">
        <v>4184</v>
      </c>
      <c r="G328" s="145" t="s">
        <v>4185</v>
      </c>
      <c r="H328" s="145" t="s">
        <v>4186</v>
      </c>
      <c r="I328" s="145" t="s">
        <v>4187</v>
      </c>
    </row>
    <row r="329" spans="1:9" s="190" customFormat="1" x14ac:dyDescent="0.2">
      <c r="A329" s="190" t="s">
        <v>6531</v>
      </c>
      <c r="B329" s="190" t="s">
        <v>1669</v>
      </c>
      <c r="C329" s="190" t="s">
        <v>1670</v>
      </c>
      <c r="D329" s="190" t="s">
        <v>884</v>
      </c>
      <c r="E329" s="190" t="s">
        <v>885</v>
      </c>
      <c r="F329" s="190" t="s">
        <v>1669</v>
      </c>
      <c r="G329" s="190" t="s">
        <v>1670</v>
      </c>
      <c r="H329" s="190" t="s">
        <v>884</v>
      </c>
      <c r="I329" s="190" t="s">
        <v>885</v>
      </c>
    </row>
    <row r="330" spans="1:9" s="145" customFormat="1" x14ac:dyDescent="0.2">
      <c r="A330" s="145" t="s">
        <v>1671</v>
      </c>
      <c r="B330" s="145" t="s">
        <v>1672</v>
      </c>
      <c r="C330" s="145" t="s">
        <v>1673</v>
      </c>
      <c r="D330" s="145" t="s">
        <v>1674</v>
      </c>
      <c r="E330" s="145" t="s">
        <v>889</v>
      </c>
      <c r="F330" s="145" t="s">
        <v>1672</v>
      </c>
      <c r="G330" s="145" t="s">
        <v>1673</v>
      </c>
      <c r="H330" s="145" t="s">
        <v>1674</v>
      </c>
      <c r="I330" s="145" t="s">
        <v>889</v>
      </c>
    </row>
    <row r="331" spans="1:9" s="145" customFormat="1" x14ac:dyDescent="0.2">
      <c r="A331" s="145" t="s">
        <v>1675</v>
      </c>
      <c r="B331" s="145" t="s">
        <v>886</v>
      </c>
      <c r="C331" s="145" t="s">
        <v>887</v>
      </c>
      <c r="D331" s="145" t="s">
        <v>888</v>
      </c>
      <c r="E331" s="145" t="s">
        <v>1676</v>
      </c>
      <c r="F331" s="145" t="s">
        <v>886</v>
      </c>
      <c r="G331" s="145" t="s">
        <v>887</v>
      </c>
      <c r="H331" s="145" t="s">
        <v>888</v>
      </c>
      <c r="I331" s="145" t="s">
        <v>1676</v>
      </c>
    </row>
    <row r="332" spans="1:9" s="145" customFormat="1" x14ac:dyDescent="0.2">
      <c r="A332" s="145" t="s">
        <v>1677</v>
      </c>
      <c r="B332" s="145" t="s">
        <v>1678</v>
      </c>
      <c r="C332" s="145" t="s">
        <v>1679</v>
      </c>
      <c r="D332" s="145" t="s">
        <v>890</v>
      </c>
      <c r="E332" s="145" t="s">
        <v>891</v>
      </c>
      <c r="F332" s="145" t="s">
        <v>3720</v>
      </c>
      <c r="G332" s="145" t="s">
        <v>1679</v>
      </c>
      <c r="H332" s="145" t="s">
        <v>890</v>
      </c>
      <c r="I332" s="145" t="s">
        <v>891</v>
      </c>
    </row>
    <row r="333" spans="1:9" s="145" customFormat="1" x14ac:dyDescent="0.2">
      <c r="A333" s="145" t="s">
        <v>1680</v>
      </c>
      <c r="B333" s="145" t="s">
        <v>1681</v>
      </c>
      <c r="C333" s="145" t="s">
        <v>1682</v>
      </c>
      <c r="D333" s="145" t="s">
        <v>1683</v>
      </c>
      <c r="E333" s="145" t="s">
        <v>892</v>
      </c>
      <c r="F333" s="145" t="s">
        <v>1681</v>
      </c>
      <c r="G333" s="145" t="s">
        <v>1682</v>
      </c>
      <c r="H333" s="145" t="s">
        <v>1683</v>
      </c>
      <c r="I333" s="145" t="s">
        <v>892</v>
      </c>
    </row>
    <row r="334" spans="1:9" s="190" customFormat="1" x14ac:dyDescent="0.2">
      <c r="A334" s="190" t="s">
        <v>6532</v>
      </c>
      <c r="B334" s="190" t="s">
        <v>1684</v>
      </c>
      <c r="C334" s="190" t="s">
        <v>1685</v>
      </c>
      <c r="D334" s="190" t="s">
        <v>1686</v>
      </c>
      <c r="E334" s="190" t="s">
        <v>1687</v>
      </c>
      <c r="F334" s="190" t="s">
        <v>1684</v>
      </c>
      <c r="G334" s="190" t="s">
        <v>1685</v>
      </c>
      <c r="H334" s="190" t="s">
        <v>1686</v>
      </c>
      <c r="I334" s="190" t="s">
        <v>1687</v>
      </c>
    </row>
    <row r="335" spans="1:9" s="190" customFormat="1" x14ac:dyDescent="0.2">
      <c r="A335" s="190" t="s">
        <v>6533</v>
      </c>
      <c r="B335" s="190" t="s">
        <v>1688</v>
      </c>
      <c r="C335" s="190" t="s">
        <v>1689</v>
      </c>
      <c r="D335" s="190" t="s">
        <v>1690</v>
      </c>
      <c r="E335" s="190" t="s">
        <v>1691</v>
      </c>
      <c r="F335" s="190" t="s">
        <v>1688</v>
      </c>
      <c r="G335" s="190" t="s">
        <v>1689</v>
      </c>
      <c r="H335" s="190" t="s">
        <v>1690</v>
      </c>
      <c r="I335" s="190" t="s">
        <v>1691</v>
      </c>
    </row>
    <row r="336" spans="1:9" s="190" customFormat="1" x14ac:dyDescent="0.2">
      <c r="A336" s="190" t="s">
        <v>6534</v>
      </c>
      <c r="B336" s="190" t="s">
        <v>1692</v>
      </c>
      <c r="C336" s="190" t="s">
        <v>1693</v>
      </c>
      <c r="D336" s="190" t="s">
        <v>1694</v>
      </c>
      <c r="E336" s="190" t="s">
        <v>1695</v>
      </c>
      <c r="F336" s="190" t="s">
        <v>1692</v>
      </c>
      <c r="G336" s="190" t="s">
        <v>1693</v>
      </c>
      <c r="H336" s="190" t="s">
        <v>1694</v>
      </c>
      <c r="I336" s="190" t="s">
        <v>1695</v>
      </c>
    </row>
    <row r="337" spans="1:9" s="145" customFormat="1" x14ac:dyDescent="0.2">
      <c r="A337" s="145" t="s">
        <v>1696</v>
      </c>
      <c r="B337" s="145" t="s">
        <v>1697</v>
      </c>
      <c r="C337" s="145" t="s">
        <v>1698</v>
      </c>
      <c r="D337" s="145" t="s">
        <v>1699</v>
      </c>
      <c r="E337" s="145" t="s">
        <v>1700</v>
      </c>
      <c r="F337" s="145" t="s">
        <v>1697</v>
      </c>
      <c r="G337" s="145" t="s">
        <v>1698</v>
      </c>
      <c r="H337" s="145" t="s">
        <v>1699</v>
      </c>
      <c r="I337" s="145" t="s">
        <v>1700</v>
      </c>
    </row>
    <row r="338" spans="1:9" s="145" customFormat="1" x14ac:dyDescent="0.2">
      <c r="A338" s="145" t="s">
        <v>1701</v>
      </c>
      <c r="B338" s="145" t="s">
        <v>893</v>
      </c>
      <c r="C338" s="145" t="s">
        <v>1702</v>
      </c>
      <c r="D338" s="145" t="s">
        <v>1703</v>
      </c>
      <c r="E338" s="145" t="s">
        <v>894</v>
      </c>
      <c r="F338" s="145" t="s">
        <v>893</v>
      </c>
      <c r="G338" s="145" t="s">
        <v>1702</v>
      </c>
      <c r="H338" s="145" t="s">
        <v>1703</v>
      </c>
      <c r="I338" s="145" t="s">
        <v>894</v>
      </c>
    </row>
    <row r="339" spans="1:9" s="145" customFormat="1" x14ac:dyDescent="0.2">
      <c r="A339" s="145" t="s">
        <v>1704</v>
      </c>
      <c r="B339" s="145" t="s">
        <v>1705</v>
      </c>
      <c r="C339" s="145" t="s">
        <v>1706</v>
      </c>
      <c r="D339" s="145" t="s">
        <v>1707</v>
      </c>
      <c r="E339" s="145" t="s">
        <v>1708</v>
      </c>
      <c r="F339" s="145" t="s">
        <v>1705</v>
      </c>
      <c r="G339" s="145" t="s">
        <v>1706</v>
      </c>
      <c r="H339" s="145" t="s">
        <v>1707</v>
      </c>
      <c r="I339" s="145" t="s">
        <v>1708</v>
      </c>
    </row>
    <row r="340" spans="1:9" s="145" customFormat="1" x14ac:dyDescent="0.2">
      <c r="A340" s="145" t="s">
        <v>1709</v>
      </c>
      <c r="B340" s="145" t="s">
        <v>1710</v>
      </c>
      <c r="C340" s="145" t="s">
        <v>1711</v>
      </c>
      <c r="D340" s="145" t="s">
        <v>1712</v>
      </c>
      <c r="E340" s="145" t="s">
        <v>1713</v>
      </c>
      <c r="F340" s="145" t="s">
        <v>1710</v>
      </c>
      <c r="G340" s="145" t="s">
        <v>1711</v>
      </c>
      <c r="H340" s="145" t="s">
        <v>1712</v>
      </c>
      <c r="I340" s="145" t="s">
        <v>1713</v>
      </c>
    </row>
    <row r="341" spans="1:9" s="145" customFormat="1" x14ac:dyDescent="0.2">
      <c r="A341" s="145" t="s">
        <v>1714</v>
      </c>
      <c r="B341" s="145" t="s">
        <v>1715</v>
      </c>
      <c r="C341" s="145" t="s">
        <v>324</v>
      </c>
      <c r="D341" s="145" t="s">
        <v>895</v>
      </c>
      <c r="E341" s="145" t="s">
        <v>896</v>
      </c>
      <c r="F341" s="145" t="s">
        <v>1715</v>
      </c>
      <c r="G341" s="145" t="s">
        <v>324</v>
      </c>
      <c r="H341" s="145" t="s">
        <v>895</v>
      </c>
      <c r="I341" s="145" t="s">
        <v>896</v>
      </c>
    </row>
    <row r="342" spans="1:9" s="145" customFormat="1" x14ac:dyDescent="0.2">
      <c r="A342" s="145" t="s">
        <v>4188</v>
      </c>
      <c r="B342" s="145" t="s">
        <v>1715</v>
      </c>
      <c r="C342" s="145" t="s">
        <v>324</v>
      </c>
      <c r="D342" s="145" t="s">
        <v>895</v>
      </c>
      <c r="E342" s="145" t="s">
        <v>896</v>
      </c>
      <c r="F342" s="145" t="s">
        <v>1715</v>
      </c>
      <c r="G342" s="145" t="s">
        <v>324</v>
      </c>
      <c r="H342" s="145" t="s">
        <v>895</v>
      </c>
      <c r="I342" s="145" t="s">
        <v>896</v>
      </c>
    </row>
    <row r="343" spans="1:9" s="145" customFormat="1" x14ac:dyDescent="0.2">
      <c r="A343" s="145" t="s">
        <v>1716</v>
      </c>
      <c r="B343" s="145" t="s">
        <v>1719</v>
      </c>
      <c r="C343" s="145" t="s">
        <v>1720</v>
      </c>
      <c r="D343" s="145" t="s">
        <v>897</v>
      </c>
      <c r="E343" s="145" t="s">
        <v>898</v>
      </c>
      <c r="F343" s="145" t="s">
        <v>1719</v>
      </c>
      <c r="G343" s="145" t="s">
        <v>1720</v>
      </c>
      <c r="H343" s="145" t="s">
        <v>897</v>
      </c>
      <c r="I343" s="145" t="s">
        <v>898</v>
      </c>
    </row>
    <row r="344" spans="1:9" s="145" customFormat="1" x14ac:dyDescent="0.2">
      <c r="A344" s="145" t="s">
        <v>1717</v>
      </c>
      <c r="B344" s="145" t="s">
        <v>899</v>
      </c>
      <c r="C344" s="145" t="s">
        <v>900</v>
      </c>
      <c r="D344" s="145" t="s">
        <v>901</v>
      </c>
      <c r="E344" s="145" t="s">
        <v>902</v>
      </c>
      <c r="F344" s="145" t="s">
        <v>899</v>
      </c>
      <c r="G344" s="145" t="s">
        <v>900</v>
      </c>
      <c r="H344" s="145" t="s">
        <v>901</v>
      </c>
      <c r="I344" s="145" t="s">
        <v>902</v>
      </c>
    </row>
    <row r="345" spans="1:9" s="145" customFormat="1" x14ac:dyDescent="0.2">
      <c r="A345" s="145" t="s">
        <v>1718</v>
      </c>
      <c r="B345" s="145" t="s">
        <v>1719</v>
      </c>
      <c r="C345" s="145" t="s">
        <v>1720</v>
      </c>
      <c r="D345" s="145" t="s">
        <v>897</v>
      </c>
      <c r="E345" s="145" t="s">
        <v>898</v>
      </c>
      <c r="F345" s="145" t="s">
        <v>1719</v>
      </c>
      <c r="G345" s="145" t="s">
        <v>1720</v>
      </c>
      <c r="H345" s="145" t="s">
        <v>897</v>
      </c>
      <c r="I345" s="145" t="s">
        <v>898</v>
      </c>
    </row>
    <row r="346" spans="1:9" s="145" customFormat="1" x14ac:dyDescent="0.2">
      <c r="A346" s="145" t="s">
        <v>1721</v>
      </c>
      <c r="B346" s="145" t="s">
        <v>903</v>
      </c>
      <c r="C346" s="145" t="s">
        <v>1722</v>
      </c>
      <c r="D346" s="145" t="s">
        <v>1723</v>
      </c>
      <c r="E346" s="145" t="s">
        <v>904</v>
      </c>
      <c r="F346" s="145" t="s">
        <v>903</v>
      </c>
      <c r="G346" s="145" t="s">
        <v>1722</v>
      </c>
      <c r="H346" s="145" t="s">
        <v>1723</v>
      </c>
      <c r="I346" s="145" t="s">
        <v>904</v>
      </c>
    </row>
    <row r="347" spans="1:9" s="173" customFormat="1" x14ac:dyDescent="0.2">
      <c r="A347" s="173" t="s">
        <v>1732</v>
      </c>
      <c r="B347" s="173" t="s">
        <v>6535</v>
      </c>
      <c r="C347" s="173" t="s">
        <v>1725</v>
      </c>
      <c r="D347" s="173" t="s">
        <v>1726</v>
      </c>
      <c r="E347" s="173" t="s">
        <v>6536</v>
      </c>
      <c r="F347" s="173" t="s">
        <v>6535</v>
      </c>
      <c r="G347" s="173" t="s">
        <v>1725</v>
      </c>
      <c r="H347" s="173" t="s">
        <v>1726</v>
      </c>
      <c r="I347" s="173" t="s">
        <v>6536</v>
      </c>
    </row>
    <row r="348" spans="1:9" s="7" customFormat="1" x14ac:dyDescent="0.2">
      <c r="A348" s="7" t="s">
        <v>1737</v>
      </c>
      <c r="B348" s="7" t="s">
        <v>1738</v>
      </c>
      <c r="C348" s="7" t="s">
        <v>1739</v>
      </c>
      <c r="D348" s="7" t="s">
        <v>1740</v>
      </c>
      <c r="E348" s="7" t="s">
        <v>1741</v>
      </c>
      <c r="F348" s="7" t="s">
        <v>1738</v>
      </c>
      <c r="G348" s="7" t="s">
        <v>3721</v>
      </c>
      <c r="H348" s="7" t="s">
        <v>1740</v>
      </c>
      <c r="I348" s="7" t="s">
        <v>1741</v>
      </c>
    </row>
    <row r="349" spans="1:9" s="190" customFormat="1" x14ac:dyDescent="0.2">
      <c r="A349" s="190" t="s">
        <v>7155</v>
      </c>
      <c r="B349" s="190" t="s">
        <v>1724</v>
      </c>
      <c r="C349" s="190" t="s">
        <v>1725</v>
      </c>
      <c r="D349" s="190" t="s">
        <v>1726</v>
      </c>
      <c r="E349" s="190" t="s">
        <v>1727</v>
      </c>
      <c r="F349" s="190" t="s">
        <v>1724</v>
      </c>
      <c r="G349" s="190" t="s">
        <v>1725</v>
      </c>
      <c r="H349" s="190" t="s">
        <v>1726</v>
      </c>
      <c r="I349" s="190" t="s">
        <v>1727</v>
      </c>
    </row>
    <row r="350" spans="1:9" s="173" customFormat="1" x14ac:dyDescent="0.2">
      <c r="A350" s="173" t="s">
        <v>1742</v>
      </c>
      <c r="B350" s="173" t="s">
        <v>6537</v>
      </c>
      <c r="C350" s="173" t="s">
        <v>1720</v>
      </c>
      <c r="D350" s="173" t="s">
        <v>897</v>
      </c>
      <c r="E350" s="173" t="s">
        <v>898</v>
      </c>
      <c r="F350" s="173" t="s">
        <v>6537</v>
      </c>
      <c r="G350" s="173" t="s">
        <v>1720</v>
      </c>
      <c r="H350" s="173" t="s">
        <v>897</v>
      </c>
      <c r="I350" s="173" t="s">
        <v>898</v>
      </c>
    </row>
    <row r="351" spans="1:9" s="173" customFormat="1" x14ac:dyDescent="0.2">
      <c r="A351" s="173" t="s">
        <v>6538</v>
      </c>
      <c r="B351" s="173" t="s">
        <v>905</v>
      </c>
      <c r="C351" s="173" t="s">
        <v>906</v>
      </c>
      <c r="D351" s="173" t="s">
        <v>907</v>
      </c>
      <c r="E351" s="173" t="s">
        <v>908</v>
      </c>
      <c r="F351" s="173" t="s">
        <v>905</v>
      </c>
      <c r="G351" s="173" t="s">
        <v>906</v>
      </c>
      <c r="H351" s="173" t="s">
        <v>907</v>
      </c>
      <c r="I351" s="173" t="s">
        <v>908</v>
      </c>
    </row>
    <row r="352" spans="1:9" s="190" customFormat="1" x14ac:dyDescent="0.2">
      <c r="A352" s="190" t="s">
        <v>6539</v>
      </c>
      <c r="B352" s="190" t="s">
        <v>4189</v>
      </c>
      <c r="C352" s="190" t="s">
        <v>4190</v>
      </c>
      <c r="D352" s="190" t="s">
        <v>4191</v>
      </c>
      <c r="E352" s="190" t="s">
        <v>5283</v>
      </c>
      <c r="F352" s="190" t="s">
        <v>4189</v>
      </c>
      <c r="G352" s="190" t="s">
        <v>4190</v>
      </c>
      <c r="H352" s="190" t="s">
        <v>4191</v>
      </c>
      <c r="I352" s="190" t="s">
        <v>5283</v>
      </c>
    </row>
    <row r="353" spans="1:9" s="190" customFormat="1" x14ac:dyDescent="0.2">
      <c r="A353" s="190" t="s">
        <v>6540</v>
      </c>
      <c r="B353" s="190" t="s">
        <v>4192</v>
      </c>
      <c r="C353" s="190" t="s">
        <v>4193</v>
      </c>
      <c r="D353" s="190" t="s">
        <v>4194</v>
      </c>
      <c r="E353" s="190" t="s">
        <v>5284</v>
      </c>
      <c r="F353" s="190" t="s">
        <v>4192</v>
      </c>
      <c r="G353" s="190" t="s">
        <v>4193</v>
      </c>
      <c r="H353" s="190" t="s">
        <v>4194</v>
      </c>
      <c r="I353" s="190" t="s">
        <v>5284</v>
      </c>
    </row>
    <row r="354" spans="1:9" s="190" customFormat="1" x14ac:dyDescent="0.2">
      <c r="A354" s="190" t="s">
        <v>6541</v>
      </c>
      <c r="B354" s="190" t="s">
        <v>4195</v>
      </c>
      <c r="C354" s="190" t="s">
        <v>4196</v>
      </c>
      <c r="D354" s="190" t="s">
        <v>4197</v>
      </c>
      <c r="E354" s="190" t="s">
        <v>5285</v>
      </c>
      <c r="F354" s="190" t="s">
        <v>4195</v>
      </c>
      <c r="G354" s="190" t="s">
        <v>4196</v>
      </c>
      <c r="H354" s="190" t="s">
        <v>4197</v>
      </c>
      <c r="I354" s="190" t="s">
        <v>5285</v>
      </c>
    </row>
    <row r="355" spans="1:9" s="190" customFormat="1" x14ac:dyDescent="0.2">
      <c r="A355" s="190" t="s">
        <v>6542</v>
      </c>
      <c r="B355" s="190" t="s">
        <v>4198</v>
      </c>
      <c r="C355" s="190" t="s">
        <v>4199</v>
      </c>
      <c r="D355" s="190" t="s">
        <v>4200</v>
      </c>
      <c r="E355" s="190" t="s">
        <v>5286</v>
      </c>
      <c r="F355" s="190" t="s">
        <v>4198</v>
      </c>
      <c r="G355" s="190" t="s">
        <v>4199</v>
      </c>
      <c r="H355" s="190" t="s">
        <v>4200</v>
      </c>
      <c r="I355" s="190" t="s">
        <v>5286</v>
      </c>
    </row>
    <row r="356" spans="1:9" s="190" customFormat="1" x14ac:dyDescent="0.2">
      <c r="A356" s="190" t="s">
        <v>6543</v>
      </c>
      <c r="B356" s="190" t="s">
        <v>4192</v>
      </c>
      <c r="C356" s="190" t="s">
        <v>4193</v>
      </c>
      <c r="D356" s="190" t="s">
        <v>4194</v>
      </c>
      <c r="E356" s="190" t="s">
        <v>5284</v>
      </c>
      <c r="F356" s="190" t="s">
        <v>4192</v>
      </c>
      <c r="G356" s="190" t="s">
        <v>4193</v>
      </c>
      <c r="H356" s="190" t="s">
        <v>4194</v>
      </c>
      <c r="I356" s="190" t="s">
        <v>5284</v>
      </c>
    </row>
    <row r="357" spans="1:9" s="190" customFormat="1" x14ac:dyDescent="0.2">
      <c r="A357" s="190" t="s">
        <v>6544</v>
      </c>
      <c r="B357" s="190" t="s">
        <v>4195</v>
      </c>
      <c r="C357" s="190" t="s">
        <v>4196</v>
      </c>
      <c r="D357" s="190" t="s">
        <v>4197</v>
      </c>
      <c r="E357" s="190" t="s">
        <v>5285</v>
      </c>
      <c r="F357" s="190" t="s">
        <v>4195</v>
      </c>
      <c r="G357" s="190" t="s">
        <v>4196</v>
      </c>
      <c r="H357" s="190" t="s">
        <v>4197</v>
      </c>
      <c r="I357" s="190" t="s">
        <v>5285</v>
      </c>
    </row>
    <row r="358" spans="1:9" s="190" customFormat="1" x14ac:dyDescent="0.2">
      <c r="A358" s="190" t="s">
        <v>6545</v>
      </c>
      <c r="B358" s="190" t="s">
        <v>1728</v>
      </c>
      <c r="C358" s="190" t="s">
        <v>1729</v>
      </c>
      <c r="D358" s="190" t="s">
        <v>1730</v>
      </c>
      <c r="E358" s="190" t="s">
        <v>1731</v>
      </c>
      <c r="F358" s="190" t="s">
        <v>1728</v>
      </c>
      <c r="G358" s="190" t="s">
        <v>1729</v>
      </c>
      <c r="H358" s="190" t="s">
        <v>1730</v>
      </c>
      <c r="I358" s="190" t="s">
        <v>1731</v>
      </c>
    </row>
    <row r="359" spans="1:9" s="190" customFormat="1" x14ac:dyDescent="0.2">
      <c r="A359" s="190" t="s">
        <v>6546</v>
      </c>
      <c r="B359" s="190" t="s">
        <v>1733</v>
      </c>
      <c r="C359" s="190" t="s">
        <v>1734</v>
      </c>
      <c r="D359" s="190" t="s">
        <v>1735</v>
      </c>
      <c r="E359" s="190" t="s">
        <v>1736</v>
      </c>
      <c r="F359" s="190" t="s">
        <v>1733</v>
      </c>
      <c r="G359" s="190" t="s">
        <v>1734</v>
      </c>
      <c r="H359" s="190" t="s">
        <v>1735</v>
      </c>
      <c r="I359" s="190" t="s">
        <v>1736</v>
      </c>
    </row>
    <row r="360" spans="1:9" s="190" customFormat="1" x14ac:dyDescent="0.2">
      <c r="A360" s="190" t="s">
        <v>6547</v>
      </c>
      <c r="B360" s="190" t="s">
        <v>905</v>
      </c>
      <c r="C360" s="190" t="s">
        <v>906</v>
      </c>
      <c r="D360" s="190" t="s">
        <v>907</v>
      </c>
      <c r="E360" s="190" t="s">
        <v>908</v>
      </c>
      <c r="F360" s="190" t="s">
        <v>905</v>
      </c>
      <c r="G360" s="190" t="s">
        <v>906</v>
      </c>
      <c r="H360" s="190" t="s">
        <v>907</v>
      </c>
      <c r="I360" s="190" t="s">
        <v>908</v>
      </c>
    </row>
    <row r="361" spans="1:9" s="145" customFormat="1" x14ac:dyDescent="0.2">
      <c r="A361" s="145" t="s">
        <v>1743</v>
      </c>
      <c r="B361" s="145" t="s">
        <v>234</v>
      </c>
      <c r="C361" s="145" t="s">
        <v>1744</v>
      </c>
      <c r="D361" s="145" t="s">
        <v>909</v>
      </c>
      <c r="E361" s="145" t="s">
        <v>3498</v>
      </c>
      <c r="F361" s="145" t="s">
        <v>234</v>
      </c>
      <c r="G361" s="145" t="s">
        <v>1744</v>
      </c>
      <c r="H361" s="145" t="s">
        <v>909</v>
      </c>
      <c r="I361" s="145" t="s">
        <v>3498</v>
      </c>
    </row>
    <row r="362" spans="1:9" s="145" customFormat="1" x14ac:dyDescent="0.2">
      <c r="A362" s="145" t="s">
        <v>1745</v>
      </c>
      <c r="B362" s="145" t="s">
        <v>235</v>
      </c>
      <c r="C362" s="145" t="s">
        <v>401</v>
      </c>
      <c r="D362" s="145" t="s">
        <v>1746</v>
      </c>
      <c r="E362" s="145" t="s">
        <v>910</v>
      </c>
      <c r="F362" s="145" t="s">
        <v>3722</v>
      </c>
      <c r="G362" s="145" t="s">
        <v>3723</v>
      </c>
      <c r="H362" s="145" t="s">
        <v>3724</v>
      </c>
      <c r="I362" s="145" t="s">
        <v>3725</v>
      </c>
    </row>
    <row r="363" spans="1:9" s="145" customFormat="1" x14ac:dyDescent="0.2">
      <c r="A363" s="145" t="s">
        <v>3726</v>
      </c>
      <c r="B363" s="145" t="s">
        <v>3722</v>
      </c>
      <c r="C363" s="145" t="s">
        <v>3723</v>
      </c>
      <c r="D363" s="145" t="s">
        <v>3724</v>
      </c>
      <c r="E363" s="145" t="s">
        <v>3725</v>
      </c>
      <c r="F363" s="145" t="s">
        <v>3722</v>
      </c>
      <c r="G363" s="145" t="s">
        <v>3723</v>
      </c>
      <c r="H363" s="145" t="s">
        <v>3724</v>
      </c>
      <c r="I363" s="145" t="s">
        <v>3725</v>
      </c>
    </row>
    <row r="364" spans="1:9" s="190" customFormat="1" x14ac:dyDescent="0.2">
      <c r="A364" s="190" t="s">
        <v>6548</v>
      </c>
      <c r="B364" s="190" t="s">
        <v>236</v>
      </c>
      <c r="C364" s="190" t="s">
        <v>402</v>
      </c>
      <c r="D364" s="190" t="s">
        <v>1747</v>
      </c>
      <c r="E364" s="190" t="s">
        <v>1748</v>
      </c>
      <c r="F364" s="190" t="s">
        <v>236</v>
      </c>
      <c r="G364" s="190" t="s">
        <v>402</v>
      </c>
      <c r="H364" s="190" t="s">
        <v>1747</v>
      </c>
      <c r="I364" s="190" t="s">
        <v>1748</v>
      </c>
    </row>
    <row r="365" spans="1:9" s="190" customFormat="1" x14ac:dyDescent="0.2">
      <c r="A365" s="190" t="s">
        <v>6549</v>
      </c>
      <c r="B365" s="190" t="s">
        <v>1749</v>
      </c>
      <c r="C365" s="190" t="s">
        <v>1750</v>
      </c>
      <c r="D365" s="190" t="s">
        <v>1751</v>
      </c>
      <c r="E365" s="190" t="s">
        <v>1752</v>
      </c>
      <c r="F365" s="190" t="s">
        <v>1749</v>
      </c>
      <c r="G365" s="190" t="s">
        <v>1750</v>
      </c>
      <c r="H365" s="190" t="s">
        <v>1751</v>
      </c>
      <c r="I365" s="190" t="s">
        <v>1752</v>
      </c>
    </row>
    <row r="366" spans="1:9" s="190" customFormat="1" x14ac:dyDescent="0.2">
      <c r="A366" s="190" t="s">
        <v>6550</v>
      </c>
      <c r="B366" s="190" t="s">
        <v>1753</v>
      </c>
      <c r="C366" s="190" t="s">
        <v>1754</v>
      </c>
      <c r="D366" s="190" t="s">
        <v>1755</v>
      </c>
      <c r="E366" s="190" t="s">
        <v>1756</v>
      </c>
      <c r="F366" s="190" t="s">
        <v>1753</v>
      </c>
      <c r="G366" s="190" t="s">
        <v>1754</v>
      </c>
      <c r="H366" s="190" t="s">
        <v>1755</v>
      </c>
      <c r="I366" s="190" t="s">
        <v>1756</v>
      </c>
    </row>
    <row r="367" spans="1:9" s="173" customFormat="1" x14ac:dyDescent="0.2">
      <c r="A367" s="173" t="s">
        <v>6551</v>
      </c>
      <c r="B367" s="173" t="s">
        <v>6552</v>
      </c>
      <c r="C367" s="173" t="s">
        <v>6553</v>
      </c>
      <c r="D367" s="173" t="s">
        <v>6554</v>
      </c>
      <c r="E367" s="173" t="s">
        <v>6555</v>
      </c>
      <c r="F367" s="173" t="s">
        <v>6552</v>
      </c>
      <c r="G367" s="173" t="s">
        <v>6553</v>
      </c>
      <c r="H367" s="173" t="s">
        <v>6554</v>
      </c>
      <c r="I367" s="173" t="s">
        <v>6555</v>
      </c>
    </row>
    <row r="368" spans="1:9" s="173" customFormat="1" x14ac:dyDescent="0.2">
      <c r="A368" s="173" t="s">
        <v>6556</v>
      </c>
      <c r="B368" s="173" t="s">
        <v>6557</v>
      </c>
      <c r="C368" s="173" t="s">
        <v>6558</v>
      </c>
      <c r="D368" s="173" t="s">
        <v>6559</v>
      </c>
      <c r="E368" s="173" t="s">
        <v>6560</v>
      </c>
      <c r="F368" s="173" t="s">
        <v>6557</v>
      </c>
      <c r="G368" s="173" t="s">
        <v>6558</v>
      </c>
      <c r="H368" s="173" t="s">
        <v>6559</v>
      </c>
      <c r="I368" s="173" t="s">
        <v>6560</v>
      </c>
    </row>
    <row r="369" spans="1:9" s="173" customFormat="1" x14ac:dyDescent="0.2">
      <c r="A369" s="173" t="s">
        <v>6561</v>
      </c>
      <c r="B369" s="173" t="s">
        <v>5827</v>
      </c>
      <c r="C369" s="173" t="s">
        <v>6562</v>
      </c>
      <c r="D369" s="173" t="s">
        <v>6563</v>
      </c>
      <c r="E369" s="173" t="s">
        <v>6564</v>
      </c>
      <c r="F369" s="173" t="s">
        <v>5827</v>
      </c>
      <c r="G369" s="173" t="s">
        <v>6562</v>
      </c>
      <c r="H369" s="173" t="s">
        <v>6563</v>
      </c>
      <c r="I369" s="173" t="s">
        <v>6564</v>
      </c>
    </row>
    <row r="370" spans="1:9" s="173" customFormat="1" x14ac:dyDescent="0.2">
      <c r="A370" s="173" t="s">
        <v>6565</v>
      </c>
      <c r="B370" s="173" t="s">
        <v>5830</v>
      </c>
      <c r="C370" s="173" t="s">
        <v>6566</v>
      </c>
      <c r="D370" s="173" t="s">
        <v>6567</v>
      </c>
      <c r="E370" s="173" t="s">
        <v>6568</v>
      </c>
      <c r="F370" s="173" t="s">
        <v>5830</v>
      </c>
      <c r="G370" s="173" t="s">
        <v>6566</v>
      </c>
      <c r="H370" s="173" t="s">
        <v>6567</v>
      </c>
      <c r="I370" s="173" t="s">
        <v>6568</v>
      </c>
    </row>
    <row r="371" spans="1:9" s="173" customFormat="1" x14ac:dyDescent="0.2">
      <c r="A371" s="173" t="s">
        <v>6569</v>
      </c>
      <c r="B371" s="173" t="s">
        <v>1753</v>
      </c>
      <c r="C371" s="173" t="s">
        <v>6570</v>
      </c>
      <c r="D371" s="173" t="s">
        <v>6571</v>
      </c>
      <c r="E371" s="173" t="s">
        <v>6572</v>
      </c>
      <c r="F371" s="173" t="s">
        <v>1753</v>
      </c>
      <c r="G371" s="173" t="s">
        <v>6570</v>
      </c>
      <c r="H371" s="173" t="s">
        <v>6571</v>
      </c>
      <c r="I371" s="173" t="s">
        <v>6572</v>
      </c>
    </row>
    <row r="372" spans="1:9" s="173" customFormat="1" x14ac:dyDescent="0.2">
      <c r="A372" s="173" t="s">
        <v>6573</v>
      </c>
      <c r="B372" s="173" t="s">
        <v>6574</v>
      </c>
      <c r="C372" s="173" t="s">
        <v>6575</v>
      </c>
      <c r="D372" s="173" t="s">
        <v>6576</v>
      </c>
      <c r="E372" s="173" t="s">
        <v>6577</v>
      </c>
      <c r="F372" s="173" t="s">
        <v>6574</v>
      </c>
      <c r="G372" s="173" t="s">
        <v>6575</v>
      </c>
      <c r="H372" s="173" t="s">
        <v>6576</v>
      </c>
      <c r="I372" s="173" t="s">
        <v>6577</v>
      </c>
    </row>
    <row r="373" spans="1:9" s="173" customFormat="1" x14ac:dyDescent="0.2">
      <c r="A373" s="173" t="s">
        <v>6578</v>
      </c>
      <c r="B373" s="173" t="s">
        <v>6579</v>
      </c>
      <c r="C373" s="173" t="s">
        <v>6580</v>
      </c>
      <c r="D373" s="173" t="s">
        <v>6581</v>
      </c>
      <c r="E373" s="173" t="s">
        <v>6582</v>
      </c>
      <c r="F373" s="173" t="s">
        <v>6579</v>
      </c>
      <c r="G373" s="173" t="s">
        <v>6580</v>
      </c>
      <c r="H373" s="173" t="s">
        <v>6581</v>
      </c>
      <c r="I373" s="173" t="s">
        <v>6582</v>
      </c>
    </row>
    <row r="374" spans="1:9" s="173" customFormat="1" x14ac:dyDescent="0.2">
      <c r="A374" s="173" t="s">
        <v>6583</v>
      </c>
      <c r="B374" s="173" t="s">
        <v>6584</v>
      </c>
      <c r="C374" s="173" t="s">
        <v>6585</v>
      </c>
      <c r="D374" s="173" t="s">
        <v>6586</v>
      </c>
      <c r="E374" s="173" t="s">
        <v>6587</v>
      </c>
      <c r="F374" s="173" t="s">
        <v>6584</v>
      </c>
      <c r="G374" s="173" t="s">
        <v>6585</v>
      </c>
      <c r="H374" s="173" t="s">
        <v>6586</v>
      </c>
      <c r="I374" s="173" t="s">
        <v>6587</v>
      </c>
    </row>
    <row r="375" spans="1:9" s="145" customFormat="1" x14ac:dyDescent="0.2">
      <c r="A375" s="145" t="s">
        <v>1757</v>
      </c>
      <c r="B375" s="145" t="s">
        <v>1758</v>
      </c>
      <c r="C375" s="145" t="s">
        <v>1759</v>
      </c>
      <c r="D375" s="145" t="s">
        <v>1760</v>
      </c>
      <c r="E375" s="145" t="s">
        <v>911</v>
      </c>
      <c r="F375" s="145" t="s">
        <v>3727</v>
      </c>
      <c r="G375" s="145" t="s">
        <v>5529</v>
      </c>
      <c r="H375" s="145" t="s">
        <v>5530</v>
      </c>
      <c r="I375" s="145" t="s">
        <v>5450</v>
      </c>
    </row>
    <row r="376" spans="1:9" s="145" customFormat="1" x14ac:dyDescent="0.2">
      <c r="A376" s="145" t="s">
        <v>4201</v>
      </c>
      <c r="B376" s="145" t="s">
        <v>1758</v>
      </c>
      <c r="C376" s="145" t="s">
        <v>1759</v>
      </c>
      <c r="D376" s="145" t="s">
        <v>1760</v>
      </c>
      <c r="E376" s="145" t="s">
        <v>911</v>
      </c>
      <c r="F376" s="145" t="s">
        <v>3727</v>
      </c>
      <c r="G376" s="145" t="s">
        <v>5529</v>
      </c>
      <c r="H376" s="145" t="s">
        <v>5530</v>
      </c>
      <c r="I376" s="145" t="s">
        <v>5450</v>
      </c>
    </row>
    <row r="377" spans="1:9" s="145" customFormat="1" x14ac:dyDescent="0.2">
      <c r="A377" s="145" t="s">
        <v>3730</v>
      </c>
      <c r="B377" s="145" t="s">
        <v>4202</v>
      </c>
      <c r="C377" s="164" t="s">
        <v>4203</v>
      </c>
      <c r="D377" s="164" t="s">
        <v>4204</v>
      </c>
      <c r="E377" s="164" t="s">
        <v>4205</v>
      </c>
      <c r="F377" s="7" t="s">
        <v>5442</v>
      </c>
      <c r="G377" s="7" t="s">
        <v>5443</v>
      </c>
      <c r="H377" s="7" t="s">
        <v>5444</v>
      </c>
      <c r="I377" s="163" t="s">
        <v>5445</v>
      </c>
    </row>
    <row r="378" spans="1:9" s="145" customFormat="1" x14ac:dyDescent="0.2">
      <c r="A378" s="145" t="s">
        <v>1761</v>
      </c>
      <c r="B378" s="145" t="s">
        <v>240</v>
      </c>
      <c r="C378" s="145" t="s">
        <v>326</v>
      </c>
      <c r="D378" s="145" t="s">
        <v>912</v>
      </c>
      <c r="E378" s="145" t="s">
        <v>913</v>
      </c>
      <c r="F378" s="145" t="s">
        <v>3807</v>
      </c>
      <c r="G378" s="145" t="s">
        <v>3808</v>
      </c>
      <c r="H378" s="145" t="s">
        <v>3809</v>
      </c>
      <c r="I378" s="145" t="s">
        <v>3810</v>
      </c>
    </row>
    <row r="379" spans="1:9" s="145" customFormat="1" x14ac:dyDescent="0.2">
      <c r="A379" s="145" t="s">
        <v>1762</v>
      </c>
      <c r="B379" s="145" t="s">
        <v>3811</v>
      </c>
      <c r="C379" s="7" t="s">
        <v>3812</v>
      </c>
      <c r="D379" s="7" t="s">
        <v>3813</v>
      </c>
      <c r="E379" s="163" t="s">
        <v>3814</v>
      </c>
      <c r="F379" s="145" t="s">
        <v>3811</v>
      </c>
      <c r="G379" s="7" t="s">
        <v>3812</v>
      </c>
      <c r="H379" s="7" t="s">
        <v>3813</v>
      </c>
      <c r="I379" s="163" t="s">
        <v>3814</v>
      </c>
    </row>
    <row r="380" spans="1:9" s="145" customFormat="1" x14ac:dyDescent="0.2">
      <c r="A380" s="145" t="s">
        <v>1764</v>
      </c>
      <c r="B380" s="145" t="s">
        <v>242</v>
      </c>
      <c r="C380" s="145" t="s">
        <v>351</v>
      </c>
      <c r="D380" s="145" t="s">
        <v>914</v>
      </c>
      <c r="E380" s="145" t="s">
        <v>915</v>
      </c>
      <c r="F380" s="145" t="s">
        <v>242</v>
      </c>
      <c r="G380" s="145" t="s">
        <v>351</v>
      </c>
      <c r="H380" s="145" t="s">
        <v>914</v>
      </c>
      <c r="I380" s="145" t="s">
        <v>915</v>
      </c>
    </row>
    <row r="381" spans="1:9" s="190" customFormat="1" x14ac:dyDescent="0.2">
      <c r="A381" s="190" t="s">
        <v>6588</v>
      </c>
      <c r="B381" s="190" t="s">
        <v>1765</v>
      </c>
      <c r="C381" s="190" t="s">
        <v>1766</v>
      </c>
      <c r="D381" s="190" t="s">
        <v>1767</v>
      </c>
      <c r="E381" s="190" t="s">
        <v>1768</v>
      </c>
      <c r="F381" s="190" t="s">
        <v>1765</v>
      </c>
      <c r="G381" s="190" t="s">
        <v>1766</v>
      </c>
      <c r="H381" s="190" t="s">
        <v>1767</v>
      </c>
      <c r="I381" s="190" t="s">
        <v>1768</v>
      </c>
    </row>
    <row r="382" spans="1:9" s="190" customFormat="1" x14ac:dyDescent="0.2">
      <c r="A382" s="190" t="s">
        <v>7156</v>
      </c>
      <c r="B382" s="190" t="s">
        <v>1770</v>
      </c>
      <c r="C382" s="190" t="s">
        <v>1771</v>
      </c>
      <c r="D382" s="190" t="s">
        <v>1772</v>
      </c>
      <c r="E382" s="190" t="s">
        <v>1773</v>
      </c>
      <c r="F382" s="190" t="s">
        <v>1770</v>
      </c>
      <c r="G382" s="190" t="s">
        <v>1771</v>
      </c>
      <c r="H382" s="190" t="s">
        <v>1772</v>
      </c>
      <c r="I382" s="190" t="s">
        <v>1773</v>
      </c>
    </row>
    <row r="383" spans="1:9" s="173" customFormat="1" x14ac:dyDescent="0.2">
      <c r="A383" s="173" t="s">
        <v>1769</v>
      </c>
      <c r="B383" s="173" t="s">
        <v>5846</v>
      </c>
      <c r="C383" s="173" t="s">
        <v>7157</v>
      </c>
      <c r="D383" s="173" t="s">
        <v>7158</v>
      </c>
      <c r="E383" s="173" t="s">
        <v>7159</v>
      </c>
      <c r="F383" s="173" t="s">
        <v>5846</v>
      </c>
      <c r="G383" s="173" t="s">
        <v>7157</v>
      </c>
      <c r="H383" s="173" t="s">
        <v>7158</v>
      </c>
      <c r="I383" s="173" t="s">
        <v>7159</v>
      </c>
    </row>
    <row r="384" spans="1:9" s="173" customFormat="1" x14ac:dyDescent="0.2">
      <c r="A384" s="173" t="s">
        <v>6589</v>
      </c>
      <c r="B384" s="173" t="s">
        <v>5849</v>
      </c>
      <c r="C384" s="173" t="s">
        <v>6590</v>
      </c>
      <c r="D384" s="173" t="s">
        <v>6591</v>
      </c>
      <c r="E384" s="173" t="s">
        <v>6592</v>
      </c>
      <c r="F384" s="173" t="s">
        <v>5849</v>
      </c>
      <c r="G384" s="173" t="s">
        <v>6590</v>
      </c>
      <c r="H384" s="173" t="s">
        <v>6591</v>
      </c>
      <c r="I384" s="173" t="s">
        <v>6592</v>
      </c>
    </row>
    <row r="385" spans="1:9" s="191" customFormat="1" x14ac:dyDescent="0.2">
      <c r="A385" s="191" t="s">
        <v>6430</v>
      </c>
      <c r="B385" s="191" t="s">
        <v>243</v>
      </c>
      <c r="C385" s="191" t="s">
        <v>328</v>
      </c>
      <c r="D385" s="191" t="s">
        <v>916</v>
      </c>
      <c r="E385" s="191" t="s">
        <v>917</v>
      </c>
      <c r="F385" s="191" t="s">
        <v>243</v>
      </c>
      <c r="G385" s="191" t="s">
        <v>328</v>
      </c>
      <c r="H385" s="191" t="s">
        <v>916</v>
      </c>
      <c r="I385" s="191" t="s">
        <v>917</v>
      </c>
    </row>
    <row r="386" spans="1:9" s="190" customFormat="1" x14ac:dyDescent="0.2">
      <c r="A386" s="190" t="s">
        <v>5630</v>
      </c>
      <c r="B386" s="190" t="s">
        <v>243</v>
      </c>
      <c r="C386" s="190" t="s">
        <v>328</v>
      </c>
      <c r="D386" s="190" t="s">
        <v>916</v>
      </c>
      <c r="E386" s="190" t="s">
        <v>917</v>
      </c>
      <c r="F386" s="190" t="s">
        <v>243</v>
      </c>
      <c r="G386" s="190" t="s">
        <v>328</v>
      </c>
      <c r="H386" s="190" t="s">
        <v>916</v>
      </c>
      <c r="I386" s="190" t="s">
        <v>917</v>
      </c>
    </row>
    <row r="387" spans="1:9" s="145" customFormat="1" x14ac:dyDescent="0.2">
      <c r="A387" s="145" t="s">
        <v>1774</v>
      </c>
      <c r="B387" s="145" t="s">
        <v>1778</v>
      </c>
      <c r="C387" s="145" t="s">
        <v>405</v>
      </c>
      <c r="D387" s="145" t="s">
        <v>918</v>
      </c>
      <c r="E387" s="145" t="s">
        <v>919</v>
      </c>
      <c r="F387" s="145" t="s">
        <v>1778</v>
      </c>
      <c r="G387" s="145" t="s">
        <v>405</v>
      </c>
      <c r="H387" s="145" t="s">
        <v>918</v>
      </c>
      <c r="I387" s="145" t="s">
        <v>919</v>
      </c>
    </row>
    <row r="388" spans="1:9" s="145" customFormat="1" x14ac:dyDescent="0.2">
      <c r="A388" s="145" t="s">
        <v>1777</v>
      </c>
      <c r="B388" s="145" t="s">
        <v>1778</v>
      </c>
      <c r="C388" s="145" t="s">
        <v>405</v>
      </c>
      <c r="D388" s="145" t="s">
        <v>918</v>
      </c>
      <c r="E388" s="145" t="s">
        <v>919</v>
      </c>
      <c r="F388" s="145" t="s">
        <v>1778</v>
      </c>
      <c r="G388" s="145" t="s">
        <v>405</v>
      </c>
      <c r="H388" s="145" t="s">
        <v>918</v>
      </c>
      <c r="I388" s="145" t="s">
        <v>919</v>
      </c>
    </row>
    <row r="389" spans="1:9" s="173" customFormat="1" x14ac:dyDescent="0.2">
      <c r="A389" s="173" t="s">
        <v>6593</v>
      </c>
      <c r="B389" s="173" t="s">
        <v>6594</v>
      </c>
      <c r="C389" s="173" t="s">
        <v>6595</v>
      </c>
      <c r="D389" s="173" t="s">
        <v>6596</v>
      </c>
      <c r="E389" s="173" t="s">
        <v>6597</v>
      </c>
      <c r="F389" s="173" t="s">
        <v>6594</v>
      </c>
      <c r="G389" s="173" t="s">
        <v>6595</v>
      </c>
      <c r="H389" s="173" t="s">
        <v>6596</v>
      </c>
      <c r="I389" s="173" t="s">
        <v>6597</v>
      </c>
    </row>
    <row r="390" spans="1:9" s="173" customFormat="1" x14ac:dyDescent="0.2">
      <c r="A390" s="173" t="s">
        <v>6598</v>
      </c>
      <c r="B390" s="173" t="s">
        <v>2523</v>
      </c>
      <c r="C390" s="173" t="s">
        <v>2524</v>
      </c>
      <c r="D390" s="173" t="s">
        <v>6599</v>
      </c>
      <c r="E390" s="173" t="s">
        <v>2526</v>
      </c>
      <c r="F390" s="173" t="s">
        <v>2523</v>
      </c>
      <c r="G390" s="173" t="s">
        <v>2524</v>
      </c>
      <c r="H390" s="173" t="s">
        <v>6599</v>
      </c>
      <c r="I390" s="173" t="s">
        <v>2526</v>
      </c>
    </row>
    <row r="391" spans="1:9" s="173" customFormat="1" x14ac:dyDescent="0.2">
      <c r="A391" s="173" t="s">
        <v>6600</v>
      </c>
      <c r="B391" s="173" t="s">
        <v>2528</v>
      </c>
      <c r="C391" s="173" t="s">
        <v>2529</v>
      </c>
      <c r="D391" s="173" t="s">
        <v>2530</v>
      </c>
      <c r="E391" s="173" t="s">
        <v>6601</v>
      </c>
      <c r="F391" s="173" t="s">
        <v>2528</v>
      </c>
      <c r="G391" s="173" t="s">
        <v>2529</v>
      </c>
      <c r="H391" s="173" t="s">
        <v>2530</v>
      </c>
      <c r="I391" s="173" t="s">
        <v>6601</v>
      </c>
    </row>
    <row r="392" spans="1:9" s="173" customFormat="1" x14ac:dyDescent="0.2">
      <c r="A392" s="173" t="s">
        <v>6602</v>
      </c>
      <c r="B392" s="173" t="s">
        <v>6603</v>
      </c>
      <c r="C392" s="173" t="s">
        <v>6604</v>
      </c>
      <c r="D392" s="173" t="s">
        <v>6605</v>
      </c>
      <c r="E392" s="173" t="s">
        <v>6606</v>
      </c>
      <c r="F392" s="173" t="s">
        <v>6603</v>
      </c>
      <c r="G392" s="173" t="s">
        <v>6604</v>
      </c>
      <c r="H392" s="173" t="s">
        <v>6605</v>
      </c>
      <c r="I392" s="173" t="s">
        <v>6606</v>
      </c>
    </row>
    <row r="393" spans="1:9" s="173" customFormat="1" x14ac:dyDescent="0.2">
      <c r="A393" s="173" t="s">
        <v>6607</v>
      </c>
      <c r="B393" s="173" t="s">
        <v>4633</v>
      </c>
      <c r="C393" s="173" t="s">
        <v>4634</v>
      </c>
      <c r="D393" s="173" t="s">
        <v>4635</v>
      </c>
      <c r="E393" s="173" t="s">
        <v>6608</v>
      </c>
      <c r="F393" s="173" t="s">
        <v>4633</v>
      </c>
      <c r="G393" s="173" t="s">
        <v>4634</v>
      </c>
      <c r="H393" s="173" t="s">
        <v>4635</v>
      </c>
      <c r="I393" s="173" t="s">
        <v>6608</v>
      </c>
    </row>
    <row r="394" spans="1:9" s="173" customFormat="1" x14ac:dyDescent="0.2">
      <c r="A394" s="173" t="s">
        <v>6609</v>
      </c>
      <c r="B394" s="173" t="s">
        <v>6610</v>
      </c>
      <c r="C394" s="173" t="s">
        <v>6611</v>
      </c>
      <c r="D394" s="173" t="s">
        <v>6612</v>
      </c>
      <c r="E394" s="173" t="s">
        <v>6613</v>
      </c>
      <c r="F394" s="173" t="s">
        <v>6610</v>
      </c>
      <c r="G394" s="173" t="s">
        <v>6611</v>
      </c>
      <c r="H394" s="173" t="s">
        <v>6612</v>
      </c>
      <c r="I394" s="173" t="s">
        <v>6613</v>
      </c>
    </row>
    <row r="395" spans="1:9" s="145" customFormat="1" x14ac:dyDescent="0.2">
      <c r="A395" s="145" t="s">
        <v>1779</v>
      </c>
      <c r="B395" s="173" t="s">
        <v>3732</v>
      </c>
      <c r="C395" s="145" t="s">
        <v>920</v>
      </c>
      <c r="D395" s="145" t="s">
        <v>921</v>
      </c>
      <c r="E395" s="173" t="s">
        <v>6614</v>
      </c>
      <c r="F395" s="145" t="s">
        <v>3732</v>
      </c>
      <c r="G395" s="145" t="s">
        <v>920</v>
      </c>
      <c r="H395" s="145" t="s">
        <v>921</v>
      </c>
      <c r="I395" s="173" t="s">
        <v>6614</v>
      </c>
    </row>
    <row r="396" spans="1:9" s="145" customFormat="1" x14ac:dyDescent="0.2">
      <c r="A396" s="145" t="s">
        <v>1781</v>
      </c>
      <c r="B396" s="145" t="s">
        <v>1782</v>
      </c>
      <c r="C396" s="145" t="s">
        <v>1783</v>
      </c>
      <c r="D396" s="145" t="s">
        <v>1784</v>
      </c>
      <c r="E396" s="145" t="s">
        <v>1785</v>
      </c>
      <c r="F396" s="145" t="s">
        <v>1782</v>
      </c>
      <c r="G396" s="145" t="s">
        <v>1783</v>
      </c>
      <c r="H396" s="145" t="s">
        <v>1784</v>
      </c>
      <c r="I396" s="145" t="s">
        <v>1785</v>
      </c>
    </row>
    <row r="397" spans="1:9" s="145" customFormat="1" x14ac:dyDescent="0.2">
      <c r="A397" s="145" t="s">
        <v>1786</v>
      </c>
      <c r="B397" s="145" t="s">
        <v>1787</v>
      </c>
      <c r="C397" s="145" t="s">
        <v>1788</v>
      </c>
      <c r="D397" s="145" t="s">
        <v>1789</v>
      </c>
      <c r="E397" s="145" t="s">
        <v>1790</v>
      </c>
      <c r="F397" s="145" t="s">
        <v>1787</v>
      </c>
      <c r="G397" s="145" t="s">
        <v>1788</v>
      </c>
      <c r="H397" s="145" t="s">
        <v>1789</v>
      </c>
      <c r="I397" s="145" t="s">
        <v>1790</v>
      </c>
    </row>
    <row r="398" spans="1:9" s="145" customFormat="1" x14ac:dyDescent="0.2">
      <c r="A398" s="145" t="s">
        <v>1791</v>
      </c>
      <c r="B398" s="145" t="s">
        <v>377</v>
      </c>
      <c r="C398" s="145" t="s">
        <v>360</v>
      </c>
      <c r="D398" s="145" t="s">
        <v>923</v>
      </c>
      <c r="E398" s="145" t="s">
        <v>924</v>
      </c>
      <c r="F398" s="145" t="s">
        <v>377</v>
      </c>
      <c r="G398" s="145" t="s">
        <v>360</v>
      </c>
      <c r="H398" s="145" t="s">
        <v>923</v>
      </c>
      <c r="I398" s="145" t="s">
        <v>924</v>
      </c>
    </row>
    <row r="399" spans="1:9" s="145" customFormat="1" x14ac:dyDescent="0.2">
      <c r="A399" s="145" t="s">
        <v>1792</v>
      </c>
      <c r="B399" s="145" t="s">
        <v>480</v>
      </c>
      <c r="C399" s="145" t="s">
        <v>5488</v>
      </c>
      <c r="D399" s="145" t="s">
        <v>925</v>
      </c>
      <c r="E399" s="145" t="s">
        <v>926</v>
      </c>
      <c r="F399" s="145" t="s">
        <v>5489</v>
      </c>
      <c r="G399" s="145" t="s">
        <v>5488</v>
      </c>
      <c r="H399" s="145" t="s">
        <v>3733</v>
      </c>
      <c r="I399" s="145" t="s">
        <v>926</v>
      </c>
    </row>
    <row r="400" spans="1:9" s="145" customFormat="1" x14ac:dyDescent="0.2">
      <c r="A400" s="145" t="s">
        <v>1793</v>
      </c>
      <c r="B400" s="145" t="s">
        <v>481</v>
      </c>
      <c r="C400" s="145" t="s">
        <v>482</v>
      </c>
      <c r="D400" s="145" t="s">
        <v>927</v>
      </c>
      <c r="E400" s="145" t="s">
        <v>928</v>
      </c>
      <c r="F400" s="145" t="s">
        <v>481</v>
      </c>
      <c r="G400" s="145" t="s">
        <v>482</v>
      </c>
      <c r="H400" s="145" t="s">
        <v>927</v>
      </c>
      <c r="I400" s="145" t="s">
        <v>928</v>
      </c>
    </row>
    <row r="401" spans="1:9" s="145" customFormat="1" x14ac:dyDescent="0.2">
      <c r="A401" s="145" t="s">
        <v>1794</v>
      </c>
      <c r="B401" s="145" t="s">
        <v>1795</v>
      </c>
      <c r="C401" s="145" t="s">
        <v>1796</v>
      </c>
      <c r="D401" s="145" t="s">
        <v>1797</v>
      </c>
      <c r="E401" s="145" t="s">
        <v>1798</v>
      </c>
      <c r="F401" s="145" t="s">
        <v>1795</v>
      </c>
      <c r="G401" s="145" t="s">
        <v>1796</v>
      </c>
      <c r="H401" s="145" t="s">
        <v>1797</v>
      </c>
      <c r="I401" s="145" t="s">
        <v>1798</v>
      </c>
    </row>
    <row r="402" spans="1:9" s="190" customFormat="1" x14ac:dyDescent="0.2">
      <c r="A402" s="190" t="s">
        <v>6615</v>
      </c>
      <c r="B402" s="189" t="s">
        <v>1799</v>
      </c>
      <c r="C402" s="190" t="s">
        <v>1800</v>
      </c>
      <c r="D402" s="190" t="s">
        <v>1801</v>
      </c>
      <c r="E402" s="190" t="s">
        <v>1802</v>
      </c>
      <c r="F402" s="190" t="s">
        <v>1799</v>
      </c>
      <c r="G402" s="190" t="s">
        <v>1800</v>
      </c>
      <c r="H402" s="190" t="s">
        <v>1801</v>
      </c>
      <c r="I402" s="190" t="s">
        <v>1802</v>
      </c>
    </row>
    <row r="403" spans="1:9" s="145" customFormat="1" x14ac:dyDescent="0.2">
      <c r="A403" s="145" t="s">
        <v>1803</v>
      </c>
      <c r="B403" s="145" t="s">
        <v>929</v>
      </c>
      <c r="C403" s="145" t="s">
        <v>930</v>
      </c>
      <c r="D403" s="145" t="s">
        <v>931</v>
      </c>
      <c r="E403" s="145" t="s">
        <v>932</v>
      </c>
      <c r="F403" s="145" t="s">
        <v>929</v>
      </c>
      <c r="G403" s="145" t="s">
        <v>930</v>
      </c>
      <c r="H403" s="145" t="s">
        <v>931</v>
      </c>
      <c r="I403" s="145" t="s">
        <v>932</v>
      </c>
    </row>
    <row r="404" spans="1:9" s="145" customFormat="1" x14ac:dyDescent="0.2">
      <c r="A404" s="145" t="s">
        <v>4207</v>
      </c>
      <c r="B404" s="145" t="s">
        <v>929</v>
      </c>
      <c r="C404" s="145" t="s">
        <v>930</v>
      </c>
      <c r="D404" s="145" t="s">
        <v>931</v>
      </c>
      <c r="E404" s="145" t="s">
        <v>932</v>
      </c>
      <c r="F404" s="145" t="s">
        <v>929</v>
      </c>
      <c r="G404" s="145" t="s">
        <v>930</v>
      </c>
      <c r="H404" s="145" t="s">
        <v>931</v>
      </c>
      <c r="I404" s="145" t="s">
        <v>932</v>
      </c>
    </row>
    <row r="405" spans="1:9" s="145" customFormat="1" x14ac:dyDescent="0.2">
      <c r="A405" s="145" t="s">
        <v>1804</v>
      </c>
      <c r="B405" s="145" t="s">
        <v>933</v>
      </c>
      <c r="C405" s="145" t="s">
        <v>1805</v>
      </c>
      <c r="D405" s="145" t="s">
        <v>934</v>
      </c>
      <c r="E405" s="145" t="s">
        <v>935</v>
      </c>
      <c r="F405" s="145" t="s">
        <v>933</v>
      </c>
      <c r="G405" s="145" t="s">
        <v>1805</v>
      </c>
      <c r="H405" s="145" t="s">
        <v>934</v>
      </c>
      <c r="I405" s="145" t="s">
        <v>5531</v>
      </c>
    </row>
    <row r="406" spans="1:9" s="145" customFormat="1" x14ac:dyDescent="0.2">
      <c r="A406" s="145" t="s">
        <v>1806</v>
      </c>
      <c r="B406" s="145" t="s">
        <v>1807</v>
      </c>
      <c r="C406" s="145" t="s">
        <v>1808</v>
      </c>
      <c r="D406" s="145" t="s">
        <v>1809</v>
      </c>
      <c r="E406" s="145" t="s">
        <v>935</v>
      </c>
      <c r="F406" s="145" t="s">
        <v>1807</v>
      </c>
      <c r="G406" s="145" t="s">
        <v>1808</v>
      </c>
      <c r="H406" s="145" t="s">
        <v>1809</v>
      </c>
      <c r="I406" s="145" t="s">
        <v>935</v>
      </c>
    </row>
    <row r="407" spans="1:9" s="145" customFormat="1" x14ac:dyDescent="0.2">
      <c r="A407" s="145" t="s">
        <v>1810</v>
      </c>
      <c r="B407" s="145" t="s">
        <v>1811</v>
      </c>
      <c r="C407" s="145" t="s">
        <v>1812</v>
      </c>
      <c r="D407" s="145" t="s">
        <v>1813</v>
      </c>
      <c r="E407" s="145" t="s">
        <v>1814</v>
      </c>
      <c r="F407" s="145" t="s">
        <v>1811</v>
      </c>
      <c r="G407" s="145" t="s">
        <v>1812</v>
      </c>
      <c r="H407" s="145" t="s">
        <v>1813</v>
      </c>
      <c r="I407" s="145" t="s">
        <v>1814</v>
      </c>
    </row>
    <row r="408" spans="1:9" s="145" customFormat="1" x14ac:dyDescent="0.2">
      <c r="A408" s="145" t="s">
        <v>1815</v>
      </c>
      <c r="B408" s="145" t="s">
        <v>1816</v>
      </c>
      <c r="C408" s="145" t="s">
        <v>1817</v>
      </c>
      <c r="D408" s="145" t="s">
        <v>936</v>
      </c>
      <c r="E408" s="145" t="s">
        <v>937</v>
      </c>
      <c r="F408" s="145" t="s">
        <v>3734</v>
      </c>
      <c r="G408" s="145" t="s">
        <v>3735</v>
      </c>
      <c r="H408" s="145" t="s">
        <v>3736</v>
      </c>
      <c r="I408" s="145" t="s">
        <v>4651</v>
      </c>
    </row>
    <row r="409" spans="1:9" s="145" customFormat="1" x14ac:dyDescent="0.2">
      <c r="A409" s="145" t="s">
        <v>1818</v>
      </c>
      <c r="B409" s="145" t="s">
        <v>485</v>
      </c>
      <c r="C409" s="145" t="s">
        <v>487</v>
      </c>
      <c r="D409" s="145" t="s">
        <v>938</v>
      </c>
      <c r="E409" s="145" t="s">
        <v>939</v>
      </c>
      <c r="F409" s="145" t="s">
        <v>485</v>
      </c>
      <c r="G409" s="145" t="s">
        <v>487</v>
      </c>
      <c r="H409" s="145" t="s">
        <v>938</v>
      </c>
      <c r="I409" s="145" t="s">
        <v>939</v>
      </c>
    </row>
    <row r="410" spans="1:9" s="145" customFormat="1" x14ac:dyDescent="0.2">
      <c r="A410" s="145" t="s">
        <v>1819</v>
      </c>
      <c r="B410" s="145" t="s">
        <v>486</v>
      </c>
      <c r="C410" s="145" t="s">
        <v>488</v>
      </c>
      <c r="D410" s="145" t="s">
        <v>940</v>
      </c>
      <c r="E410" s="145" t="s">
        <v>941</v>
      </c>
      <c r="F410" s="145" t="s">
        <v>486</v>
      </c>
      <c r="G410" s="145" t="s">
        <v>488</v>
      </c>
      <c r="H410" s="145" t="s">
        <v>940</v>
      </c>
      <c r="I410" s="145" t="s">
        <v>941</v>
      </c>
    </row>
    <row r="411" spans="1:9" s="145" customFormat="1" x14ac:dyDescent="0.2">
      <c r="A411" s="145" t="s">
        <v>1820</v>
      </c>
      <c r="B411" s="145" t="s">
        <v>247</v>
      </c>
      <c r="C411" s="145" t="s">
        <v>331</v>
      </c>
      <c r="D411" s="145" t="s">
        <v>942</v>
      </c>
      <c r="E411" s="145" t="s">
        <v>943</v>
      </c>
      <c r="F411" s="145" t="s">
        <v>247</v>
      </c>
      <c r="G411" s="145" t="s">
        <v>331</v>
      </c>
      <c r="H411" s="145" t="s">
        <v>942</v>
      </c>
      <c r="I411" s="145" t="s">
        <v>943</v>
      </c>
    </row>
    <row r="412" spans="1:9" s="145" customFormat="1" x14ac:dyDescent="0.2">
      <c r="A412" s="145" t="s">
        <v>1821</v>
      </c>
      <c r="B412" s="145" t="s">
        <v>248</v>
      </c>
      <c r="C412" s="145" t="s">
        <v>332</v>
      </c>
      <c r="D412" s="145" t="s">
        <v>944</v>
      </c>
      <c r="E412" s="145" t="s">
        <v>945</v>
      </c>
      <c r="F412" s="145" t="s">
        <v>248</v>
      </c>
      <c r="G412" s="145" t="s">
        <v>332</v>
      </c>
      <c r="H412" s="145" t="s">
        <v>944</v>
      </c>
      <c r="I412" s="145" t="s">
        <v>945</v>
      </c>
    </row>
    <row r="413" spans="1:9" s="190" customFormat="1" x14ac:dyDescent="0.2">
      <c r="A413" s="190" t="s">
        <v>5631</v>
      </c>
      <c r="B413" s="190" t="s">
        <v>4208</v>
      </c>
      <c r="C413" s="190" t="s">
        <v>4209</v>
      </c>
      <c r="D413" s="190" t="s">
        <v>4210</v>
      </c>
      <c r="E413" s="190" t="s">
        <v>4211</v>
      </c>
      <c r="F413" s="190" t="s">
        <v>4208</v>
      </c>
      <c r="G413" s="190" t="s">
        <v>4209</v>
      </c>
      <c r="H413" s="190" t="s">
        <v>4210</v>
      </c>
      <c r="I413" s="190" t="s">
        <v>4211</v>
      </c>
    </row>
    <row r="414" spans="1:9" s="191" customFormat="1" x14ac:dyDescent="0.2">
      <c r="A414" s="191" t="s">
        <v>5632</v>
      </c>
      <c r="B414" s="191" t="s">
        <v>4208</v>
      </c>
      <c r="C414" s="191" t="s">
        <v>4209</v>
      </c>
      <c r="D414" s="191" t="s">
        <v>4210</v>
      </c>
      <c r="E414" s="191" t="s">
        <v>4211</v>
      </c>
      <c r="F414" s="191" t="s">
        <v>4208</v>
      </c>
      <c r="G414" s="191" t="s">
        <v>4209</v>
      </c>
      <c r="H414" s="191" t="s">
        <v>4210</v>
      </c>
      <c r="I414" s="191" t="s">
        <v>4211</v>
      </c>
    </row>
    <row r="415" spans="1:9" s="145" customFormat="1" x14ac:dyDescent="0.2">
      <c r="A415" s="145" t="s">
        <v>1822</v>
      </c>
      <c r="B415" s="145" t="s">
        <v>249</v>
      </c>
      <c r="C415" s="145" t="s">
        <v>946</v>
      </c>
      <c r="D415" s="145" t="s">
        <v>947</v>
      </c>
      <c r="E415" s="145" t="s">
        <v>948</v>
      </c>
      <c r="F415" s="145" t="s">
        <v>249</v>
      </c>
      <c r="G415" s="145" t="s">
        <v>946</v>
      </c>
      <c r="H415" s="145" t="s">
        <v>947</v>
      </c>
      <c r="I415" s="145" t="s">
        <v>948</v>
      </c>
    </row>
    <row r="416" spans="1:9" s="145" customFormat="1" x14ac:dyDescent="0.2">
      <c r="A416" s="145" t="s">
        <v>1823</v>
      </c>
      <c r="B416" s="145" t="s">
        <v>490</v>
      </c>
      <c r="C416" s="145" t="s">
        <v>491</v>
      </c>
      <c r="D416" s="145" t="s">
        <v>949</v>
      </c>
      <c r="E416" s="145" t="s">
        <v>950</v>
      </c>
      <c r="F416" s="145" t="s">
        <v>490</v>
      </c>
      <c r="G416" s="145" t="s">
        <v>491</v>
      </c>
      <c r="H416" s="145" t="s">
        <v>949</v>
      </c>
      <c r="I416" s="145" t="s">
        <v>950</v>
      </c>
    </row>
    <row r="417" spans="1:9" s="145" customFormat="1" x14ac:dyDescent="0.2">
      <c r="A417" s="145" t="s">
        <v>1824</v>
      </c>
      <c r="B417" s="145" t="s">
        <v>248</v>
      </c>
      <c r="C417" s="145" t="s">
        <v>332</v>
      </c>
      <c r="D417" s="145" t="s">
        <v>944</v>
      </c>
      <c r="E417" s="145" t="s">
        <v>945</v>
      </c>
      <c r="F417" s="145" t="s">
        <v>248</v>
      </c>
      <c r="G417" s="145" t="s">
        <v>332</v>
      </c>
      <c r="H417" s="145" t="s">
        <v>944</v>
      </c>
      <c r="I417" s="145" t="s">
        <v>945</v>
      </c>
    </row>
    <row r="418" spans="1:9" s="145" customFormat="1" x14ac:dyDescent="0.2">
      <c r="A418" s="145" t="s">
        <v>1825</v>
      </c>
      <c r="B418" s="145" t="s">
        <v>1826</v>
      </c>
      <c r="C418" s="145" t="s">
        <v>378</v>
      </c>
      <c r="D418" s="145" t="s">
        <v>951</v>
      </c>
      <c r="E418" s="145" t="s">
        <v>952</v>
      </c>
      <c r="F418" s="145" t="s">
        <v>1826</v>
      </c>
      <c r="G418" s="145" t="s">
        <v>378</v>
      </c>
      <c r="H418" s="145" t="s">
        <v>951</v>
      </c>
      <c r="I418" s="145" t="s">
        <v>952</v>
      </c>
    </row>
    <row r="419" spans="1:9" s="145" customFormat="1" x14ac:dyDescent="0.2">
      <c r="A419" s="145" t="s">
        <v>1827</v>
      </c>
      <c r="B419" s="145" t="s">
        <v>953</v>
      </c>
      <c r="C419" s="145" t="s">
        <v>954</v>
      </c>
      <c r="D419" s="145" t="s">
        <v>955</v>
      </c>
      <c r="E419" s="145" t="s">
        <v>956</v>
      </c>
      <c r="F419" s="145" t="s">
        <v>953</v>
      </c>
      <c r="G419" s="145" t="s">
        <v>954</v>
      </c>
      <c r="H419" s="145" t="s">
        <v>955</v>
      </c>
      <c r="I419" s="145" t="s">
        <v>956</v>
      </c>
    </row>
    <row r="420" spans="1:9" s="145" customFormat="1" x14ac:dyDescent="0.2">
      <c r="A420" s="145" t="s">
        <v>4212</v>
      </c>
      <c r="B420" s="164" t="s">
        <v>4213</v>
      </c>
      <c r="C420" s="164" t="s">
        <v>4214</v>
      </c>
      <c r="D420" s="164" t="s">
        <v>4215</v>
      </c>
      <c r="E420" s="164" t="s">
        <v>4216</v>
      </c>
      <c r="F420" s="164" t="s">
        <v>4213</v>
      </c>
      <c r="G420" s="164" t="s">
        <v>4214</v>
      </c>
      <c r="H420" s="164" t="s">
        <v>4215</v>
      </c>
      <c r="I420" s="164" t="s">
        <v>4216</v>
      </c>
    </row>
    <row r="421" spans="1:9" s="173" customFormat="1" x14ac:dyDescent="0.2">
      <c r="A421" s="173" t="s">
        <v>6616</v>
      </c>
      <c r="B421" s="167" t="s">
        <v>6617</v>
      </c>
      <c r="C421" s="167" t="s">
        <v>6618</v>
      </c>
      <c r="D421" s="167" t="s">
        <v>6619</v>
      </c>
      <c r="E421" s="167" t="s">
        <v>6620</v>
      </c>
      <c r="F421" s="167" t="s">
        <v>6617</v>
      </c>
      <c r="G421" s="167" t="s">
        <v>6618</v>
      </c>
      <c r="H421" s="167" t="s">
        <v>6619</v>
      </c>
      <c r="I421" s="167" t="s">
        <v>6620</v>
      </c>
    </row>
    <row r="422" spans="1:9" s="145" customFormat="1" x14ac:dyDescent="0.2">
      <c r="A422" s="145" t="s">
        <v>4217</v>
      </c>
      <c r="B422" s="164" t="s">
        <v>4218</v>
      </c>
      <c r="C422" s="164" t="s">
        <v>4219</v>
      </c>
      <c r="D422" s="164" t="s">
        <v>4220</v>
      </c>
      <c r="E422" s="164" t="s">
        <v>4221</v>
      </c>
      <c r="F422" s="164" t="s">
        <v>4218</v>
      </c>
      <c r="G422" s="164" t="s">
        <v>4219</v>
      </c>
      <c r="H422" s="164" t="s">
        <v>4220</v>
      </c>
      <c r="I422" s="164" t="s">
        <v>4221</v>
      </c>
    </row>
    <row r="423" spans="1:9" s="145" customFormat="1" x14ac:dyDescent="0.2">
      <c r="A423" s="145" t="s">
        <v>1828</v>
      </c>
      <c r="B423" s="145" t="s">
        <v>406</v>
      </c>
      <c r="C423" s="145" t="s">
        <v>333</v>
      </c>
      <c r="D423" s="145" t="s">
        <v>1829</v>
      </c>
      <c r="E423" s="145" t="s">
        <v>1830</v>
      </c>
      <c r="F423" s="145" t="s">
        <v>3737</v>
      </c>
      <c r="G423" s="145" t="s">
        <v>3738</v>
      </c>
      <c r="H423" s="145" t="s">
        <v>3737</v>
      </c>
      <c r="I423" s="145" t="s">
        <v>1830</v>
      </c>
    </row>
    <row r="424" spans="1:9" s="145" customFormat="1" x14ac:dyDescent="0.2">
      <c r="A424" s="145" t="s">
        <v>4222</v>
      </c>
      <c r="B424" s="145" t="s">
        <v>406</v>
      </c>
      <c r="C424" s="145" t="s">
        <v>333</v>
      </c>
      <c r="D424" s="145" t="s">
        <v>1829</v>
      </c>
      <c r="E424" s="145" t="s">
        <v>1830</v>
      </c>
      <c r="F424" s="145" t="s">
        <v>3737</v>
      </c>
      <c r="G424" s="145" t="s">
        <v>3738</v>
      </c>
      <c r="H424" s="145" t="s">
        <v>3737</v>
      </c>
      <c r="I424" s="145" t="s">
        <v>1830</v>
      </c>
    </row>
    <row r="425" spans="1:9" s="145" customFormat="1" x14ac:dyDescent="0.2">
      <c r="A425" s="145" t="s">
        <v>1831</v>
      </c>
      <c r="B425" s="145" t="s">
        <v>407</v>
      </c>
      <c r="C425" s="145" t="s">
        <v>409</v>
      </c>
      <c r="D425" s="145" t="s">
        <v>957</v>
      </c>
      <c r="E425" s="145" t="s">
        <v>958</v>
      </c>
      <c r="F425" s="145" t="s">
        <v>407</v>
      </c>
      <c r="G425" s="145" t="s">
        <v>409</v>
      </c>
      <c r="H425" s="145" t="s">
        <v>957</v>
      </c>
      <c r="I425" s="145" t="s">
        <v>958</v>
      </c>
    </row>
    <row r="426" spans="1:9" s="145" customFormat="1" x14ac:dyDescent="0.2">
      <c r="A426" s="145" t="s">
        <v>4223</v>
      </c>
      <c r="B426" s="145" t="s">
        <v>407</v>
      </c>
      <c r="C426" s="145" t="s">
        <v>409</v>
      </c>
      <c r="D426" s="145" t="s">
        <v>957</v>
      </c>
      <c r="E426" s="145" t="s">
        <v>958</v>
      </c>
      <c r="F426" s="145" t="s">
        <v>407</v>
      </c>
      <c r="G426" s="145" t="s">
        <v>409</v>
      </c>
      <c r="H426" s="145" t="s">
        <v>957</v>
      </c>
      <c r="I426" s="145" t="s">
        <v>958</v>
      </c>
    </row>
    <row r="427" spans="1:9" s="145" customFormat="1" x14ac:dyDescent="0.2">
      <c r="A427" s="145" t="s">
        <v>1832</v>
      </c>
      <c r="B427" s="145" t="s">
        <v>408</v>
      </c>
      <c r="C427" s="145" t="s">
        <v>335</v>
      </c>
      <c r="D427" s="145" t="s">
        <v>959</v>
      </c>
      <c r="E427" s="145" t="s">
        <v>960</v>
      </c>
      <c r="F427" s="145" t="s">
        <v>408</v>
      </c>
      <c r="G427" s="145" t="s">
        <v>335</v>
      </c>
      <c r="H427" s="145" t="s">
        <v>959</v>
      </c>
      <c r="I427" s="145" t="s">
        <v>960</v>
      </c>
    </row>
    <row r="428" spans="1:9" s="145" customFormat="1" x14ac:dyDescent="0.2">
      <c r="A428" s="145" t="s">
        <v>4224</v>
      </c>
      <c r="B428" s="145" t="s">
        <v>408</v>
      </c>
      <c r="C428" s="145" t="s">
        <v>335</v>
      </c>
      <c r="D428" s="145" t="s">
        <v>959</v>
      </c>
      <c r="E428" s="145" t="s">
        <v>960</v>
      </c>
      <c r="F428" s="145" t="s">
        <v>408</v>
      </c>
      <c r="G428" s="145" t="s">
        <v>335</v>
      </c>
      <c r="H428" s="145" t="s">
        <v>959</v>
      </c>
      <c r="I428" s="145" t="s">
        <v>960</v>
      </c>
    </row>
    <row r="429" spans="1:9" s="145" customFormat="1" x14ac:dyDescent="0.2">
      <c r="A429" s="145" t="s">
        <v>1833</v>
      </c>
      <c r="B429" s="145" t="s">
        <v>961</v>
      </c>
      <c r="C429" s="145" t="s">
        <v>500</v>
      </c>
      <c r="D429" s="145" t="s">
        <v>962</v>
      </c>
      <c r="E429" s="145" t="s">
        <v>963</v>
      </c>
      <c r="F429" s="145" t="s">
        <v>961</v>
      </c>
      <c r="G429" s="145" t="s">
        <v>500</v>
      </c>
      <c r="H429" s="145" t="s">
        <v>962</v>
      </c>
      <c r="I429" s="145" t="s">
        <v>963</v>
      </c>
    </row>
    <row r="430" spans="1:9" s="145" customFormat="1" x14ac:dyDescent="0.2">
      <c r="A430" s="145" t="s">
        <v>1834</v>
      </c>
      <c r="B430" s="145" t="s">
        <v>964</v>
      </c>
      <c r="C430" s="145" t="s">
        <v>410</v>
      </c>
      <c r="D430" s="145" t="s">
        <v>965</v>
      </c>
      <c r="E430" s="145" t="s">
        <v>966</v>
      </c>
      <c r="F430" s="145" t="s">
        <v>964</v>
      </c>
      <c r="G430" s="145" t="s">
        <v>410</v>
      </c>
      <c r="H430" s="145" t="s">
        <v>965</v>
      </c>
      <c r="I430" s="145" t="s">
        <v>966</v>
      </c>
    </row>
    <row r="431" spans="1:9" s="145" customFormat="1" x14ac:dyDescent="0.2">
      <c r="A431" s="145" t="s">
        <v>1835</v>
      </c>
      <c r="B431" s="145" t="s">
        <v>967</v>
      </c>
      <c r="C431" s="145" t="s">
        <v>968</v>
      </c>
      <c r="D431" s="145" t="s">
        <v>969</v>
      </c>
      <c r="E431" s="145" t="s">
        <v>3815</v>
      </c>
      <c r="F431" s="145" t="s">
        <v>967</v>
      </c>
      <c r="G431" s="145" t="s">
        <v>968</v>
      </c>
      <c r="H431" s="145" t="s">
        <v>969</v>
      </c>
      <c r="I431" s="145" t="s">
        <v>3815</v>
      </c>
    </row>
    <row r="432" spans="1:9" s="145" customFormat="1" x14ac:dyDescent="0.2">
      <c r="A432" s="145" t="s">
        <v>1836</v>
      </c>
      <c r="B432" s="145" t="s">
        <v>970</v>
      </c>
      <c r="C432" s="145" t="s">
        <v>971</v>
      </c>
      <c r="D432" s="145" t="s">
        <v>1837</v>
      </c>
      <c r="E432" s="145" t="s">
        <v>972</v>
      </c>
      <c r="F432" s="145" t="s">
        <v>970</v>
      </c>
      <c r="G432" s="145" t="s">
        <v>971</v>
      </c>
      <c r="H432" s="145" t="s">
        <v>3739</v>
      </c>
      <c r="I432" s="145" t="s">
        <v>972</v>
      </c>
    </row>
    <row r="433" spans="1:9" s="145" customFormat="1" x14ac:dyDescent="0.2">
      <c r="A433" s="145" t="s">
        <v>4225</v>
      </c>
      <c r="B433" s="145" t="s">
        <v>5287</v>
      </c>
      <c r="C433" s="145" t="s">
        <v>4226</v>
      </c>
      <c r="D433" s="145" t="s">
        <v>5288</v>
      </c>
      <c r="E433" s="145" t="s">
        <v>5289</v>
      </c>
      <c r="F433" s="145" t="s">
        <v>5287</v>
      </c>
      <c r="G433" s="145" t="s">
        <v>4226</v>
      </c>
      <c r="H433" s="145" t="s">
        <v>5288</v>
      </c>
      <c r="I433" s="145" t="s">
        <v>5289</v>
      </c>
    </row>
    <row r="434" spans="1:9" s="145" customFormat="1" x14ac:dyDescent="0.2">
      <c r="A434" s="145" t="s">
        <v>4227</v>
      </c>
      <c r="B434" s="145" t="s">
        <v>5290</v>
      </c>
      <c r="C434" s="145" t="s">
        <v>4228</v>
      </c>
      <c r="D434" s="145" t="s">
        <v>5291</v>
      </c>
      <c r="E434" s="145" t="s">
        <v>5292</v>
      </c>
      <c r="F434" s="145" t="s">
        <v>5290</v>
      </c>
      <c r="G434" s="145" t="s">
        <v>4228</v>
      </c>
      <c r="H434" s="145" t="s">
        <v>5291</v>
      </c>
      <c r="I434" s="145" t="s">
        <v>5292</v>
      </c>
    </row>
    <row r="435" spans="1:9" s="145" customFormat="1" x14ac:dyDescent="0.2">
      <c r="A435" s="145" t="s">
        <v>4229</v>
      </c>
      <c r="B435" s="145" t="s">
        <v>5293</v>
      </c>
      <c r="C435" s="145" t="s">
        <v>4230</v>
      </c>
      <c r="D435" s="145" t="s">
        <v>5294</v>
      </c>
      <c r="E435" s="145" t="s">
        <v>5295</v>
      </c>
      <c r="F435" s="145" t="s">
        <v>5293</v>
      </c>
      <c r="G435" s="145" t="s">
        <v>4230</v>
      </c>
      <c r="H435" s="145" t="s">
        <v>5294</v>
      </c>
      <c r="I435" s="145" t="s">
        <v>5295</v>
      </c>
    </row>
    <row r="436" spans="1:9" s="145" customFormat="1" x14ac:dyDescent="0.2">
      <c r="A436" s="145" t="s">
        <v>4231</v>
      </c>
      <c r="B436" s="145" t="s">
        <v>5296</v>
      </c>
      <c r="C436" s="145" t="s">
        <v>4232</v>
      </c>
      <c r="D436" s="145" t="s">
        <v>5297</v>
      </c>
      <c r="E436" s="145" t="s">
        <v>5298</v>
      </c>
      <c r="F436" s="145" t="s">
        <v>5296</v>
      </c>
      <c r="G436" s="145" t="s">
        <v>4232</v>
      </c>
      <c r="H436" s="145" t="s">
        <v>5297</v>
      </c>
      <c r="I436" s="145" t="s">
        <v>5298</v>
      </c>
    </row>
    <row r="437" spans="1:9" s="145" customFormat="1" x14ac:dyDescent="0.2">
      <c r="A437" s="145" t="s">
        <v>1838</v>
      </c>
      <c r="B437" s="145" t="s">
        <v>973</v>
      </c>
      <c r="C437" s="145" t="s">
        <v>974</v>
      </c>
      <c r="D437" s="145" t="s">
        <v>975</v>
      </c>
      <c r="E437" s="145" t="s">
        <v>976</v>
      </c>
      <c r="F437" s="145" t="s">
        <v>3740</v>
      </c>
      <c r="G437" s="145" t="s">
        <v>3741</v>
      </c>
      <c r="H437" s="145" t="s">
        <v>3742</v>
      </c>
      <c r="I437" s="145" t="s">
        <v>5477</v>
      </c>
    </row>
    <row r="438" spans="1:9" s="145" customFormat="1" x14ac:dyDescent="0.2">
      <c r="A438" s="145" t="s">
        <v>1839</v>
      </c>
      <c r="B438" s="145" t="s">
        <v>977</v>
      </c>
      <c r="C438" s="145" t="s">
        <v>1840</v>
      </c>
      <c r="D438" s="145" t="s">
        <v>978</v>
      </c>
      <c r="E438" s="145" t="s">
        <v>979</v>
      </c>
      <c r="F438" s="145" t="s">
        <v>977</v>
      </c>
      <c r="G438" s="145" t="s">
        <v>3743</v>
      </c>
      <c r="H438" s="145" t="s">
        <v>3744</v>
      </c>
      <c r="I438" s="145" t="s">
        <v>979</v>
      </c>
    </row>
    <row r="439" spans="1:9" s="145" customFormat="1" x14ac:dyDescent="0.2">
      <c r="A439" s="145" t="s">
        <v>4233</v>
      </c>
      <c r="B439" s="145" t="s">
        <v>977</v>
      </c>
      <c r="C439" s="145" t="s">
        <v>1840</v>
      </c>
      <c r="D439" s="145" t="s">
        <v>978</v>
      </c>
      <c r="E439" s="145" t="s">
        <v>979</v>
      </c>
      <c r="F439" s="145" t="s">
        <v>977</v>
      </c>
      <c r="G439" s="145" t="s">
        <v>3743</v>
      </c>
      <c r="H439" s="145" t="s">
        <v>3744</v>
      </c>
      <c r="I439" s="145" t="s">
        <v>979</v>
      </c>
    </row>
    <row r="440" spans="1:9" s="145" customFormat="1" x14ac:dyDescent="0.2">
      <c r="A440" s="145" t="s">
        <v>1841</v>
      </c>
      <c r="B440" s="145" t="s">
        <v>254</v>
      </c>
      <c r="C440" s="145" t="s">
        <v>1842</v>
      </c>
      <c r="D440" s="145" t="s">
        <v>980</v>
      </c>
      <c r="E440" s="145" t="s">
        <v>981</v>
      </c>
      <c r="F440" s="145" t="s">
        <v>254</v>
      </c>
      <c r="G440" s="145" t="s">
        <v>1842</v>
      </c>
      <c r="H440" s="145" t="s">
        <v>980</v>
      </c>
      <c r="I440" s="145" t="s">
        <v>981</v>
      </c>
    </row>
    <row r="441" spans="1:9" s="145" customFormat="1" x14ac:dyDescent="0.2">
      <c r="A441" s="145" t="s">
        <v>4234</v>
      </c>
      <c r="B441" s="145" t="s">
        <v>254</v>
      </c>
      <c r="C441" s="145" t="s">
        <v>1842</v>
      </c>
      <c r="D441" s="145" t="s">
        <v>980</v>
      </c>
      <c r="E441" s="145" t="s">
        <v>981</v>
      </c>
      <c r="F441" s="145" t="s">
        <v>254</v>
      </c>
      <c r="G441" s="145" t="s">
        <v>1842</v>
      </c>
      <c r="H441" s="145" t="s">
        <v>980</v>
      </c>
      <c r="I441" s="145" t="s">
        <v>981</v>
      </c>
    </row>
    <row r="442" spans="1:9" s="145" customFormat="1" x14ac:dyDescent="0.2">
      <c r="A442" s="145" t="s">
        <v>1843</v>
      </c>
      <c r="B442" s="145" t="s">
        <v>379</v>
      </c>
      <c r="C442" s="145" t="s">
        <v>380</v>
      </c>
      <c r="D442" s="145" t="s">
        <v>982</v>
      </c>
      <c r="E442" s="145" t="s">
        <v>983</v>
      </c>
      <c r="F442" s="145" t="s">
        <v>379</v>
      </c>
      <c r="G442" s="145" t="s">
        <v>380</v>
      </c>
      <c r="H442" s="145" t="s">
        <v>982</v>
      </c>
      <c r="I442" s="145" t="s">
        <v>983</v>
      </c>
    </row>
    <row r="443" spans="1:9" s="145" customFormat="1" x14ac:dyDescent="0.2">
      <c r="A443" s="145" t="s">
        <v>1844</v>
      </c>
      <c r="B443" s="145" t="s">
        <v>4235</v>
      </c>
      <c r="C443" s="145" t="s">
        <v>1845</v>
      </c>
      <c r="D443" s="145" t="s">
        <v>1846</v>
      </c>
      <c r="E443" s="145" t="s">
        <v>984</v>
      </c>
      <c r="F443" s="145" t="s">
        <v>3745</v>
      </c>
      <c r="G443" s="145" t="s">
        <v>3746</v>
      </c>
      <c r="H443" s="145" t="s">
        <v>1846</v>
      </c>
      <c r="I443" s="145" t="s">
        <v>984</v>
      </c>
    </row>
    <row r="444" spans="1:9" s="145" customFormat="1" x14ac:dyDescent="0.2">
      <c r="A444" s="145" t="s">
        <v>1847</v>
      </c>
      <c r="B444" s="145" t="s">
        <v>1848</v>
      </c>
      <c r="C444" s="145" t="s">
        <v>336</v>
      </c>
      <c r="D444" s="145" t="s">
        <v>985</v>
      </c>
      <c r="E444" s="145" t="s">
        <v>986</v>
      </c>
      <c r="F444" s="145" t="s">
        <v>1848</v>
      </c>
      <c r="G444" s="145" t="s">
        <v>336</v>
      </c>
      <c r="H444" s="145" t="s">
        <v>985</v>
      </c>
      <c r="I444" s="145" t="s">
        <v>986</v>
      </c>
    </row>
    <row r="445" spans="1:9" s="145" customFormat="1" x14ac:dyDescent="0.2">
      <c r="A445" s="145" t="s">
        <v>1849</v>
      </c>
      <c r="B445" s="145" t="s">
        <v>1850</v>
      </c>
      <c r="C445" s="145" t="s">
        <v>1851</v>
      </c>
      <c r="D445" s="145" t="s">
        <v>987</v>
      </c>
      <c r="E445" s="145" t="s">
        <v>988</v>
      </c>
      <c r="F445" s="145" t="s">
        <v>1850</v>
      </c>
      <c r="G445" s="145" t="s">
        <v>1851</v>
      </c>
      <c r="H445" s="145" t="s">
        <v>3747</v>
      </c>
      <c r="I445" s="145" t="s">
        <v>988</v>
      </c>
    </row>
    <row r="446" spans="1:9" s="145" customFormat="1" x14ac:dyDescent="0.2">
      <c r="A446" s="145" t="s">
        <v>1852</v>
      </c>
      <c r="B446" s="145" t="s">
        <v>411</v>
      </c>
      <c r="C446" s="145" t="s">
        <v>337</v>
      </c>
      <c r="D446" s="145" t="s">
        <v>1853</v>
      </c>
      <c r="E446" s="145" t="s">
        <v>1854</v>
      </c>
      <c r="F446" s="145" t="s">
        <v>411</v>
      </c>
      <c r="G446" s="145" t="s">
        <v>337</v>
      </c>
      <c r="H446" s="145" t="s">
        <v>1853</v>
      </c>
      <c r="I446" s="145" t="s">
        <v>1854</v>
      </c>
    </row>
    <row r="447" spans="1:9" s="145" customFormat="1" x14ac:dyDescent="0.2">
      <c r="A447" s="145" t="s">
        <v>4236</v>
      </c>
      <c r="B447" s="145" t="s">
        <v>411</v>
      </c>
      <c r="C447" s="145" t="s">
        <v>337</v>
      </c>
      <c r="D447" s="145" t="s">
        <v>1853</v>
      </c>
      <c r="E447" s="145" t="s">
        <v>1854</v>
      </c>
      <c r="F447" s="145" t="s">
        <v>411</v>
      </c>
      <c r="G447" s="145" t="s">
        <v>337</v>
      </c>
      <c r="H447" s="145" t="s">
        <v>1853</v>
      </c>
      <c r="I447" s="145" t="s">
        <v>1854</v>
      </c>
    </row>
    <row r="448" spans="1:9" s="145" customFormat="1" x14ac:dyDescent="0.2">
      <c r="A448" s="145" t="s">
        <v>1855</v>
      </c>
      <c r="B448" s="145" t="s">
        <v>359</v>
      </c>
      <c r="C448" s="145" t="s">
        <v>1856</v>
      </c>
      <c r="D448" s="145" t="s">
        <v>989</v>
      </c>
      <c r="E448" s="145" t="s">
        <v>990</v>
      </c>
      <c r="F448" s="145" t="s">
        <v>359</v>
      </c>
      <c r="G448" s="145" t="s">
        <v>1856</v>
      </c>
      <c r="H448" s="145" t="s">
        <v>989</v>
      </c>
      <c r="I448" s="145" t="s">
        <v>990</v>
      </c>
    </row>
    <row r="449" spans="1:9" s="190" customFormat="1" x14ac:dyDescent="0.2">
      <c r="A449" s="190" t="s">
        <v>6621</v>
      </c>
      <c r="B449" s="190" t="s">
        <v>1857</v>
      </c>
      <c r="C449" s="190" t="s">
        <v>1858</v>
      </c>
      <c r="D449" s="190" t="s">
        <v>1859</v>
      </c>
      <c r="E449" s="190" t="s">
        <v>1860</v>
      </c>
      <c r="F449" s="190" t="s">
        <v>1857</v>
      </c>
      <c r="G449" s="190" t="s">
        <v>1858</v>
      </c>
      <c r="H449" s="190" t="s">
        <v>1859</v>
      </c>
      <c r="I449" s="190" t="s">
        <v>1860</v>
      </c>
    </row>
    <row r="450" spans="1:9" s="145" customFormat="1" x14ac:dyDescent="0.2">
      <c r="A450" s="145" t="s">
        <v>1861</v>
      </c>
      <c r="B450" s="145" t="s">
        <v>1862</v>
      </c>
      <c r="C450" s="145" t="s">
        <v>1863</v>
      </c>
      <c r="D450" s="145" t="s">
        <v>1864</v>
      </c>
      <c r="E450" s="145" t="s">
        <v>1865</v>
      </c>
      <c r="F450" s="145" t="s">
        <v>1862</v>
      </c>
      <c r="G450" s="145" t="s">
        <v>1863</v>
      </c>
      <c r="H450" s="145" t="s">
        <v>3748</v>
      </c>
      <c r="I450" s="145" t="s">
        <v>1865</v>
      </c>
    </row>
    <row r="451" spans="1:9" s="145" customFormat="1" x14ac:dyDescent="0.2">
      <c r="A451" s="145" t="s">
        <v>1866</v>
      </c>
      <c r="B451" s="145" t="s">
        <v>1867</v>
      </c>
      <c r="C451" s="145" t="s">
        <v>1868</v>
      </c>
      <c r="D451" s="145" t="s">
        <v>1869</v>
      </c>
      <c r="E451" s="145" t="s">
        <v>1870</v>
      </c>
      <c r="F451" s="145" t="s">
        <v>1867</v>
      </c>
      <c r="G451" s="145" t="s">
        <v>1868</v>
      </c>
      <c r="H451" s="145" t="s">
        <v>1869</v>
      </c>
      <c r="I451" s="145" t="s">
        <v>1870</v>
      </c>
    </row>
    <row r="452" spans="1:9" s="145" customFormat="1" x14ac:dyDescent="0.2">
      <c r="A452" s="145" t="s">
        <v>1871</v>
      </c>
      <c r="B452" s="145" t="s">
        <v>255</v>
      </c>
      <c r="C452" s="145" t="s">
        <v>1872</v>
      </c>
      <c r="D452" s="145" t="s">
        <v>991</v>
      </c>
      <c r="E452" s="145" t="s">
        <v>992</v>
      </c>
      <c r="F452" s="145" t="s">
        <v>255</v>
      </c>
      <c r="G452" s="145" t="s">
        <v>1872</v>
      </c>
      <c r="H452" s="145" t="s">
        <v>991</v>
      </c>
      <c r="I452" s="145" t="s">
        <v>992</v>
      </c>
    </row>
    <row r="453" spans="1:9" s="145" customFormat="1" x14ac:dyDescent="0.2">
      <c r="A453" s="145" t="s">
        <v>4237</v>
      </c>
      <c r="B453" s="145" t="s">
        <v>255</v>
      </c>
      <c r="C453" s="145" t="s">
        <v>1872</v>
      </c>
      <c r="D453" s="145" t="s">
        <v>991</v>
      </c>
      <c r="E453" s="145" t="s">
        <v>992</v>
      </c>
      <c r="F453" s="145" t="s">
        <v>255</v>
      </c>
      <c r="G453" s="145" t="s">
        <v>1872</v>
      </c>
      <c r="H453" s="145" t="s">
        <v>991</v>
      </c>
      <c r="I453" s="145" t="s">
        <v>992</v>
      </c>
    </row>
    <row r="454" spans="1:9" s="145" customFormat="1" x14ac:dyDescent="0.2">
      <c r="A454" s="145" t="s">
        <v>1873</v>
      </c>
      <c r="B454" s="145" t="s">
        <v>1874</v>
      </c>
      <c r="C454" s="145" t="s">
        <v>1875</v>
      </c>
      <c r="D454" s="145" t="s">
        <v>993</v>
      </c>
      <c r="E454" s="145" t="s">
        <v>994</v>
      </c>
      <c r="F454" s="145" t="s">
        <v>1874</v>
      </c>
      <c r="G454" s="145" t="s">
        <v>1875</v>
      </c>
      <c r="H454" s="145" t="s">
        <v>993</v>
      </c>
      <c r="I454" s="145" t="s">
        <v>994</v>
      </c>
    </row>
    <row r="455" spans="1:9" s="145" customFormat="1" x14ac:dyDescent="0.2">
      <c r="A455" s="145" t="s">
        <v>1876</v>
      </c>
      <c r="B455" s="145" t="s">
        <v>1877</v>
      </c>
      <c r="C455" s="145" t="s">
        <v>412</v>
      </c>
      <c r="D455" s="145" t="s">
        <v>1878</v>
      </c>
      <c r="E455" s="145" t="s">
        <v>1879</v>
      </c>
      <c r="F455" s="145" t="s">
        <v>1877</v>
      </c>
      <c r="G455" s="145" t="s">
        <v>412</v>
      </c>
      <c r="H455" s="145" t="s">
        <v>1878</v>
      </c>
      <c r="I455" s="145" t="s">
        <v>1879</v>
      </c>
    </row>
    <row r="456" spans="1:9" s="190" customFormat="1" x14ac:dyDescent="0.2">
      <c r="A456" s="190" t="s">
        <v>6622</v>
      </c>
      <c r="B456" s="190" t="s">
        <v>539</v>
      </c>
      <c r="C456" s="190" t="s">
        <v>1880</v>
      </c>
      <c r="D456" s="190" t="s">
        <v>1881</v>
      </c>
      <c r="E456" s="190" t="s">
        <v>1882</v>
      </c>
      <c r="F456" s="190" t="s">
        <v>539</v>
      </c>
      <c r="G456" s="190" t="s">
        <v>1880</v>
      </c>
      <c r="H456" s="190" t="s">
        <v>1881</v>
      </c>
      <c r="I456" s="190" t="s">
        <v>1882</v>
      </c>
    </row>
    <row r="457" spans="1:9" s="190" customFormat="1" x14ac:dyDescent="0.2">
      <c r="A457" s="190" t="s">
        <v>6623</v>
      </c>
      <c r="B457" s="190" t="s">
        <v>540</v>
      </c>
      <c r="C457" s="190" t="s">
        <v>541</v>
      </c>
      <c r="D457" s="190" t="s">
        <v>1883</v>
      </c>
      <c r="E457" s="190" t="s">
        <v>1884</v>
      </c>
      <c r="F457" s="190" t="s">
        <v>540</v>
      </c>
      <c r="G457" s="190" t="s">
        <v>541</v>
      </c>
      <c r="H457" s="190" t="s">
        <v>1883</v>
      </c>
      <c r="I457" s="190" t="s">
        <v>1884</v>
      </c>
    </row>
    <row r="458" spans="1:9" s="145" customFormat="1" x14ac:dyDescent="0.2">
      <c r="A458" s="145" t="s">
        <v>1885</v>
      </c>
      <c r="B458" s="145" t="s">
        <v>413</v>
      </c>
      <c r="C458" s="145" t="s">
        <v>338</v>
      </c>
      <c r="D458" s="145" t="s">
        <v>995</v>
      </c>
      <c r="E458" s="145" t="s">
        <v>996</v>
      </c>
      <c r="F458" s="145" t="s">
        <v>413</v>
      </c>
      <c r="G458" s="145" t="s">
        <v>338</v>
      </c>
      <c r="H458" s="145" t="s">
        <v>3749</v>
      </c>
      <c r="I458" s="145" t="s">
        <v>996</v>
      </c>
    </row>
    <row r="459" spans="1:9" s="145" customFormat="1" x14ac:dyDescent="0.2">
      <c r="A459" s="145" t="s">
        <v>4238</v>
      </c>
      <c r="B459" s="145" t="s">
        <v>413</v>
      </c>
      <c r="C459" s="145" t="s">
        <v>338</v>
      </c>
      <c r="D459" s="145" t="s">
        <v>995</v>
      </c>
      <c r="E459" s="145" t="s">
        <v>996</v>
      </c>
      <c r="F459" s="145" t="s">
        <v>413</v>
      </c>
      <c r="G459" s="145" t="s">
        <v>338</v>
      </c>
      <c r="H459" s="145" t="s">
        <v>3749</v>
      </c>
      <c r="I459" s="145" t="s">
        <v>996</v>
      </c>
    </row>
    <row r="460" spans="1:9" s="145" customFormat="1" x14ac:dyDescent="0.2">
      <c r="A460" s="145" t="s">
        <v>1886</v>
      </c>
      <c r="B460" s="145" t="s">
        <v>256</v>
      </c>
      <c r="C460" s="145" t="s">
        <v>278</v>
      </c>
      <c r="D460" s="145" t="s">
        <v>997</v>
      </c>
      <c r="E460" s="145" t="s">
        <v>998</v>
      </c>
      <c r="F460" s="145" t="s">
        <v>256</v>
      </c>
      <c r="G460" s="145" t="s">
        <v>278</v>
      </c>
      <c r="H460" s="145" t="s">
        <v>997</v>
      </c>
      <c r="I460" s="145" t="s">
        <v>998</v>
      </c>
    </row>
    <row r="461" spans="1:9" s="145" customFormat="1" x14ac:dyDescent="0.2">
      <c r="A461" s="145" t="s">
        <v>1887</v>
      </c>
      <c r="B461" s="145" t="s">
        <v>414</v>
      </c>
      <c r="C461" s="145" t="s">
        <v>353</v>
      </c>
      <c r="D461" s="145" t="s">
        <v>999</v>
      </c>
      <c r="E461" s="145" t="s">
        <v>1000</v>
      </c>
      <c r="F461" s="145" t="s">
        <v>414</v>
      </c>
      <c r="G461" s="145" t="s">
        <v>3750</v>
      </c>
      <c r="H461" s="145" t="s">
        <v>3751</v>
      </c>
      <c r="I461" s="145" t="s">
        <v>1000</v>
      </c>
    </row>
    <row r="462" spans="1:9" s="145" customFormat="1" x14ac:dyDescent="0.2">
      <c r="A462" s="145" t="s">
        <v>1888</v>
      </c>
      <c r="B462" s="145" t="s">
        <v>1889</v>
      </c>
      <c r="C462" s="145" t="s">
        <v>1890</v>
      </c>
      <c r="D462" s="145" t="s">
        <v>1891</v>
      </c>
      <c r="E462" s="145" t="s">
        <v>1892</v>
      </c>
      <c r="F462" s="145" t="s">
        <v>1889</v>
      </c>
      <c r="G462" s="145" t="s">
        <v>1890</v>
      </c>
      <c r="H462" s="145" t="s">
        <v>1891</v>
      </c>
      <c r="I462" s="145" t="s">
        <v>1892</v>
      </c>
    </row>
    <row r="463" spans="1:9" s="145" customFormat="1" x14ac:dyDescent="0.2">
      <c r="A463" s="145" t="s">
        <v>1893</v>
      </c>
      <c r="B463" s="145" t="s">
        <v>1894</v>
      </c>
      <c r="C463" s="145" t="s">
        <v>339</v>
      </c>
      <c r="D463" s="145" t="s">
        <v>1001</v>
      </c>
      <c r="E463" s="145" t="s">
        <v>1002</v>
      </c>
      <c r="F463" s="145" t="s">
        <v>1894</v>
      </c>
      <c r="G463" s="145" t="s">
        <v>339</v>
      </c>
      <c r="H463" s="145" t="s">
        <v>1001</v>
      </c>
      <c r="I463" s="145" t="s">
        <v>1002</v>
      </c>
    </row>
    <row r="464" spans="1:9" s="145" customFormat="1" x14ac:dyDescent="0.2">
      <c r="A464" s="145" t="s">
        <v>1895</v>
      </c>
      <c r="B464" s="145" t="s">
        <v>257</v>
      </c>
      <c r="C464" s="145" t="s">
        <v>340</v>
      </c>
      <c r="D464" s="145" t="s">
        <v>1003</v>
      </c>
      <c r="E464" s="145" t="s">
        <v>1004</v>
      </c>
      <c r="F464" s="145" t="s">
        <v>257</v>
      </c>
      <c r="G464" s="145" t="s">
        <v>340</v>
      </c>
      <c r="H464" s="145" t="s">
        <v>1003</v>
      </c>
      <c r="I464" s="145" t="s">
        <v>1004</v>
      </c>
    </row>
    <row r="465" spans="1:9" s="145" customFormat="1" x14ac:dyDescent="0.2">
      <c r="A465" s="145" t="s">
        <v>1896</v>
      </c>
      <c r="B465" s="145" t="s">
        <v>258</v>
      </c>
      <c r="C465" s="145" t="s">
        <v>341</v>
      </c>
      <c r="D465" s="145" t="s">
        <v>1005</v>
      </c>
      <c r="E465" s="145" t="s">
        <v>1006</v>
      </c>
      <c r="F465" s="145" t="s">
        <v>258</v>
      </c>
      <c r="G465" s="145" t="s">
        <v>341</v>
      </c>
      <c r="H465" s="145" t="s">
        <v>1005</v>
      </c>
      <c r="I465" s="145" t="s">
        <v>1006</v>
      </c>
    </row>
    <row r="466" spans="1:9" s="145" customFormat="1" x14ac:dyDescent="0.2">
      <c r="A466" s="145" t="s">
        <v>1897</v>
      </c>
      <c r="B466" s="145" t="s">
        <v>259</v>
      </c>
      <c r="C466" s="145" t="s">
        <v>354</v>
      </c>
      <c r="D466" s="145" t="s">
        <v>1898</v>
      </c>
      <c r="E466" s="145" t="s">
        <v>1007</v>
      </c>
      <c r="F466" s="145" t="s">
        <v>259</v>
      </c>
      <c r="G466" s="145" t="s">
        <v>354</v>
      </c>
      <c r="H466" s="145" t="s">
        <v>1898</v>
      </c>
      <c r="I466" s="145" t="s">
        <v>1007</v>
      </c>
    </row>
    <row r="467" spans="1:9" s="145" customFormat="1" x14ac:dyDescent="0.2">
      <c r="A467" s="145" t="s">
        <v>1899</v>
      </c>
      <c r="B467" s="145" t="s">
        <v>260</v>
      </c>
      <c r="C467" s="145" t="s">
        <v>1900</v>
      </c>
      <c r="D467" s="145" t="s">
        <v>1901</v>
      </c>
      <c r="E467" s="145" t="s">
        <v>1008</v>
      </c>
      <c r="F467" s="145" t="s">
        <v>260</v>
      </c>
      <c r="G467" s="145" t="s">
        <v>1900</v>
      </c>
      <c r="H467" s="145" t="s">
        <v>1901</v>
      </c>
      <c r="I467" s="145" t="s">
        <v>1008</v>
      </c>
    </row>
    <row r="468" spans="1:9" s="145" customFormat="1" x14ac:dyDescent="0.2">
      <c r="A468" s="145" t="s">
        <v>1902</v>
      </c>
      <c r="B468" s="145" t="s">
        <v>261</v>
      </c>
      <c r="C468" s="145" t="s">
        <v>342</v>
      </c>
      <c r="D468" s="145" t="s">
        <v>1009</v>
      </c>
      <c r="E468" s="145" t="s">
        <v>1010</v>
      </c>
      <c r="F468" s="145" t="s">
        <v>261</v>
      </c>
      <c r="G468" s="145" t="s">
        <v>342</v>
      </c>
      <c r="H468" s="145" t="s">
        <v>1009</v>
      </c>
      <c r="I468" s="145" t="s">
        <v>1010</v>
      </c>
    </row>
    <row r="469" spans="1:9" s="145" customFormat="1" x14ac:dyDescent="0.2">
      <c r="A469" s="145" t="s">
        <v>1903</v>
      </c>
      <c r="B469" s="145" t="s">
        <v>262</v>
      </c>
      <c r="C469" s="145" t="s">
        <v>343</v>
      </c>
      <c r="D469" s="145" t="s">
        <v>1011</v>
      </c>
      <c r="E469" s="145" t="s">
        <v>1012</v>
      </c>
      <c r="F469" s="145" t="s">
        <v>262</v>
      </c>
      <c r="G469" s="145" t="s">
        <v>343</v>
      </c>
      <c r="H469" s="145" t="s">
        <v>1011</v>
      </c>
      <c r="I469" s="145" t="s">
        <v>1012</v>
      </c>
    </row>
    <row r="470" spans="1:9" s="190" customFormat="1" x14ac:dyDescent="0.2">
      <c r="A470" s="190" t="s">
        <v>6624</v>
      </c>
      <c r="B470" s="190" t="s">
        <v>1904</v>
      </c>
      <c r="C470" s="190" t="s">
        <v>1905</v>
      </c>
      <c r="D470" s="190" t="s">
        <v>1906</v>
      </c>
      <c r="E470" s="190" t="s">
        <v>1907</v>
      </c>
      <c r="F470" s="190" t="s">
        <v>1904</v>
      </c>
      <c r="G470" s="190" t="s">
        <v>1905</v>
      </c>
      <c r="H470" s="190" t="s">
        <v>1906</v>
      </c>
      <c r="I470" s="190" t="s">
        <v>1907</v>
      </c>
    </row>
    <row r="471" spans="1:9" s="190" customFormat="1" x14ac:dyDescent="0.2">
      <c r="A471" s="190" t="s">
        <v>6625</v>
      </c>
      <c r="B471" s="190" t="s">
        <v>1908</v>
      </c>
      <c r="C471" s="190" t="s">
        <v>1909</v>
      </c>
      <c r="D471" s="190" t="s">
        <v>1910</v>
      </c>
      <c r="E471" s="190" t="s">
        <v>1911</v>
      </c>
      <c r="F471" s="190" t="s">
        <v>1908</v>
      </c>
      <c r="G471" s="190" t="s">
        <v>1909</v>
      </c>
      <c r="H471" s="190" t="s">
        <v>3752</v>
      </c>
      <c r="I471" s="190" t="s">
        <v>1911</v>
      </c>
    </row>
    <row r="472" spans="1:9" s="145" customFormat="1" x14ac:dyDescent="0.2">
      <c r="A472" s="145" t="s">
        <v>1912</v>
      </c>
      <c r="B472" s="145" t="s">
        <v>415</v>
      </c>
      <c r="C472" s="145" t="s">
        <v>344</v>
      </c>
      <c r="D472" s="145" t="s">
        <v>1013</v>
      </c>
      <c r="E472" s="145" t="s">
        <v>1014</v>
      </c>
      <c r="F472" s="145" t="s">
        <v>415</v>
      </c>
      <c r="G472" s="145" t="s">
        <v>344</v>
      </c>
      <c r="H472" s="145" t="s">
        <v>1013</v>
      </c>
      <c r="I472" s="145" t="s">
        <v>1014</v>
      </c>
    </row>
    <row r="473" spans="1:9" s="145" customFormat="1" x14ac:dyDescent="0.2">
      <c r="A473" s="145" t="s">
        <v>1913</v>
      </c>
      <c r="B473" s="145" t="s">
        <v>260</v>
      </c>
      <c r="C473" s="145" t="s">
        <v>1900</v>
      </c>
      <c r="D473" s="145" t="s">
        <v>1901</v>
      </c>
      <c r="E473" s="145" t="s">
        <v>1008</v>
      </c>
      <c r="F473" s="145" t="s">
        <v>260</v>
      </c>
      <c r="G473" s="145" t="s">
        <v>1900</v>
      </c>
      <c r="H473" s="145" t="s">
        <v>1901</v>
      </c>
      <c r="I473" s="145" t="s">
        <v>1008</v>
      </c>
    </row>
    <row r="474" spans="1:9" s="145" customFormat="1" x14ac:dyDescent="0.2">
      <c r="A474" s="145" t="s">
        <v>1914</v>
      </c>
      <c r="B474" s="145" t="s">
        <v>263</v>
      </c>
      <c r="C474" s="145" t="s">
        <v>345</v>
      </c>
      <c r="D474" s="145" t="s">
        <v>1915</v>
      </c>
      <c r="E474" s="145" t="s">
        <v>1015</v>
      </c>
      <c r="F474" s="145" t="s">
        <v>263</v>
      </c>
      <c r="G474" s="145" t="s">
        <v>345</v>
      </c>
      <c r="H474" s="145" t="s">
        <v>1915</v>
      </c>
      <c r="I474" s="145" t="s">
        <v>1015</v>
      </c>
    </row>
    <row r="475" spans="1:9" s="145" customFormat="1" x14ac:dyDescent="0.2">
      <c r="A475" s="145" t="s">
        <v>4239</v>
      </c>
      <c r="B475" s="145" t="s">
        <v>263</v>
      </c>
      <c r="C475" s="145" t="s">
        <v>345</v>
      </c>
      <c r="D475" s="145" t="s">
        <v>1915</v>
      </c>
      <c r="E475" s="145" t="s">
        <v>1015</v>
      </c>
      <c r="F475" s="145" t="s">
        <v>263</v>
      </c>
      <c r="G475" s="145" t="s">
        <v>345</v>
      </c>
      <c r="H475" s="145" t="s">
        <v>1915</v>
      </c>
      <c r="I475" s="145" t="s">
        <v>1015</v>
      </c>
    </row>
    <row r="476" spans="1:9" s="145" customFormat="1" x14ac:dyDescent="0.2">
      <c r="A476" s="145" t="s">
        <v>1916</v>
      </c>
      <c r="B476" s="145" t="s">
        <v>264</v>
      </c>
      <c r="C476" s="145" t="s">
        <v>346</v>
      </c>
      <c r="D476" s="145" t="s">
        <v>1016</v>
      </c>
      <c r="E476" s="145" t="s">
        <v>1017</v>
      </c>
      <c r="F476" s="145" t="s">
        <v>264</v>
      </c>
      <c r="G476" s="145" t="s">
        <v>346</v>
      </c>
      <c r="H476" s="145" t="s">
        <v>1016</v>
      </c>
      <c r="I476" s="145" t="s">
        <v>1017</v>
      </c>
    </row>
    <row r="477" spans="1:9" s="145" customFormat="1" x14ac:dyDescent="0.2">
      <c r="A477" s="145" t="s">
        <v>1917</v>
      </c>
      <c r="B477" s="145" t="s">
        <v>265</v>
      </c>
      <c r="C477" s="145" t="s">
        <v>1918</v>
      </c>
      <c r="D477" s="145" t="s">
        <v>1919</v>
      </c>
      <c r="E477" s="145" t="s">
        <v>1018</v>
      </c>
      <c r="F477" s="145" t="s">
        <v>265</v>
      </c>
      <c r="G477" s="145" t="s">
        <v>1918</v>
      </c>
      <c r="H477" s="145" t="s">
        <v>1919</v>
      </c>
      <c r="I477" s="145" t="s">
        <v>1018</v>
      </c>
    </row>
    <row r="478" spans="1:9" s="190" customFormat="1" x14ac:dyDescent="0.2">
      <c r="A478" s="190" t="s">
        <v>6626</v>
      </c>
      <c r="B478" s="190" t="s">
        <v>1920</v>
      </c>
      <c r="C478" s="190" t="s">
        <v>1921</v>
      </c>
      <c r="D478" s="190" t="s">
        <v>1922</v>
      </c>
      <c r="E478" s="190" t="s">
        <v>1923</v>
      </c>
      <c r="F478" s="190" t="s">
        <v>1920</v>
      </c>
      <c r="G478" s="190" t="s">
        <v>1921</v>
      </c>
      <c r="H478" s="190" t="s">
        <v>1922</v>
      </c>
      <c r="I478" s="190" t="s">
        <v>1923</v>
      </c>
    </row>
    <row r="479" spans="1:9" s="145" customFormat="1" x14ac:dyDescent="0.2">
      <c r="A479" s="145" t="s">
        <v>1924</v>
      </c>
      <c r="B479" s="145" t="s">
        <v>266</v>
      </c>
      <c r="C479" s="145" t="s">
        <v>421</v>
      </c>
      <c r="D479" s="145" t="s">
        <v>1019</v>
      </c>
      <c r="E479" s="145" t="s">
        <v>1020</v>
      </c>
      <c r="F479" s="145" t="s">
        <v>266</v>
      </c>
      <c r="G479" s="145" t="s">
        <v>421</v>
      </c>
      <c r="H479" s="145" t="s">
        <v>1019</v>
      </c>
      <c r="I479" s="145" t="s">
        <v>1020</v>
      </c>
    </row>
    <row r="480" spans="1:9" s="145" customFormat="1" x14ac:dyDescent="0.2">
      <c r="A480" s="145" t="s">
        <v>1925</v>
      </c>
      <c r="B480" s="145" t="s">
        <v>1926</v>
      </c>
      <c r="C480" s="145" t="s">
        <v>1927</v>
      </c>
      <c r="D480" s="145" t="s">
        <v>1928</v>
      </c>
      <c r="E480" s="145" t="s">
        <v>1021</v>
      </c>
      <c r="F480" s="145" t="s">
        <v>1926</v>
      </c>
      <c r="G480" s="145" t="s">
        <v>1927</v>
      </c>
      <c r="H480" s="145" t="s">
        <v>1928</v>
      </c>
      <c r="I480" s="145" t="s">
        <v>1021</v>
      </c>
    </row>
    <row r="481" spans="1:9" s="145" customFormat="1" x14ac:dyDescent="0.2">
      <c r="A481" s="145" t="s">
        <v>1929</v>
      </c>
      <c r="B481" s="145" t="s">
        <v>1930</v>
      </c>
      <c r="C481" s="145" t="s">
        <v>1931</v>
      </c>
      <c r="D481" s="145" t="s">
        <v>1022</v>
      </c>
      <c r="E481" s="145" t="s">
        <v>1023</v>
      </c>
      <c r="F481" s="145" t="s">
        <v>1930</v>
      </c>
      <c r="G481" s="145" t="s">
        <v>1931</v>
      </c>
      <c r="H481" s="145" t="s">
        <v>1022</v>
      </c>
      <c r="I481" s="145" t="s">
        <v>1023</v>
      </c>
    </row>
    <row r="482" spans="1:9" s="145" customFormat="1" x14ac:dyDescent="0.2">
      <c r="A482" s="145" t="s">
        <v>1932</v>
      </c>
      <c r="B482" s="145" t="s">
        <v>1933</v>
      </c>
      <c r="C482" s="145" t="s">
        <v>1934</v>
      </c>
      <c r="D482" s="145" t="s">
        <v>1935</v>
      </c>
      <c r="E482" s="145" t="s">
        <v>1936</v>
      </c>
      <c r="F482" s="145" t="s">
        <v>1933</v>
      </c>
      <c r="G482" s="145" t="s">
        <v>1934</v>
      </c>
      <c r="H482" s="145" t="s">
        <v>3753</v>
      </c>
      <c r="I482" s="145" t="s">
        <v>1936</v>
      </c>
    </row>
    <row r="483" spans="1:9" s="145" customFormat="1" x14ac:dyDescent="0.2">
      <c r="A483" s="145" t="s">
        <v>1937</v>
      </c>
      <c r="B483" s="145" t="s">
        <v>1938</v>
      </c>
      <c r="C483" s="145" t="s">
        <v>1939</v>
      </c>
      <c r="D483" s="145" t="s">
        <v>1940</v>
      </c>
      <c r="E483" s="145" t="s">
        <v>1941</v>
      </c>
      <c r="F483" s="145" t="s">
        <v>1938</v>
      </c>
      <c r="G483" s="145" t="s">
        <v>1939</v>
      </c>
      <c r="H483" s="145" t="s">
        <v>3754</v>
      </c>
      <c r="I483" s="145" t="s">
        <v>1941</v>
      </c>
    </row>
    <row r="484" spans="1:9" s="145" customFormat="1" x14ac:dyDescent="0.2">
      <c r="A484" s="145" t="s">
        <v>1942</v>
      </c>
      <c r="B484" s="145" t="s">
        <v>265</v>
      </c>
      <c r="C484" s="145" t="s">
        <v>1918</v>
      </c>
      <c r="D484" s="145" t="s">
        <v>1919</v>
      </c>
      <c r="E484" s="145" t="s">
        <v>1018</v>
      </c>
      <c r="F484" s="145" t="s">
        <v>265</v>
      </c>
      <c r="G484" s="145" t="s">
        <v>1918</v>
      </c>
      <c r="H484" s="145" t="s">
        <v>1919</v>
      </c>
      <c r="I484" s="145" t="s">
        <v>1018</v>
      </c>
    </row>
    <row r="485" spans="1:9" s="190" customFormat="1" x14ac:dyDescent="0.2">
      <c r="A485" s="190" t="s">
        <v>6627</v>
      </c>
      <c r="B485" s="190" t="s">
        <v>1943</v>
      </c>
      <c r="C485" s="190" t="s">
        <v>1944</v>
      </c>
      <c r="D485" s="190" t="s">
        <v>1945</v>
      </c>
      <c r="E485" s="190" t="s">
        <v>1946</v>
      </c>
      <c r="F485" s="190" t="s">
        <v>1943</v>
      </c>
      <c r="G485" s="190" t="s">
        <v>1944</v>
      </c>
      <c r="H485" s="190" t="s">
        <v>1945</v>
      </c>
      <c r="I485" s="190" t="s">
        <v>1946</v>
      </c>
    </row>
    <row r="486" spans="1:9" s="190" customFormat="1" x14ac:dyDescent="0.2">
      <c r="A486" s="190" t="s">
        <v>6628</v>
      </c>
      <c r="B486" s="190" t="s">
        <v>265</v>
      </c>
      <c r="C486" s="190" t="s">
        <v>1918</v>
      </c>
      <c r="D486" s="190" t="s">
        <v>1919</v>
      </c>
      <c r="E486" s="190" t="s">
        <v>1018</v>
      </c>
      <c r="F486" s="190" t="s">
        <v>265</v>
      </c>
      <c r="G486" s="190" t="s">
        <v>1918</v>
      </c>
      <c r="H486" s="190" t="s">
        <v>1919</v>
      </c>
      <c r="I486" s="190" t="s">
        <v>1018</v>
      </c>
    </row>
    <row r="487" spans="1:9" s="145" customFormat="1" x14ac:dyDescent="0.2">
      <c r="A487" s="145" t="s">
        <v>1947</v>
      </c>
      <c r="B487" s="145" t="s">
        <v>1948</v>
      </c>
      <c r="C487" s="145" t="s">
        <v>1949</v>
      </c>
      <c r="D487" s="145" t="s">
        <v>1950</v>
      </c>
      <c r="E487" s="145" t="s">
        <v>1024</v>
      </c>
      <c r="F487" s="145" t="s">
        <v>1948</v>
      </c>
      <c r="G487" s="145" t="s">
        <v>1949</v>
      </c>
      <c r="H487" s="145" t="s">
        <v>1950</v>
      </c>
      <c r="I487" s="145" t="s">
        <v>1024</v>
      </c>
    </row>
    <row r="488" spans="1:9" s="145" customFormat="1" x14ac:dyDescent="0.2">
      <c r="A488" s="145" t="s">
        <v>1951</v>
      </c>
      <c r="B488" s="145" t="s">
        <v>505</v>
      </c>
      <c r="C488" s="145" t="s">
        <v>507</v>
      </c>
      <c r="D488" s="145" t="s">
        <v>1952</v>
      </c>
      <c r="E488" s="145" t="s">
        <v>1953</v>
      </c>
      <c r="F488" s="145" t="s">
        <v>505</v>
      </c>
      <c r="G488" s="145" t="s">
        <v>507</v>
      </c>
      <c r="H488" s="145" t="s">
        <v>1952</v>
      </c>
      <c r="I488" s="145" t="s">
        <v>1953</v>
      </c>
    </row>
    <row r="489" spans="1:9" s="145" customFormat="1" x14ac:dyDescent="0.2">
      <c r="A489" s="145" t="s">
        <v>4240</v>
      </c>
      <c r="B489" s="145" t="s">
        <v>505</v>
      </c>
      <c r="C489" s="145" t="s">
        <v>507</v>
      </c>
      <c r="D489" s="145" t="s">
        <v>1952</v>
      </c>
      <c r="E489" s="145" t="s">
        <v>1953</v>
      </c>
      <c r="F489" s="145" t="s">
        <v>505</v>
      </c>
      <c r="G489" s="145" t="s">
        <v>507</v>
      </c>
      <c r="H489" s="145" t="s">
        <v>1952</v>
      </c>
      <c r="I489" s="145" t="s">
        <v>1953</v>
      </c>
    </row>
    <row r="490" spans="1:9" s="145" customFormat="1" x14ac:dyDescent="0.2">
      <c r="A490" s="145" t="s">
        <v>1954</v>
      </c>
      <c r="B490" s="145" t="s">
        <v>506</v>
      </c>
      <c r="C490" s="145" t="s">
        <v>508</v>
      </c>
      <c r="D490" s="145" t="s">
        <v>1955</v>
      </c>
      <c r="E490" s="145" t="s">
        <v>5512</v>
      </c>
      <c r="F490" s="145" t="s">
        <v>506</v>
      </c>
      <c r="G490" s="145" t="s">
        <v>508</v>
      </c>
      <c r="H490" s="145" t="s">
        <v>1955</v>
      </c>
      <c r="I490" s="145" t="s">
        <v>5512</v>
      </c>
    </row>
    <row r="491" spans="1:9" s="145" customFormat="1" x14ac:dyDescent="0.2">
      <c r="A491" s="145" t="s">
        <v>1957</v>
      </c>
      <c r="B491" s="145" t="s">
        <v>510</v>
      </c>
      <c r="C491" s="145" t="s">
        <v>5478</v>
      </c>
      <c r="D491" s="145" t="s">
        <v>1958</v>
      </c>
      <c r="E491" s="145" t="s">
        <v>1959</v>
      </c>
      <c r="F491" s="145" t="s">
        <v>510</v>
      </c>
      <c r="G491" s="145" t="s">
        <v>5478</v>
      </c>
      <c r="H491" s="145" t="s">
        <v>1958</v>
      </c>
      <c r="I491" s="145" t="s">
        <v>1959</v>
      </c>
    </row>
    <row r="492" spans="1:9" s="145" customFormat="1" x14ac:dyDescent="0.2">
      <c r="A492" s="145" t="s">
        <v>1960</v>
      </c>
      <c r="B492" s="145" t="s">
        <v>1961</v>
      </c>
      <c r="C492" s="145" t="s">
        <v>1962</v>
      </c>
      <c r="D492" s="145" t="s">
        <v>1963</v>
      </c>
      <c r="E492" s="145" t="s">
        <v>1964</v>
      </c>
      <c r="F492" s="145" t="s">
        <v>1961</v>
      </c>
      <c r="G492" s="145" t="s">
        <v>1962</v>
      </c>
      <c r="H492" s="145" t="s">
        <v>1963</v>
      </c>
      <c r="I492" s="145" t="s">
        <v>1964</v>
      </c>
    </row>
    <row r="493" spans="1:9" s="145" customFormat="1" x14ac:dyDescent="0.2">
      <c r="A493" s="145" t="s">
        <v>4241</v>
      </c>
      <c r="B493" s="145" t="s">
        <v>1961</v>
      </c>
      <c r="C493" s="145" t="s">
        <v>1962</v>
      </c>
      <c r="D493" s="145" t="s">
        <v>1963</v>
      </c>
      <c r="E493" s="145" t="s">
        <v>1964</v>
      </c>
      <c r="F493" s="145" t="s">
        <v>1961</v>
      </c>
      <c r="G493" s="145" t="s">
        <v>1962</v>
      </c>
      <c r="H493" s="145" t="s">
        <v>1963</v>
      </c>
      <c r="I493" s="145" t="s">
        <v>1964</v>
      </c>
    </row>
    <row r="494" spans="1:9" s="145" customFormat="1" x14ac:dyDescent="0.2">
      <c r="A494" s="145" t="s">
        <v>1965</v>
      </c>
      <c r="B494" s="145" t="s">
        <v>4242</v>
      </c>
      <c r="C494" s="164" t="s">
        <v>4243</v>
      </c>
      <c r="D494" s="164" t="s">
        <v>4244</v>
      </c>
      <c r="E494" s="164" t="s">
        <v>4245</v>
      </c>
      <c r="F494" s="145" t="s">
        <v>4242</v>
      </c>
      <c r="G494" s="164" t="s">
        <v>4243</v>
      </c>
      <c r="H494" s="164" t="s">
        <v>4244</v>
      </c>
      <c r="I494" s="164" t="s">
        <v>4245</v>
      </c>
    </row>
    <row r="495" spans="1:9" s="145" customFormat="1" x14ac:dyDescent="0.2">
      <c r="A495" s="145" t="s">
        <v>3760</v>
      </c>
      <c r="B495" s="145" t="s">
        <v>511</v>
      </c>
      <c r="C495" s="145" t="s">
        <v>513</v>
      </c>
      <c r="D495" s="145" t="s">
        <v>2660</v>
      </c>
      <c r="E495" s="145" t="s">
        <v>2661</v>
      </c>
      <c r="F495" s="145" t="s">
        <v>511</v>
      </c>
      <c r="G495" s="145" t="s">
        <v>513</v>
      </c>
      <c r="H495" s="145" t="s">
        <v>2660</v>
      </c>
      <c r="I495" s="145" t="s">
        <v>2661</v>
      </c>
    </row>
    <row r="496" spans="1:9" s="145" customFormat="1" x14ac:dyDescent="0.2">
      <c r="A496" s="145" t="s">
        <v>1966</v>
      </c>
      <c r="B496" s="145" t="s">
        <v>512</v>
      </c>
      <c r="C496" s="145" t="s">
        <v>514</v>
      </c>
      <c r="D496" s="145" t="s">
        <v>1967</v>
      </c>
      <c r="E496" s="145" t="s">
        <v>1968</v>
      </c>
      <c r="F496" s="145" t="s">
        <v>3761</v>
      </c>
      <c r="G496" s="145" t="s">
        <v>3762</v>
      </c>
      <c r="H496" s="145" t="s">
        <v>3763</v>
      </c>
      <c r="I496" s="145" t="s">
        <v>1968</v>
      </c>
    </row>
    <row r="497" spans="1:9" s="145" customFormat="1" x14ac:dyDescent="0.2">
      <c r="A497" s="145" t="s">
        <v>1969</v>
      </c>
      <c r="B497" s="145" t="s">
        <v>268</v>
      </c>
      <c r="C497" s="145" t="s">
        <v>279</v>
      </c>
      <c r="D497" s="145" t="s">
        <v>1025</v>
      </c>
      <c r="E497" s="145" t="s">
        <v>1026</v>
      </c>
      <c r="F497" s="145" t="s">
        <v>268</v>
      </c>
      <c r="G497" s="145" t="s">
        <v>279</v>
      </c>
      <c r="H497" s="145" t="s">
        <v>1025</v>
      </c>
      <c r="I497" s="145" t="s">
        <v>1026</v>
      </c>
    </row>
    <row r="498" spans="1:9" s="145" customFormat="1" x14ac:dyDescent="0.2">
      <c r="A498" s="145" t="s">
        <v>4246</v>
      </c>
      <c r="B498" s="145" t="s">
        <v>268</v>
      </c>
      <c r="C498" s="145" t="s">
        <v>279</v>
      </c>
      <c r="D498" s="145" t="s">
        <v>1025</v>
      </c>
      <c r="E498" s="145" t="s">
        <v>1026</v>
      </c>
      <c r="F498" s="145" t="s">
        <v>268</v>
      </c>
      <c r="G498" s="145" t="s">
        <v>279</v>
      </c>
      <c r="H498" s="145" t="s">
        <v>1025</v>
      </c>
      <c r="I498" s="145" t="s">
        <v>1026</v>
      </c>
    </row>
    <row r="499" spans="1:9" s="145" customFormat="1" x14ac:dyDescent="0.2">
      <c r="A499" s="145" t="s">
        <v>1970</v>
      </c>
      <c r="B499" s="145" t="s">
        <v>269</v>
      </c>
      <c r="C499" s="145" t="s">
        <v>347</v>
      </c>
      <c r="D499" s="145" t="s">
        <v>1027</v>
      </c>
      <c r="E499" s="145" t="s">
        <v>1028</v>
      </c>
      <c r="F499" s="145" t="s">
        <v>269</v>
      </c>
      <c r="G499" s="145" t="s">
        <v>347</v>
      </c>
      <c r="H499" s="145" t="s">
        <v>1027</v>
      </c>
      <c r="I499" s="145" t="s">
        <v>1028</v>
      </c>
    </row>
    <row r="500" spans="1:9" s="145" customFormat="1" x14ac:dyDescent="0.2">
      <c r="A500" s="145" t="s">
        <v>1971</v>
      </c>
      <c r="B500" s="145" t="s">
        <v>1029</v>
      </c>
      <c r="C500" s="145" t="s">
        <v>1030</v>
      </c>
      <c r="D500" s="145" t="s">
        <v>1031</v>
      </c>
      <c r="E500" s="145" t="s">
        <v>1032</v>
      </c>
      <c r="F500" s="145" t="s">
        <v>1029</v>
      </c>
      <c r="G500" s="145" t="s">
        <v>1030</v>
      </c>
      <c r="H500" s="145" t="s">
        <v>1031</v>
      </c>
      <c r="I500" s="145" t="s">
        <v>1032</v>
      </c>
    </row>
    <row r="501" spans="1:9" s="145" customFormat="1" x14ac:dyDescent="0.2">
      <c r="A501" s="145" t="s">
        <v>1972</v>
      </c>
      <c r="B501" s="145" t="s">
        <v>1033</v>
      </c>
      <c r="C501" s="145" t="s">
        <v>1034</v>
      </c>
      <c r="D501" s="145" t="s">
        <v>1035</v>
      </c>
      <c r="E501" s="145" t="s">
        <v>1036</v>
      </c>
      <c r="F501" s="145" t="s">
        <v>1033</v>
      </c>
      <c r="G501" s="145" t="s">
        <v>1034</v>
      </c>
      <c r="H501" s="145" t="s">
        <v>1035</v>
      </c>
      <c r="I501" s="145" t="s">
        <v>1036</v>
      </c>
    </row>
    <row r="502" spans="1:9" s="145" customFormat="1" x14ac:dyDescent="0.2">
      <c r="A502" s="145" t="s">
        <v>1973</v>
      </c>
      <c r="B502" s="145" t="s">
        <v>270</v>
      </c>
      <c r="C502" s="145" t="s">
        <v>348</v>
      </c>
      <c r="D502" s="145" t="s">
        <v>1037</v>
      </c>
      <c r="E502" s="145" t="s">
        <v>1038</v>
      </c>
      <c r="F502" s="145" t="s">
        <v>270</v>
      </c>
      <c r="G502" s="145" t="s">
        <v>348</v>
      </c>
      <c r="H502" s="145" t="s">
        <v>1037</v>
      </c>
      <c r="I502" s="145" t="s">
        <v>1038</v>
      </c>
    </row>
    <row r="503" spans="1:9" s="145" customFormat="1" x14ac:dyDescent="0.2">
      <c r="A503" s="145" t="s">
        <v>1974</v>
      </c>
      <c r="B503" s="145" t="s">
        <v>271</v>
      </c>
      <c r="C503" s="145" t="s">
        <v>350</v>
      </c>
      <c r="D503" s="145" t="s">
        <v>1039</v>
      </c>
      <c r="E503" s="145" t="s">
        <v>1040</v>
      </c>
      <c r="F503" s="145" t="s">
        <v>271</v>
      </c>
      <c r="G503" s="145" t="s">
        <v>350</v>
      </c>
      <c r="H503" s="145" t="s">
        <v>1039</v>
      </c>
      <c r="I503" s="145" t="s">
        <v>4247</v>
      </c>
    </row>
    <row r="504" spans="1:9" s="190" customFormat="1" x14ac:dyDescent="0.2">
      <c r="A504" s="190" t="s">
        <v>6629</v>
      </c>
      <c r="B504" s="190" t="s">
        <v>518</v>
      </c>
      <c r="C504" s="190" t="s">
        <v>521</v>
      </c>
      <c r="D504" s="190" t="s">
        <v>2670</v>
      </c>
      <c r="E504" s="190" t="s">
        <v>2671</v>
      </c>
      <c r="F504" s="190" t="s">
        <v>518</v>
      </c>
      <c r="G504" s="190" t="s">
        <v>521</v>
      </c>
      <c r="H504" s="190" t="s">
        <v>2670</v>
      </c>
      <c r="I504" s="190" t="s">
        <v>2671</v>
      </c>
    </row>
    <row r="505" spans="1:9" s="190" customFormat="1" x14ac:dyDescent="0.2">
      <c r="A505" s="190" t="s">
        <v>6630</v>
      </c>
      <c r="B505" s="190" t="s">
        <v>518</v>
      </c>
      <c r="C505" s="190" t="s">
        <v>521</v>
      </c>
      <c r="D505" s="190" t="s">
        <v>2670</v>
      </c>
      <c r="E505" s="190" t="s">
        <v>2671</v>
      </c>
      <c r="F505" s="190" t="s">
        <v>518</v>
      </c>
      <c r="G505" s="190" t="s">
        <v>521</v>
      </c>
      <c r="H505" s="190" t="s">
        <v>2670</v>
      </c>
      <c r="I505" s="190" t="s">
        <v>2671</v>
      </c>
    </row>
    <row r="506" spans="1:9" s="145" customFormat="1" x14ac:dyDescent="0.2">
      <c r="A506" s="145" t="s">
        <v>3764</v>
      </c>
      <c r="B506" s="145" t="s">
        <v>519</v>
      </c>
      <c r="C506" s="145" t="s">
        <v>522</v>
      </c>
      <c r="D506" s="145" t="s">
        <v>2673</v>
      </c>
      <c r="E506" s="145" t="s">
        <v>2674</v>
      </c>
      <c r="F506" s="145" t="s">
        <v>519</v>
      </c>
      <c r="G506" s="145" t="s">
        <v>522</v>
      </c>
      <c r="H506" s="145" t="s">
        <v>2673</v>
      </c>
      <c r="I506" s="145" t="s">
        <v>2674</v>
      </c>
    </row>
    <row r="507" spans="1:9" s="145" customFormat="1" x14ac:dyDescent="0.2">
      <c r="A507" s="145" t="s">
        <v>4248</v>
      </c>
      <c r="B507" s="145" t="s">
        <v>519</v>
      </c>
      <c r="C507" s="145" t="s">
        <v>522</v>
      </c>
      <c r="D507" s="145" t="s">
        <v>2673</v>
      </c>
      <c r="E507" s="145" t="s">
        <v>2674</v>
      </c>
      <c r="F507" s="145" t="s">
        <v>519</v>
      </c>
      <c r="G507" s="145" t="s">
        <v>522</v>
      </c>
      <c r="H507" s="145" t="s">
        <v>2673</v>
      </c>
      <c r="I507" s="145" t="s">
        <v>2674</v>
      </c>
    </row>
    <row r="508" spans="1:9" s="190" customFormat="1" x14ac:dyDescent="0.2">
      <c r="A508" s="190" t="s">
        <v>6631</v>
      </c>
      <c r="B508" s="190" t="s">
        <v>520</v>
      </c>
      <c r="C508" s="190" t="s">
        <v>523</v>
      </c>
      <c r="D508" s="190" t="s">
        <v>2676</v>
      </c>
      <c r="E508" s="190" t="s">
        <v>2677</v>
      </c>
      <c r="F508" s="190" t="s">
        <v>520</v>
      </c>
      <c r="G508" s="190" t="s">
        <v>523</v>
      </c>
      <c r="H508" s="190" t="s">
        <v>2676</v>
      </c>
      <c r="I508" s="190" t="s">
        <v>2677</v>
      </c>
    </row>
    <row r="509" spans="1:9" s="190" customFormat="1" x14ac:dyDescent="0.2">
      <c r="A509" s="190" t="s">
        <v>6632</v>
      </c>
      <c r="B509" s="190" t="s">
        <v>520</v>
      </c>
      <c r="C509" s="190" t="s">
        <v>523</v>
      </c>
      <c r="D509" s="190" t="s">
        <v>2676</v>
      </c>
      <c r="E509" s="190" t="s">
        <v>2677</v>
      </c>
      <c r="F509" s="190" t="s">
        <v>520</v>
      </c>
      <c r="G509" s="190" t="s">
        <v>523</v>
      </c>
      <c r="H509" s="190" t="s">
        <v>2676</v>
      </c>
      <c r="I509" s="190" t="s">
        <v>2677</v>
      </c>
    </row>
    <row r="510" spans="1:9" s="145" customFormat="1" x14ac:dyDescent="0.2">
      <c r="A510" s="145" t="s">
        <v>1975</v>
      </c>
      <c r="B510" s="145" t="s">
        <v>417</v>
      </c>
      <c r="C510" s="145" t="s">
        <v>1976</v>
      </c>
      <c r="D510" s="145" t="s">
        <v>1977</v>
      </c>
      <c r="E510" s="145" t="s">
        <v>1042</v>
      </c>
      <c r="F510" s="145" t="s">
        <v>3765</v>
      </c>
      <c r="G510" s="145" t="s">
        <v>1979</v>
      </c>
      <c r="H510" s="145" t="s">
        <v>1041</v>
      </c>
      <c r="I510" s="145" t="s">
        <v>1042</v>
      </c>
    </row>
    <row r="511" spans="1:9" s="145" customFormat="1" x14ac:dyDescent="0.2">
      <c r="A511" s="145" t="s">
        <v>4249</v>
      </c>
      <c r="B511" s="145" t="s">
        <v>417</v>
      </c>
      <c r="C511" s="145" t="s">
        <v>1976</v>
      </c>
      <c r="D511" s="145" t="s">
        <v>1977</v>
      </c>
      <c r="E511" s="145" t="s">
        <v>1042</v>
      </c>
      <c r="F511" s="145" t="s">
        <v>3765</v>
      </c>
      <c r="G511" s="145" t="s">
        <v>1979</v>
      </c>
      <c r="H511" s="145" t="s">
        <v>1041</v>
      </c>
      <c r="I511" s="145" t="s">
        <v>1042</v>
      </c>
    </row>
    <row r="512" spans="1:9" s="145" customFormat="1" x14ac:dyDescent="0.2">
      <c r="A512" s="145" t="s">
        <v>1978</v>
      </c>
      <c r="B512" s="145" t="s">
        <v>272</v>
      </c>
      <c r="C512" s="145" t="s">
        <v>1979</v>
      </c>
      <c r="D512" s="145" t="s">
        <v>1041</v>
      </c>
      <c r="E512" s="145" t="s">
        <v>1042</v>
      </c>
      <c r="F512" s="145" t="s">
        <v>272</v>
      </c>
      <c r="G512" s="145" t="s">
        <v>1979</v>
      </c>
      <c r="H512" s="145" t="s">
        <v>1041</v>
      </c>
      <c r="I512" s="145" t="s">
        <v>1042</v>
      </c>
    </row>
    <row r="513" spans="1:9" s="145" customFormat="1" x14ac:dyDescent="0.2">
      <c r="A513" s="145" t="s">
        <v>1980</v>
      </c>
      <c r="B513" s="145" t="s">
        <v>526</v>
      </c>
      <c r="C513" s="145" t="s">
        <v>525</v>
      </c>
      <c r="D513" s="145" t="s">
        <v>1043</v>
      </c>
      <c r="E513" s="145" t="s">
        <v>1044</v>
      </c>
      <c r="F513" s="145" t="s">
        <v>526</v>
      </c>
      <c r="G513" s="145" t="s">
        <v>525</v>
      </c>
      <c r="H513" s="145" t="s">
        <v>1043</v>
      </c>
      <c r="I513" s="145" t="s">
        <v>1044</v>
      </c>
    </row>
    <row r="514" spans="1:9" s="145" customFormat="1" x14ac:dyDescent="0.2">
      <c r="A514" s="145" t="s">
        <v>1981</v>
      </c>
      <c r="B514" s="145" t="s">
        <v>1045</v>
      </c>
      <c r="C514" s="145" t="s">
        <v>1046</v>
      </c>
      <c r="D514" s="145" t="s">
        <v>1047</v>
      </c>
      <c r="E514" s="145" t="s">
        <v>1048</v>
      </c>
      <c r="F514" s="145" t="s">
        <v>1045</v>
      </c>
      <c r="G514" s="145" t="s">
        <v>1046</v>
      </c>
      <c r="H514" s="145" t="s">
        <v>1047</v>
      </c>
      <c r="I514" s="145" t="s">
        <v>1048</v>
      </c>
    </row>
    <row r="515" spans="1:9" s="7" customFormat="1" x14ac:dyDescent="0.2">
      <c r="A515" s="7" t="s">
        <v>6633</v>
      </c>
      <c r="B515" s="7" t="s">
        <v>1982</v>
      </c>
      <c r="C515" s="7" t="s">
        <v>349</v>
      </c>
      <c r="D515" s="7" t="s">
        <v>1049</v>
      </c>
      <c r="E515" s="7" t="s">
        <v>1050</v>
      </c>
      <c r="F515" s="7" t="s">
        <v>1982</v>
      </c>
      <c r="G515" s="7" t="s">
        <v>349</v>
      </c>
      <c r="H515" s="7" t="s">
        <v>1049</v>
      </c>
      <c r="I515" s="7" t="s">
        <v>1050</v>
      </c>
    </row>
    <row r="516" spans="1:9" s="145" customFormat="1" x14ac:dyDescent="0.2">
      <c r="A516" s="145" t="s">
        <v>1983</v>
      </c>
      <c r="B516" s="145" t="s">
        <v>271</v>
      </c>
      <c r="C516" s="145" t="s">
        <v>350</v>
      </c>
      <c r="D516" s="145" t="s">
        <v>1039</v>
      </c>
      <c r="E516" s="145" t="s">
        <v>1040</v>
      </c>
      <c r="F516" s="145" t="s">
        <v>271</v>
      </c>
      <c r="G516" s="145" t="s">
        <v>350</v>
      </c>
      <c r="H516" s="145" t="s">
        <v>1039</v>
      </c>
      <c r="I516" s="145" t="s">
        <v>4247</v>
      </c>
    </row>
    <row r="517" spans="1:9" s="145" customFormat="1" x14ac:dyDescent="0.2">
      <c r="A517" s="145" t="s">
        <v>4250</v>
      </c>
      <c r="B517" s="145" t="s">
        <v>4251</v>
      </c>
      <c r="C517" s="164" t="s">
        <v>4252</v>
      </c>
      <c r="D517" s="164" t="s">
        <v>4253</v>
      </c>
      <c r="E517" s="164" t="s">
        <v>4254</v>
      </c>
      <c r="F517" s="145" t="s">
        <v>4251</v>
      </c>
      <c r="G517" s="164" t="s">
        <v>4252</v>
      </c>
      <c r="H517" s="164" t="s">
        <v>4253</v>
      </c>
      <c r="I517" s="164" t="s">
        <v>4254</v>
      </c>
    </row>
    <row r="518" spans="1:9" s="145" customFormat="1" x14ac:dyDescent="0.2">
      <c r="A518" s="145" t="s">
        <v>4255</v>
      </c>
      <c r="B518" s="145" t="s">
        <v>271</v>
      </c>
      <c r="C518" s="145" t="s">
        <v>350</v>
      </c>
      <c r="D518" s="145" t="s">
        <v>1039</v>
      </c>
      <c r="E518" s="145" t="s">
        <v>1040</v>
      </c>
      <c r="F518" s="145" t="s">
        <v>271</v>
      </c>
      <c r="G518" s="145" t="s">
        <v>350</v>
      </c>
      <c r="H518" s="145" t="s">
        <v>1039</v>
      </c>
      <c r="I518" s="145" t="s">
        <v>4247</v>
      </c>
    </row>
    <row r="519" spans="1:9" s="145" customFormat="1" x14ac:dyDescent="0.2">
      <c r="A519" s="145" t="s">
        <v>4256</v>
      </c>
      <c r="B519" s="145" t="s">
        <v>4257</v>
      </c>
      <c r="C519" s="145" t="s">
        <v>4258</v>
      </c>
      <c r="D519" s="145" t="s">
        <v>4259</v>
      </c>
      <c r="E519" s="145" t="s">
        <v>4260</v>
      </c>
      <c r="F519" s="145" t="s">
        <v>4257</v>
      </c>
      <c r="G519" s="145" t="s">
        <v>4258</v>
      </c>
      <c r="H519" s="145" t="s">
        <v>4259</v>
      </c>
      <c r="I519" s="145" t="s">
        <v>4260</v>
      </c>
    </row>
    <row r="520" spans="1:9" s="145" customFormat="1" x14ac:dyDescent="0.2">
      <c r="A520" s="145" t="s">
        <v>4261</v>
      </c>
      <c r="B520" s="145" t="s">
        <v>4262</v>
      </c>
      <c r="C520" s="145" t="s">
        <v>4263</v>
      </c>
      <c r="D520" s="145" t="s">
        <v>4264</v>
      </c>
      <c r="E520" s="145" t="s">
        <v>4265</v>
      </c>
      <c r="F520" s="145" t="s">
        <v>4262</v>
      </c>
      <c r="G520" s="145" t="s">
        <v>4263</v>
      </c>
      <c r="H520" s="145" t="s">
        <v>4264</v>
      </c>
      <c r="I520" s="145" t="s">
        <v>4265</v>
      </c>
    </row>
    <row r="521" spans="1:9" s="145" customFormat="1" x14ac:dyDescent="0.2">
      <c r="A521" s="145" t="s">
        <v>4266</v>
      </c>
      <c r="B521" s="145" t="s">
        <v>4267</v>
      </c>
      <c r="C521" s="145" t="s">
        <v>4268</v>
      </c>
      <c r="D521" s="145" t="s">
        <v>4269</v>
      </c>
      <c r="E521" s="145" t="s">
        <v>4270</v>
      </c>
      <c r="F521" s="145" t="s">
        <v>4267</v>
      </c>
      <c r="G521" s="145" t="s">
        <v>4268</v>
      </c>
      <c r="H521" s="145" t="s">
        <v>4269</v>
      </c>
      <c r="I521" s="145" t="s">
        <v>4270</v>
      </c>
    </row>
    <row r="522" spans="1:9" s="145" customFormat="1" x14ac:dyDescent="0.2">
      <c r="A522" s="145" t="s">
        <v>4271</v>
      </c>
      <c r="B522" s="145" t="s">
        <v>4272</v>
      </c>
      <c r="C522" s="145" t="s">
        <v>4273</v>
      </c>
      <c r="D522" s="145" t="s">
        <v>4274</v>
      </c>
      <c r="E522" s="145" t="s">
        <v>4275</v>
      </c>
      <c r="F522" s="145" t="s">
        <v>4272</v>
      </c>
      <c r="G522" s="145" t="s">
        <v>4273</v>
      </c>
      <c r="H522" s="145" t="s">
        <v>4274</v>
      </c>
      <c r="I522" s="145" t="s">
        <v>4275</v>
      </c>
    </row>
    <row r="523" spans="1:9" s="145" customFormat="1" x14ac:dyDescent="0.2">
      <c r="A523" s="145" t="s">
        <v>4276</v>
      </c>
      <c r="B523" s="145" t="s">
        <v>4277</v>
      </c>
      <c r="C523" s="145" t="s">
        <v>4278</v>
      </c>
      <c r="D523" s="145" t="s">
        <v>4279</v>
      </c>
      <c r="E523" s="145" t="s">
        <v>4280</v>
      </c>
      <c r="F523" s="145" t="s">
        <v>4277</v>
      </c>
      <c r="G523" s="145" t="s">
        <v>4278</v>
      </c>
      <c r="H523" s="145" t="s">
        <v>4279</v>
      </c>
      <c r="I523" s="145" t="s">
        <v>4280</v>
      </c>
    </row>
    <row r="524" spans="1:9" s="7" customFormat="1" x14ac:dyDescent="0.2">
      <c r="A524" s="164" t="s">
        <v>1984</v>
      </c>
      <c r="B524" s="163" t="s">
        <v>1051</v>
      </c>
      <c r="C524" s="163" t="s">
        <v>1052</v>
      </c>
      <c r="D524" s="163" t="s">
        <v>1053</v>
      </c>
      <c r="E524" s="163" t="s">
        <v>3797</v>
      </c>
      <c r="F524" s="7" t="s">
        <v>1986</v>
      </c>
      <c r="G524" s="7" t="s">
        <v>3766</v>
      </c>
      <c r="H524" s="7" t="s">
        <v>1053</v>
      </c>
      <c r="I524" s="163" t="s">
        <v>3797</v>
      </c>
    </row>
    <row r="525" spans="1:9" s="145" customFormat="1" x14ac:dyDescent="0.2">
      <c r="A525" s="145" t="s">
        <v>1985</v>
      </c>
      <c r="B525" s="145" t="s">
        <v>1986</v>
      </c>
      <c r="C525" s="145" t="s">
        <v>1052</v>
      </c>
      <c r="D525" s="145" t="s">
        <v>1053</v>
      </c>
      <c r="E525" s="145" t="s">
        <v>3797</v>
      </c>
      <c r="F525" s="145" t="s">
        <v>1986</v>
      </c>
      <c r="G525" s="145" t="s">
        <v>3766</v>
      </c>
      <c r="H525" s="145" t="s">
        <v>1053</v>
      </c>
      <c r="I525" s="145" t="s">
        <v>3797</v>
      </c>
    </row>
    <row r="526" spans="1:9" s="145" customFormat="1" x14ac:dyDescent="0.2">
      <c r="A526" s="145" t="s">
        <v>1987</v>
      </c>
      <c r="B526" s="145" t="s">
        <v>1054</v>
      </c>
      <c r="C526" s="145" t="s">
        <v>1055</v>
      </c>
      <c r="D526" s="145" t="s">
        <v>1056</v>
      </c>
      <c r="E526" s="145" t="s">
        <v>1057</v>
      </c>
      <c r="F526" s="145" t="s">
        <v>1054</v>
      </c>
      <c r="G526" s="145" t="s">
        <v>1055</v>
      </c>
      <c r="H526" s="145" t="s">
        <v>1056</v>
      </c>
      <c r="I526" s="145" t="s">
        <v>1057</v>
      </c>
    </row>
    <row r="527" spans="1:9" s="145" customFormat="1" x14ac:dyDescent="0.2">
      <c r="A527" s="145" t="s">
        <v>1988</v>
      </c>
      <c r="B527" s="145" t="s">
        <v>1058</v>
      </c>
      <c r="C527" s="145" t="s">
        <v>1059</v>
      </c>
      <c r="D527" s="145" t="s">
        <v>1060</v>
      </c>
      <c r="E527" s="145" t="s">
        <v>1061</v>
      </c>
      <c r="F527" s="145" t="s">
        <v>1058</v>
      </c>
      <c r="G527" s="145" t="s">
        <v>1059</v>
      </c>
      <c r="H527" s="145" t="s">
        <v>1060</v>
      </c>
      <c r="I527" s="145" t="s">
        <v>1061</v>
      </c>
    </row>
    <row r="528" spans="1:9" s="145" customFormat="1" x14ac:dyDescent="0.2">
      <c r="A528" s="145" t="s">
        <v>1989</v>
      </c>
      <c r="B528" s="145" t="s">
        <v>1062</v>
      </c>
      <c r="C528" s="145" t="s">
        <v>1063</v>
      </c>
      <c r="D528" s="145" t="s">
        <v>1064</v>
      </c>
      <c r="E528" s="145" t="s">
        <v>1065</v>
      </c>
      <c r="F528" s="145" t="s">
        <v>1062</v>
      </c>
      <c r="G528" s="145" t="s">
        <v>1063</v>
      </c>
      <c r="H528" s="145" t="s">
        <v>1064</v>
      </c>
      <c r="I528" s="145" t="s">
        <v>1065</v>
      </c>
    </row>
    <row r="529" spans="1:9" s="145" customFormat="1" x14ac:dyDescent="0.2">
      <c r="A529" s="145" t="s">
        <v>4281</v>
      </c>
      <c r="B529" s="145" t="s">
        <v>4282</v>
      </c>
      <c r="C529" s="145" t="s">
        <v>4283</v>
      </c>
      <c r="D529" s="145" t="s">
        <v>4284</v>
      </c>
      <c r="E529" s="145" t="s">
        <v>4283</v>
      </c>
      <c r="F529" s="145" t="s">
        <v>4282</v>
      </c>
      <c r="G529" s="145" t="s">
        <v>4283</v>
      </c>
      <c r="H529" s="145" t="s">
        <v>4284</v>
      </c>
      <c r="I529" s="145" t="s">
        <v>4283</v>
      </c>
    </row>
    <row r="530" spans="1:9" s="145" customFormat="1" x14ac:dyDescent="0.2">
      <c r="A530" s="145" t="s">
        <v>4285</v>
      </c>
      <c r="B530" s="145" t="s">
        <v>4286</v>
      </c>
      <c r="C530" s="145" t="s">
        <v>4287</v>
      </c>
      <c r="D530" s="145" t="s">
        <v>4288</v>
      </c>
      <c r="E530" s="145" t="s">
        <v>4287</v>
      </c>
      <c r="F530" s="145" t="s">
        <v>4286</v>
      </c>
      <c r="G530" s="145" t="s">
        <v>4287</v>
      </c>
      <c r="H530" s="145" t="s">
        <v>4288</v>
      </c>
      <c r="I530" s="145" t="s">
        <v>4287</v>
      </c>
    </row>
    <row r="531" spans="1:9" s="145" customFormat="1" x14ac:dyDescent="0.2">
      <c r="A531" s="145" t="s">
        <v>4289</v>
      </c>
      <c r="B531" s="145" t="s">
        <v>5299</v>
      </c>
      <c r="C531" s="145" t="s">
        <v>5300</v>
      </c>
      <c r="D531" s="145" t="s">
        <v>5301</v>
      </c>
      <c r="E531" s="145" t="s">
        <v>5300</v>
      </c>
      <c r="F531" s="145" t="s">
        <v>5299</v>
      </c>
      <c r="G531" s="145" t="s">
        <v>5300</v>
      </c>
      <c r="H531" s="145" t="s">
        <v>5301</v>
      </c>
      <c r="I531" s="145" t="s">
        <v>5300</v>
      </c>
    </row>
    <row r="532" spans="1:9" s="145" customFormat="1" x14ac:dyDescent="0.2">
      <c r="A532" s="145" t="s">
        <v>4290</v>
      </c>
      <c r="B532" s="145" t="s">
        <v>5302</v>
      </c>
      <c r="C532" s="145" t="s">
        <v>5303</v>
      </c>
      <c r="D532" s="145" t="s">
        <v>5304</v>
      </c>
      <c r="E532" s="145" t="s">
        <v>5305</v>
      </c>
      <c r="F532" s="145" t="s">
        <v>5302</v>
      </c>
      <c r="G532" s="145" t="s">
        <v>5303</v>
      </c>
      <c r="H532" s="145" t="s">
        <v>5304</v>
      </c>
      <c r="I532" s="145" t="s">
        <v>5305</v>
      </c>
    </row>
    <row r="533" spans="1:9" s="145" customFormat="1" x14ac:dyDescent="0.2">
      <c r="A533" s="145" t="s">
        <v>4291</v>
      </c>
      <c r="B533" s="145" t="s">
        <v>5306</v>
      </c>
      <c r="C533" s="145" t="s">
        <v>5307</v>
      </c>
      <c r="D533" s="145" t="s">
        <v>5308</v>
      </c>
      <c r="E533" s="145" t="s">
        <v>5309</v>
      </c>
      <c r="F533" s="145" t="s">
        <v>5306</v>
      </c>
      <c r="G533" s="145" t="s">
        <v>5307</v>
      </c>
      <c r="H533" s="145" t="s">
        <v>5308</v>
      </c>
      <c r="I533" s="145" t="s">
        <v>5309</v>
      </c>
    </row>
    <row r="534" spans="1:9" s="145" customFormat="1" x14ac:dyDescent="0.2">
      <c r="A534" s="145" t="s">
        <v>4292</v>
      </c>
      <c r="B534" s="145" t="s">
        <v>5310</v>
      </c>
      <c r="C534" s="145" t="s">
        <v>5311</v>
      </c>
      <c r="D534" s="145" t="s">
        <v>5312</v>
      </c>
      <c r="E534" s="145" t="s">
        <v>5313</v>
      </c>
      <c r="F534" s="145" t="s">
        <v>5310</v>
      </c>
      <c r="G534" s="145" t="s">
        <v>5311</v>
      </c>
      <c r="H534" s="145" t="s">
        <v>5312</v>
      </c>
      <c r="I534" s="145" t="s">
        <v>5313</v>
      </c>
    </row>
    <row r="535" spans="1:9" s="145" customFormat="1" x14ac:dyDescent="0.2">
      <c r="A535" s="145" t="s">
        <v>4293</v>
      </c>
      <c r="B535" s="145" t="s">
        <v>5314</v>
      </c>
      <c r="C535" s="145" t="s">
        <v>5315</v>
      </c>
      <c r="D535" s="145" t="s">
        <v>5316</v>
      </c>
      <c r="E535" s="145" t="s">
        <v>5317</v>
      </c>
      <c r="F535" s="145" t="s">
        <v>5314</v>
      </c>
      <c r="G535" s="145" t="s">
        <v>5315</v>
      </c>
      <c r="H535" s="145" t="s">
        <v>5316</v>
      </c>
      <c r="I535" s="145" t="s">
        <v>5317</v>
      </c>
    </row>
    <row r="536" spans="1:9" s="145" customFormat="1" x14ac:dyDescent="0.2">
      <c r="A536" s="145" t="s">
        <v>4294</v>
      </c>
      <c r="B536" s="145" t="s">
        <v>5318</v>
      </c>
      <c r="C536" s="145" t="s">
        <v>5319</v>
      </c>
      <c r="D536" s="145" t="s">
        <v>5320</v>
      </c>
      <c r="E536" s="145" t="s">
        <v>5321</v>
      </c>
      <c r="F536" s="145" t="s">
        <v>5318</v>
      </c>
      <c r="G536" s="145" t="s">
        <v>5319</v>
      </c>
      <c r="H536" s="145" t="s">
        <v>5320</v>
      </c>
      <c r="I536" s="145" t="s">
        <v>5321</v>
      </c>
    </row>
    <row r="537" spans="1:9" s="145" customFormat="1" x14ac:dyDescent="0.2">
      <c r="A537" s="145" t="s">
        <v>4295</v>
      </c>
      <c r="B537" s="145" t="s">
        <v>5322</v>
      </c>
      <c r="C537" s="145" t="s">
        <v>5323</v>
      </c>
      <c r="D537" s="145" t="s">
        <v>5324</v>
      </c>
      <c r="E537" s="145" t="s">
        <v>5325</v>
      </c>
      <c r="F537" s="145" t="s">
        <v>5322</v>
      </c>
      <c r="G537" s="145" t="s">
        <v>5323</v>
      </c>
      <c r="H537" s="145" t="s">
        <v>5324</v>
      </c>
      <c r="I537" s="145" t="s">
        <v>5325</v>
      </c>
    </row>
    <row r="538" spans="1:9" s="145" customFormat="1" x14ac:dyDescent="0.2">
      <c r="A538" s="145" t="s">
        <v>4296</v>
      </c>
      <c r="B538" s="145" t="s">
        <v>5326</v>
      </c>
      <c r="C538" s="145" t="s">
        <v>5327</v>
      </c>
      <c r="D538" s="145" t="s">
        <v>5328</v>
      </c>
      <c r="E538" s="145" t="s">
        <v>5329</v>
      </c>
      <c r="F538" s="145" t="s">
        <v>5326</v>
      </c>
      <c r="G538" s="145" t="s">
        <v>5327</v>
      </c>
      <c r="H538" s="145" t="s">
        <v>5328</v>
      </c>
      <c r="I538" s="145" t="s">
        <v>5329</v>
      </c>
    </row>
    <row r="539" spans="1:9" s="145" customFormat="1" x14ac:dyDescent="0.2">
      <c r="A539" s="145" t="s">
        <v>4297</v>
      </c>
      <c r="B539" s="145" t="s">
        <v>5330</v>
      </c>
      <c r="C539" s="145" t="s">
        <v>5331</v>
      </c>
      <c r="D539" s="145" t="s">
        <v>5332</v>
      </c>
      <c r="E539" s="145" t="s">
        <v>5333</v>
      </c>
      <c r="F539" s="145" t="s">
        <v>5330</v>
      </c>
      <c r="G539" s="145" t="s">
        <v>5331</v>
      </c>
      <c r="H539" s="145" t="s">
        <v>5332</v>
      </c>
      <c r="I539" s="145" t="s">
        <v>5333</v>
      </c>
    </row>
    <row r="540" spans="1:9" s="145" customFormat="1" x14ac:dyDescent="0.2">
      <c r="A540" s="145" t="s">
        <v>4298</v>
      </c>
      <c r="B540" s="145" t="s">
        <v>5334</v>
      </c>
      <c r="C540" s="145" t="s">
        <v>5335</v>
      </c>
      <c r="D540" s="145" t="s">
        <v>5336</v>
      </c>
      <c r="E540" s="145" t="s">
        <v>5337</v>
      </c>
      <c r="F540" s="145" t="s">
        <v>5334</v>
      </c>
      <c r="G540" s="145" t="s">
        <v>5335</v>
      </c>
      <c r="H540" s="145" t="s">
        <v>5336</v>
      </c>
      <c r="I540" s="145" t="s">
        <v>5337</v>
      </c>
    </row>
    <row r="541" spans="1:9" s="145" customFormat="1" x14ac:dyDescent="0.2">
      <c r="A541" s="145" t="s">
        <v>4299</v>
      </c>
      <c r="B541" s="145" t="s">
        <v>5338</v>
      </c>
      <c r="C541" s="145" t="s">
        <v>5339</v>
      </c>
      <c r="D541" s="145" t="s">
        <v>5340</v>
      </c>
      <c r="E541" s="145" t="s">
        <v>5341</v>
      </c>
      <c r="F541" s="145" t="s">
        <v>5338</v>
      </c>
      <c r="G541" s="145" t="s">
        <v>5339</v>
      </c>
      <c r="H541" s="145" t="s">
        <v>5340</v>
      </c>
      <c r="I541" s="145" t="s">
        <v>5341</v>
      </c>
    </row>
    <row r="542" spans="1:9" s="145" customFormat="1" x14ac:dyDescent="0.2">
      <c r="A542" s="145" t="s">
        <v>4300</v>
      </c>
      <c r="B542" s="145" t="s">
        <v>5342</v>
      </c>
      <c r="C542" s="145" t="s">
        <v>5343</v>
      </c>
      <c r="D542" s="145" t="s">
        <v>5344</v>
      </c>
      <c r="E542" s="145" t="s">
        <v>5345</v>
      </c>
      <c r="F542" s="145" t="s">
        <v>5342</v>
      </c>
      <c r="G542" s="145" t="s">
        <v>5343</v>
      </c>
      <c r="H542" s="145" t="s">
        <v>5344</v>
      </c>
      <c r="I542" s="145" t="s">
        <v>5345</v>
      </c>
    </row>
    <row r="543" spans="1:9" s="145" customFormat="1" x14ac:dyDescent="0.2">
      <c r="A543" s="145" t="s">
        <v>4301</v>
      </c>
      <c r="B543" s="145" t="s">
        <v>5346</v>
      </c>
      <c r="C543" s="145" t="s">
        <v>5347</v>
      </c>
      <c r="D543" s="145" t="s">
        <v>5348</v>
      </c>
      <c r="E543" s="145" t="s">
        <v>5347</v>
      </c>
      <c r="F543" s="145" t="s">
        <v>5346</v>
      </c>
      <c r="G543" s="145" t="s">
        <v>5347</v>
      </c>
      <c r="H543" s="145" t="s">
        <v>5348</v>
      </c>
      <c r="I543" s="145" t="s">
        <v>5347</v>
      </c>
    </row>
    <row r="544" spans="1:9" s="145" customFormat="1" x14ac:dyDescent="0.2">
      <c r="A544" s="145" t="s">
        <v>4302</v>
      </c>
      <c r="B544" s="145" t="s">
        <v>5349</v>
      </c>
      <c r="C544" s="145" t="s">
        <v>5350</v>
      </c>
      <c r="D544" s="145" t="s">
        <v>5351</v>
      </c>
      <c r="E544" s="145" t="s">
        <v>5352</v>
      </c>
      <c r="F544" s="145" t="s">
        <v>5349</v>
      </c>
      <c r="G544" s="145" t="s">
        <v>5350</v>
      </c>
      <c r="H544" s="145" t="s">
        <v>5351</v>
      </c>
      <c r="I544" s="145" t="s">
        <v>5352</v>
      </c>
    </row>
    <row r="545" spans="1:9" s="145" customFormat="1" x14ac:dyDescent="0.2">
      <c r="A545" s="145" t="s">
        <v>4303</v>
      </c>
      <c r="B545" s="145" t="s">
        <v>5353</v>
      </c>
      <c r="C545" s="145" t="s">
        <v>5354</v>
      </c>
      <c r="D545" s="145" t="s">
        <v>5355</v>
      </c>
      <c r="E545" s="145" t="s">
        <v>5356</v>
      </c>
      <c r="F545" s="145" t="s">
        <v>5353</v>
      </c>
      <c r="G545" s="145" t="s">
        <v>5354</v>
      </c>
      <c r="H545" s="145" t="s">
        <v>5355</v>
      </c>
      <c r="I545" s="145" t="s">
        <v>5356</v>
      </c>
    </row>
    <row r="546" spans="1:9" s="145" customFormat="1" x14ac:dyDescent="0.2">
      <c r="A546" s="145" t="s">
        <v>4304</v>
      </c>
      <c r="B546" s="145" t="s">
        <v>5357</v>
      </c>
      <c r="C546" s="145" t="s">
        <v>5358</v>
      </c>
      <c r="D546" s="145" t="s">
        <v>5359</v>
      </c>
      <c r="E546" s="145" t="s">
        <v>5360</v>
      </c>
      <c r="F546" s="145" t="s">
        <v>5357</v>
      </c>
      <c r="G546" s="145" t="s">
        <v>5358</v>
      </c>
      <c r="H546" s="145" t="s">
        <v>5359</v>
      </c>
      <c r="I546" s="145" t="s">
        <v>5360</v>
      </c>
    </row>
    <row r="547" spans="1:9" s="145" customFormat="1" x14ac:dyDescent="0.2">
      <c r="A547" s="145" t="s">
        <v>4305</v>
      </c>
      <c r="B547" s="145" t="s">
        <v>5361</v>
      </c>
      <c r="C547" s="145" t="s">
        <v>5362</v>
      </c>
      <c r="D547" s="145" t="s">
        <v>5363</v>
      </c>
      <c r="E547" s="145" t="s">
        <v>5362</v>
      </c>
      <c r="F547" s="145" t="s">
        <v>5361</v>
      </c>
      <c r="G547" s="145" t="s">
        <v>5362</v>
      </c>
      <c r="H547" s="145" t="s">
        <v>5363</v>
      </c>
      <c r="I547" s="145" t="s">
        <v>5362</v>
      </c>
    </row>
    <row r="548" spans="1:9" s="145" customFormat="1" x14ac:dyDescent="0.2">
      <c r="A548" s="145" t="s">
        <v>4306</v>
      </c>
      <c r="B548" s="145" t="s">
        <v>5364</v>
      </c>
      <c r="C548" s="145" t="s">
        <v>5365</v>
      </c>
      <c r="D548" s="145" t="s">
        <v>5366</v>
      </c>
      <c r="E548" s="145" t="s">
        <v>5367</v>
      </c>
      <c r="F548" s="145" t="s">
        <v>5364</v>
      </c>
      <c r="G548" s="145" t="s">
        <v>5365</v>
      </c>
      <c r="H548" s="145" t="s">
        <v>5366</v>
      </c>
      <c r="I548" s="145" t="s">
        <v>5367</v>
      </c>
    </row>
    <row r="549" spans="1:9" s="145" customFormat="1" x14ac:dyDescent="0.2">
      <c r="A549" s="145" t="s">
        <v>4307</v>
      </c>
      <c r="B549" s="145" t="s">
        <v>5368</v>
      </c>
      <c r="C549" s="145" t="s">
        <v>5369</v>
      </c>
      <c r="D549" s="145" t="s">
        <v>5370</v>
      </c>
      <c r="E549" s="145" t="s">
        <v>5371</v>
      </c>
      <c r="F549" s="145" t="s">
        <v>5368</v>
      </c>
      <c r="G549" s="145" t="s">
        <v>5369</v>
      </c>
      <c r="H549" s="145" t="s">
        <v>5370</v>
      </c>
      <c r="I549" s="145" t="s">
        <v>5371</v>
      </c>
    </row>
    <row r="550" spans="1:9" s="145" customFormat="1" x14ac:dyDescent="0.2">
      <c r="A550" s="145" t="s">
        <v>4308</v>
      </c>
      <c r="B550" s="145" t="s">
        <v>5372</v>
      </c>
      <c r="C550" s="145" t="s">
        <v>5373</v>
      </c>
      <c r="D550" s="145" t="s">
        <v>5374</v>
      </c>
      <c r="E550" s="145" t="s">
        <v>5375</v>
      </c>
      <c r="F550" s="145" t="s">
        <v>5372</v>
      </c>
      <c r="G550" s="145" t="s">
        <v>5373</v>
      </c>
      <c r="H550" s="145" t="s">
        <v>5374</v>
      </c>
      <c r="I550" s="145" t="s">
        <v>5375</v>
      </c>
    </row>
    <row r="551" spans="1:9" s="145" customFormat="1" x14ac:dyDescent="0.2">
      <c r="A551" s="145" t="s">
        <v>4309</v>
      </c>
      <c r="B551" s="145" t="s">
        <v>5376</v>
      </c>
      <c r="C551" s="145" t="s">
        <v>5377</v>
      </c>
      <c r="D551" s="145" t="s">
        <v>5378</v>
      </c>
      <c r="E551" s="145" t="s">
        <v>5377</v>
      </c>
      <c r="F551" s="145" t="s">
        <v>5376</v>
      </c>
      <c r="G551" s="145" t="s">
        <v>5377</v>
      </c>
      <c r="H551" s="145" t="s">
        <v>5378</v>
      </c>
      <c r="I551" s="145" t="s">
        <v>5377</v>
      </c>
    </row>
    <row r="552" spans="1:9" s="145" customFormat="1" x14ac:dyDescent="0.2">
      <c r="A552" s="145" t="s">
        <v>4310</v>
      </c>
      <c r="B552" s="145" t="s">
        <v>5379</v>
      </c>
      <c r="C552" s="145" t="s">
        <v>5380</v>
      </c>
      <c r="D552" s="145" t="s">
        <v>5381</v>
      </c>
      <c r="E552" s="145" t="s">
        <v>5382</v>
      </c>
      <c r="F552" s="145" t="s">
        <v>5379</v>
      </c>
      <c r="G552" s="145" t="s">
        <v>5380</v>
      </c>
      <c r="H552" s="145" t="s">
        <v>5381</v>
      </c>
      <c r="I552" s="145" t="s">
        <v>5382</v>
      </c>
    </row>
    <row r="553" spans="1:9" s="145" customFormat="1" x14ac:dyDescent="0.2">
      <c r="A553" s="145" t="s">
        <v>4311</v>
      </c>
      <c r="B553" s="145" t="s">
        <v>5383</v>
      </c>
      <c r="C553" s="145" t="s">
        <v>5384</v>
      </c>
      <c r="D553" s="145" t="s">
        <v>5385</v>
      </c>
      <c r="E553" s="145" t="s">
        <v>5386</v>
      </c>
      <c r="F553" s="145" t="s">
        <v>5383</v>
      </c>
      <c r="G553" s="145" t="s">
        <v>5384</v>
      </c>
      <c r="H553" s="145" t="s">
        <v>5385</v>
      </c>
      <c r="I553" s="145" t="s">
        <v>5386</v>
      </c>
    </row>
    <row r="554" spans="1:9" s="145" customFormat="1" x14ac:dyDescent="0.2">
      <c r="A554" s="145" t="s">
        <v>4312</v>
      </c>
      <c r="B554" s="145" t="s">
        <v>5387</v>
      </c>
      <c r="C554" s="145" t="s">
        <v>5388</v>
      </c>
      <c r="D554" s="145" t="s">
        <v>5389</v>
      </c>
      <c r="E554" s="145" t="s">
        <v>5390</v>
      </c>
      <c r="F554" s="145" t="s">
        <v>5387</v>
      </c>
      <c r="G554" s="145" t="s">
        <v>5388</v>
      </c>
      <c r="H554" s="145" t="s">
        <v>5389</v>
      </c>
      <c r="I554" s="145" t="s">
        <v>5390</v>
      </c>
    </row>
    <row r="555" spans="1:9" s="145" customFormat="1" x14ac:dyDescent="0.2">
      <c r="A555" s="145" t="s">
        <v>4313</v>
      </c>
      <c r="B555" s="145" t="s">
        <v>5391</v>
      </c>
      <c r="C555" s="145" t="s">
        <v>5392</v>
      </c>
      <c r="D555" s="145" t="s">
        <v>5393</v>
      </c>
      <c r="E555" s="145" t="s">
        <v>5392</v>
      </c>
      <c r="F555" s="145" t="s">
        <v>5391</v>
      </c>
      <c r="G555" s="145" t="s">
        <v>5392</v>
      </c>
      <c r="H555" s="145" t="s">
        <v>5393</v>
      </c>
      <c r="I555" s="145" t="s">
        <v>5392</v>
      </c>
    </row>
    <row r="556" spans="1:9" s="145" customFormat="1" x14ac:dyDescent="0.2">
      <c r="A556" s="145" t="s">
        <v>4314</v>
      </c>
      <c r="B556" s="145" t="s">
        <v>5394</v>
      </c>
      <c r="C556" s="145" t="s">
        <v>5395</v>
      </c>
      <c r="D556" s="145" t="s">
        <v>5396</v>
      </c>
      <c r="E556" s="145" t="s">
        <v>5397</v>
      </c>
      <c r="F556" s="145" t="s">
        <v>5394</v>
      </c>
      <c r="G556" s="145" t="s">
        <v>5395</v>
      </c>
      <c r="H556" s="145" t="s">
        <v>5396</v>
      </c>
      <c r="I556" s="145" t="s">
        <v>5397</v>
      </c>
    </row>
    <row r="557" spans="1:9" s="145" customFormat="1" x14ac:dyDescent="0.2">
      <c r="A557" s="145" t="s">
        <v>4315</v>
      </c>
      <c r="B557" s="145" t="s">
        <v>5398</v>
      </c>
      <c r="C557" s="145" t="s">
        <v>5399</v>
      </c>
      <c r="D557" s="145" t="s">
        <v>5400</v>
      </c>
      <c r="E557" s="145" t="s">
        <v>5401</v>
      </c>
      <c r="F557" s="145" t="s">
        <v>5398</v>
      </c>
      <c r="G557" s="145" t="s">
        <v>5399</v>
      </c>
      <c r="H557" s="145" t="s">
        <v>5400</v>
      </c>
      <c r="I557" s="145" t="s">
        <v>5401</v>
      </c>
    </row>
    <row r="558" spans="1:9" s="145" customFormat="1" x14ac:dyDescent="0.2">
      <c r="A558" s="145" t="s">
        <v>4316</v>
      </c>
      <c r="B558" s="145" t="s">
        <v>5402</v>
      </c>
      <c r="C558" s="145" t="s">
        <v>5403</v>
      </c>
      <c r="D558" s="145" t="s">
        <v>5404</v>
      </c>
      <c r="E558" s="145" t="s">
        <v>5405</v>
      </c>
      <c r="F558" s="145" t="s">
        <v>5402</v>
      </c>
      <c r="G558" s="145" t="s">
        <v>5403</v>
      </c>
      <c r="H558" s="145" t="s">
        <v>5404</v>
      </c>
      <c r="I558" s="145" t="s">
        <v>5405</v>
      </c>
    </row>
    <row r="559" spans="1:9" s="145" customFormat="1" x14ac:dyDescent="0.2">
      <c r="A559" s="145" t="s">
        <v>1990</v>
      </c>
      <c r="B559" s="145" t="s">
        <v>1066</v>
      </c>
      <c r="C559" s="145" t="s">
        <v>1067</v>
      </c>
      <c r="D559" s="145" t="s">
        <v>1066</v>
      </c>
      <c r="E559" s="145" t="s">
        <v>1066</v>
      </c>
      <c r="F559" s="145" t="s">
        <v>1066</v>
      </c>
      <c r="G559" s="145" t="s">
        <v>1067</v>
      </c>
      <c r="H559" s="145" t="s">
        <v>1066</v>
      </c>
      <c r="I559" s="145" t="s">
        <v>1066</v>
      </c>
    </row>
    <row r="560" spans="1:9" s="145" customFormat="1" x14ac:dyDescent="0.2">
      <c r="A560" s="145" t="s">
        <v>1991</v>
      </c>
      <c r="B560" s="145" t="s">
        <v>1058</v>
      </c>
      <c r="C560" s="145" t="s">
        <v>1059</v>
      </c>
      <c r="D560" s="145" t="s">
        <v>1060</v>
      </c>
      <c r="E560" s="145" t="s">
        <v>1061</v>
      </c>
      <c r="F560" s="145" t="s">
        <v>1058</v>
      </c>
      <c r="G560" s="145" t="s">
        <v>1059</v>
      </c>
      <c r="H560" s="145" t="s">
        <v>1060</v>
      </c>
      <c r="I560" s="145" t="s">
        <v>1061</v>
      </c>
    </row>
    <row r="561" spans="1:9" s="145" customFormat="1" x14ac:dyDescent="0.2">
      <c r="A561" s="145" t="s">
        <v>1992</v>
      </c>
      <c r="B561" s="145" t="s">
        <v>1062</v>
      </c>
      <c r="C561" s="145" t="s">
        <v>1063</v>
      </c>
      <c r="D561" s="145" t="s">
        <v>1064</v>
      </c>
      <c r="E561" s="145" t="s">
        <v>1065</v>
      </c>
      <c r="F561" s="145" t="s">
        <v>1062</v>
      </c>
      <c r="G561" s="145" t="s">
        <v>1063</v>
      </c>
      <c r="H561" s="145" t="s">
        <v>1064</v>
      </c>
      <c r="I561" s="145" t="s">
        <v>1065</v>
      </c>
    </row>
    <row r="562" spans="1:9" s="190" customFormat="1" x14ac:dyDescent="0.2">
      <c r="A562" s="190" t="s">
        <v>6634</v>
      </c>
      <c r="B562" s="190" t="s">
        <v>4318</v>
      </c>
      <c r="C562" s="190" t="s">
        <v>4319</v>
      </c>
      <c r="D562" s="190" t="s">
        <v>4320</v>
      </c>
      <c r="E562" s="190" t="s">
        <v>4319</v>
      </c>
      <c r="F562" s="190" t="s">
        <v>4318</v>
      </c>
      <c r="G562" s="190" t="s">
        <v>4319</v>
      </c>
      <c r="H562" s="190" t="s">
        <v>4320</v>
      </c>
      <c r="I562" s="190" t="s">
        <v>4319</v>
      </c>
    </row>
    <row r="563" spans="1:9" s="190" customFormat="1" x14ac:dyDescent="0.2">
      <c r="A563" s="190" t="s">
        <v>6635</v>
      </c>
      <c r="B563" s="190" t="s">
        <v>4321</v>
      </c>
      <c r="C563" s="190" t="s">
        <v>4322</v>
      </c>
      <c r="D563" s="190" t="s">
        <v>4323</v>
      </c>
      <c r="E563" s="190" t="s">
        <v>4322</v>
      </c>
      <c r="F563" s="190" t="s">
        <v>4321</v>
      </c>
      <c r="G563" s="190" t="s">
        <v>4322</v>
      </c>
      <c r="H563" s="190" t="s">
        <v>4323</v>
      </c>
      <c r="I563" s="190" t="s">
        <v>4322</v>
      </c>
    </row>
    <row r="564" spans="1:9" s="190" customFormat="1" x14ac:dyDescent="0.2">
      <c r="A564" s="190" t="s">
        <v>6636</v>
      </c>
      <c r="B564" s="190" t="s">
        <v>4324</v>
      </c>
      <c r="C564" s="190" t="s">
        <v>4325</v>
      </c>
      <c r="D564" s="190" t="s">
        <v>4326</v>
      </c>
      <c r="E564" s="190" t="s">
        <v>4325</v>
      </c>
      <c r="F564" s="190" t="s">
        <v>4324</v>
      </c>
      <c r="G564" s="190" t="s">
        <v>4325</v>
      </c>
      <c r="H564" s="190" t="s">
        <v>4326</v>
      </c>
      <c r="I564" s="190" t="s">
        <v>4325</v>
      </c>
    </row>
    <row r="565" spans="1:9" s="190" customFormat="1" x14ac:dyDescent="0.2">
      <c r="A565" s="190" t="s">
        <v>6637</v>
      </c>
      <c r="B565" s="190" t="s">
        <v>4327</v>
      </c>
      <c r="C565" s="190" t="s">
        <v>4328</v>
      </c>
      <c r="D565" s="190" t="s">
        <v>4329</v>
      </c>
      <c r="E565" s="190" t="s">
        <v>4328</v>
      </c>
      <c r="F565" s="190" t="s">
        <v>4327</v>
      </c>
      <c r="G565" s="190" t="s">
        <v>4328</v>
      </c>
      <c r="H565" s="190" t="s">
        <v>4329</v>
      </c>
      <c r="I565" s="190" t="s">
        <v>4328</v>
      </c>
    </row>
    <row r="566" spans="1:9" s="190" customFormat="1" x14ac:dyDescent="0.2">
      <c r="A566" s="190" t="s">
        <v>6638</v>
      </c>
      <c r="B566" s="190" t="s">
        <v>4330</v>
      </c>
      <c r="C566" s="190" t="s">
        <v>4331</v>
      </c>
      <c r="D566" s="190" t="s">
        <v>4332</v>
      </c>
      <c r="E566" s="190" t="s">
        <v>4331</v>
      </c>
      <c r="F566" s="190" t="s">
        <v>4330</v>
      </c>
      <c r="G566" s="190" t="s">
        <v>4331</v>
      </c>
      <c r="H566" s="190" t="s">
        <v>4332</v>
      </c>
      <c r="I566" s="190" t="s">
        <v>4331</v>
      </c>
    </row>
    <row r="567" spans="1:9" s="190" customFormat="1" x14ac:dyDescent="0.2">
      <c r="A567" s="190" t="s">
        <v>6639</v>
      </c>
      <c r="B567" s="190" t="s">
        <v>4334</v>
      </c>
      <c r="C567" s="190" t="s">
        <v>4335</v>
      </c>
      <c r="D567" s="190" t="s">
        <v>4336</v>
      </c>
      <c r="E567" s="190" t="s">
        <v>4335</v>
      </c>
      <c r="F567" s="190" t="s">
        <v>4334</v>
      </c>
      <c r="G567" s="190" t="s">
        <v>4335</v>
      </c>
      <c r="H567" s="190" t="s">
        <v>4336</v>
      </c>
      <c r="I567" s="190" t="s">
        <v>4335</v>
      </c>
    </row>
    <row r="568" spans="1:9" s="190" customFormat="1" x14ac:dyDescent="0.2">
      <c r="A568" s="190" t="s">
        <v>6640</v>
      </c>
      <c r="B568" s="190" t="s">
        <v>4338</v>
      </c>
      <c r="C568" s="190" t="s">
        <v>4339</v>
      </c>
      <c r="D568" s="190" t="s">
        <v>4340</v>
      </c>
      <c r="E568" s="190" t="s">
        <v>4339</v>
      </c>
      <c r="F568" s="190" t="s">
        <v>4338</v>
      </c>
      <c r="G568" s="190" t="s">
        <v>4339</v>
      </c>
      <c r="H568" s="190" t="s">
        <v>4340</v>
      </c>
      <c r="I568" s="190" t="s">
        <v>4339</v>
      </c>
    </row>
    <row r="569" spans="1:9" s="190" customFormat="1" x14ac:dyDescent="0.2">
      <c r="A569" s="190" t="s">
        <v>6641</v>
      </c>
      <c r="B569" s="190" t="s">
        <v>4342</v>
      </c>
      <c r="C569" s="190" t="s">
        <v>4343</v>
      </c>
      <c r="D569" s="190" t="s">
        <v>4344</v>
      </c>
      <c r="E569" s="190" t="s">
        <v>4343</v>
      </c>
      <c r="F569" s="190" t="s">
        <v>4342</v>
      </c>
      <c r="G569" s="190" t="s">
        <v>4343</v>
      </c>
      <c r="H569" s="190" t="s">
        <v>4344</v>
      </c>
      <c r="I569" s="190" t="s">
        <v>4343</v>
      </c>
    </row>
    <row r="570" spans="1:9" s="190" customFormat="1" x14ac:dyDescent="0.2">
      <c r="A570" s="190" t="s">
        <v>6642</v>
      </c>
      <c r="B570" s="190" t="s">
        <v>4346</v>
      </c>
      <c r="C570" s="190" t="s">
        <v>4347</v>
      </c>
      <c r="D570" s="190" t="s">
        <v>4348</v>
      </c>
      <c r="E570" s="190" t="s">
        <v>4347</v>
      </c>
      <c r="F570" s="190" t="s">
        <v>4346</v>
      </c>
      <c r="G570" s="190" t="s">
        <v>4347</v>
      </c>
      <c r="H570" s="190" t="s">
        <v>4348</v>
      </c>
      <c r="I570" s="190" t="s">
        <v>4347</v>
      </c>
    </row>
    <row r="571" spans="1:9" s="190" customFormat="1" x14ac:dyDescent="0.2">
      <c r="A571" s="190" t="s">
        <v>6643</v>
      </c>
      <c r="B571" s="190" t="s">
        <v>4350</v>
      </c>
      <c r="C571" s="190" t="s">
        <v>4351</v>
      </c>
      <c r="D571" s="190" t="s">
        <v>4352</v>
      </c>
      <c r="E571" s="190" t="s">
        <v>4351</v>
      </c>
      <c r="F571" s="190" t="s">
        <v>4350</v>
      </c>
      <c r="G571" s="190" t="s">
        <v>4351</v>
      </c>
      <c r="H571" s="190" t="s">
        <v>4352</v>
      </c>
      <c r="I571" s="190" t="s">
        <v>4351</v>
      </c>
    </row>
    <row r="572" spans="1:9" s="173" customFormat="1" x14ac:dyDescent="0.2">
      <c r="A572" s="173" t="s">
        <v>4317</v>
      </c>
      <c r="B572" s="173" t="s">
        <v>6644</v>
      </c>
      <c r="C572" s="173" t="s">
        <v>6645</v>
      </c>
      <c r="D572" s="173" t="s">
        <v>6646</v>
      </c>
      <c r="E572" s="173" t="s">
        <v>6645</v>
      </c>
      <c r="F572" s="173" t="s">
        <v>6644</v>
      </c>
      <c r="G572" s="173" t="s">
        <v>6645</v>
      </c>
      <c r="H572" s="173" t="s">
        <v>6646</v>
      </c>
      <c r="I572" s="173" t="s">
        <v>6645</v>
      </c>
    </row>
    <row r="573" spans="1:9" s="173" customFormat="1" x14ac:dyDescent="0.2">
      <c r="A573" s="173" t="s">
        <v>6647</v>
      </c>
      <c r="B573" s="173" t="s">
        <v>6648</v>
      </c>
      <c r="C573" s="173" t="s">
        <v>6649</v>
      </c>
      <c r="D573" s="173" t="s">
        <v>6650</v>
      </c>
      <c r="E573" s="173" t="s">
        <v>6651</v>
      </c>
      <c r="F573" s="173" t="s">
        <v>6648</v>
      </c>
      <c r="G573" s="173" t="s">
        <v>6649</v>
      </c>
      <c r="H573" s="173" t="s">
        <v>6650</v>
      </c>
      <c r="I573" s="173" t="s">
        <v>6651</v>
      </c>
    </row>
    <row r="574" spans="1:9" s="173" customFormat="1" x14ac:dyDescent="0.2">
      <c r="A574" s="173" t="s">
        <v>6652</v>
      </c>
      <c r="B574" s="173" t="s">
        <v>6653</v>
      </c>
      <c r="C574" s="173" t="s">
        <v>6654</v>
      </c>
      <c r="D574" s="173" t="s">
        <v>6655</v>
      </c>
      <c r="E574" s="173" t="s">
        <v>6656</v>
      </c>
      <c r="F574" s="173" t="s">
        <v>6653</v>
      </c>
      <c r="G574" s="173" t="s">
        <v>6654</v>
      </c>
      <c r="H574" s="173" t="s">
        <v>6655</v>
      </c>
      <c r="I574" s="173" t="s">
        <v>6656</v>
      </c>
    </row>
    <row r="575" spans="1:9" s="173" customFormat="1" x14ac:dyDescent="0.2">
      <c r="A575" s="173" t="s">
        <v>4333</v>
      </c>
      <c r="B575" s="173" t="s">
        <v>6657</v>
      </c>
      <c r="C575" s="173" t="s">
        <v>6658</v>
      </c>
      <c r="D575" s="173" t="s">
        <v>6659</v>
      </c>
      <c r="E575" s="173" t="s">
        <v>6658</v>
      </c>
      <c r="F575" s="173" t="s">
        <v>6657</v>
      </c>
      <c r="G575" s="173" t="s">
        <v>6658</v>
      </c>
      <c r="H575" s="173" t="s">
        <v>6659</v>
      </c>
      <c r="I575" s="173" t="s">
        <v>6658</v>
      </c>
    </row>
    <row r="576" spans="1:9" s="173" customFormat="1" x14ac:dyDescent="0.2">
      <c r="A576" s="173" t="s">
        <v>6660</v>
      </c>
      <c r="B576" s="173" t="s">
        <v>6661</v>
      </c>
      <c r="C576" s="173" t="s">
        <v>6662</v>
      </c>
      <c r="D576" s="173" t="s">
        <v>6663</v>
      </c>
      <c r="E576" s="173" t="s">
        <v>6664</v>
      </c>
      <c r="F576" s="173" t="s">
        <v>6661</v>
      </c>
      <c r="G576" s="173" t="s">
        <v>6662</v>
      </c>
      <c r="H576" s="173" t="s">
        <v>6663</v>
      </c>
      <c r="I576" s="173" t="s">
        <v>6664</v>
      </c>
    </row>
    <row r="577" spans="1:9" s="173" customFormat="1" x14ac:dyDescent="0.2">
      <c r="A577" s="173" t="s">
        <v>6665</v>
      </c>
      <c r="B577" s="173" t="s">
        <v>6666</v>
      </c>
      <c r="C577" s="173" t="s">
        <v>6667</v>
      </c>
      <c r="D577" s="173" t="s">
        <v>6668</v>
      </c>
      <c r="E577" s="173" t="s">
        <v>6669</v>
      </c>
      <c r="F577" s="173" t="s">
        <v>6666</v>
      </c>
      <c r="G577" s="173" t="s">
        <v>6667</v>
      </c>
      <c r="H577" s="173" t="s">
        <v>6668</v>
      </c>
      <c r="I577" s="173" t="s">
        <v>6669</v>
      </c>
    </row>
    <row r="578" spans="1:9" s="173" customFormat="1" x14ac:dyDescent="0.2">
      <c r="A578" s="173" t="s">
        <v>4337</v>
      </c>
      <c r="B578" s="173" t="s">
        <v>6670</v>
      </c>
      <c r="C578" s="173" t="s">
        <v>6671</v>
      </c>
      <c r="D578" s="173" t="s">
        <v>6672</v>
      </c>
      <c r="E578" s="173" t="s">
        <v>6671</v>
      </c>
      <c r="F578" s="173" t="s">
        <v>6670</v>
      </c>
      <c r="G578" s="173" t="s">
        <v>6671</v>
      </c>
      <c r="H578" s="173" t="s">
        <v>6672</v>
      </c>
      <c r="I578" s="173" t="s">
        <v>6671</v>
      </c>
    </row>
    <row r="579" spans="1:9" s="173" customFormat="1" x14ac:dyDescent="0.2">
      <c r="A579" s="173" t="s">
        <v>6673</v>
      </c>
      <c r="B579" s="173" t="s">
        <v>6674</v>
      </c>
      <c r="C579" s="173" t="s">
        <v>6675</v>
      </c>
      <c r="D579" s="173" t="s">
        <v>6676</v>
      </c>
      <c r="E579" s="173" t="s">
        <v>6677</v>
      </c>
      <c r="F579" s="173" t="s">
        <v>6674</v>
      </c>
      <c r="G579" s="173" t="s">
        <v>6675</v>
      </c>
      <c r="H579" s="173" t="s">
        <v>6676</v>
      </c>
      <c r="I579" s="173" t="s">
        <v>6677</v>
      </c>
    </row>
    <row r="580" spans="1:9" s="173" customFormat="1" x14ac:dyDescent="0.2">
      <c r="A580" s="173" t="s">
        <v>6678</v>
      </c>
      <c r="B580" s="173" t="s">
        <v>6679</v>
      </c>
      <c r="C580" s="173" t="s">
        <v>6680</v>
      </c>
      <c r="D580" s="173" t="s">
        <v>6681</v>
      </c>
      <c r="E580" s="173" t="s">
        <v>6682</v>
      </c>
      <c r="F580" s="173" t="s">
        <v>6679</v>
      </c>
      <c r="G580" s="173" t="s">
        <v>6680</v>
      </c>
      <c r="H580" s="173" t="s">
        <v>6681</v>
      </c>
      <c r="I580" s="173" t="s">
        <v>6682</v>
      </c>
    </row>
    <row r="581" spans="1:9" s="173" customFormat="1" x14ac:dyDescent="0.2">
      <c r="A581" s="173" t="s">
        <v>4341</v>
      </c>
      <c r="B581" s="173" t="s">
        <v>6683</v>
      </c>
      <c r="C581" s="173" t="s">
        <v>6684</v>
      </c>
      <c r="D581" s="173" t="s">
        <v>6685</v>
      </c>
      <c r="E581" s="173" t="s">
        <v>6684</v>
      </c>
      <c r="F581" s="173" t="s">
        <v>6683</v>
      </c>
      <c r="G581" s="173" t="s">
        <v>6684</v>
      </c>
      <c r="H581" s="173" t="s">
        <v>6685</v>
      </c>
      <c r="I581" s="173" t="s">
        <v>6684</v>
      </c>
    </row>
    <row r="582" spans="1:9" s="173" customFormat="1" x14ac:dyDescent="0.2">
      <c r="A582" s="173" t="s">
        <v>6686</v>
      </c>
      <c r="B582" s="173" t="s">
        <v>6687</v>
      </c>
      <c r="C582" s="173" t="s">
        <v>6688</v>
      </c>
      <c r="D582" s="173" t="s">
        <v>6689</v>
      </c>
      <c r="E582" s="173" t="s">
        <v>6690</v>
      </c>
      <c r="F582" s="173" t="s">
        <v>6687</v>
      </c>
      <c r="G582" s="173" t="s">
        <v>6688</v>
      </c>
      <c r="H582" s="173" t="s">
        <v>6689</v>
      </c>
      <c r="I582" s="173" t="s">
        <v>6690</v>
      </c>
    </row>
    <row r="583" spans="1:9" s="173" customFormat="1" x14ac:dyDescent="0.2">
      <c r="A583" s="173" t="s">
        <v>6691</v>
      </c>
      <c r="B583" s="173" t="s">
        <v>6692</v>
      </c>
      <c r="C583" s="173" t="s">
        <v>6693</v>
      </c>
      <c r="D583" s="173" t="s">
        <v>6694</v>
      </c>
      <c r="E583" s="173" t="s">
        <v>6695</v>
      </c>
      <c r="F583" s="173" t="s">
        <v>6692</v>
      </c>
      <c r="G583" s="173" t="s">
        <v>6693</v>
      </c>
      <c r="H583" s="173" t="s">
        <v>6694</v>
      </c>
      <c r="I583" s="173" t="s">
        <v>6695</v>
      </c>
    </row>
    <row r="584" spans="1:9" s="173" customFormat="1" x14ac:dyDescent="0.2">
      <c r="A584" s="173" t="s">
        <v>4345</v>
      </c>
      <c r="B584" s="173" t="s">
        <v>6696</v>
      </c>
      <c r="C584" s="173" t="s">
        <v>6697</v>
      </c>
      <c r="D584" s="173" t="s">
        <v>6698</v>
      </c>
      <c r="E584" s="173" t="s">
        <v>6697</v>
      </c>
      <c r="F584" s="173" t="s">
        <v>6696</v>
      </c>
      <c r="G584" s="173" t="s">
        <v>6697</v>
      </c>
      <c r="H584" s="173" t="s">
        <v>6698</v>
      </c>
      <c r="I584" s="173" t="s">
        <v>6697</v>
      </c>
    </row>
    <row r="585" spans="1:9" s="173" customFormat="1" x14ac:dyDescent="0.2">
      <c r="A585" s="173" t="s">
        <v>6699</v>
      </c>
      <c r="B585" s="173" t="s">
        <v>6700</v>
      </c>
      <c r="C585" s="173" t="s">
        <v>6701</v>
      </c>
      <c r="D585" s="173" t="s">
        <v>6702</v>
      </c>
      <c r="E585" s="173" t="s">
        <v>6703</v>
      </c>
      <c r="F585" s="173" t="s">
        <v>6700</v>
      </c>
      <c r="G585" s="173" t="s">
        <v>6701</v>
      </c>
      <c r="H585" s="173" t="s">
        <v>6702</v>
      </c>
      <c r="I585" s="173" t="s">
        <v>6703</v>
      </c>
    </row>
    <row r="586" spans="1:9" s="173" customFormat="1" x14ac:dyDescent="0.2">
      <c r="A586" s="173" t="s">
        <v>6704</v>
      </c>
      <c r="B586" s="173" t="s">
        <v>6705</v>
      </c>
      <c r="C586" s="173" t="s">
        <v>6706</v>
      </c>
      <c r="D586" s="173" t="s">
        <v>6707</v>
      </c>
      <c r="E586" s="173" t="s">
        <v>6708</v>
      </c>
      <c r="F586" s="173" t="s">
        <v>6705</v>
      </c>
      <c r="G586" s="173" t="s">
        <v>6706</v>
      </c>
      <c r="H586" s="173" t="s">
        <v>6707</v>
      </c>
      <c r="I586" s="173" t="s">
        <v>6708</v>
      </c>
    </row>
    <row r="587" spans="1:9" s="173" customFormat="1" x14ac:dyDescent="0.2">
      <c r="A587" s="173" t="s">
        <v>4349</v>
      </c>
      <c r="B587" s="173" t="s">
        <v>6709</v>
      </c>
      <c r="C587" s="173" t="s">
        <v>6710</v>
      </c>
      <c r="D587" s="173" t="s">
        <v>6711</v>
      </c>
      <c r="E587" s="173" t="s">
        <v>6710</v>
      </c>
      <c r="F587" s="173" t="s">
        <v>6709</v>
      </c>
      <c r="G587" s="173" t="s">
        <v>6710</v>
      </c>
      <c r="H587" s="173" t="s">
        <v>6711</v>
      </c>
      <c r="I587" s="173" t="s">
        <v>6710</v>
      </c>
    </row>
    <row r="588" spans="1:9" s="173" customFormat="1" x14ac:dyDescent="0.2">
      <c r="A588" s="173" t="s">
        <v>6712</v>
      </c>
      <c r="B588" s="173" t="s">
        <v>6713</v>
      </c>
      <c r="C588" s="173" t="s">
        <v>6714</v>
      </c>
      <c r="D588" s="173" t="s">
        <v>6715</v>
      </c>
      <c r="E588" s="173" t="s">
        <v>6716</v>
      </c>
      <c r="F588" s="173" t="s">
        <v>6713</v>
      </c>
      <c r="G588" s="173" t="s">
        <v>6714</v>
      </c>
      <c r="H588" s="173" t="s">
        <v>6715</v>
      </c>
      <c r="I588" s="173" t="s">
        <v>6716</v>
      </c>
    </row>
    <row r="589" spans="1:9" s="173" customFormat="1" x14ac:dyDescent="0.2">
      <c r="A589" s="173" t="s">
        <v>6717</v>
      </c>
      <c r="B589" s="173" t="s">
        <v>6718</v>
      </c>
      <c r="C589" s="173" t="s">
        <v>6719</v>
      </c>
      <c r="D589" s="173" t="s">
        <v>6720</v>
      </c>
      <c r="E589" s="173" t="s">
        <v>6721</v>
      </c>
      <c r="F589" s="173" t="s">
        <v>6718</v>
      </c>
      <c r="G589" s="173" t="s">
        <v>6719</v>
      </c>
      <c r="H589" s="173" t="s">
        <v>6720</v>
      </c>
      <c r="I589" s="173" t="s">
        <v>6721</v>
      </c>
    </row>
    <row r="590" spans="1:9" s="166" customFormat="1" x14ac:dyDescent="0.2">
      <c r="A590" s="165" t="s">
        <v>1993</v>
      </c>
      <c r="B590" s="144" t="s">
        <v>5491</v>
      </c>
      <c r="C590" s="144" t="s">
        <v>5492</v>
      </c>
      <c r="D590" s="144" t="s">
        <v>5493</v>
      </c>
      <c r="E590" s="144" t="s">
        <v>4353</v>
      </c>
      <c r="F590" s="144"/>
      <c r="G590" s="144"/>
    </row>
    <row r="591" spans="1:9" s="145" customFormat="1" x14ac:dyDescent="0.2">
      <c r="A591" s="145" t="s">
        <v>4354</v>
      </c>
      <c r="B591" s="145" t="s">
        <v>4355</v>
      </c>
      <c r="C591" s="145" t="s">
        <v>4356</v>
      </c>
      <c r="D591" s="145" t="s">
        <v>4357</v>
      </c>
      <c r="E591" s="145" t="s">
        <v>4358</v>
      </c>
      <c r="F591" s="145" t="s">
        <v>4355</v>
      </c>
      <c r="G591" s="145" t="s">
        <v>4356</v>
      </c>
      <c r="H591" s="145" t="s">
        <v>4357</v>
      </c>
      <c r="I591" s="145" t="s">
        <v>4358</v>
      </c>
    </row>
    <row r="592" spans="1:9" s="145" customFormat="1" x14ac:dyDescent="0.2">
      <c r="A592" s="145" t="s">
        <v>4359</v>
      </c>
      <c r="B592" s="145" t="s">
        <v>4355</v>
      </c>
      <c r="C592" s="145" t="s">
        <v>4356</v>
      </c>
      <c r="D592" s="145" t="s">
        <v>4357</v>
      </c>
      <c r="E592" s="145" t="s">
        <v>4358</v>
      </c>
      <c r="F592" s="145" t="s">
        <v>4355</v>
      </c>
      <c r="G592" s="145" t="s">
        <v>4356</v>
      </c>
      <c r="H592" s="145" t="s">
        <v>4357</v>
      </c>
      <c r="I592" s="145" t="s">
        <v>4358</v>
      </c>
    </row>
    <row r="593" spans="1:9" s="145" customFormat="1" x14ac:dyDescent="0.2">
      <c r="A593" s="145" t="s">
        <v>4360</v>
      </c>
      <c r="B593" s="145" t="s">
        <v>4355</v>
      </c>
      <c r="C593" s="145" t="s">
        <v>4356</v>
      </c>
      <c r="D593" s="145" t="s">
        <v>4357</v>
      </c>
      <c r="E593" s="145" t="s">
        <v>4358</v>
      </c>
      <c r="F593" s="145" t="s">
        <v>4355</v>
      </c>
      <c r="G593" s="145" t="s">
        <v>4356</v>
      </c>
      <c r="H593" s="145" t="s">
        <v>4357</v>
      </c>
      <c r="I593" s="145" t="s">
        <v>4358</v>
      </c>
    </row>
    <row r="594" spans="1:9" s="145" customFormat="1" x14ac:dyDescent="0.2">
      <c r="A594" s="145" t="s">
        <v>4361</v>
      </c>
      <c r="B594" s="145" t="s">
        <v>1058</v>
      </c>
      <c r="C594" s="145" t="s">
        <v>1059</v>
      </c>
      <c r="D594" s="145" t="s">
        <v>1060</v>
      </c>
      <c r="E594" s="145" t="s">
        <v>1061</v>
      </c>
      <c r="F594" s="145" t="s">
        <v>1058</v>
      </c>
      <c r="G594" s="145" t="s">
        <v>1059</v>
      </c>
      <c r="H594" s="145" t="s">
        <v>1060</v>
      </c>
      <c r="I594" s="145" t="s">
        <v>1061</v>
      </c>
    </row>
    <row r="595" spans="1:9" s="145" customFormat="1" x14ac:dyDescent="0.2">
      <c r="A595" s="145" t="s">
        <v>4362</v>
      </c>
      <c r="B595" s="145" t="s">
        <v>1062</v>
      </c>
      <c r="C595" s="145" t="s">
        <v>1063</v>
      </c>
      <c r="D595" s="145" t="s">
        <v>1064</v>
      </c>
      <c r="E595" s="145" t="s">
        <v>1065</v>
      </c>
      <c r="F595" s="145" t="s">
        <v>1062</v>
      </c>
      <c r="G595" s="145" t="s">
        <v>1063</v>
      </c>
      <c r="H595" s="145" t="s">
        <v>1064</v>
      </c>
      <c r="I595" s="145" t="s">
        <v>1065</v>
      </c>
    </row>
    <row r="596" spans="1:9" s="190" customFormat="1" x14ac:dyDescent="0.2">
      <c r="A596" s="190" t="s">
        <v>6722</v>
      </c>
      <c r="B596" s="190" t="s">
        <v>4363</v>
      </c>
      <c r="C596" s="190" t="s">
        <v>4364</v>
      </c>
      <c r="D596" s="190" t="s">
        <v>4365</v>
      </c>
      <c r="E596" s="190" t="s">
        <v>4366</v>
      </c>
      <c r="F596" s="190" t="s">
        <v>4363</v>
      </c>
      <c r="G596" s="190" t="s">
        <v>4364</v>
      </c>
      <c r="H596" s="190" t="s">
        <v>4365</v>
      </c>
      <c r="I596" s="190" t="s">
        <v>4366</v>
      </c>
    </row>
    <row r="597" spans="1:9" s="190" customFormat="1" x14ac:dyDescent="0.2">
      <c r="A597" s="190" t="s">
        <v>6723</v>
      </c>
      <c r="B597" s="190" t="s">
        <v>4367</v>
      </c>
      <c r="C597" s="190" t="s">
        <v>4368</v>
      </c>
      <c r="D597" s="190" t="s">
        <v>4369</v>
      </c>
      <c r="E597" s="190" t="s">
        <v>4370</v>
      </c>
      <c r="F597" s="190" t="s">
        <v>4367</v>
      </c>
      <c r="G597" s="190" t="s">
        <v>4368</v>
      </c>
      <c r="H597" s="190" t="s">
        <v>4369</v>
      </c>
      <c r="I597" s="190" t="s">
        <v>4370</v>
      </c>
    </row>
    <row r="598" spans="1:9" s="145" customFormat="1" x14ac:dyDescent="0.2">
      <c r="A598" s="145" t="s">
        <v>4371</v>
      </c>
      <c r="B598" s="145" t="s">
        <v>4372</v>
      </c>
      <c r="C598" s="145" t="s">
        <v>4373</v>
      </c>
      <c r="D598" s="145" t="s">
        <v>4374</v>
      </c>
      <c r="E598" s="145" t="s">
        <v>4375</v>
      </c>
      <c r="F598" s="145" t="s">
        <v>4372</v>
      </c>
      <c r="G598" s="145" t="s">
        <v>4373</v>
      </c>
      <c r="H598" s="145" t="s">
        <v>4374</v>
      </c>
      <c r="I598" s="145" t="s">
        <v>4375</v>
      </c>
    </row>
    <row r="599" spans="1:9" s="145" customFormat="1" x14ac:dyDescent="0.2">
      <c r="A599" s="145" t="s">
        <v>4376</v>
      </c>
      <c r="B599" s="145" t="s">
        <v>4372</v>
      </c>
      <c r="C599" s="145" t="s">
        <v>4373</v>
      </c>
      <c r="D599" s="145" t="s">
        <v>4374</v>
      </c>
      <c r="E599" s="145" t="s">
        <v>4375</v>
      </c>
      <c r="F599" s="145" t="s">
        <v>4372</v>
      </c>
      <c r="G599" s="145" t="s">
        <v>4373</v>
      </c>
      <c r="H599" s="145" t="s">
        <v>4374</v>
      </c>
      <c r="I599" s="145" t="s">
        <v>4375</v>
      </c>
    </row>
    <row r="600" spans="1:9" s="145" customFormat="1" x14ac:dyDescent="0.2">
      <c r="A600" s="145" t="s">
        <v>4377</v>
      </c>
      <c r="B600" s="145" t="s">
        <v>4372</v>
      </c>
      <c r="C600" s="145" t="s">
        <v>4373</v>
      </c>
      <c r="D600" s="145" t="s">
        <v>4374</v>
      </c>
      <c r="E600" s="145" t="s">
        <v>4375</v>
      </c>
      <c r="F600" s="145" t="s">
        <v>4372</v>
      </c>
      <c r="G600" s="145" t="s">
        <v>4373</v>
      </c>
      <c r="H600" s="145" t="s">
        <v>4374</v>
      </c>
      <c r="I600" s="145" t="s">
        <v>4375</v>
      </c>
    </row>
    <row r="601" spans="1:9" s="145" customFormat="1" x14ac:dyDescent="0.2">
      <c r="A601" s="145" t="s">
        <v>4378</v>
      </c>
      <c r="B601" s="145" t="s">
        <v>1058</v>
      </c>
      <c r="C601" s="145" t="s">
        <v>1059</v>
      </c>
      <c r="D601" s="145" t="s">
        <v>1060</v>
      </c>
      <c r="E601" s="145" t="s">
        <v>1061</v>
      </c>
      <c r="F601" s="145" t="s">
        <v>1058</v>
      </c>
      <c r="G601" s="145" t="s">
        <v>1059</v>
      </c>
      <c r="H601" s="145" t="s">
        <v>1060</v>
      </c>
      <c r="I601" s="145" t="s">
        <v>1061</v>
      </c>
    </row>
    <row r="602" spans="1:9" s="145" customFormat="1" x14ac:dyDescent="0.2">
      <c r="A602" s="145" t="s">
        <v>4379</v>
      </c>
      <c r="B602" s="145" t="s">
        <v>1062</v>
      </c>
      <c r="C602" s="145" t="s">
        <v>1063</v>
      </c>
      <c r="D602" s="145" t="s">
        <v>1064</v>
      </c>
      <c r="E602" s="145" t="s">
        <v>1065</v>
      </c>
      <c r="F602" s="145" t="s">
        <v>1062</v>
      </c>
      <c r="G602" s="145" t="s">
        <v>1063</v>
      </c>
      <c r="H602" s="145" t="s">
        <v>1064</v>
      </c>
      <c r="I602" s="145" t="s">
        <v>1065</v>
      </c>
    </row>
    <row r="603" spans="1:9" s="190" customFormat="1" x14ac:dyDescent="0.2">
      <c r="A603" s="190" t="s">
        <v>6724</v>
      </c>
      <c r="B603" s="190" t="s">
        <v>4363</v>
      </c>
      <c r="C603" s="190" t="s">
        <v>4364</v>
      </c>
      <c r="D603" s="190" t="s">
        <v>4365</v>
      </c>
      <c r="E603" s="190" t="s">
        <v>4366</v>
      </c>
      <c r="F603" s="190" t="s">
        <v>4363</v>
      </c>
      <c r="G603" s="190" t="s">
        <v>4364</v>
      </c>
      <c r="H603" s="190" t="s">
        <v>4365</v>
      </c>
      <c r="I603" s="190" t="s">
        <v>4366</v>
      </c>
    </row>
    <row r="604" spans="1:9" s="190" customFormat="1" x14ac:dyDescent="0.2">
      <c r="A604" s="190" t="s">
        <v>6725</v>
      </c>
      <c r="B604" s="190" t="s">
        <v>4367</v>
      </c>
      <c r="C604" s="190" t="s">
        <v>4368</v>
      </c>
      <c r="D604" s="190" t="s">
        <v>4369</v>
      </c>
      <c r="E604" s="190" t="s">
        <v>4370</v>
      </c>
      <c r="F604" s="190" t="s">
        <v>4367</v>
      </c>
      <c r="G604" s="190" t="s">
        <v>4368</v>
      </c>
      <c r="H604" s="190" t="s">
        <v>4369</v>
      </c>
      <c r="I604" s="190" t="s">
        <v>4370</v>
      </c>
    </row>
    <row r="605" spans="1:9" s="145" customFormat="1" x14ac:dyDescent="0.2">
      <c r="A605" s="145" t="s">
        <v>1994</v>
      </c>
      <c r="B605" s="145" t="s">
        <v>5494</v>
      </c>
      <c r="C605" s="145" t="s">
        <v>5495</v>
      </c>
      <c r="D605" s="145" t="s">
        <v>5496</v>
      </c>
      <c r="E605" s="145" t="s">
        <v>1997</v>
      </c>
      <c r="F605" s="145" t="s">
        <v>1995</v>
      </c>
      <c r="G605" s="145" t="s">
        <v>1996</v>
      </c>
      <c r="H605" s="145" t="s">
        <v>1068</v>
      </c>
      <c r="I605" s="145" t="s">
        <v>1997</v>
      </c>
    </row>
    <row r="606" spans="1:9" s="145" customFormat="1" x14ac:dyDescent="0.2">
      <c r="A606" s="145" t="s">
        <v>1998</v>
      </c>
      <c r="B606" s="145" t="s">
        <v>1999</v>
      </c>
      <c r="C606" s="145" t="s">
        <v>2000</v>
      </c>
      <c r="D606" s="145" t="s">
        <v>2001</v>
      </c>
      <c r="E606" s="145" t="s">
        <v>2002</v>
      </c>
      <c r="F606" s="145" t="s">
        <v>1999</v>
      </c>
      <c r="G606" s="145" t="s">
        <v>2000</v>
      </c>
      <c r="H606" s="145" t="s">
        <v>2001</v>
      </c>
      <c r="I606" s="145" t="s">
        <v>2002</v>
      </c>
    </row>
    <row r="607" spans="1:9" s="145" customFormat="1" x14ac:dyDescent="0.2">
      <c r="A607" s="145" t="s">
        <v>2003</v>
      </c>
      <c r="B607" s="145" t="s">
        <v>2004</v>
      </c>
      <c r="C607" s="145" t="s">
        <v>2005</v>
      </c>
      <c r="D607" s="145" t="s">
        <v>2006</v>
      </c>
      <c r="E607" s="145" t="s">
        <v>2007</v>
      </c>
      <c r="F607" s="145" t="s">
        <v>2004</v>
      </c>
      <c r="G607" s="145" t="s">
        <v>2005</v>
      </c>
      <c r="H607" s="145" t="s">
        <v>2006</v>
      </c>
      <c r="I607" s="145" t="s">
        <v>2007</v>
      </c>
    </row>
    <row r="608" spans="1:9" s="145" customFormat="1" x14ac:dyDescent="0.2">
      <c r="A608" s="145" t="s">
        <v>2008</v>
      </c>
      <c r="B608" s="145" t="s">
        <v>2009</v>
      </c>
      <c r="C608" s="145" t="s">
        <v>2010</v>
      </c>
      <c r="D608" s="145" t="s">
        <v>2011</v>
      </c>
      <c r="E608" s="145" t="s">
        <v>2012</v>
      </c>
      <c r="F608" s="145" t="s">
        <v>2009</v>
      </c>
      <c r="G608" s="145" t="s">
        <v>2010</v>
      </c>
      <c r="H608" s="145" t="s">
        <v>2011</v>
      </c>
      <c r="I608" s="145" t="s">
        <v>2012</v>
      </c>
    </row>
    <row r="609" spans="1:14" s="145" customFormat="1" x14ac:dyDescent="0.2">
      <c r="A609" s="145" t="s">
        <v>4380</v>
      </c>
      <c r="B609" s="145" t="s">
        <v>4381</v>
      </c>
      <c r="C609" s="145" t="s">
        <v>4382</v>
      </c>
      <c r="D609" s="145" t="s">
        <v>4383</v>
      </c>
      <c r="E609" s="145" t="s">
        <v>4384</v>
      </c>
      <c r="F609" s="145" t="s">
        <v>4381</v>
      </c>
      <c r="G609" s="145" t="s">
        <v>4382</v>
      </c>
      <c r="H609" s="145" t="s">
        <v>4383</v>
      </c>
      <c r="I609" s="145" t="s">
        <v>4384</v>
      </c>
    </row>
    <row r="610" spans="1:14" s="145" customFormat="1" x14ac:dyDescent="0.2">
      <c r="A610" s="145" t="s">
        <v>4385</v>
      </c>
      <c r="B610" s="145" t="s">
        <v>4386</v>
      </c>
      <c r="C610" s="145" t="s">
        <v>4387</v>
      </c>
      <c r="D610" s="145" t="s">
        <v>4388</v>
      </c>
      <c r="E610" s="145" t="s">
        <v>4389</v>
      </c>
      <c r="F610" s="145" t="s">
        <v>4386</v>
      </c>
      <c r="G610" s="145" t="s">
        <v>4387</v>
      </c>
      <c r="H610" s="145" t="s">
        <v>4388</v>
      </c>
      <c r="I610" s="145" t="s">
        <v>4389</v>
      </c>
    </row>
    <row r="611" spans="1:14" s="145" customFormat="1" x14ac:dyDescent="0.2">
      <c r="A611" s="145" t="s">
        <v>4390</v>
      </c>
      <c r="B611" s="145" t="s">
        <v>4391</v>
      </c>
      <c r="C611" s="145" t="s">
        <v>4392</v>
      </c>
      <c r="D611" s="145" t="s">
        <v>4393</v>
      </c>
      <c r="E611" s="145" t="s">
        <v>4394</v>
      </c>
      <c r="F611" s="145" t="s">
        <v>4391</v>
      </c>
      <c r="G611" s="145" t="s">
        <v>4392</v>
      </c>
      <c r="H611" s="145" t="s">
        <v>4393</v>
      </c>
      <c r="I611" s="145" t="s">
        <v>4394</v>
      </c>
    </row>
    <row r="612" spans="1:14" s="145" customFormat="1" x14ac:dyDescent="0.2">
      <c r="A612" s="145" t="s">
        <v>4395</v>
      </c>
      <c r="B612" s="145" t="s">
        <v>4396</v>
      </c>
      <c r="C612" s="145" t="s">
        <v>4397</v>
      </c>
      <c r="D612" s="145" t="s">
        <v>4398</v>
      </c>
      <c r="E612" s="145" t="s">
        <v>4399</v>
      </c>
      <c r="F612" s="145" t="s">
        <v>4396</v>
      </c>
      <c r="G612" s="145" t="s">
        <v>4397</v>
      </c>
      <c r="H612" s="145" t="s">
        <v>4398</v>
      </c>
      <c r="I612" s="145" t="s">
        <v>4399</v>
      </c>
    </row>
    <row r="613" spans="1:14" s="145" customFormat="1" x14ac:dyDescent="0.2">
      <c r="A613" s="145" t="s">
        <v>2013</v>
      </c>
      <c r="B613" s="145" t="s">
        <v>5497</v>
      </c>
      <c r="C613" s="145" t="s">
        <v>5498</v>
      </c>
      <c r="D613" s="145" t="s">
        <v>2016</v>
      </c>
      <c r="E613" s="145" t="s">
        <v>2017</v>
      </c>
      <c r="F613" s="145" t="s">
        <v>2014</v>
      </c>
      <c r="G613" s="145" t="s">
        <v>2015</v>
      </c>
      <c r="H613" s="145" t="s">
        <v>2016</v>
      </c>
      <c r="I613" s="145" t="s">
        <v>2017</v>
      </c>
    </row>
    <row r="614" spans="1:14" s="145" customFormat="1" x14ac:dyDescent="0.2">
      <c r="A614" s="145" t="s">
        <v>2018</v>
      </c>
      <c r="B614" s="145" t="s">
        <v>5499</v>
      </c>
      <c r="C614" s="145" t="s">
        <v>2020</v>
      </c>
      <c r="D614" s="145" t="s">
        <v>2021</v>
      </c>
      <c r="E614" s="145" t="s">
        <v>2022</v>
      </c>
      <c r="F614" s="145" t="s">
        <v>2019</v>
      </c>
      <c r="G614" s="145" t="s">
        <v>2020</v>
      </c>
      <c r="H614" s="145" t="s">
        <v>2021</v>
      </c>
      <c r="I614" s="145" t="s">
        <v>2022</v>
      </c>
    </row>
    <row r="615" spans="1:14" s="145" customFormat="1" x14ac:dyDescent="0.2">
      <c r="A615" s="145" t="s">
        <v>2023</v>
      </c>
      <c r="B615" s="145" t="s">
        <v>2024</v>
      </c>
      <c r="C615" s="145" t="s">
        <v>2025</v>
      </c>
      <c r="D615" s="145" t="s">
        <v>2026</v>
      </c>
      <c r="E615" s="145" t="s">
        <v>2027</v>
      </c>
      <c r="F615" s="145" t="s">
        <v>2024</v>
      </c>
      <c r="G615" s="145" t="s">
        <v>2025</v>
      </c>
      <c r="H615" s="145" t="s">
        <v>2026</v>
      </c>
      <c r="I615" s="145" t="s">
        <v>2027</v>
      </c>
    </row>
    <row r="616" spans="1:14" s="145" customFormat="1" x14ac:dyDescent="0.2">
      <c r="A616" s="145" t="s">
        <v>2028</v>
      </c>
      <c r="B616" s="145" t="s">
        <v>2029</v>
      </c>
      <c r="C616" s="145" t="s">
        <v>2030</v>
      </c>
      <c r="D616" s="145" t="s">
        <v>2031</v>
      </c>
      <c r="E616" s="145" t="s">
        <v>2032</v>
      </c>
      <c r="F616" s="145" t="s">
        <v>2029</v>
      </c>
      <c r="G616" s="145" t="s">
        <v>2035</v>
      </c>
      <c r="H616" s="145" t="s">
        <v>2031</v>
      </c>
      <c r="I616" s="145" t="s">
        <v>2032</v>
      </c>
    </row>
    <row r="617" spans="1:14" s="145" customFormat="1" x14ac:dyDescent="0.2">
      <c r="A617" s="145" t="s">
        <v>2033</v>
      </c>
      <c r="B617" s="145" t="s">
        <v>2034</v>
      </c>
      <c r="C617" s="145" t="s">
        <v>2035</v>
      </c>
      <c r="D617" s="145" t="s">
        <v>2036</v>
      </c>
      <c r="E617" s="145" t="s">
        <v>2037</v>
      </c>
      <c r="F617" s="145" t="s">
        <v>2034</v>
      </c>
      <c r="G617" s="145" t="s">
        <v>2035</v>
      </c>
      <c r="H617" s="173" t="s">
        <v>2036</v>
      </c>
      <c r="I617" s="145" t="s">
        <v>2037</v>
      </c>
    </row>
    <row r="618" spans="1:14" s="145" customFormat="1" x14ac:dyDescent="0.2">
      <c r="A618" s="145" t="s">
        <v>2038</v>
      </c>
      <c r="B618" s="145" t="s">
        <v>2039</v>
      </c>
      <c r="C618" s="145" t="s">
        <v>2040</v>
      </c>
      <c r="D618" s="145" t="s">
        <v>2041</v>
      </c>
      <c r="E618" s="145" t="s">
        <v>2042</v>
      </c>
      <c r="F618" s="145" t="s">
        <v>2039</v>
      </c>
      <c r="G618" s="145" t="s">
        <v>2040</v>
      </c>
      <c r="H618" s="173" t="s">
        <v>2041</v>
      </c>
      <c r="I618" s="145" t="s">
        <v>2042</v>
      </c>
    </row>
    <row r="619" spans="1:14" s="145" customFormat="1" x14ac:dyDescent="0.2"/>
    <row r="620" spans="1:14" s="7" customFormat="1" x14ac:dyDescent="0.2">
      <c r="A620" s="167" t="s">
        <v>2043</v>
      </c>
      <c r="B620" s="163" t="s">
        <v>1196</v>
      </c>
      <c r="C620" s="164" t="s">
        <v>1196</v>
      </c>
      <c r="D620" s="164" t="s">
        <v>1197</v>
      </c>
      <c r="E620" s="164" t="s">
        <v>1196</v>
      </c>
      <c r="F620" s="164" t="s">
        <v>1196</v>
      </c>
      <c r="G620" s="163" t="s">
        <v>1196</v>
      </c>
      <c r="H620" s="163" t="s">
        <v>1197</v>
      </c>
      <c r="I620" s="163" t="s">
        <v>1196</v>
      </c>
      <c r="J620" s="163"/>
      <c r="N620" s="163"/>
    </row>
    <row r="621" spans="1:14" s="7" customFormat="1" x14ac:dyDescent="0.2">
      <c r="A621" s="167" t="s">
        <v>2044</v>
      </c>
      <c r="B621" s="163" t="s">
        <v>561</v>
      </c>
      <c r="C621" s="163" t="s">
        <v>562</v>
      </c>
      <c r="D621" s="163" t="s">
        <v>563</v>
      </c>
      <c r="E621" s="163" t="s">
        <v>564</v>
      </c>
      <c r="F621" s="7" t="s">
        <v>5479</v>
      </c>
      <c r="G621" s="7" t="s">
        <v>5480</v>
      </c>
      <c r="H621" s="7" t="s">
        <v>5481</v>
      </c>
      <c r="I621" s="163" t="s">
        <v>564</v>
      </c>
      <c r="J621" s="163"/>
      <c r="N621" s="163"/>
    </row>
    <row r="622" spans="1:14" s="7" customFormat="1" x14ac:dyDescent="0.2">
      <c r="A622" s="164" t="s">
        <v>2045</v>
      </c>
      <c r="B622" s="164" t="s">
        <v>164</v>
      </c>
      <c r="C622" s="164" t="s">
        <v>174</v>
      </c>
      <c r="D622" s="164" t="s">
        <v>565</v>
      </c>
      <c r="E622" s="164" t="s">
        <v>566</v>
      </c>
      <c r="F622" s="164" t="s">
        <v>164</v>
      </c>
      <c r="G622" s="164" t="s">
        <v>174</v>
      </c>
      <c r="H622" s="164" t="s">
        <v>565</v>
      </c>
      <c r="I622" s="164" t="s">
        <v>566</v>
      </c>
      <c r="J622" s="163"/>
      <c r="N622" s="163"/>
    </row>
    <row r="623" spans="1:14" s="7" customFormat="1" x14ac:dyDescent="0.2">
      <c r="A623" s="164" t="s">
        <v>2046</v>
      </c>
      <c r="B623" s="164" t="s">
        <v>165</v>
      </c>
      <c r="C623" s="164" t="s">
        <v>175</v>
      </c>
      <c r="D623" s="164" t="s">
        <v>567</v>
      </c>
      <c r="E623" s="164" t="s">
        <v>568</v>
      </c>
      <c r="F623" s="164" t="s">
        <v>165</v>
      </c>
      <c r="G623" s="164" t="s">
        <v>175</v>
      </c>
      <c r="H623" s="164" t="s">
        <v>567</v>
      </c>
      <c r="I623" s="164" t="s">
        <v>568</v>
      </c>
      <c r="J623" s="163"/>
      <c r="N623" s="163"/>
    </row>
    <row r="624" spans="1:14" s="7" customFormat="1" x14ac:dyDescent="0.2">
      <c r="A624" s="164" t="s">
        <v>2047</v>
      </c>
      <c r="B624" s="164" t="s">
        <v>381</v>
      </c>
      <c r="C624" s="164" t="s">
        <v>1202</v>
      </c>
      <c r="D624" s="164" t="s">
        <v>1203</v>
      </c>
      <c r="E624" s="164" t="s">
        <v>569</v>
      </c>
      <c r="F624" s="164" t="s">
        <v>381</v>
      </c>
      <c r="G624" s="164" t="s">
        <v>3628</v>
      </c>
      <c r="H624" s="164" t="s">
        <v>1203</v>
      </c>
      <c r="I624" s="164" t="s">
        <v>569</v>
      </c>
      <c r="J624" s="163"/>
      <c r="N624" s="163"/>
    </row>
    <row r="625" spans="1:14" s="190" customFormat="1" x14ac:dyDescent="0.2">
      <c r="A625" s="190" t="s">
        <v>5633</v>
      </c>
      <c r="B625" s="190" t="s">
        <v>434</v>
      </c>
      <c r="C625" s="190" t="s">
        <v>435</v>
      </c>
      <c r="D625" s="190" t="s">
        <v>1205</v>
      </c>
      <c r="E625" s="190" t="s">
        <v>570</v>
      </c>
      <c r="F625" s="190" t="s">
        <v>3629</v>
      </c>
      <c r="G625" s="190" t="s">
        <v>3630</v>
      </c>
      <c r="H625" s="190" t="s">
        <v>3631</v>
      </c>
      <c r="I625" s="190" t="s">
        <v>3632</v>
      </c>
    </row>
    <row r="626" spans="1:14" s="190" customFormat="1" x14ac:dyDescent="0.2">
      <c r="A626" s="188" t="s">
        <v>6726</v>
      </c>
      <c r="B626" s="188" t="s">
        <v>4400</v>
      </c>
      <c r="C626" s="188" t="s">
        <v>4401</v>
      </c>
      <c r="D626" s="188" t="s">
        <v>4402</v>
      </c>
      <c r="E626" s="188" t="s">
        <v>4403</v>
      </c>
      <c r="F626" s="188" t="s">
        <v>3629</v>
      </c>
      <c r="G626" s="188" t="s">
        <v>3822</v>
      </c>
      <c r="H626" s="188" t="s">
        <v>3823</v>
      </c>
      <c r="I626" s="188" t="s">
        <v>3632</v>
      </c>
      <c r="J626" s="189"/>
      <c r="N626" s="189"/>
    </row>
    <row r="627" spans="1:14" s="190" customFormat="1" x14ac:dyDescent="0.2">
      <c r="A627" s="188" t="s">
        <v>6727</v>
      </c>
      <c r="B627" s="188" t="s">
        <v>4404</v>
      </c>
      <c r="C627" s="188" t="s">
        <v>4405</v>
      </c>
      <c r="D627" s="188" t="s">
        <v>4406</v>
      </c>
      <c r="E627" s="188" t="s">
        <v>4407</v>
      </c>
      <c r="F627" s="188" t="s">
        <v>4404</v>
      </c>
      <c r="G627" s="188" t="s">
        <v>4405</v>
      </c>
      <c r="H627" s="188" t="s">
        <v>4406</v>
      </c>
      <c r="I627" s="188" t="s">
        <v>4407</v>
      </c>
      <c r="J627" s="189"/>
      <c r="N627" s="189"/>
    </row>
    <row r="628" spans="1:14" s="173" customFormat="1" x14ac:dyDescent="0.2">
      <c r="A628" s="167" t="s">
        <v>6728</v>
      </c>
      <c r="B628" s="167" t="s">
        <v>6729</v>
      </c>
      <c r="C628" s="167" t="s">
        <v>6730</v>
      </c>
      <c r="D628" s="167" t="s">
        <v>6731</v>
      </c>
      <c r="E628" s="167" t="s">
        <v>6732</v>
      </c>
      <c r="F628" s="167" t="s">
        <v>6729</v>
      </c>
      <c r="G628" s="167" t="s">
        <v>6730</v>
      </c>
      <c r="H628" s="167" t="s">
        <v>6731</v>
      </c>
      <c r="I628" s="167" t="s">
        <v>6732</v>
      </c>
      <c r="J628" s="211"/>
      <c r="N628" s="211"/>
    </row>
    <row r="629" spans="1:14" s="7" customFormat="1" x14ac:dyDescent="0.2">
      <c r="A629" s="167" t="s">
        <v>2052</v>
      </c>
      <c r="B629" s="164" t="s">
        <v>4408</v>
      </c>
      <c r="C629" s="164" t="s">
        <v>4409</v>
      </c>
      <c r="D629" s="164" t="s">
        <v>4408</v>
      </c>
      <c r="E629" s="164" t="s">
        <v>4410</v>
      </c>
      <c r="F629" s="164" t="s">
        <v>4408</v>
      </c>
      <c r="G629" s="164" t="s">
        <v>4409</v>
      </c>
      <c r="H629" s="164" t="s">
        <v>4408</v>
      </c>
      <c r="I629" s="164" t="s">
        <v>4410</v>
      </c>
      <c r="J629" s="163"/>
      <c r="N629" s="163"/>
    </row>
    <row r="630" spans="1:14" s="7" customFormat="1" x14ac:dyDescent="0.2">
      <c r="A630" s="167" t="s">
        <v>3769</v>
      </c>
      <c r="B630" s="164" t="s">
        <v>4411</v>
      </c>
      <c r="C630" s="164" t="s">
        <v>4412</v>
      </c>
      <c r="D630" s="164" t="s">
        <v>4413</v>
      </c>
      <c r="E630" s="164" t="s">
        <v>4414</v>
      </c>
      <c r="F630" s="164" t="s">
        <v>4411</v>
      </c>
      <c r="G630" s="164" t="s">
        <v>4412</v>
      </c>
      <c r="H630" s="164" t="s">
        <v>4413</v>
      </c>
      <c r="I630" s="164" t="s">
        <v>4414</v>
      </c>
      <c r="J630" s="163"/>
      <c r="N630" s="163"/>
    </row>
    <row r="631" spans="1:14" s="7" customFormat="1" x14ac:dyDescent="0.2">
      <c r="A631" s="167" t="s">
        <v>3770</v>
      </c>
      <c r="B631" s="164" t="s">
        <v>4415</v>
      </c>
      <c r="C631" s="164" t="s">
        <v>4416</v>
      </c>
      <c r="D631" s="164" t="s">
        <v>4417</v>
      </c>
      <c r="E631" s="164" t="s">
        <v>4418</v>
      </c>
      <c r="F631" s="164" t="s">
        <v>4415</v>
      </c>
      <c r="G631" s="164" t="s">
        <v>4416</v>
      </c>
      <c r="H631" s="164" t="s">
        <v>4417</v>
      </c>
      <c r="I631" s="164" t="s">
        <v>4418</v>
      </c>
      <c r="J631" s="163"/>
      <c r="N631" s="163"/>
    </row>
    <row r="632" spans="1:14" s="7" customFormat="1" x14ac:dyDescent="0.2">
      <c r="A632" s="167" t="s">
        <v>6733</v>
      </c>
      <c r="B632" s="164" t="s">
        <v>2048</v>
      </c>
      <c r="C632" s="164" t="s">
        <v>2049</v>
      </c>
      <c r="D632" s="164" t="s">
        <v>2050</v>
      </c>
      <c r="E632" s="164" t="s">
        <v>2051</v>
      </c>
      <c r="F632" s="164" t="s">
        <v>2048</v>
      </c>
      <c r="G632" s="164" t="s">
        <v>2049</v>
      </c>
      <c r="H632" s="164" t="s">
        <v>2050</v>
      </c>
      <c r="I632" s="164" t="s">
        <v>2051</v>
      </c>
      <c r="J632" s="163"/>
      <c r="N632" s="163"/>
    </row>
    <row r="633" spans="1:14" s="7" customFormat="1" x14ac:dyDescent="0.2">
      <c r="A633" s="167" t="s">
        <v>6734</v>
      </c>
      <c r="B633" s="164" t="s">
        <v>4419</v>
      </c>
      <c r="C633" s="164" t="s">
        <v>4420</v>
      </c>
      <c r="D633" s="164" t="s">
        <v>4421</v>
      </c>
      <c r="E633" s="164" t="s">
        <v>4422</v>
      </c>
      <c r="F633" s="164" t="s">
        <v>4419</v>
      </c>
      <c r="G633" s="164" t="s">
        <v>4420</v>
      </c>
      <c r="H633" s="164" t="s">
        <v>4421</v>
      </c>
      <c r="I633" s="164" t="s">
        <v>4422</v>
      </c>
      <c r="J633" s="163"/>
      <c r="N633" s="163"/>
    </row>
    <row r="634" spans="1:14" s="7" customFormat="1" x14ac:dyDescent="0.2">
      <c r="A634" s="167" t="s">
        <v>6735</v>
      </c>
      <c r="B634" s="164" t="s">
        <v>4423</v>
      </c>
      <c r="C634" s="164" t="s">
        <v>4424</v>
      </c>
      <c r="D634" s="164" t="s">
        <v>4425</v>
      </c>
      <c r="E634" s="164" t="s">
        <v>4426</v>
      </c>
      <c r="F634" s="164" t="s">
        <v>4423</v>
      </c>
      <c r="G634" s="164" t="s">
        <v>4424</v>
      </c>
      <c r="H634" s="164" t="s">
        <v>4425</v>
      </c>
      <c r="I634" s="164" t="s">
        <v>4426</v>
      </c>
      <c r="J634" s="163"/>
      <c r="N634" s="163"/>
    </row>
    <row r="635" spans="1:14" s="190" customFormat="1" x14ac:dyDescent="0.2">
      <c r="A635" s="188" t="s">
        <v>6736</v>
      </c>
      <c r="B635" s="188" t="s">
        <v>4427</v>
      </c>
      <c r="C635" s="188" t="s">
        <v>4428</v>
      </c>
      <c r="D635" s="188" t="s">
        <v>4429</v>
      </c>
      <c r="E635" s="188" t="s">
        <v>4430</v>
      </c>
      <c r="F635" s="188" t="s">
        <v>4427</v>
      </c>
      <c r="G635" s="188" t="s">
        <v>4428</v>
      </c>
      <c r="H635" s="188" t="s">
        <v>4429</v>
      </c>
      <c r="I635" s="188" t="s">
        <v>4430</v>
      </c>
      <c r="J635" s="189"/>
      <c r="N635" s="189"/>
    </row>
    <row r="636" spans="1:14" s="7" customFormat="1" x14ac:dyDescent="0.2">
      <c r="A636" s="167" t="s">
        <v>6737</v>
      </c>
      <c r="B636" s="164" t="s">
        <v>4431</v>
      </c>
      <c r="C636" s="164" t="s">
        <v>4432</v>
      </c>
      <c r="D636" s="164" t="s">
        <v>4433</v>
      </c>
      <c r="E636" s="164" t="s">
        <v>4434</v>
      </c>
      <c r="F636" s="164" t="s">
        <v>4435</v>
      </c>
      <c r="G636" s="164" t="s">
        <v>4436</v>
      </c>
      <c r="H636" s="164" t="s">
        <v>4437</v>
      </c>
      <c r="I636" s="164" t="s">
        <v>4438</v>
      </c>
      <c r="J636" s="163"/>
      <c r="N636" s="163"/>
    </row>
    <row r="637" spans="1:14" s="7" customFormat="1" x14ac:dyDescent="0.2">
      <c r="A637" s="167" t="s">
        <v>6738</v>
      </c>
      <c r="B637" s="164" t="s">
        <v>4439</v>
      </c>
      <c r="C637" s="164" t="s">
        <v>4440</v>
      </c>
      <c r="D637" s="164" t="s">
        <v>4441</v>
      </c>
      <c r="E637" s="164" t="s">
        <v>4442</v>
      </c>
      <c r="F637" s="164" t="s">
        <v>4439</v>
      </c>
      <c r="G637" s="164" t="s">
        <v>4440</v>
      </c>
      <c r="H637" s="164" t="s">
        <v>4441</v>
      </c>
      <c r="I637" s="164" t="s">
        <v>4442</v>
      </c>
      <c r="J637" s="163"/>
      <c r="N637" s="163"/>
    </row>
    <row r="638" spans="1:14" s="7" customFormat="1" x14ac:dyDescent="0.2">
      <c r="A638" s="164" t="s">
        <v>2053</v>
      </c>
      <c r="B638" s="164" t="s">
        <v>4443</v>
      </c>
      <c r="C638" s="164" t="s">
        <v>4444</v>
      </c>
      <c r="D638" s="164" t="s">
        <v>4445</v>
      </c>
      <c r="E638" s="164" t="s">
        <v>4446</v>
      </c>
      <c r="F638" s="164" t="s">
        <v>4443</v>
      </c>
      <c r="G638" s="164" t="s">
        <v>4444</v>
      </c>
      <c r="H638" s="164" t="s">
        <v>4445</v>
      </c>
      <c r="I638" s="164" t="s">
        <v>4446</v>
      </c>
      <c r="J638" s="163"/>
      <c r="N638" s="163"/>
    </row>
    <row r="639" spans="1:14" s="7" customFormat="1" x14ac:dyDescent="0.2">
      <c r="A639" s="164" t="s">
        <v>2054</v>
      </c>
      <c r="B639" s="164" t="s">
        <v>4447</v>
      </c>
      <c r="C639" s="164" t="s">
        <v>4448</v>
      </c>
      <c r="D639" s="164" t="s">
        <v>4449</v>
      </c>
      <c r="E639" s="164" t="s">
        <v>4450</v>
      </c>
      <c r="F639" s="164" t="s">
        <v>4447</v>
      </c>
      <c r="G639" s="164" t="s">
        <v>4448</v>
      </c>
      <c r="H639" s="164" t="s">
        <v>4449</v>
      </c>
      <c r="I639" s="164" t="s">
        <v>4450</v>
      </c>
      <c r="J639" s="163"/>
      <c r="N639" s="163"/>
    </row>
    <row r="640" spans="1:14" s="7" customFormat="1" x14ac:dyDescent="0.2">
      <c r="A640" s="164" t="s">
        <v>4451</v>
      </c>
      <c r="B640" s="164" t="s">
        <v>4452</v>
      </c>
      <c r="C640" s="7" t="s">
        <v>4453</v>
      </c>
      <c r="D640" s="7" t="s">
        <v>4454</v>
      </c>
      <c r="E640" s="163" t="s">
        <v>4455</v>
      </c>
      <c r="F640" s="164" t="s">
        <v>4452</v>
      </c>
      <c r="G640" s="7" t="s">
        <v>4453</v>
      </c>
      <c r="H640" s="7" t="s">
        <v>4454</v>
      </c>
      <c r="I640" s="163" t="s">
        <v>4455</v>
      </c>
      <c r="J640" s="163"/>
      <c r="N640" s="163"/>
    </row>
    <row r="641" spans="1:14" s="190" customFormat="1" x14ac:dyDescent="0.2">
      <c r="A641" s="188" t="s">
        <v>6739</v>
      </c>
      <c r="B641" s="188" t="s">
        <v>4457</v>
      </c>
      <c r="C641" s="188" t="s">
        <v>4458</v>
      </c>
      <c r="D641" s="188" t="s">
        <v>4457</v>
      </c>
      <c r="E641" s="188" t="s">
        <v>4457</v>
      </c>
      <c r="F641" s="188" t="s">
        <v>4457</v>
      </c>
      <c r="G641" s="188" t="s">
        <v>4458</v>
      </c>
      <c r="H641" s="188" t="s">
        <v>4457</v>
      </c>
      <c r="I641" s="188" t="s">
        <v>4457</v>
      </c>
      <c r="J641" s="189"/>
      <c r="N641" s="189"/>
    </row>
    <row r="642" spans="1:14" s="173" customFormat="1" x14ac:dyDescent="0.2">
      <c r="A642" s="167" t="s">
        <v>4456</v>
      </c>
      <c r="B642" s="167" t="s">
        <v>6740</v>
      </c>
      <c r="C642" s="167" t="s">
        <v>6741</v>
      </c>
      <c r="D642" s="167" t="s">
        <v>6742</v>
      </c>
      <c r="E642" s="167" t="s">
        <v>6743</v>
      </c>
      <c r="F642" s="167" t="s">
        <v>6740</v>
      </c>
      <c r="G642" s="167" t="s">
        <v>6741</v>
      </c>
      <c r="H642" s="167" t="s">
        <v>6742</v>
      </c>
      <c r="I642" s="167" t="s">
        <v>6743</v>
      </c>
      <c r="J642" s="211"/>
      <c r="N642" s="211"/>
    </row>
    <row r="643" spans="1:14" s="190" customFormat="1" x14ac:dyDescent="0.2">
      <c r="A643" s="188" t="s">
        <v>6744</v>
      </c>
      <c r="B643" s="188" t="s">
        <v>2069</v>
      </c>
      <c r="C643" s="188" t="s">
        <v>2070</v>
      </c>
      <c r="D643" s="188" t="s">
        <v>2071</v>
      </c>
      <c r="E643" s="188" t="s">
        <v>2072</v>
      </c>
      <c r="F643" s="188" t="s">
        <v>2069</v>
      </c>
      <c r="G643" s="188" t="s">
        <v>2070</v>
      </c>
      <c r="H643" s="188" t="s">
        <v>2071</v>
      </c>
      <c r="I643" s="188" t="s">
        <v>2072</v>
      </c>
      <c r="J643" s="189"/>
      <c r="N643" s="189"/>
    </row>
    <row r="644" spans="1:14" s="173" customFormat="1" x14ac:dyDescent="0.2">
      <c r="A644" s="167" t="s">
        <v>4459</v>
      </c>
      <c r="B644" s="167" t="s">
        <v>6745</v>
      </c>
      <c r="C644" s="167" t="s">
        <v>6746</v>
      </c>
      <c r="D644" s="167" t="s">
        <v>6747</v>
      </c>
      <c r="E644" s="167" t="s">
        <v>6748</v>
      </c>
      <c r="F644" s="167" t="s">
        <v>6745</v>
      </c>
      <c r="G644" s="167" t="s">
        <v>6746</v>
      </c>
      <c r="H644" s="167" t="s">
        <v>6747</v>
      </c>
      <c r="I644" s="167" t="s">
        <v>6748</v>
      </c>
      <c r="J644" s="211"/>
      <c r="N644" s="211"/>
    </row>
    <row r="645" spans="1:14" s="173" customFormat="1" x14ac:dyDescent="0.2">
      <c r="A645" s="167" t="s">
        <v>6749</v>
      </c>
      <c r="B645" s="167" t="s">
        <v>2069</v>
      </c>
      <c r="C645" s="167" t="s">
        <v>6750</v>
      </c>
      <c r="D645" s="167" t="s">
        <v>6751</v>
      </c>
      <c r="E645" s="167" t="s">
        <v>6752</v>
      </c>
      <c r="F645" s="167" t="s">
        <v>2069</v>
      </c>
      <c r="G645" s="167" t="s">
        <v>6750</v>
      </c>
      <c r="H645" s="167" t="s">
        <v>6751</v>
      </c>
      <c r="I645" s="167" t="s">
        <v>6752</v>
      </c>
      <c r="J645" s="211"/>
      <c r="N645" s="211"/>
    </row>
    <row r="646" spans="1:14" s="173" customFormat="1" x14ac:dyDescent="0.2">
      <c r="A646" s="167" t="s">
        <v>6753</v>
      </c>
      <c r="B646" s="167" t="s">
        <v>4457</v>
      </c>
      <c r="C646" s="167" t="s">
        <v>6754</v>
      </c>
      <c r="D646" s="167" t="s">
        <v>4457</v>
      </c>
      <c r="E646" s="167" t="s">
        <v>4457</v>
      </c>
      <c r="F646" s="167" t="s">
        <v>4457</v>
      </c>
      <c r="G646" s="167" t="s">
        <v>6754</v>
      </c>
      <c r="H646" s="167" t="s">
        <v>4457</v>
      </c>
      <c r="I646" s="167" t="s">
        <v>4457</v>
      </c>
      <c r="J646" s="211"/>
      <c r="N646" s="211"/>
    </row>
    <row r="647" spans="1:14" s="7" customFormat="1" x14ac:dyDescent="0.2">
      <c r="A647" s="164" t="s">
        <v>4460</v>
      </c>
      <c r="B647" s="164" t="s">
        <v>4461</v>
      </c>
      <c r="C647" s="164" t="s">
        <v>4462</v>
      </c>
      <c r="D647" s="164" t="s">
        <v>4463</v>
      </c>
      <c r="E647" s="164" t="s">
        <v>4464</v>
      </c>
      <c r="F647" s="164" t="s">
        <v>4461</v>
      </c>
      <c r="G647" s="164" t="s">
        <v>4462</v>
      </c>
      <c r="H647" s="164" t="s">
        <v>4463</v>
      </c>
      <c r="I647" s="164" t="s">
        <v>4464</v>
      </c>
      <c r="J647" s="163"/>
      <c r="N647" s="163"/>
    </row>
    <row r="648" spans="1:14" s="7" customFormat="1" x14ac:dyDescent="0.2">
      <c r="A648" s="164" t="s">
        <v>4465</v>
      </c>
      <c r="B648" s="164" t="s">
        <v>4466</v>
      </c>
      <c r="C648" s="164" t="s">
        <v>4466</v>
      </c>
      <c r="D648" s="164" t="s">
        <v>4467</v>
      </c>
      <c r="E648" s="164" t="s">
        <v>4468</v>
      </c>
      <c r="F648" s="164" t="s">
        <v>4466</v>
      </c>
      <c r="G648" s="164" t="s">
        <v>4466</v>
      </c>
      <c r="H648" s="164" t="s">
        <v>4467</v>
      </c>
      <c r="I648" s="164" t="s">
        <v>4468</v>
      </c>
      <c r="J648" s="163"/>
      <c r="N648" s="163"/>
    </row>
    <row r="649" spans="1:14" s="173" customFormat="1" x14ac:dyDescent="0.2">
      <c r="A649" s="167" t="s">
        <v>6755</v>
      </c>
      <c r="B649" s="167" t="s">
        <v>6756</v>
      </c>
      <c r="C649" s="167" t="s">
        <v>6757</v>
      </c>
      <c r="D649" s="167" t="s">
        <v>6758</v>
      </c>
      <c r="E649" s="167" t="s">
        <v>6759</v>
      </c>
      <c r="F649" s="167" t="s">
        <v>6756</v>
      </c>
      <c r="G649" s="167" t="s">
        <v>6757</v>
      </c>
      <c r="H649" s="167" t="s">
        <v>6758</v>
      </c>
      <c r="I649" s="167" t="s">
        <v>6759</v>
      </c>
      <c r="J649" s="211"/>
      <c r="N649" s="211"/>
    </row>
    <row r="650" spans="1:14" s="7" customFormat="1" x14ac:dyDescent="0.2">
      <c r="A650" s="164" t="s">
        <v>4469</v>
      </c>
      <c r="B650" s="164" t="s">
        <v>4470</v>
      </c>
      <c r="C650" s="164" t="s">
        <v>4471</v>
      </c>
      <c r="D650" s="164" t="s">
        <v>4472</v>
      </c>
      <c r="E650" s="164" t="s">
        <v>4473</v>
      </c>
      <c r="F650" s="164" t="s">
        <v>4470</v>
      </c>
      <c r="G650" s="164" t="s">
        <v>4471</v>
      </c>
      <c r="H650" s="164" t="s">
        <v>4472</v>
      </c>
      <c r="I650" s="164" t="s">
        <v>4473</v>
      </c>
      <c r="J650" s="163"/>
      <c r="N650" s="163"/>
    </row>
    <row r="651" spans="1:14" s="7" customFormat="1" x14ac:dyDescent="0.2">
      <c r="A651" s="164" t="s">
        <v>3771</v>
      </c>
      <c r="B651" s="164" t="s">
        <v>2056</v>
      </c>
      <c r="C651" s="164" t="s">
        <v>2057</v>
      </c>
      <c r="D651" s="164" t="s">
        <v>2058</v>
      </c>
      <c r="E651" s="164" t="s">
        <v>2059</v>
      </c>
      <c r="F651" s="164" t="s">
        <v>2056</v>
      </c>
      <c r="G651" s="164" t="s">
        <v>2057</v>
      </c>
      <c r="H651" s="164" t="s">
        <v>2058</v>
      </c>
      <c r="I651" s="164" t="s">
        <v>2059</v>
      </c>
      <c r="J651" s="163"/>
      <c r="N651" s="163"/>
    </row>
    <row r="652" spans="1:14" s="7" customFormat="1" x14ac:dyDescent="0.2">
      <c r="A652" s="164" t="s">
        <v>2077</v>
      </c>
      <c r="B652" s="164" t="s">
        <v>4474</v>
      </c>
      <c r="C652" s="164" t="s">
        <v>4475</v>
      </c>
      <c r="D652" s="164" t="s">
        <v>4476</v>
      </c>
      <c r="E652" s="164" t="s">
        <v>4477</v>
      </c>
      <c r="F652" s="164" t="s">
        <v>4474</v>
      </c>
      <c r="G652" s="164" t="s">
        <v>4475</v>
      </c>
      <c r="H652" s="164" t="s">
        <v>4476</v>
      </c>
      <c r="I652" s="164" t="s">
        <v>4477</v>
      </c>
      <c r="J652" s="163"/>
      <c r="N652" s="163"/>
    </row>
    <row r="653" spans="1:14" s="7" customFormat="1" x14ac:dyDescent="0.2">
      <c r="A653" s="164" t="s">
        <v>4478</v>
      </c>
      <c r="B653" s="164" t="s">
        <v>4479</v>
      </c>
      <c r="C653" s="164" t="s">
        <v>4480</v>
      </c>
      <c r="D653" s="164" t="s">
        <v>4481</v>
      </c>
      <c r="E653" s="164" t="s">
        <v>4482</v>
      </c>
      <c r="F653" s="164" t="s">
        <v>4479</v>
      </c>
      <c r="G653" s="164" t="s">
        <v>4480</v>
      </c>
      <c r="H653" s="164" t="s">
        <v>4481</v>
      </c>
      <c r="I653" s="164" t="s">
        <v>4482</v>
      </c>
      <c r="J653" s="163"/>
      <c r="N653" s="163"/>
    </row>
    <row r="654" spans="1:14" s="7" customFormat="1" x14ac:dyDescent="0.2">
      <c r="A654" s="164" t="s">
        <v>4483</v>
      </c>
      <c r="B654" s="164" t="s">
        <v>2065</v>
      </c>
      <c r="C654" s="164" t="s">
        <v>2066</v>
      </c>
      <c r="D654" s="164" t="s">
        <v>2067</v>
      </c>
      <c r="E654" s="164" t="s">
        <v>2068</v>
      </c>
      <c r="F654" s="164" t="s">
        <v>2065</v>
      </c>
      <c r="G654" s="164" t="s">
        <v>2066</v>
      </c>
      <c r="H654" s="164" t="s">
        <v>2067</v>
      </c>
      <c r="I654" s="164" t="s">
        <v>2068</v>
      </c>
      <c r="J654" s="163"/>
      <c r="N654" s="163"/>
    </row>
    <row r="655" spans="1:14" s="7" customFormat="1" x14ac:dyDescent="0.2">
      <c r="A655" s="164" t="s">
        <v>4484</v>
      </c>
      <c r="B655" s="164" t="s">
        <v>4485</v>
      </c>
      <c r="C655" s="164" t="s">
        <v>4486</v>
      </c>
      <c r="D655" s="164" t="s">
        <v>4487</v>
      </c>
      <c r="E655" s="164" t="s">
        <v>4486</v>
      </c>
      <c r="F655" s="164" t="s">
        <v>4485</v>
      </c>
      <c r="G655" s="164" t="s">
        <v>4486</v>
      </c>
      <c r="H655" s="164" t="s">
        <v>4487</v>
      </c>
      <c r="I655" s="164" t="s">
        <v>4486</v>
      </c>
      <c r="J655" s="163"/>
      <c r="N655" s="163"/>
    </row>
    <row r="656" spans="1:14" s="7" customFormat="1" x14ac:dyDescent="0.2">
      <c r="A656" s="164" t="s">
        <v>4488</v>
      </c>
      <c r="B656" s="164" t="s">
        <v>2073</v>
      </c>
      <c r="C656" s="164" t="s">
        <v>2074</v>
      </c>
      <c r="D656" s="164" t="s">
        <v>2075</v>
      </c>
      <c r="E656" s="164" t="s">
        <v>2076</v>
      </c>
      <c r="F656" s="164" t="s">
        <v>2073</v>
      </c>
      <c r="G656" s="164" t="s">
        <v>2074</v>
      </c>
      <c r="H656" s="164" t="s">
        <v>2075</v>
      </c>
      <c r="I656" s="164" t="s">
        <v>2076</v>
      </c>
      <c r="J656" s="163"/>
      <c r="N656" s="163"/>
    </row>
    <row r="657" spans="1:14" s="7" customFormat="1" x14ac:dyDescent="0.2">
      <c r="A657" s="167" t="s">
        <v>6760</v>
      </c>
      <c r="B657" s="164" t="s">
        <v>2063</v>
      </c>
      <c r="C657" s="164" t="s">
        <v>2064</v>
      </c>
      <c r="D657" s="164" t="s">
        <v>2063</v>
      </c>
      <c r="E657" s="164" t="s">
        <v>2064</v>
      </c>
      <c r="F657" s="164" t="s">
        <v>2063</v>
      </c>
      <c r="G657" s="164" t="s">
        <v>2064</v>
      </c>
      <c r="H657" s="164" t="s">
        <v>2063</v>
      </c>
      <c r="I657" s="164" t="s">
        <v>2064</v>
      </c>
      <c r="J657" s="163"/>
      <c r="N657" s="163"/>
    </row>
    <row r="658" spans="1:14" s="7" customFormat="1" x14ac:dyDescent="0.2">
      <c r="A658" s="164" t="s">
        <v>4489</v>
      </c>
      <c r="B658" s="164" t="s">
        <v>4490</v>
      </c>
      <c r="C658" s="164" t="s">
        <v>4491</v>
      </c>
      <c r="D658" s="164" t="s">
        <v>4492</v>
      </c>
      <c r="E658" s="163" t="s">
        <v>4493</v>
      </c>
      <c r="F658" s="164" t="s">
        <v>4490</v>
      </c>
      <c r="G658" s="164" t="s">
        <v>4491</v>
      </c>
      <c r="H658" s="164" t="s">
        <v>4492</v>
      </c>
      <c r="I658" s="163" t="s">
        <v>4493</v>
      </c>
      <c r="J658" s="163"/>
      <c r="N658" s="163"/>
    </row>
    <row r="659" spans="1:14" s="173" customFormat="1" x14ac:dyDescent="0.2">
      <c r="A659" s="167" t="s">
        <v>6761</v>
      </c>
      <c r="B659" s="167" t="s">
        <v>6762</v>
      </c>
      <c r="C659" s="167" t="s">
        <v>6763</v>
      </c>
      <c r="D659" s="167" t="s">
        <v>6764</v>
      </c>
      <c r="E659" s="211" t="s">
        <v>6765</v>
      </c>
      <c r="F659" s="167" t="s">
        <v>6762</v>
      </c>
      <c r="G659" s="167" t="s">
        <v>6763</v>
      </c>
      <c r="H659" s="167" t="s">
        <v>6764</v>
      </c>
      <c r="I659" s="211" t="s">
        <v>6765</v>
      </c>
      <c r="J659" s="211"/>
      <c r="N659" s="211"/>
    </row>
    <row r="660" spans="1:14" s="173" customFormat="1" x14ac:dyDescent="0.2">
      <c r="A660" s="167" t="s">
        <v>6766</v>
      </c>
      <c r="B660" s="167" t="s">
        <v>6767</v>
      </c>
      <c r="C660" s="167" t="s">
        <v>6768</v>
      </c>
      <c r="D660" s="167" t="s">
        <v>6769</v>
      </c>
      <c r="E660" s="211" t="s">
        <v>6770</v>
      </c>
      <c r="F660" s="167" t="s">
        <v>6767</v>
      </c>
      <c r="G660" s="167" t="s">
        <v>6768</v>
      </c>
      <c r="H660" s="167" t="s">
        <v>6769</v>
      </c>
      <c r="I660" s="211" t="s">
        <v>6770</v>
      </c>
      <c r="J660" s="211"/>
      <c r="N660" s="211"/>
    </row>
    <row r="661" spans="1:14" s="173" customFormat="1" x14ac:dyDescent="0.2">
      <c r="A661" s="167" t="s">
        <v>6771</v>
      </c>
      <c r="B661" s="167" t="s">
        <v>6772</v>
      </c>
      <c r="C661" s="167" t="s">
        <v>6773</v>
      </c>
      <c r="D661" s="167" t="s">
        <v>6774</v>
      </c>
      <c r="E661" s="211" t="s">
        <v>6775</v>
      </c>
      <c r="F661" s="167" t="s">
        <v>6772</v>
      </c>
      <c r="G661" s="167" t="s">
        <v>6773</v>
      </c>
      <c r="H661" s="167" t="s">
        <v>6774</v>
      </c>
      <c r="I661" s="211" t="s">
        <v>6775</v>
      </c>
      <c r="J661" s="211"/>
      <c r="N661" s="211"/>
    </row>
    <row r="662" spans="1:14" s="173" customFormat="1" x14ac:dyDescent="0.2">
      <c r="A662" s="167" t="s">
        <v>6776</v>
      </c>
      <c r="B662" s="167" t="s">
        <v>6777</v>
      </c>
      <c r="C662" s="167" t="s">
        <v>6778</v>
      </c>
      <c r="D662" s="167" t="s">
        <v>6779</v>
      </c>
      <c r="E662" s="211" t="s">
        <v>6780</v>
      </c>
      <c r="F662" s="167" t="s">
        <v>6777</v>
      </c>
      <c r="G662" s="167" t="s">
        <v>6778</v>
      </c>
      <c r="H662" s="167" t="s">
        <v>6779</v>
      </c>
      <c r="I662" s="211" t="s">
        <v>6780</v>
      </c>
      <c r="J662" s="211"/>
      <c r="N662" s="211"/>
    </row>
    <row r="663" spans="1:14" s="173" customFormat="1" x14ac:dyDescent="0.2">
      <c r="A663" s="167" t="s">
        <v>4494</v>
      </c>
      <c r="B663" s="167" t="s">
        <v>6781</v>
      </c>
      <c r="C663" s="167" t="s">
        <v>6782</v>
      </c>
      <c r="D663" s="167" t="s">
        <v>6783</v>
      </c>
      <c r="E663" s="211" t="s">
        <v>6784</v>
      </c>
      <c r="F663" s="167" t="s">
        <v>6781</v>
      </c>
      <c r="G663" s="167" t="s">
        <v>6782</v>
      </c>
      <c r="H663" s="167" t="s">
        <v>6783</v>
      </c>
      <c r="I663" s="211" t="s">
        <v>6784</v>
      </c>
      <c r="J663" s="211"/>
      <c r="N663" s="211"/>
    </row>
    <row r="664" spans="1:14" s="7" customFormat="1" x14ac:dyDescent="0.2">
      <c r="A664" s="167" t="s">
        <v>6785</v>
      </c>
      <c r="B664" s="164" t="s">
        <v>579</v>
      </c>
      <c r="C664" s="164" t="s">
        <v>580</v>
      </c>
      <c r="D664" s="164" t="s">
        <v>581</v>
      </c>
      <c r="E664" s="164" t="s">
        <v>582</v>
      </c>
      <c r="F664" s="164" t="s">
        <v>579</v>
      </c>
      <c r="G664" s="164" t="s">
        <v>580</v>
      </c>
      <c r="H664" s="164" t="s">
        <v>581</v>
      </c>
      <c r="I664" s="164" t="s">
        <v>582</v>
      </c>
      <c r="J664" s="163"/>
      <c r="N664" s="163"/>
    </row>
    <row r="665" spans="1:14" s="7" customFormat="1" x14ac:dyDescent="0.2">
      <c r="A665" s="164" t="s">
        <v>4495</v>
      </c>
      <c r="B665" s="164" t="s">
        <v>4496</v>
      </c>
      <c r="C665" s="164" t="s">
        <v>4497</v>
      </c>
      <c r="D665" s="164" t="s">
        <v>4498</v>
      </c>
      <c r="E665" s="164" t="s">
        <v>4499</v>
      </c>
      <c r="F665" s="164" t="s">
        <v>4496</v>
      </c>
      <c r="G665" s="164" t="s">
        <v>4497</v>
      </c>
      <c r="H665" s="164" t="s">
        <v>4498</v>
      </c>
      <c r="I665" s="164" t="s">
        <v>4499</v>
      </c>
      <c r="J665" s="163"/>
      <c r="N665" s="163"/>
    </row>
    <row r="666" spans="1:14" s="173" customFormat="1" x14ac:dyDescent="0.2">
      <c r="A666" s="167" t="s">
        <v>4500</v>
      </c>
      <c r="B666" s="167" t="s">
        <v>6786</v>
      </c>
      <c r="C666" s="167" t="s">
        <v>6787</v>
      </c>
      <c r="D666" s="167" t="s">
        <v>6788</v>
      </c>
      <c r="E666" s="167" t="s">
        <v>6789</v>
      </c>
      <c r="F666" s="167" t="s">
        <v>6786</v>
      </c>
      <c r="G666" s="167" t="s">
        <v>6787</v>
      </c>
      <c r="H666" s="167" t="s">
        <v>6788</v>
      </c>
      <c r="I666" s="167" t="s">
        <v>6789</v>
      </c>
      <c r="J666" s="211"/>
      <c r="N666" s="211"/>
    </row>
    <row r="667" spans="1:14" s="7" customFormat="1" x14ac:dyDescent="0.2">
      <c r="A667" s="167" t="s">
        <v>6790</v>
      </c>
      <c r="B667" s="164" t="s">
        <v>575</v>
      </c>
      <c r="C667" s="164" t="s">
        <v>576</v>
      </c>
      <c r="D667" s="164" t="s">
        <v>577</v>
      </c>
      <c r="E667" s="164" t="s">
        <v>578</v>
      </c>
      <c r="F667" s="164" t="s">
        <v>575</v>
      </c>
      <c r="G667" s="164" t="s">
        <v>576</v>
      </c>
      <c r="H667" s="164" t="s">
        <v>577</v>
      </c>
      <c r="I667" s="164" t="s">
        <v>578</v>
      </c>
      <c r="J667" s="163"/>
      <c r="N667" s="163"/>
    </row>
    <row r="668" spans="1:14" s="173" customFormat="1" x14ac:dyDescent="0.2">
      <c r="A668" s="167" t="s">
        <v>6791</v>
      </c>
      <c r="B668" s="167" t="s">
        <v>6792</v>
      </c>
      <c r="C668" s="167" t="s">
        <v>6793</v>
      </c>
      <c r="D668" s="167" t="s">
        <v>6794</v>
      </c>
      <c r="E668" s="167" t="s">
        <v>6795</v>
      </c>
      <c r="F668" s="167" t="s">
        <v>6792</v>
      </c>
      <c r="G668" s="167" t="s">
        <v>6793</v>
      </c>
      <c r="H668" s="167" t="s">
        <v>6794</v>
      </c>
      <c r="I668" s="167" t="s">
        <v>6795</v>
      </c>
      <c r="J668" s="211"/>
      <c r="N668" s="211"/>
    </row>
    <row r="669" spans="1:14" s="7" customFormat="1" x14ac:dyDescent="0.2">
      <c r="A669" s="164" t="s">
        <v>4501</v>
      </c>
      <c r="B669" s="164" t="s">
        <v>2060</v>
      </c>
      <c r="C669" s="164" t="s">
        <v>2061</v>
      </c>
      <c r="D669" s="164" t="s">
        <v>3633</v>
      </c>
      <c r="E669" s="164" t="s">
        <v>2062</v>
      </c>
      <c r="F669" s="164" t="s">
        <v>2060</v>
      </c>
      <c r="G669" s="164" t="s">
        <v>2061</v>
      </c>
      <c r="H669" s="164" t="s">
        <v>3633</v>
      </c>
      <c r="I669" s="164" t="s">
        <v>2062</v>
      </c>
      <c r="J669" s="163"/>
      <c r="N669" s="163"/>
    </row>
    <row r="670" spans="1:14" s="7" customFormat="1" x14ac:dyDescent="0.2">
      <c r="A670" s="164" t="s">
        <v>2078</v>
      </c>
      <c r="B670" s="164" t="s">
        <v>166</v>
      </c>
      <c r="C670" s="164" t="s">
        <v>382</v>
      </c>
      <c r="D670" s="164" t="s">
        <v>2079</v>
      </c>
      <c r="E670" s="164" t="s">
        <v>2080</v>
      </c>
      <c r="F670" s="164" t="s">
        <v>166</v>
      </c>
      <c r="G670" s="164" t="s">
        <v>382</v>
      </c>
      <c r="H670" s="164" t="s">
        <v>2079</v>
      </c>
      <c r="I670" s="164" t="s">
        <v>2080</v>
      </c>
      <c r="J670" s="163"/>
      <c r="N670" s="163"/>
    </row>
    <row r="671" spans="1:14" s="7" customFormat="1" x14ac:dyDescent="0.2">
      <c r="A671" s="164" t="s">
        <v>4502</v>
      </c>
      <c r="B671" s="164" t="s">
        <v>4503</v>
      </c>
      <c r="C671" s="164" t="s">
        <v>5634</v>
      </c>
      <c r="D671" s="164" t="s">
        <v>5406</v>
      </c>
      <c r="E671" s="164" t="s">
        <v>5407</v>
      </c>
      <c r="F671" s="164" t="s">
        <v>4503</v>
      </c>
      <c r="G671" s="164" t="s">
        <v>5634</v>
      </c>
      <c r="H671" s="164" t="s">
        <v>5406</v>
      </c>
      <c r="I671" s="164" t="s">
        <v>5407</v>
      </c>
      <c r="J671" s="163"/>
      <c r="N671" s="163"/>
    </row>
    <row r="672" spans="1:14" s="7" customFormat="1" x14ac:dyDescent="0.2">
      <c r="A672" s="164" t="s">
        <v>4504</v>
      </c>
      <c r="B672" s="164" t="s">
        <v>4505</v>
      </c>
      <c r="C672" s="164" t="s">
        <v>5635</v>
      </c>
      <c r="D672" s="164" t="s">
        <v>5636</v>
      </c>
      <c r="E672" s="164" t="s">
        <v>5637</v>
      </c>
      <c r="F672" s="164" t="s">
        <v>4505</v>
      </c>
      <c r="G672" s="164" t="s">
        <v>5635</v>
      </c>
      <c r="H672" s="164" t="s">
        <v>5406</v>
      </c>
      <c r="I672" s="164" t="s">
        <v>5407</v>
      </c>
      <c r="J672" s="163"/>
      <c r="N672" s="163"/>
    </row>
    <row r="673" spans="1:14" s="7" customFormat="1" x14ac:dyDescent="0.2">
      <c r="A673" s="164" t="s">
        <v>2081</v>
      </c>
      <c r="B673" s="164" t="s">
        <v>167</v>
      </c>
      <c r="C673" s="164" t="s">
        <v>383</v>
      </c>
      <c r="D673" s="164" t="s">
        <v>583</v>
      </c>
      <c r="E673" s="164" t="s">
        <v>584</v>
      </c>
      <c r="F673" s="164" t="s">
        <v>167</v>
      </c>
      <c r="G673" s="164" t="s">
        <v>383</v>
      </c>
      <c r="H673" s="164" t="s">
        <v>583</v>
      </c>
      <c r="I673" s="164" t="s">
        <v>584</v>
      </c>
      <c r="J673" s="163"/>
      <c r="N673" s="163"/>
    </row>
    <row r="674" spans="1:14" s="7" customFormat="1" x14ac:dyDescent="0.2">
      <c r="A674" s="164" t="s">
        <v>2082</v>
      </c>
      <c r="B674" s="164" t="s">
        <v>1227</v>
      </c>
      <c r="C674" s="164" t="s">
        <v>1228</v>
      </c>
      <c r="D674" s="164" t="s">
        <v>1229</v>
      </c>
      <c r="E674" s="164" t="s">
        <v>1230</v>
      </c>
      <c r="F674" s="164" t="s">
        <v>1227</v>
      </c>
      <c r="G674" s="164" t="s">
        <v>1228</v>
      </c>
      <c r="H674" s="164" t="s">
        <v>1229</v>
      </c>
      <c r="I674" s="164" t="s">
        <v>1230</v>
      </c>
      <c r="J674" s="163"/>
      <c r="N674" s="163"/>
    </row>
    <row r="675" spans="1:14" s="7" customFormat="1" x14ac:dyDescent="0.2">
      <c r="A675" s="164" t="s">
        <v>2083</v>
      </c>
      <c r="B675" s="164" t="s">
        <v>4506</v>
      </c>
      <c r="C675" s="164" t="s">
        <v>4507</v>
      </c>
      <c r="D675" s="164" t="s">
        <v>4508</v>
      </c>
      <c r="E675" s="164" t="s">
        <v>4509</v>
      </c>
      <c r="F675" s="164" t="s">
        <v>4506</v>
      </c>
      <c r="G675" s="164" t="s">
        <v>4507</v>
      </c>
      <c r="H675" s="164" t="s">
        <v>4508</v>
      </c>
      <c r="I675" s="164" t="s">
        <v>4509</v>
      </c>
      <c r="J675" s="163"/>
      <c r="N675" s="163"/>
    </row>
    <row r="676" spans="1:14" s="7" customFormat="1" x14ac:dyDescent="0.2">
      <c r="A676" s="164" t="s">
        <v>4510</v>
      </c>
      <c r="B676" s="164" t="s">
        <v>4511</v>
      </c>
      <c r="C676" s="164" t="s">
        <v>4512</v>
      </c>
      <c r="D676" s="164" t="s">
        <v>4513</v>
      </c>
      <c r="E676" s="164" t="s">
        <v>4514</v>
      </c>
      <c r="F676" s="164" t="s">
        <v>4511</v>
      </c>
      <c r="G676" s="164" t="s">
        <v>4512</v>
      </c>
      <c r="H676" s="164" t="s">
        <v>4513</v>
      </c>
      <c r="I676" s="164" t="s">
        <v>4514</v>
      </c>
      <c r="J676" s="163"/>
      <c r="N676" s="163"/>
    </row>
    <row r="677" spans="1:14" s="7" customFormat="1" x14ac:dyDescent="0.2">
      <c r="A677" s="164" t="s">
        <v>2084</v>
      </c>
      <c r="B677" s="164" t="s">
        <v>169</v>
      </c>
      <c r="C677" s="164" t="s">
        <v>295</v>
      </c>
      <c r="D677" s="164" t="s">
        <v>587</v>
      </c>
      <c r="E677" s="164" t="s">
        <v>588</v>
      </c>
      <c r="F677" s="164" t="s">
        <v>169</v>
      </c>
      <c r="G677" s="164" t="s">
        <v>295</v>
      </c>
      <c r="H677" s="164" t="s">
        <v>587</v>
      </c>
      <c r="I677" s="164" t="s">
        <v>588</v>
      </c>
      <c r="J677" s="163"/>
      <c r="N677" s="163"/>
    </row>
    <row r="678" spans="1:14" s="7" customFormat="1" x14ac:dyDescent="0.2">
      <c r="A678" s="164" t="s">
        <v>2085</v>
      </c>
      <c r="B678" s="164" t="s">
        <v>436</v>
      </c>
      <c r="C678" s="164" t="s">
        <v>437</v>
      </c>
      <c r="D678" s="164" t="s">
        <v>1233</v>
      </c>
      <c r="E678" s="164" t="s">
        <v>1234</v>
      </c>
      <c r="F678" s="164" t="s">
        <v>436</v>
      </c>
      <c r="G678" s="164" t="s">
        <v>437</v>
      </c>
      <c r="H678" s="164" t="s">
        <v>1233</v>
      </c>
      <c r="I678" s="164" t="s">
        <v>1234</v>
      </c>
      <c r="J678" s="163"/>
      <c r="N678" s="163"/>
    </row>
    <row r="679" spans="1:14" s="7" customFormat="1" x14ac:dyDescent="0.2">
      <c r="A679" s="167" t="s">
        <v>6796</v>
      </c>
      <c r="B679" s="164" t="s">
        <v>3634</v>
      </c>
      <c r="C679" s="7" t="s">
        <v>3635</v>
      </c>
      <c r="D679" s="7" t="s">
        <v>3636</v>
      </c>
      <c r="E679" s="163" t="s">
        <v>3816</v>
      </c>
      <c r="F679" s="164" t="s">
        <v>3634</v>
      </c>
      <c r="G679" s="7" t="s">
        <v>3635</v>
      </c>
      <c r="H679" s="7" t="s">
        <v>3636</v>
      </c>
      <c r="I679" s="163" t="s">
        <v>3816</v>
      </c>
      <c r="J679" s="163"/>
      <c r="N679" s="163"/>
    </row>
    <row r="680" spans="1:14" s="7" customFormat="1" x14ac:dyDescent="0.2">
      <c r="A680" s="164" t="s">
        <v>2086</v>
      </c>
      <c r="B680" s="164" t="s">
        <v>170</v>
      </c>
      <c r="C680" s="164" t="s">
        <v>384</v>
      </c>
      <c r="D680" s="164" t="s">
        <v>2087</v>
      </c>
      <c r="E680" s="164" t="s">
        <v>2088</v>
      </c>
      <c r="F680" s="164" t="s">
        <v>170</v>
      </c>
      <c r="G680" s="164" t="s">
        <v>384</v>
      </c>
      <c r="H680" s="164" t="s">
        <v>2087</v>
      </c>
      <c r="I680" s="164" t="s">
        <v>2088</v>
      </c>
      <c r="J680" s="163"/>
      <c r="N680" s="163"/>
    </row>
    <row r="681" spans="1:14" s="7" customFormat="1" x14ac:dyDescent="0.2">
      <c r="A681" s="167" t="s">
        <v>6797</v>
      </c>
      <c r="B681" s="164" t="s">
        <v>2095</v>
      </c>
      <c r="C681" s="164" t="s">
        <v>2096</v>
      </c>
      <c r="D681" s="164" t="s">
        <v>2095</v>
      </c>
      <c r="E681" s="164" t="s">
        <v>2097</v>
      </c>
      <c r="F681" s="164" t="s">
        <v>2095</v>
      </c>
      <c r="G681" s="164" t="s">
        <v>2096</v>
      </c>
      <c r="H681" s="164" t="s">
        <v>2095</v>
      </c>
      <c r="I681" s="164" t="s">
        <v>2097</v>
      </c>
      <c r="J681" s="163"/>
      <c r="N681" s="163"/>
    </row>
    <row r="682" spans="1:14" s="7" customFormat="1" x14ac:dyDescent="0.2">
      <c r="A682" s="167" t="s">
        <v>6798</v>
      </c>
      <c r="B682" s="164" t="s">
        <v>2089</v>
      </c>
      <c r="C682" s="164" t="s">
        <v>2090</v>
      </c>
      <c r="D682" s="164" t="s">
        <v>2091</v>
      </c>
      <c r="E682" s="164" t="s">
        <v>2092</v>
      </c>
      <c r="F682" s="164" t="s">
        <v>2089</v>
      </c>
      <c r="G682" s="164" t="s">
        <v>2090</v>
      </c>
      <c r="H682" s="164" t="s">
        <v>2091</v>
      </c>
      <c r="I682" s="164" t="s">
        <v>2092</v>
      </c>
      <c r="J682" s="163"/>
      <c r="N682" s="163"/>
    </row>
    <row r="683" spans="1:14" s="7" customFormat="1" x14ac:dyDescent="0.2">
      <c r="A683" s="167" t="s">
        <v>6799</v>
      </c>
      <c r="B683" s="164" t="s">
        <v>4515</v>
      </c>
      <c r="C683" s="164" t="s">
        <v>4516</v>
      </c>
      <c r="D683" s="164" t="s">
        <v>4517</v>
      </c>
      <c r="E683" s="164" t="s">
        <v>3557</v>
      </c>
      <c r="F683" s="164" t="s">
        <v>4515</v>
      </c>
      <c r="G683" s="164" t="s">
        <v>4516</v>
      </c>
      <c r="H683" s="164" t="s">
        <v>4517</v>
      </c>
      <c r="I683" s="164" t="s">
        <v>3557</v>
      </c>
      <c r="J683" s="163"/>
      <c r="N683" s="163"/>
    </row>
    <row r="684" spans="1:14" s="173" customFormat="1" x14ac:dyDescent="0.2">
      <c r="A684" s="167" t="s">
        <v>6800</v>
      </c>
      <c r="B684" s="167" t="s">
        <v>6801</v>
      </c>
      <c r="C684" s="167" t="s">
        <v>6802</v>
      </c>
      <c r="D684" s="167" t="s">
        <v>6803</v>
      </c>
      <c r="E684" s="167" t="s">
        <v>6804</v>
      </c>
      <c r="F684" s="167" t="s">
        <v>6801</v>
      </c>
      <c r="G684" s="167" t="s">
        <v>6802</v>
      </c>
      <c r="H684" s="167" t="s">
        <v>6803</v>
      </c>
      <c r="I684" s="167" t="s">
        <v>6804</v>
      </c>
      <c r="J684" s="211"/>
      <c r="N684" s="211"/>
    </row>
    <row r="685" spans="1:14" s="7" customFormat="1" x14ac:dyDescent="0.2">
      <c r="A685" s="167" t="s">
        <v>6805</v>
      </c>
      <c r="B685" s="164" t="s">
        <v>2093</v>
      </c>
      <c r="C685" s="164" t="s">
        <v>2093</v>
      </c>
      <c r="D685" s="164" t="s">
        <v>2093</v>
      </c>
      <c r="E685" s="164" t="s">
        <v>2094</v>
      </c>
      <c r="F685" s="164" t="s">
        <v>2093</v>
      </c>
      <c r="G685" s="164" t="s">
        <v>2093</v>
      </c>
      <c r="H685" s="164" t="s">
        <v>2093</v>
      </c>
      <c r="I685" s="164" t="s">
        <v>2094</v>
      </c>
      <c r="J685" s="163"/>
      <c r="N685" s="163"/>
    </row>
    <row r="686" spans="1:14" s="173" customFormat="1" x14ac:dyDescent="0.2">
      <c r="A686" s="167" t="s">
        <v>6806</v>
      </c>
      <c r="B686" s="167" t="s">
        <v>6807</v>
      </c>
      <c r="C686" s="167" t="s">
        <v>6808</v>
      </c>
      <c r="D686" s="167" t="s">
        <v>6809</v>
      </c>
      <c r="E686" s="167" t="s">
        <v>6810</v>
      </c>
      <c r="F686" s="167" t="s">
        <v>6807</v>
      </c>
      <c r="G686" s="167" t="s">
        <v>6808</v>
      </c>
      <c r="H686" s="167" t="s">
        <v>6809</v>
      </c>
      <c r="I686" s="167" t="s">
        <v>6810</v>
      </c>
      <c r="J686" s="211"/>
      <c r="N686" s="211"/>
    </row>
    <row r="687" spans="1:14" s="173" customFormat="1" x14ac:dyDescent="0.2">
      <c r="A687" s="167" t="s">
        <v>6811</v>
      </c>
      <c r="B687" s="167" t="s">
        <v>6812</v>
      </c>
      <c r="C687" s="167" t="s">
        <v>6813</v>
      </c>
      <c r="D687" s="167" t="s">
        <v>6812</v>
      </c>
      <c r="E687" s="167" t="s">
        <v>6812</v>
      </c>
      <c r="F687" s="167" t="s">
        <v>6812</v>
      </c>
      <c r="G687" s="167" t="s">
        <v>6813</v>
      </c>
      <c r="H687" s="167" t="s">
        <v>6812</v>
      </c>
      <c r="I687" s="167" t="s">
        <v>6812</v>
      </c>
      <c r="J687" s="211"/>
      <c r="N687" s="211"/>
    </row>
    <row r="688" spans="1:14" s="173" customFormat="1" x14ac:dyDescent="0.2">
      <c r="A688" s="167" t="s">
        <v>6814</v>
      </c>
      <c r="B688" s="167" t="s">
        <v>6815</v>
      </c>
      <c r="C688" s="167" t="s">
        <v>6816</v>
      </c>
      <c r="D688" s="167" t="s">
        <v>6817</v>
      </c>
      <c r="E688" s="167" t="s">
        <v>6818</v>
      </c>
      <c r="F688" s="167" t="s">
        <v>6815</v>
      </c>
      <c r="G688" s="167" t="s">
        <v>6816</v>
      </c>
      <c r="H688" s="167" t="s">
        <v>6817</v>
      </c>
      <c r="I688" s="167" t="s">
        <v>6818</v>
      </c>
      <c r="J688" s="211"/>
      <c r="N688" s="211"/>
    </row>
    <row r="689" spans="1:14" s="7" customFormat="1" x14ac:dyDescent="0.2">
      <c r="A689" s="164" t="s">
        <v>2098</v>
      </c>
      <c r="B689" s="164" t="s">
        <v>171</v>
      </c>
      <c r="C689" s="164" t="s">
        <v>280</v>
      </c>
      <c r="D689" s="164" t="s">
        <v>2099</v>
      </c>
      <c r="E689" s="164" t="s">
        <v>2100</v>
      </c>
      <c r="F689" s="164" t="s">
        <v>171</v>
      </c>
      <c r="G689" s="164" t="s">
        <v>280</v>
      </c>
      <c r="H689" s="164" t="s">
        <v>2099</v>
      </c>
      <c r="I689" s="164" t="s">
        <v>2100</v>
      </c>
      <c r="J689" s="163"/>
      <c r="N689" s="163"/>
    </row>
    <row r="690" spans="1:14" s="7" customFormat="1" x14ac:dyDescent="0.2">
      <c r="A690" s="167" t="s">
        <v>6819</v>
      </c>
      <c r="B690" s="164" t="s">
        <v>2112</v>
      </c>
      <c r="C690" s="164" t="s">
        <v>2113</v>
      </c>
      <c r="D690" s="164" t="s">
        <v>2114</v>
      </c>
      <c r="E690" s="164" t="s">
        <v>2115</v>
      </c>
      <c r="F690" s="164" t="s">
        <v>2112</v>
      </c>
      <c r="G690" s="164" t="s">
        <v>2113</v>
      </c>
      <c r="H690" s="164" t="s">
        <v>2114</v>
      </c>
      <c r="I690" s="164" t="s">
        <v>2115</v>
      </c>
      <c r="J690" s="163"/>
      <c r="N690" s="163"/>
    </row>
    <row r="691" spans="1:14" s="7" customFormat="1" x14ac:dyDescent="0.2">
      <c r="A691" s="167" t="s">
        <v>6820</v>
      </c>
      <c r="B691" s="164" t="s">
        <v>2108</v>
      </c>
      <c r="C691" s="164" t="s">
        <v>2109</v>
      </c>
      <c r="D691" s="164" t="s">
        <v>2110</v>
      </c>
      <c r="E691" s="164" t="s">
        <v>2111</v>
      </c>
      <c r="F691" s="164" t="s">
        <v>2108</v>
      </c>
      <c r="G691" s="164" t="s">
        <v>2109</v>
      </c>
      <c r="H691" s="164" t="s">
        <v>2110</v>
      </c>
      <c r="I691" s="164" t="s">
        <v>2111</v>
      </c>
      <c r="J691" s="163"/>
      <c r="K691" s="163"/>
      <c r="L691" s="163"/>
      <c r="M691" s="163"/>
      <c r="N691" s="163"/>
    </row>
    <row r="692" spans="1:14" s="7" customFormat="1" x14ac:dyDescent="0.2">
      <c r="A692" s="167" t="s">
        <v>6821</v>
      </c>
      <c r="B692" s="164" t="s">
        <v>2101</v>
      </c>
      <c r="C692" s="164" t="s">
        <v>2102</v>
      </c>
      <c r="D692" s="164" t="s">
        <v>2103</v>
      </c>
      <c r="E692" s="164" t="s">
        <v>2102</v>
      </c>
      <c r="F692" s="164" t="s">
        <v>2101</v>
      </c>
      <c r="G692" s="164" t="s">
        <v>2102</v>
      </c>
      <c r="H692" s="164" t="s">
        <v>2103</v>
      </c>
      <c r="I692" s="164" t="s">
        <v>2102</v>
      </c>
      <c r="J692" s="163"/>
      <c r="N692" s="163"/>
    </row>
    <row r="693" spans="1:14" s="7" customFormat="1" x14ac:dyDescent="0.2">
      <c r="A693" s="167" t="s">
        <v>6822</v>
      </c>
      <c r="B693" s="164" t="s">
        <v>2104</v>
      </c>
      <c r="C693" s="164" t="s">
        <v>2105</v>
      </c>
      <c r="D693" s="164" t="s">
        <v>2106</v>
      </c>
      <c r="E693" s="164" t="s">
        <v>2107</v>
      </c>
      <c r="F693" s="164" t="s">
        <v>2104</v>
      </c>
      <c r="G693" s="164" t="s">
        <v>2105</v>
      </c>
      <c r="H693" s="164" t="s">
        <v>2106</v>
      </c>
      <c r="I693" s="164" t="s">
        <v>2107</v>
      </c>
      <c r="J693" s="163"/>
      <c r="N693" s="163"/>
    </row>
    <row r="694" spans="1:14" s="7" customFormat="1" x14ac:dyDescent="0.2">
      <c r="A694" s="164" t="s">
        <v>2116</v>
      </c>
      <c r="B694" s="164" t="s">
        <v>439</v>
      </c>
      <c r="C694" s="164" t="s">
        <v>440</v>
      </c>
      <c r="D694" s="164" t="s">
        <v>589</v>
      </c>
      <c r="E694" s="164" t="s">
        <v>590</v>
      </c>
      <c r="F694" s="164" t="s">
        <v>439</v>
      </c>
      <c r="G694" s="164" t="s">
        <v>440</v>
      </c>
      <c r="H694" s="164" t="s">
        <v>589</v>
      </c>
      <c r="I694" s="164" t="s">
        <v>3845</v>
      </c>
      <c r="J694" s="163"/>
      <c r="N694" s="163"/>
    </row>
    <row r="695" spans="1:14" s="7" customFormat="1" x14ac:dyDescent="0.2">
      <c r="A695" s="167" t="s">
        <v>2117</v>
      </c>
      <c r="B695" s="164" t="s">
        <v>2131</v>
      </c>
      <c r="C695" s="164" t="s">
        <v>2132</v>
      </c>
      <c r="D695" s="164" t="s">
        <v>2133</v>
      </c>
      <c r="E695" s="164" t="s">
        <v>2134</v>
      </c>
      <c r="F695" s="164" t="s">
        <v>2131</v>
      </c>
      <c r="G695" s="164" t="s">
        <v>2132</v>
      </c>
      <c r="H695" s="164" t="s">
        <v>2133</v>
      </c>
      <c r="I695" s="164" t="s">
        <v>2134</v>
      </c>
      <c r="J695" s="163"/>
      <c r="N695" s="163"/>
    </row>
    <row r="696" spans="1:14" s="173" customFormat="1" x14ac:dyDescent="0.2">
      <c r="A696" s="167" t="s">
        <v>2122</v>
      </c>
      <c r="B696" s="167" t="s">
        <v>6823</v>
      </c>
      <c r="C696" s="167" t="s">
        <v>6824</v>
      </c>
      <c r="D696" s="167" t="s">
        <v>6825</v>
      </c>
      <c r="E696" s="167" t="s">
        <v>6826</v>
      </c>
      <c r="F696" s="167" t="s">
        <v>6823</v>
      </c>
      <c r="G696" s="167" t="s">
        <v>6824</v>
      </c>
      <c r="H696" s="167" t="s">
        <v>6825</v>
      </c>
      <c r="I696" s="167" t="s">
        <v>6826</v>
      </c>
      <c r="J696" s="211"/>
      <c r="N696" s="211"/>
    </row>
    <row r="697" spans="1:14" s="7" customFormat="1" x14ac:dyDescent="0.2">
      <c r="A697" s="167" t="s">
        <v>6827</v>
      </c>
      <c r="B697" s="164" t="s">
        <v>2135</v>
      </c>
      <c r="C697" s="164" t="s">
        <v>2136</v>
      </c>
      <c r="D697" s="164" t="s">
        <v>2137</v>
      </c>
      <c r="E697" s="164" t="s">
        <v>2138</v>
      </c>
      <c r="F697" s="164" t="s">
        <v>2135</v>
      </c>
      <c r="G697" s="164" t="s">
        <v>2136</v>
      </c>
      <c r="H697" s="164" t="s">
        <v>2137</v>
      </c>
      <c r="I697" s="164" t="s">
        <v>2138</v>
      </c>
      <c r="J697" s="163"/>
      <c r="N697" s="163"/>
    </row>
    <row r="698" spans="1:14" s="7" customFormat="1" x14ac:dyDescent="0.2">
      <c r="A698" s="167" t="s">
        <v>6828</v>
      </c>
      <c r="B698" s="164" t="s">
        <v>2118</v>
      </c>
      <c r="C698" s="164" t="s">
        <v>2119</v>
      </c>
      <c r="D698" s="164" t="s">
        <v>2120</v>
      </c>
      <c r="E698" s="164" t="s">
        <v>2121</v>
      </c>
      <c r="F698" s="164" t="s">
        <v>2118</v>
      </c>
      <c r="G698" s="164" t="s">
        <v>2119</v>
      </c>
      <c r="H698" s="164" t="s">
        <v>2120</v>
      </c>
      <c r="I698" s="164" t="s">
        <v>2121</v>
      </c>
      <c r="J698" s="163"/>
      <c r="L698" s="163"/>
      <c r="M698" s="163"/>
      <c r="N698" s="163"/>
    </row>
    <row r="699" spans="1:14" s="7" customFormat="1" x14ac:dyDescent="0.2">
      <c r="A699" s="167" t="s">
        <v>6829</v>
      </c>
      <c r="B699" s="164" t="s">
        <v>2143</v>
      </c>
      <c r="C699" s="164" t="s">
        <v>2144</v>
      </c>
      <c r="D699" s="164" t="s">
        <v>2145</v>
      </c>
      <c r="E699" s="164" t="s">
        <v>2146</v>
      </c>
      <c r="F699" s="164" t="s">
        <v>2143</v>
      </c>
      <c r="G699" s="164" t="s">
        <v>2144</v>
      </c>
      <c r="H699" s="164" t="s">
        <v>2145</v>
      </c>
      <c r="I699" s="164" t="s">
        <v>2146</v>
      </c>
      <c r="J699" s="163"/>
      <c r="N699" s="163"/>
    </row>
    <row r="700" spans="1:14" s="7" customFormat="1" x14ac:dyDescent="0.2">
      <c r="A700" s="167" t="s">
        <v>6830</v>
      </c>
      <c r="B700" s="164" t="s">
        <v>2123</v>
      </c>
      <c r="C700" s="164" t="s">
        <v>2124</v>
      </c>
      <c r="D700" s="164" t="s">
        <v>2125</v>
      </c>
      <c r="E700" s="164" t="s">
        <v>2126</v>
      </c>
      <c r="F700" s="164" t="s">
        <v>2123</v>
      </c>
      <c r="G700" s="164" t="s">
        <v>2124</v>
      </c>
      <c r="H700" s="164" t="s">
        <v>2125</v>
      </c>
      <c r="I700" s="164" t="s">
        <v>2126</v>
      </c>
      <c r="J700" s="163"/>
      <c r="N700" s="163"/>
    </row>
    <row r="701" spans="1:14" s="7" customFormat="1" x14ac:dyDescent="0.2">
      <c r="A701" s="167" t="s">
        <v>6831</v>
      </c>
      <c r="B701" s="164" t="s">
        <v>2127</v>
      </c>
      <c r="C701" s="164" t="s">
        <v>2128</v>
      </c>
      <c r="D701" s="164" t="s">
        <v>2129</v>
      </c>
      <c r="E701" s="164" t="s">
        <v>2130</v>
      </c>
      <c r="F701" s="164" t="s">
        <v>2127</v>
      </c>
      <c r="G701" s="164" t="s">
        <v>2128</v>
      </c>
      <c r="H701" s="164" t="s">
        <v>2129</v>
      </c>
      <c r="I701" s="164" t="s">
        <v>2130</v>
      </c>
      <c r="J701" s="163"/>
      <c r="N701" s="163"/>
    </row>
    <row r="702" spans="1:14" s="7" customFormat="1" x14ac:dyDescent="0.2">
      <c r="A702" s="167" t="s">
        <v>6832</v>
      </c>
      <c r="B702" s="164" t="s">
        <v>2139</v>
      </c>
      <c r="C702" s="164" t="s">
        <v>2140</v>
      </c>
      <c r="D702" s="164" t="s">
        <v>2141</v>
      </c>
      <c r="E702" s="164" t="s">
        <v>2142</v>
      </c>
      <c r="F702" s="164" t="s">
        <v>2139</v>
      </c>
      <c r="G702" s="164" t="s">
        <v>2140</v>
      </c>
      <c r="H702" s="164" t="s">
        <v>2141</v>
      </c>
      <c r="I702" s="164" t="s">
        <v>2142</v>
      </c>
      <c r="J702" s="163"/>
      <c r="N702" s="163"/>
    </row>
    <row r="703" spans="1:14" s="173" customFormat="1" x14ac:dyDescent="0.2">
      <c r="A703" s="167" t="s">
        <v>6833</v>
      </c>
      <c r="B703" s="167" t="s">
        <v>6834</v>
      </c>
      <c r="C703" s="167" t="s">
        <v>6835</v>
      </c>
      <c r="D703" s="167" t="s">
        <v>6836</v>
      </c>
      <c r="E703" s="167" t="s">
        <v>6837</v>
      </c>
      <c r="F703" s="167" t="s">
        <v>6834</v>
      </c>
      <c r="G703" s="167" t="s">
        <v>6835</v>
      </c>
      <c r="H703" s="167" t="s">
        <v>6836</v>
      </c>
      <c r="I703" s="167" t="s">
        <v>6837</v>
      </c>
      <c r="J703" s="211"/>
      <c r="N703" s="211"/>
    </row>
    <row r="704" spans="1:14" s="7" customFormat="1" x14ac:dyDescent="0.2">
      <c r="A704" s="164" t="s">
        <v>2147</v>
      </c>
      <c r="B704" s="164" t="s">
        <v>2156</v>
      </c>
      <c r="C704" s="164" t="s">
        <v>2157</v>
      </c>
      <c r="D704" s="164" t="s">
        <v>2158</v>
      </c>
      <c r="E704" s="164" t="s">
        <v>2159</v>
      </c>
      <c r="F704" s="164" t="s">
        <v>2156</v>
      </c>
      <c r="G704" s="164" t="s">
        <v>3638</v>
      </c>
      <c r="H704" s="164" t="s">
        <v>4518</v>
      </c>
      <c r="I704" s="164" t="s">
        <v>2159</v>
      </c>
      <c r="J704" s="163"/>
      <c r="N704" s="163"/>
    </row>
    <row r="705" spans="1:14" s="7" customFormat="1" x14ac:dyDescent="0.2">
      <c r="A705" s="164" t="s">
        <v>2148</v>
      </c>
      <c r="B705" s="164" t="s">
        <v>4519</v>
      </c>
      <c r="C705" s="164" t="s">
        <v>4520</v>
      </c>
      <c r="D705" s="164" t="s">
        <v>4521</v>
      </c>
      <c r="E705" s="164" t="s">
        <v>4522</v>
      </c>
      <c r="F705" s="164" t="s">
        <v>4519</v>
      </c>
      <c r="G705" s="164" t="s">
        <v>4520</v>
      </c>
      <c r="H705" s="164" t="s">
        <v>4521</v>
      </c>
      <c r="I705" s="164" t="s">
        <v>4522</v>
      </c>
      <c r="J705" s="163"/>
      <c r="N705" s="163"/>
    </row>
    <row r="706" spans="1:14" s="7" customFormat="1" x14ac:dyDescent="0.2">
      <c r="A706" s="164" t="s">
        <v>4523</v>
      </c>
      <c r="B706" s="164" t="s">
        <v>2153</v>
      </c>
      <c r="C706" s="164" t="s">
        <v>2153</v>
      </c>
      <c r="D706" s="164" t="s">
        <v>2154</v>
      </c>
      <c r="E706" s="164" t="s">
        <v>2153</v>
      </c>
      <c r="F706" s="164" t="s">
        <v>2153</v>
      </c>
      <c r="G706" s="164" t="s">
        <v>2153</v>
      </c>
      <c r="H706" s="164" t="s">
        <v>2154</v>
      </c>
      <c r="I706" s="164" t="s">
        <v>2153</v>
      </c>
      <c r="J706" s="163"/>
      <c r="N706" s="163"/>
    </row>
    <row r="707" spans="1:14" s="7" customFormat="1" x14ac:dyDescent="0.2">
      <c r="A707" s="164" t="s">
        <v>4524</v>
      </c>
      <c r="B707" s="164" t="s">
        <v>4525</v>
      </c>
      <c r="C707" s="164" t="s">
        <v>4526</v>
      </c>
      <c r="D707" s="164" t="s">
        <v>4527</v>
      </c>
      <c r="E707" s="164" t="s">
        <v>4528</v>
      </c>
      <c r="F707" s="164" t="s">
        <v>4525</v>
      </c>
      <c r="G707" s="164" t="s">
        <v>4526</v>
      </c>
      <c r="H707" s="164" t="s">
        <v>4527</v>
      </c>
      <c r="I707" s="164" t="s">
        <v>4528</v>
      </c>
      <c r="J707" s="163"/>
      <c r="N707" s="163"/>
    </row>
    <row r="708" spans="1:14" s="7" customFormat="1" x14ac:dyDescent="0.2">
      <c r="A708" s="164" t="s">
        <v>4529</v>
      </c>
      <c r="B708" s="164" t="s">
        <v>2149</v>
      </c>
      <c r="C708" s="164" t="s">
        <v>2150</v>
      </c>
      <c r="D708" s="164" t="s">
        <v>2151</v>
      </c>
      <c r="E708" s="164" t="s">
        <v>2152</v>
      </c>
      <c r="F708" s="164" t="s">
        <v>2149</v>
      </c>
      <c r="G708" s="164" t="s">
        <v>2150</v>
      </c>
      <c r="H708" s="164" t="s">
        <v>2151</v>
      </c>
      <c r="I708" s="164" t="s">
        <v>2152</v>
      </c>
      <c r="J708" s="163"/>
      <c r="N708" s="163"/>
    </row>
    <row r="709" spans="1:14" s="173" customFormat="1" x14ac:dyDescent="0.2">
      <c r="A709" s="167" t="s">
        <v>6838</v>
      </c>
      <c r="B709" s="167" t="s">
        <v>6839</v>
      </c>
      <c r="C709" s="167" t="s">
        <v>6840</v>
      </c>
      <c r="D709" s="167" t="s">
        <v>6841</v>
      </c>
      <c r="E709" s="167" t="s">
        <v>6842</v>
      </c>
      <c r="F709" s="167" t="s">
        <v>6839</v>
      </c>
      <c r="G709" s="167" t="s">
        <v>6840</v>
      </c>
      <c r="H709" s="167" t="s">
        <v>6841</v>
      </c>
      <c r="I709" s="167" t="s">
        <v>6842</v>
      </c>
      <c r="J709" s="211"/>
      <c r="N709" s="211"/>
    </row>
    <row r="710" spans="1:14" s="190" customFormat="1" x14ac:dyDescent="0.2">
      <c r="A710" s="188" t="s">
        <v>6843</v>
      </c>
      <c r="B710" s="188" t="s">
        <v>4530</v>
      </c>
      <c r="C710" s="188" t="s">
        <v>4531</v>
      </c>
      <c r="D710" s="188" t="s">
        <v>4532</v>
      </c>
      <c r="E710" s="188" t="s">
        <v>4533</v>
      </c>
      <c r="F710" s="188" t="s">
        <v>4530</v>
      </c>
      <c r="G710" s="188" t="s">
        <v>4531</v>
      </c>
      <c r="H710" s="188" t="s">
        <v>4532</v>
      </c>
      <c r="I710" s="188" t="s">
        <v>4533</v>
      </c>
      <c r="J710" s="189"/>
      <c r="N710" s="189"/>
    </row>
    <row r="711" spans="1:14" s="173" customFormat="1" x14ac:dyDescent="0.2">
      <c r="A711" s="167" t="s">
        <v>2155</v>
      </c>
      <c r="B711" s="167" t="s">
        <v>6844</v>
      </c>
      <c r="C711" s="167" t="s">
        <v>6845</v>
      </c>
      <c r="D711" s="167" t="s">
        <v>6846</v>
      </c>
      <c r="E711" s="167" t="s">
        <v>4533</v>
      </c>
      <c r="F711" s="167" t="s">
        <v>6844</v>
      </c>
      <c r="G711" s="167" t="s">
        <v>6845</v>
      </c>
      <c r="H711" s="167" t="s">
        <v>6846</v>
      </c>
      <c r="I711" s="167" t="s">
        <v>4533</v>
      </c>
      <c r="J711" s="211"/>
      <c r="N711" s="211"/>
    </row>
    <row r="712" spans="1:14" s="173" customFormat="1" x14ac:dyDescent="0.2">
      <c r="A712" s="167" t="s">
        <v>6847</v>
      </c>
      <c r="B712" s="167" t="s">
        <v>6848</v>
      </c>
      <c r="C712" s="167" t="s">
        <v>6849</v>
      </c>
      <c r="D712" s="167" t="s">
        <v>6850</v>
      </c>
      <c r="E712" s="167" t="s">
        <v>6851</v>
      </c>
      <c r="F712" s="167" t="s">
        <v>6848</v>
      </c>
      <c r="G712" s="167" t="s">
        <v>6849</v>
      </c>
      <c r="H712" s="167" t="s">
        <v>6850</v>
      </c>
      <c r="I712" s="167" t="s">
        <v>6851</v>
      </c>
      <c r="J712" s="211"/>
      <c r="N712" s="211"/>
    </row>
    <row r="713" spans="1:14" s="173" customFormat="1" x14ac:dyDescent="0.2">
      <c r="A713" s="167" t="s">
        <v>6852</v>
      </c>
      <c r="B713" s="167" t="s">
        <v>6853</v>
      </c>
      <c r="C713" s="167" t="s">
        <v>6854</v>
      </c>
      <c r="D713" s="167" t="s">
        <v>6855</v>
      </c>
      <c r="E713" s="167" t="s">
        <v>6856</v>
      </c>
      <c r="F713" s="167" t="s">
        <v>6853</v>
      </c>
      <c r="G713" s="167" t="s">
        <v>6854</v>
      </c>
      <c r="H713" s="167" t="s">
        <v>6855</v>
      </c>
      <c r="I713" s="167" t="s">
        <v>6856</v>
      </c>
      <c r="J713" s="211"/>
      <c r="N713" s="211"/>
    </row>
    <row r="714" spans="1:14" s="173" customFormat="1" x14ac:dyDescent="0.2">
      <c r="A714" s="167" t="s">
        <v>6857</v>
      </c>
      <c r="B714" s="167" t="s">
        <v>6858</v>
      </c>
      <c r="C714" s="167" t="s">
        <v>6859</v>
      </c>
      <c r="D714" s="167" t="s">
        <v>6860</v>
      </c>
      <c r="E714" s="167" t="s">
        <v>6861</v>
      </c>
      <c r="F714" s="167" t="s">
        <v>6858</v>
      </c>
      <c r="G714" s="167" t="s">
        <v>6859</v>
      </c>
      <c r="H714" s="167" t="s">
        <v>6860</v>
      </c>
      <c r="I714" s="167" t="s">
        <v>6861</v>
      </c>
      <c r="J714" s="211"/>
      <c r="N714" s="211"/>
    </row>
    <row r="715" spans="1:14" s="173" customFormat="1" x14ac:dyDescent="0.2">
      <c r="A715" s="167" t="s">
        <v>6862</v>
      </c>
      <c r="B715" s="167" t="s">
        <v>6863</v>
      </c>
      <c r="C715" s="167" t="s">
        <v>6864</v>
      </c>
      <c r="D715" s="167" t="s">
        <v>6865</v>
      </c>
      <c r="E715" s="167" t="s">
        <v>6866</v>
      </c>
      <c r="F715" s="167" t="s">
        <v>6863</v>
      </c>
      <c r="G715" s="167" t="s">
        <v>6864</v>
      </c>
      <c r="H715" s="167" t="s">
        <v>6865</v>
      </c>
      <c r="I715" s="167" t="s">
        <v>6866</v>
      </c>
      <c r="J715" s="211"/>
      <c r="N715" s="211"/>
    </row>
    <row r="716" spans="1:14" s="173" customFormat="1" x14ac:dyDescent="0.2">
      <c r="A716" s="167" t="s">
        <v>6867</v>
      </c>
      <c r="B716" s="167" t="s">
        <v>6868</v>
      </c>
      <c r="C716" s="167" t="s">
        <v>6869</v>
      </c>
      <c r="D716" s="167" t="s">
        <v>6870</v>
      </c>
      <c r="E716" s="167" t="s">
        <v>6871</v>
      </c>
      <c r="F716" s="167" t="s">
        <v>6868</v>
      </c>
      <c r="G716" s="167" t="s">
        <v>6869</v>
      </c>
      <c r="H716" s="167" t="s">
        <v>6870</v>
      </c>
      <c r="I716" s="167" t="s">
        <v>6871</v>
      </c>
      <c r="J716" s="211"/>
      <c r="N716" s="211"/>
    </row>
    <row r="717" spans="1:14" s="7" customFormat="1" x14ac:dyDescent="0.2">
      <c r="A717" s="164" t="s">
        <v>2160</v>
      </c>
      <c r="B717" s="164" t="s">
        <v>385</v>
      </c>
      <c r="C717" s="164" t="s">
        <v>1238</v>
      </c>
      <c r="D717" s="164" t="s">
        <v>1239</v>
      </c>
      <c r="E717" s="164" t="s">
        <v>1240</v>
      </c>
      <c r="F717" s="164" t="s">
        <v>385</v>
      </c>
      <c r="G717" s="164" t="s">
        <v>1238</v>
      </c>
      <c r="H717" s="164" t="s">
        <v>1239</v>
      </c>
      <c r="I717" s="164" t="s">
        <v>5532</v>
      </c>
      <c r="J717" s="163"/>
      <c r="N717" s="163"/>
    </row>
    <row r="718" spans="1:14" s="180" customFormat="1" x14ac:dyDescent="0.2">
      <c r="A718" s="178" t="s">
        <v>5555</v>
      </c>
      <c r="B718" s="178" t="s">
        <v>1371</v>
      </c>
      <c r="C718" s="178" t="s">
        <v>1372</v>
      </c>
      <c r="D718" s="178" t="s">
        <v>1373</v>
      </c>
      <c r="E718" s="178" t="s">
        <v>1374</v>
      </c>
      <c r="F718" s="178" t="s">
        <v>5482</v>
      </c>
      <c r="G718" s="178" t="s">
        <v>5483</v>
      </c>
      <c r="H718" s="178" t="s">
        <v>5484</v>
      </c>
      <c r="I718" s="178" t="s">
        <v>5485</v>
      </c>
      <c r="J718" s="179"/>
      <c r="N718" s="179"/>
    </row>
    <row r="719" spans="1:14" s="180" customFormat="1" x14ac:dyDescent="0.2">
      <c r="A719" s="178" t="s">
        <v>5561</v>
      </c>
      <c r="B719" s="178" t="s">
        <v>4534</v>
      </c>
      <c r="C719" s="178" t="s">
        <v>4535</v>
      </c>
      <c r="D719" s="178" t="s">
        <v>4536</v>
      </c>
      <c r="E719" s="178" t="s">
        <v>4537</v>
      </c>
      <c r="F719" s="178" t="s">
        <v>4534</v>
      </c>
      <c r="G719" s="178" t="s">
        <v>4535</v>
      </c>
      <c r="H719" s="178" t="s">
        <v>4536</v>
      </c>
      <c r="I719" s="178" t="s">
        <v>4537</v>
      </c>
      <c r="J719" s="179"/>
      <c r="N719" s="179"/>
    </row>
    <row r="720" spans="1:14" s="180" customFormat="1" x14ac:dyDescent="0.2">
      <c r="A720" s="178" t="s">
        <v>5557</v>
      </c>
      <c r="B720" s="178" t="s">
        <v>172</v>
      </c>
      <c r="C720" s="178" t="s">
        <v>281</v>
      </c>
      <c r="D720" s="178" t="s">
        <v>281</v>
      </c>
      <c r="E720" s="178" t="s">
        <v>2161</v>
      </c>
      <c r="F720" s="178" t="s">
        <v>172</v>
      </c>
      <c r="G720" s="178" t="s">
        <v>281</v>
      </c>
      <c r="H720" s="178" t="s">
        <v>281</v>
      </c>
      <c r="I720" s="178" t="s">
        <v>2161</v>
      </c>
      <c r="J720" s="179"/>
      <c r="N720" s="179"/>
    </row>
    <row r="721" spans="1:14" s="7" customFormat="1" x14ac:dyDescent="0.2">
      <c r="A721" s="164" t="s">
        <v>4538</v>
      </c>
      <c r="B721" s="164" t="s">
        <v>4539</v>
      </c>
      <c r="C721" s="164" t="s">
        <v>4540</v>
      </c>
      <c r="D721" s="164" t="s">
        <v>4541</v>
      </c>
      <c r="E721" s="164" t="s">
        <v>4542</v>
      </c>
      <c r="F721" s="164" t="s">
        <v>4539</v>
      </c>
      <c r="G721" s="164" t="s">
        <v>4540</v>
      </c>
      <c r="H721" s="164" t="s">
        <v>4541</v>
      </c>
      <c r="I721" s="164" t="s">
        <v>4542</v>
      </c>
      <c r="J721" s="163"/>
      <c r="N721" s="163"/>
    </row>
    <row r="722" spans="1:14" s="173" customFormat="1" x14ac:dyDescent="0.2">
      <c r="A722" s="167" t="s">
        <v>6872</v>
      </c>
      <c r="B722" s="167" t="s">
        <v>6873</v>
      </c>
      <c r="C722" s="167" t="s">
        <v>6874</v>
      </c>
      <c r="D722" s="167" t="s">
        <v>6875</v>
      </c>
      <c r="E722" s="167" t="s">
        <v>6876</v>
      </c>
      <c r="F722" s="167" t="s">
        <v>6873</v>
      </c>
      <c r="G722" s="167" t="s">
        <v>6874</v>
      </c>
      <c r="H722" s="167" t="s">
        <v>6875</v>
      </c>
      <c r="I722" s="167" t="s">
        <v>6876</v>
      </c>
      <c r="J722" s="211"/>
      <c r="N722" s="211"/>
    </row>
    <row r="723" spans="1:14" s="173" customFormat="1" x14ac:dyDescent="0.2">
      <c r="A723" s="167" t="s">
        <v>6877</v>
      </c>
      <c r="B723" s="167" t="s">
        <v>6878</v>
      </c>
      <c r="C723" s="167" t="s">
        <v>6879</v>
      </c>
      <c r="D723" s="167" t="s">
        <v>6880</v>
      </c>
      <c r="E723" s="167" t="s">
        <v>6881</v>
      </c>
      <c r="F723" s="167" t="s">
        <v>6878</v>
      </c>
      <c r="G723" s="167" t="s">
        <v>6879</v>
      </c>
      <c r="H723" s="167" t="s">
        <v>6880</v>
      </c>
      <c r="I723" s="167" t="s">
        <v>6881</v>
      </c>
      <c r="J723" s="211"/>
      <c r="N723" s="211"/>
    </row>
    <row r="724" spans="1:14" s="173" customFormat="1" x14ac:dyDescent="0.2">
      <c r="A724" s="167" t="s">
        <v>6882</v>
      </c>
      <c r="B724" s="167" t="s">
        <v>6883</v>
      </c>
      <c r="C724" s="167" t="s">
        <v>6884</v>
      </c>
      <c r="D724" s="167" t="s">
        <v>6885</v>
      </c>
      <c r="E724" s="167" t="s">
        <v>6886</v>
      </c>
      <c r="F724" s="167" t="s">
        <v>6883</v>
      </c>
      <c r="G724" s="167" t="s">
        <v>6884</v>
      </c>
      <c r="H724" s="167" t="s">
        <v>6885</v>
      </c>
      <c r="I724" s="167" t="s">
        <v>6886</v>
      </c>
      <c r="J724" s="211"/>
      <c r="N724" s="211"/>
    </row>
    <row r="725" spans="1:14" s="173" customFormat="1" x14ac:dyDescent="0.2">
      <c r="A725" s="167" t="s">
        <v>6887</v>
      </c>
      <c r="B725" s="167" t="s">
        <v>6888</v>
      </c>
      <c r="C725" s="167" t="s">
        <v>6889</v>
      </c>
      <c r="D725" s="167" t="s">
        <v>6890</v>
      </c>
      <c r="E725" s="167" t="s">
        <v>6891</v>
      </c>
      <c r="F725" s="167" t="s">
        <v>6888</v>
      </c>
      <c r="G725" s="167" t="s">
        <v>6889</v>
      </c>
      <c r="H725" s="167" t="s">
        <v>6890</v>
      </c>
      <c r="I725" s="167" t="s">
        <v>6891</v>
      </c>
      <c r="J725" s="211"/>
      <c r="N725" s="211"/>
    </row>
    <row r="726" spans="1:14" s="7" customFormat="1" x14ac:dyDescent="0.2">
      <c r="A726" s="164" t="s">
        <v>2162</v>
      </c>
      <c r="B726" s="164" t="s">
        <v>173</v>
      </c>
      <c r="C726" s="164" t="s">
        <v>296</v>
      </c>
      <c r="D726" s="164" t="s">
        <v>591</v>
      </c>
      <c r="E726" s="164" t="s">
        <v>592</v>
      </c>
      <c r="F726" s="164" t="s">
        <v>173</v>
      </c>
      <c r="G726" s="164" t="s">
        <v>296</v>
      </c>
      <c r="H726" s="164" t="s">
        <v>591</v>
      </c>
      <c r="I726" s="164" t="s">
        <v>592</v>
      </c>
      <c r="J726" s="163"/>
      <c r="N726" s="163"/>
    </row>
    <row r="727" spans="1:14" s="7" customFormat="1" x14ac:dyDescent="0.2">
      <c r="A727" s="164" t="s">
        <v>2163</v>
      </c>
      <c r="B727" s="164" t="s">
        <v>4543</v>
      </c>
      <c r="C727" s="164" t="s">
        <v>4544</v>
      </c>
      <c r="D727" s="164" t="s">
        <v>4545</v>
      </c>
      <c r="E727" s="164" t="s">
        <v>4546</v>
      </c>
      <c r="F727" s="164" t="s">
        <v>4543</v>
      </c>
      <c r="G727" s="164" t="s">
        <v>4544</v>
      </c>
      <c r="H727" s="164" t="s">
        <v>4545</v>
      </c>
      <c r="I727" s="164" t="s">
        <v>4546</v>
      </c>
      <c r="J727" s="163"/>
      <c r="N727" s="163"/>
    </row>
    <row r="728" spans="1:14" s="7" customFormat="1" x14ac:dyDescent="0.2">
      <c r="A728" s="164" t="s">
        <v>3772</v>
      </c>
      <c r="B728" s="164" t="s">
        <v>619</v>
      </c>
      <c r="C728" s="164" t="s">
        <v>1252</v>
      </c>
      <c r="D728" s="164" t="s">
        <v>620</v>
      </c>
      <c r="E728" s="164" t="s">
        <v>621</v>
      </c>
      <c r="F728" s="164" t="s">
        <v>619</v>
      </c>
      <c r="G728" s="164" t="s">
        <v>1252</v>
      </c>
      <c r="H728" s="164" t="s">
        <v>620</v>
      </c>
      <c r="I728" s="164" t="s">
        <v>621</v>
      </c>
      <c r="J728" s="163"/>
      <c r="N728" s="163"/>
    </row>
    <row r="729" spans="1:14" s="7" customFormat="1" x14ac:dyDescent="0.2">
      <c r="A729" s="164" t="s">
        <v>4547</v>
      </c>
      <c r="B729" s="164" t="s">
        <v>1254</v>
      </c>
      <c r="C729" s="164" t="s">
        <v>1255</v>
      </c>
      <c r="D729" s="164" t="s">
        <v>1256</v>
      </c>
      <c r="E729" s="164" t="s">
        <v>1257</v>
      </c>
      <c r="F729" s="164" t="s">
        <v>1254</v>
      </c>
      <c r="G729" s="164" t="s">
        <v>1255</v>
      </c>
      <c r="H729" s="164" t="s">
        <v>1256</v>
      </c>
      <c r="I729" s="164" t="s">
        <v>1257</v>
      </c>
      <c r="J729" s="163"/>
      <c r="N729" s="163"/>
    </row>
    <row r="730" spans="1:14" s="7" customFormat="1" x14ac:dyDescent="0.2">
      <c r="A730" s="168" t="s">
        <v>2164</v>
      </c>
      <c r="B730" s="169" t="s">
        <v>4548</v>
      </c>
      <c r="C730" s="169" t="s">
        <v>3646</v>
      </c>
      <c r="D730" s="169" t="s">
        <v>3647</v>
      </c>
      <c r="E730" s="169" t="s">
        <v>637</v>
      </c>
      <c r="F730" s="7" t="s">
        <v>4548</v>
      </c>
      <c r="G730" s="7" t="s">
        <v>3646</v>
      </c>
      <c r="H730" s="7" t="s">
        <v>3647</v>
      </c>
      <c r="I730" s="163" t="s">
        <v>637</v>
      </c>
    </row>
    <row r="731" spans="1:14" s="190" customFormat="1" x14ac:dyDescent="0.2">
      <c r="A731" s="188" t="s">
        <v>6892</v>
      </c>
      <c r="B731" s="188" t="s">
        <v>4548</v>
      </c>
      <c r="C731" s="188" t="s">
        <v>3646</v>
      </c>
      <c r="D731" s="188" t="s">
        <v>3647</v>
      </c>
      <c r="E731" s="188" t="s">
        <v>637</v>
      </c>
      <c r="F731" s="188" t="s">
        <v>4548</v>
      </c>
      <c r="G731" s="188" t="s">
        <v>3646</v>
      </c>
      <c r="H731" s="188" t="s">
        <v>3647</v>
      </c>
      <c r="I731" s="188" t="s">
        <v>637</v>
      </c>
      <c r="J731" s="189"/>
      <c r="N731" s="189"/>
    </row>
    <row r="732" spans="1:14" s="173" customFormat="1" x14ac:dyDescent="0.2">
      <c r="A732" s="167" t="s">
        <v>6893</v>
      </c>
      <c r="B732" s="167" t="s">
        <v>4548</v>
      </c>
      <c r="C732" s="167" t="s">
        <v>3646</v>
      </c>
      <c r="D732" s="167" t="s">
        <v>3647</v>
      </c>
      <c r="E732" s="167" t="s">
        <v>637</v>
      </c>
      <c r="F732" s="167" t="s">
        <v>4548</v>
      </c>
      <c r="G732" s="167" t="s">
        <v>3646</v>
      </c>
      <c r="H732" s="167" t="s">
        <v>3647</v>
      </c>
      <c r="I732" s="167" t="s">
        <v>637</v>
      </c>
      <c r="J732" s="211"/>
      <c r="N732" s="211"/>
    </row>
    <row r="733" spans="1:14" s="190" customFormat="1" x14ac:dyDescent="0.2">
      <c r="A733" s="190" t="s">
        <v>5638</v>
      </c>
      <c r="B733" s="190" t="s">
        <v>176</v>
      </c>
      <c r="C733" s="190" t="s">
        <v>355</v>
      </c>
      <c r="D733" s="190" t="s">
        <v>2165</v>
      </c>
      <c r="E733" s="190" t="s">
        <v>2166</v>
      </c>
      <c r="F733" s="190" t="s">
        <v>176</v>
      </c>
      <c r="G733" s="190" t="s">
        <v>355</v>
      </c>
      <c r="H733" s="190" t="s">
        <v>2165</v>
      </c>
      <c r="I733" s="190" t="s">
        <v>2166</v>
      </c>
    </row>
    <row r="734" spans="1:14" s="190" customFormat="1" x14ac:dyDescent="0.2">
      <c r="A734" s="190" t="s">
        <v>5639</v>
      </c>
      <c r="B734" s="190" t="s">
        <v>176</v>
      </c>
      <c r="C734" s="190" t="s">
        <v>355</v>
      </c>
      <c r="D734" s="190" t="s">
        <v>2165</v>
      </c>
      <c r="E734" s="190" t="s">
        <v>2166</v>
      </c>
      <c r="F734" s="190" t="s">
        <v>176</v>
      </c>
      <c r="G734" s="190" t="s">
        <v>355</v>
      </c>
      <c r="H734" s="190" t="s">
        <v>2165</v>
      </c>
      <c r="I734" s="190" t="s">
        <v>2166</v>
      </c>
    </row>
    <row r="735" spans="1:14" s="7" customFormat="1" x14ac:dyDescent="0.2">
      <c r="A735" s="164" t="s">
        <v>2167</v>
      </c>
      <c r="B735" s="164" t="s">
        <v>177</v>
      </c>
      <c r="C735" s="164" t="s">
        <v>356</v>
      </c>
      <c r="D735" s="164" t="s">
        <v>2168</v>
      </c>
      <c r="E735" s="164" t="s">
        <v>2169</v>
      </c>
      <c r="F735" s="164" t="s">
        <v>177</v>
      </c>
      <c r="G735" s="164" t="s">
        <v>356</v>
      </c>
      <c r="H735" s="167" t="s">
        <v>2168</v>
      </c>
      <c r="I735" s="164" t="s">
        <v>2169</v>
      </c>
      <c r="J735" s="163"/>
      <c r="N735" s="163"/>
    </row>
    <row r="736" spans="1:14" s="7" customFormat="1" x14ac:dyDescent="0.2">
      <c r="A736" s="164" t="s">
        <v>2170</v>
      </c>
      <c r="B736" s="164" t="s">
        <v>2171</v>
      </c>
      <c r="C736" s="164" t="s">
        <v>2172</v>
      </c>
      <c r="D736" s="164" t="s">
        <v>2173</v>
      </c>
      <c r="E736" s="164" t="s">
        <v>2174</v>
      </c>
      <c r="F736" s="164" t="s">
        <v>2171</v>
      </c>
      <c r="G736" s="164" t="s">
        <v>2172</v>
      </c>
      <c r="H736" s="164" t="s">
        <v>2173</v>
      </c>
      <c r="I736" s="164" t="s">
        <v>2174</v>
      </c>
      <c r="J736" s="163"/>
      <c r="N736" s="163"/>
    </row>
    <row r="737" spans="1:14" s="7" customFormat="1" x14ac:dyDescent="0.2">
      <c r="A737" s="164" t="s">
        <v>4549</v>
      </c>
      <c r="B737" s="164" t="s">
        <v>2171</v>
      </c>
      <c r="C737" s="164" t="s">
        <v>2172</v>
      </c>
      <c r="D737" s="164" t="s">
        <v>2173</v>
      </c>
      <c r="E737" s="164" t="s">
        <v>2174</v>
      </c>
      <c r="F737" s="164" t="s">
        <v>2171</v>
      </c>
      <c r="G737" s="164" t="s">
        <v>2172</v>
      </c>
      <c r="H737" s="164" t="s">
        <v>2173</v>
      </c>
      <c r="I737" s="164" t="s">
        <v>2174</v>
      </c>
      <c r="J737" s="163"/>
      <c r="N737" s="163"/>
    </row>
    <row r="738" spans="1:14" s="7" customFormat="1" x14ac:dyDescent="0.2">
      <c r="A738" s="164" t="s">
        <v>2175</v>
      </c>
      <c r="B738" s="164" t="s">
        <v>2176</v>
      </c>
      <c r="C738" s="164" t="s">
        <v>2177</v>
      </c>
      <c r="D738" s="164" t="s">
        <v>2178</v>
      </c>
      <c r="E738" s="164" t="s">
        <v>2179</v>
      </c>
      <c r="F738" s="164" t="s">
        <v>2176</v>
      </c>
      <c r="G738" s="164" t="s">
        <v>2177</v>
      </c>
      <c r="H738" s="164" t="s">
        <v>2178</v>
      </c>
      <c r="I738" s="164" t="s">
        <v>2179</v>
      </c>
      <c r="J738" s="163"/>
      <c r="N738" s="163"/>
    </row>
    <row r="739" spans="1:14" s="7" customFormat="1" x14ac:dyDescent="0.2">
      <c r="A739" s="164" t="s">
        <v>4550</v>
      </c>
      <c r="B739" s="164" t="s">
        <v>2176</v>
      </c>
      <c r="C739" s="164" t="s">
        <v>2177</v>
      </c>
      <c r="D739" s="164" t="s">
        <v>2178</v>
      </c>
      <c r="E739" s="164" t="s">
        <v>2179</v>
      </c>
      <c r="F739" s="164" t="s">
        <v>2176</v>
      </c>
      <c r="G739" s="164" t="s">
        <v>2177</v>
      </c>
      <c r="H739" s="164" t="s">
        <v>2178</v>
      </c>
      <c r="I739" s="164" t="s">
        <v>2179</v>
      </c>
      <c r="J739" s="163"/>
      <c r="N739" s="163"/>
    </row>
    <row r="740" spans="1:14" s="7" customFormat="1" x14ac:dyDescent="0.2">
      <c r="A740" s="164" t="s">
        <v>3773</v>
      </c>
      <c r="B740" s="164" t="s">
        <v>1266</v>
      </c>
      <c r="C740" s="164" t="s">
        <v>1267</v>
      </c>
      <c r="D740" s="164" t="s">
        <v>1268</v>
      </c>
      <c r="E740" s="164" t="s">
        <v>1269</v>
      </c>
      <c r="F740" s="164" t="s">
        <v>1266</v>
      </c>
      <c r="G740" s="164" t="s">
        <v>1267</v>
      </c>
      <c r="H740" s="164" t="s">
        <v>1268</v>
      </c>
      <c r="I740" s="164" t="s">
        <v>1269</v>
      </c>
      <c r="J740" s="163"/>
      <c r="N740" s="163"/>
    </row>
    <row r="741" spans="1:14" s="7" customFormat="1" x14ac:dyDescent="0.2">
      <c r="A741" s="164" t="s">
        <v>3774</v>
      </c>
      <c r="B741" s="164" t="s">
        <v>638</v>
      </c>
      <c r="C741" s="164" t="s">
        <v>1271</v>
      </c>
      <c r="D741" s="164" t="s">
        <v>639</v>
      </c>
      <c r="E741" s="164" t="s">
        <v>640</v>
      </c>
      <c r="F741" s="164" t="s">
        <v>638</v>
      </c>
      <c r="G741" s="164" t="s">
        <v>3648</v>
      </c>
      <c r="H741" s="164" t="s">
        <v>639</v>
      </c>
      <c r="I741" s="164" t="s">
        <v>640</v>
      </c>
      <c r="J741" s="163"/>
      <c r="N741" s="163"/>
    </row>
    <row r="742" spans="1:14" s="7" customFormat="1" x14ac:dyDescent="0.2">
      <c r="A742" s="164" t="s">
        <v>3775</v>
      </c>
      <c r="B742" s="164" t="s">
        <v>641</v>
      </c>
      <c r="C742" s="164" t="s">
        <v>642</v>
      </c>
      <c r="D742" s="164" t="s">
        <v>643</v>
      </c>
      <c r="E742" s="164" t="s">
        <v>644</v>
      </c>
      <c r="F742" s="164" t="s">
        <v>641</v>
      </c>
      <c r="G742" s="164" t="s">
        <v>642</v>
      </c>
      <c r="H742" s="164" t="s">
        <v>643</v>
      </c>
      <c r="I742" s="164" t="s">
        <v>644</v>
      </c>
      <c r="J742" s="163"/>
      <c r="N742" s="163"/>
    </row>
    <row r="743" spans="1:14" s="7" customFormat="1" x14ac:dyDescent="0.2">
      <c r="A743" s="164" t="s">
        <v>3776</v>
      </c>
      <c r="B743" s="164" t="s">
        <v>645</v>
      </c>
      <c r="C743" s="164" t="s">
        <v>646</v>
      </c>
      <c r="D743" s="164" t="s">
        <v>647</v>
      </c>
      <c r="E743" s="164" t="s">
        <v>648</v>
      </c>
      <c r="F743" s="164" t="s">
        <v>645</v>
      </c>
      <c r="G743" s="164" t="s">
        <v>646</v>
      </c>
      <c r="H743" s="164" t="s">
        <v>647</v>
      </c>
      <c r="I743" s="164" t="s">
        <v>648</v>
      </c>
      <c r="J743" s="163"/>
      <c r="N743" s="163"/>
    </row>
    <row r="744" spans="1:14" s="7" customFormat="1" x14ac:dyDescent="0.2">
      <c r="A744" s="164" t="s">
        <v>2180</v>
      </c>
      <c r="B744" s="163" t="s">
        <v>178</v>
      </c>
      <c r="C744" s="164" t="s">
        <v>179</v>
      </c>
      <c r="D744" s="164" t="s">
        <v>649</v>
      </c>
      <c r="E744" s="164" t="s">
        <v>650</v>
      </c>
      <c r="F744" s="164" t="s">
        <v>3650</v>
      </c>
      <c r="G744" s="164" t="s">
        <v>3651</v>
      </c>
      <c r="H744" s="164" t="s">
        <v>3652</v>
      </c>
      <c r="I744" s="164" t="s">
        <v>650</v>
      </c>
      <c r="J744" s="163"/>
      <c r="N744" s="163"/>
    </row>
    <row r="745" spans="1:14" s="7" customFormat="1" x14ac:dyDescent="0.2">
      <c r="A745" s="164" t="s">
        <v>2181</v>
      </c>
      <c r="B745" s="164" t="s">
        <v>180</v>
      </c>
      <c r="C745" s="164" t="s">
        <v>1290</v>
      </c>
      <c r="D745" s="164" t="s">
        <v>651</v>
      </c>
      <c r="E745" s="164" t="s">
        <v>652</v>
      </c>
      <c r="F745" s="164" t="s">
        <v>5486</v>
      </c>
      <c r="G745" s="164" t="s">
        <v>1290</v>
      </c>
      <c r="H745" s="164" t="s">
        <v>651</v>
      </c>
      <c r="I745" s="164" t="s">
        <v>652</v>
      </c>
      <c r="J745" s="163"/>
      <c r="N745" s="163"/>
    </row>
    <row r="746" spans="1:14" s="7" customFormat="1" x14ac:dyDescent="0.2">
      <c r="A746" s="164" t="s">
        <v>2182</v>
      </c>
      <c r="B746" s="164" t="s">
        <v>181</v>
      </c>
      <c r="C746" s="164" t="s">
        <v>297</v>
      </c>
      <c r="D746" s="164" t="s">
        <v>653</v>
      </c>
      <c r="E746" s="164" t="s">
        <v>654</v>
      </c>
      <c r="F746" s="164" t="s">
        <v>181</v>
      </c>
      <c r="G746" s="164" t="s">
        <v>297</v>
      </c>
      <c r="H746" s="164" t="s">
        <v>653</v>
      </c>
      <c r="I746" s="164" t="s">
        <v>654</v>
      </c>
      <c r="J746" s="163"/>
      <c r="N746" s="163"/>
    </row>
    <row r="747" spans="1:14" s="7" customFormat="1" x14ac:dyDescent="0.2">
      <c r="A747" s="164" t="s">
        <v>2183</v>
      </c>
      <c r="B747" s="164" t="s">
        <v>1293</v>
      </c>
      <c r="C747" s="164" t="s">
        <v>1294</v>
      </c>
      <c r="D747" s="164" t="s">
        <v>655</v>
      </c>
      <c r="E747" s="164" t="s">
        <v>656</v>
      </c>
      <c r="F747" s="164" t="s">
        <v>3653</v>
      </c>
      <c r="G747" s="164" t="s">
        <v>3654</v>
      </c>
      <c r="H747" s="164" t="s">
        <v>3655</v>
      </c>
      <c r="I747" s="164" t="s">
        <v>3806</v>
      </c>
      <c r="J747" s="163"/>
      <c r="N747" s="163"/>
    </row>
    <row r="748" spans="1:14" s="7" customFormat="1" x14ac:dyDescent="0.2">
      <c r="A748" s="164" t="s">
        <v>2184</v>
      </c>
      <c r="B748" s="164" t="s">
        <v>657</v>
      </c>
      <c r="C748" s="164" t="s">
        <v>658</v>
      </c>
      <c r="D748" s="164" t="s">
        <v>659</v>
      </c>
      <c r="E748" s="164" t="s">
        <v>660</v>
      </c>
      <c r="F748" s="164" t="s">
        <v>657</v>
      </c>
      <c r="G748" s="164" t="s">
        <v>658</v>
      </c>
      <c r="H748" s="164" t="s">
        <v>659</v>
      </c>
      <c r="I748" s="164" t="s">
        <v>660</v>
      </c>
      <c r="J748" s="163"/>
      <c r="N748" s="163"/>
    </row>
    <row r="749" spans="1:14" s="7" customFormat="1" x14ac:dyDescent="0.2">
      <c r="A749" s="164" t="s">
        <v>2185</v>
      </c>
      <c r="B749" s="164" t="s">
        <v>665</v>
      </c>
      <c r="C749" s="164" t="s">
        <v>666</v>
      </c>
      <c r="D749" s="164" t="s">
        <v>667</v>
      </c>
      <c r="E749" s="164" t="s">
        <v>668</v>
      </c>
      <c r="F749" s="164" t="s">
        <v>665</v>
      </c>
      <c r="G749" s="164" t="s">
        <v>666</v>
      </c>
      <c r="H749" s="164" t="s">
        <v>667</v>
      </c>
      <c r="I749" s="164" t="s">
        <v>668</v>
      </c>
      <c r="J749" s="163"/>
      <c r="N749" s="163"/>
    </row>
    <row r="750" spans="1:14" s="7" customFormat="1" x14ac:dyDescent="0.2">
      <c r="A750" s="164" t="s">
        <v>2186</v>
      </c>
      <c r="B750" s="164" t="s">
        <v>4551</v>
      </c>
      <c r="C750" s="163" t="s">
        <v>4552</v>
      </c>
      <c r="D750" s="163" t="s">
        <v>4553</v>
      </c>
      <c r="E750" s="163" t="s">
        <v>4554</v>
      </c>
      <c r="F750" s="164" t="s">
        <v>4551</v>
      </c>
      <c r="G750" s="163" t="s">
        <v>4552</v>
      </c>
      <c r="H750" s="163" t="s">
        <v>4553</v>
      </c>
      <c r="I750" s="163" t="s">
        <v>4554</v>
      </c>
      <c r="J750" s="163"/>
      <c r="N750" s="163"/>
    </row>
    <row r="751" spans="1:14" s="7" customFormat="1" x14ac:dyDescent="0.2">
      <c r="A751" s="164" t="s">
        <v>2187</v>
      </c>
      <c r="B751" s="164" t="s">
        <v>2188</v>
      </c>
      <c r="C751" s="164" t="s">
        <v>2189</v>
      </c>
      <c r="D751" s="164" t="s">
        <v>2190</v>
      </c>
      <c r="E751" s="164" t="s">
        <v>2191</v>
      </c>
      <c r="F751" s="164" t="s">
        <v>2188</v>
      </c>
      <c r="G751" s="164" t="s">
        <v>2189</v>
      </c>
      <c r="H751" s="164" t="s">
        <v>2190</v>
      </c>
      <c r="I751" s="164" t="s">
        <v>2191</v>
      </c>
      <c r="J751" s="163"/>
      <c r="K751" s="163"/>
      <c r="L751" s="163"/>
      <c r="M751" s="163"/>
      <c r="N751" s="163"/>
    </row>
    <row r="752" spans="1:14" s="7" customFormat="1" x14ac:dyDescent="0.2">
      <c r="A752" s="164" t="s">
        <v>2192</v>
      </c>
      <c r="B752" s="164" t="s">
        <v>2193</v>
      </c>
      <c r="C752" s="164" t="s">
        <v>2194</v>
      </c>
      <c r="D752" s="164" t="s">
        <v>2195</v>
      </c>
      <c r="E752" s="164" t="s">
        <v>2196</v>
      </c>
      <c r="F752" s="164" t="s">
        <v>2193</v>
      </c>
      <c r="G752" s="164" t="s">
        <v>2194</v>
      </c>
      <c r="H752" s="164" t="s">
        <v>2195</v>
      </c>
      <c r="I752" s="164" t="s">
        <v>2196</v>
      </c>
      <c r="J752" s="163"/>
      <c r="N752" s="163"/>
    </row>
    <row r="753" spans="1:14" s="7" customFormat="1" x14ac:dyDescent="0.2">
      <c r="A753" s="164" t="s">
        <v>2197</v>
      </c>
      <c r="B753" s="164" t="s">
        <v>2198</v>
      </c>
      <c r="C753" s="164" t="s">
        <v>2199</v>
      </c>
      <c r="D753" s="164" t="s">
        <v>2200</v>
      </c>
      <c r="E753" s="164" t="s">
        <v>2201</v>
      </c>
      <c r="F753" s="164" t="s">
        <v>2198</v>
      </c>
      <c r="G753" s="164" t="s">
        <v>2199</v>
      </c>
      <c r="H753" s="164" t="s">
        <v>2200</v>
      </c>
      <c r="I753" s="164" t="s">
        <v>2201</v>
      </c>
      <c r="J753" s="163"/>
      <c r="N753" s="163"/>
    </row>
    <row r="754" spans="1:14" s="7" customFormat="1" x14ac:dyDescent="0.2">
      <c r="A754" s="164" t="s">
        <v>2202</v>
      </c>
      <c r="B754" s="164" t="s">
        <v>182</v>
      </c>
      <c r="C754" s="164" t="s">
        <v>612</v>
      </c>
      <c r="D754" s="164" t="s">
        <v>613</v>
      </c>
      <c r="E754" s="164" t="s">
        <v>669</v>
      </c>
      <c r="F754" s="164" t="s">
        <v>182</v>
      </c>
      <c r="G754" s="164" t="s">
        <v>612</v>
      </c>
      <c r="H754" s="164" t="s">
        <v>613</v>
      </c>
      <c r="I754" s="164" t="s">
        <v>669</v>
      </c>
      <c r="J754" s="163"/>
      <c r="N754" s="163"/>
    </row>
    <row r="755" spans="1:14" s="7" customFormat="1" x14ac:dyDescent="0.2">
      <c r="A755" s="164" t="s">
        <v>2203</v>
      </c>
      <c r="B755" s="164" t="s">
        <v>670</v>
      </c>
      <c r="C755" s="164" t="s">
        <v>671</v>
      </c>
      <c r="D755" s="164" t="s">
        <v>672</v>
      </c>
      <c r="E755" s="164" t="s">
        <v>673</v>
      </c>
      <c r="F755" s="164" t="s">
        <v>670</v>
      </c>
      <c r="G755" s="164" t="s">
        <v>671</v>
      </c>
      <c r="H755" s="164" t="s">
        <v>672</v>
      </c>
      <c r="I755" s="164" t="s">
        <v>673</v>
      </c>
      <c r="J755" s="163"/>
      <c r="N755" s="163"/>
    </row>
    <row r="756" spans="1:14" s="7" customFormat="1" x14ac:dyDescent="0.2">
      <c r="A756" s="164" t="s">
        <v>4555</v>
      </c>
      <c r="B756" s="164" t="s">
        <v>3891</v>
      </c>
      <c r="C756" s="163" t="s">
        <v>4556</v>
      </c>
      <c r="D756" s="163" t="s">
        <v>4557</v>
      </c>
      <c r="E756" s="163" t="s">
        <v>4558</v>
      </c>
      <c r="F756" s="164" t="s">
        <v>3891</v>
      </c>
      <c r="G756" s="163" t="s">
        <v>4556</v>
      </c>
      <c r="H756" s="163" t="s">
        <v>4557</v>
      </c>
      <c r="I756" s="163" t="s">
        <v>4558</v>
      </c>
      <c r="J756" s="163"/>
      <c r="N756" s="163"/>
    </row>
    <row r="757" spans="1:14" s="7" customFormat="1" x14ac:dyDescent="0.2">
      <c r="A757" s="164" t="s">
        <v>4559</v>
      </c>
      <c r="B757" s="164" t="s">
        <v>3900</v>
      </c>
      <c r="C757" s="164" t="s">
        <v>3901</v>
      </c>
      <c r="D757" s="164" t="s">
        <v>3902</v>
      </c>
      <c r="E757" s="164" t="s">
        <v>3903</v>
      </c>
      <c r="F757" s="164" t="s">
        <v>3900</v>
      </c>
      <c r="G757" s="164" t="s">
        <v>3901</v>
      </c>
      <c r="H757" s="164" t="s">
        <v>3902</v>
      </c>
      <c r="I757" s="164" t="s">
        <v>3903</v>
      </c>
      <c r="J757" s="163"/>
      <c r="N757" s="163"/>
    </row>
    <row r="758" spans="1:14" s="7" customFormat="1" x14ac:dyDescent="0.2">
      <c r="A758" s="164" t="s">
        <v>2204</v>
      </c>
      <c r="B758" s="164" t="s">
        <v>183</v>
      </c>
      <c r="C758" s="164" t="s">
        <v>2205</v>
      </c>
      <c r="D758" s="164" t="s">
        <v>2206</v>
      </c>
      <c r="E758" s="164" t="s">
        <v>2207</v>
      </c>
      <c r="F758" s="164" t="s">
        <v>183</v>
      </c>
      <c r="G758" s="164" t="s">
        <v>2205</v>
      </c>
      <c r="H758" s="164" t="s">
        <v>2206</v>
      </c>
      <c r="I758" s="164" t="s">
        <v>2207</v>
      </c>
      <c r="J758" s="163"/>
      <c r="N758" s="163"/>
    </row>
    <row r="759" spans="1:14" s="7" customFormat="1" x14ac:dyDescent="0.2">
      <c r="A759" s="164" t="s">
        <v>2208</v>
      </c>
      <c r="B759" s="164" t="s">
        <v>184</v>
      </c>
      <c r="C759" s="164" t="s">
        <v>298</v>
      </c>
      <c r="D759" s="164" t="s">
        <v>674</v>
      </c>
      <c r="E759" s="164" t="s">
        <v>675</v>
      </c>
      <c r="F759" s="164" t="s">
        <v>184</v>
      </c>
      <c r="G759" s="164" t="s">
        <v>298</v>
      </c>
      <c r="H759" s="164" t="s">
        <v>674</v>
      </c>
      <c r="I759" s="164" t="s">
        <v>675</v>
      </c>
      <c r="J759" s="163"/>
      <c r="N759" s="163"/>
    </row>
    <row r="760" spans="1:14" s="7" customFormat="1" x14ac:dyDescent="0.2">
      <c r="A760" s="164" t="s">
        <v>2209</v>
      </c>
      <c r="B760" s="164" t="s">
        <v>185</v>
      </c>
      <c r="C760" s="164" t="s">
        <v>282</v>
      </c>
      <c r="D760" s="164" t="s">
        <v>680</v>
      </c>
      <c r="E760" s="164" t="s">
        <v>681</v>
      </c>
      <c r="F760" s="164" t="s">
        <v>185</v>
      </c>
      <c r="G760" s="164" t="s">
        <v>282</v>
      </c>
      <c r="H760" s="164" t="s">
        <v>680</v>
      </c>
      <c r="I760" s="164" t="s">
        <v>681</v>
      </c>
      <c r="J760" s="163"/>
      <c r="N760" s="163"/>
    </row>
    <row r="761" spans="1:14" s="7" customFormat="1" x14ac:dyDescent="0.2">
      <c r="A761" s="164" t="s">
        <v>2210</v>
      </c>
      <c r="B761" s="164" t="s">
        <v>186</v>
      </c>
      <c r="C761" s="164" t="s">
        <v>299</v>
      </c>
      <c r="D761" s="164" t="s">
        <v>682</v>
      </c>
      <c r="E761" s="164" t="s">
        <v>683</v>
      </c>
      <c r="F761" s="164" t="s">
        <v>186</v>
      </c>
      <c r="G761" s="164" t="s">
        <v>299</v>
      </c>
      <c r="H761" s="164" t="s">
        <v>682</v>
      </c>
      <c r="I761" s="164" t="s">
        <v>683</v>
      </c>
      <c r="J761" s="163"/>
      <c r="N761" s="163"/>
    </row>
    <row r="762" spans="1:14" s="7" customFormat="1" x14ac:dyDescent="0.2">
      <c r="A762" s="164" t="s">
        <v>3777</v>
      </c>
      <c r="B762" s="164" t="s">
        <v>684</v>
      </c>
      <c r="C762" s="164" t="s">
        <v>685</v>
      </c>
      <c r="D762" s="164" t="s">
        <v>686</v>
      </c>
      <c r="E762" s="164" t="s">
        <v>687</v>
      </c>
      <c r="F762" s="164" t="s">
        <v>684</v>
      </c>
      <c r="G762" s="164" t="s">
        <v>685</v>
      </c>
      <c r="H762" s="164" t="s">
        <v>686</v>
      </c>
      <c r="I762" s="164" t="s">
        <v>687</v>
      </c>
      <c r="J762" s="163"/>
      <c r="N762" s="163"/>
    </row>
    <row r="763" spans="1:14" s="7" customFormat="1" x14ac:dyDescent="0.2">
      <c r="A763" s="164" t="s">
        <v>3494</v>
      </c>
      <c r="B763" s="164" t="s">
        <v>3919</v>
      </c>
      <c r="C763" s="163" t="s">
        <v>3920</v>
      </c>
      <c r="D763" s="163" t="s">
        <v>3921</v>
      </c>
      <c r="E763" s="163" t="s">
        <v>3922</v>
      </c>
      <c r="F763" s="164" t="s">
        <v>3919</v>
      </c>
      <c r="G763" s="163" t="s">
        <v>3920</v>
      </c>
      <c r="H763" s="163" t="s">
        <v>3921</v>
      </c>
      <c r="I763" s="163" t="s">
        <v>3922</v>
      </c>
      <c r="J763" s="163"/>
      <c r="N763" s="163"/>
    </row>
    <row r="764" spans="1:14" s="7" customFormat="1" x14ac:dyDescent="0.2">
      <c r="A764" s="164" t="s">
        <v>2211</v>
      </c>
      <c r="B764" s="164" t="s">
        <v>187</v>
      </c>
      <c r="C764" s="164" t="s">
        <v>283</v>
      </c>
      <c r="D764" s="164" t="s">
        <v>688</v>
      </c>
      <c r="E764" s="164" t="s">
        <v>689</v>
      </c>
      <c r="F764" s="164" t="s">
        <v>187</v>
      </c>
      <c r="G764" s="164" t="s">
        <v>283</v>
      </c>
      <c r="H764" s="164" t="s">
        <v>688</v>
      </c>
      <c r="I764" s="164" t="s">
        <v>689</v>
      </c>
      <c r="J764" s="163"/>
      <c r="N764" s="163"/>
    </row>
    <row r="765" spans="1:14" s="7" customFormat="1" x14ac:dyDescent="0.2">
      <c r="A765" s="164" t="s">
        <v>2212</v>
      </c>
      <c r="B765" s="164" t="s">
        <v>1316</v>
      </c>
      <c r="C765" s="164" t="s">
        <v>1317</v>
      </c>
      <c r="D765" s="164" t="s">
        <v>690</v>
      </c>
      <c r="E765" s="164" t="s">
        <v>691</v>
      </c>
      <c r="F765" s="164" t="s">
        <v>3656</v>
      </c>
      <c r="G765" s="164" t="s">
        <v>3657</v>
      </c>
      <c r="H765" s="164" t="s">
        <v>3658</v>
      </c>
      <c r="I765" s="164" t="s">
        <v>689</v>
      </c>
      <c r="J765" s="163"/>
      <c r="N765" s="163"/>
    </row>
    <row r="766" spans="1:14" s="7" customFormat="1" x14ac:dyDescent="0.2">
      <c r="A766" s="164" t="s">
        <v>2213</v>
      </c>
      <c r="B766" s="164" t="s">
        <v>442</v>
      </c>
      <c r="C766" s="164" t="s">
        <v>443</v>
      </c>
      <c r="D766" s="164" t="s">
        <v>696</v>
      </c>
      <c r="E766" s="164" t="s">
        <v>697</v>
      </c>
      <c r="F766" s="164" t="s">
        <v>442</v>
      </c>
      <c r="G766" s="164" t="s">
        <v>443</v>
      </c>
      <c r="H766" s="164" t="s">
        <v>696</v>
      </c>
      <c r="I766" s="164" t="s">
        <v>697</v>
      </c>
      <c r="J766" s="163"/>
      <c r="N766" s="163"/>
    </row>
    <row r="767" spans="1:14" s="7" customFormat="1" x14ac:dyDescent="0.2">
      <c r="A767" s="164" t="s">
        <v>3778</v>
      </c>
      <c r="B767" s="164" t="s">
        <v>698</v>
      </c>
      <c r="C767" s="164" t="s">
        <v>699</v>
      </c>
      <c r="D767" s="164" t="s">
        <v>700</v>
      </c>
      <c r="E767" s="164" t="s">
        <v>701</v>
      </c>
      <c r="F767" s="164" t="s">
        <v>698</v>
      </c>
      <c r="G767" s="164" t="s">
        <v>699</v>
      </c>
      <c r="H767" s="164" t="s">
        <v>700</v>
      </c>
      <c r="I767" s="164" t="s">
        <v>701</v>
      </c>
      <c r="J767" s="163"/>
      <c r="N767" s="163"/>
    </row>
    <row r="768" spans="1:14" s="7" customFormat="1" x14ac:dyDescent="0.2">
      <c r="A768" s="164" t="s">
        <v>3779</v>
      </c>
      <c r="B768" s="164" t="s">
        <v>702</v>
      </c>
      <c r="C768" s="164" t="s">
        <v>703</v>
      </c>
      <c r="D768" s="164" t="s">
        <v>704</v>
      </c>
      <c r="E768" s="164" t="s">
        <v>705</v>
      </c>
      <c r="F768" s="164" t="s">
        <v>702</v>
      </c>
      <c r="G768" s="164" t="s">
        <v>703</v>
      </c>
      <c r="H768" s="164" t="s">
        <v>704</v>
      </c>
      <c r="I768" s="164" t="s">
        <v>705</v>
      </c>
      <c r="J768" s="163"/>
      <c r="N768" s="163"/>
    </row>
    <row r="769" spans="1:14" s="7" customFormat="1" x14ac:dyDescent="0.2">
      <c r="A769" s="164" t="s">
        <v>3780</v>
      </c>
      <c r="B769" s="164" t="s">
        <v>1323</v>
      </c>
      <c r="C769" s="164" t="s">
        <v>1324</v>
      </c>
      <c r="D769" s="164" t="s">
        <v>1325</v>
      </c>
      <c r="E769" s="164" t="s">
        <v>1326</v>
      </c>
      <c r="F769" s="164" t="s">
        <v>1323</v>
      </c>
      <c r="G769" s="164" t="s">
        <v>1324</v>
      </c>
      <c r="H769" s="164" t="s">
        <v>1325</v>
      </c>
      <c r="I769" s="164" t="s">
        <v>1326</v>
      </c>
      <c r="J769" s="163"/>
      <c r="N769" s="163"/>
    </row>
    <row r="770" spans="1:14" s="7" customFormat="1" x14ac:dyDescent="0.2">
      <c r="A770" s="164" t="s">
        <v>3781</v>
      </c>
      <c r="B770" s="164" t="s">
        <v>1328</v>
      </c>
      <c r="C770" s="164" t="s">
        <v>1329</v>
      </c>
      <c r="D770" s="164" t="s">
        <v>1330</v>
      </c>
      <c r="E770" s="164" t="s">
        <v>1331</v>
      </c>
      <c r="F770" s="164" t="s">
        <v>1328</v>
      </c>
      <c r="G770" s="164" t="s">
        <v>1329</v>
      </c>
      <c r="H770" s="164" t="s">
        <v>1330</v>
      </c>
      <c r="I770" s="164" t="s">
        <v>1331</v>
      </c>
      <c r="J770" s="163"/>
      <c r="N770" s="163"/>
    </row>
    <row r="771" spans="1:14" s="7" customFormat="1" x14ac:dyDescent="0.2">
      <c r="A771" s="164" t="s">
        <v>4560</v>
      </c>
      <c r="B771" s="164" t="s">
        <v>4010</v>
      </c>
      <c r="C771" s="164" t="s">
        <v>4011</v>
      </c>
      <c r="D771" s="164" t="s">
        <v>4012</v>
      </c>
      <c r="E771" s="164" t="s">
        <v>4013</v>
      </c>
      <c r="F771" s="164" t="s">
        <v>4010</v>
      </c>
      <c r="G771" s="164" t="s">
        <v>4011</v>
      </c>
      <c r="H771" s="164" t="s">
        <v>4012</v>
      </c>
      <c r="I771" s="164" t="s">
        <v>4013</v>
      </c>
      <c r="J771" s="163"/>
      <c r="N771" s="163"/>
    </row>
    <row r="772" spans="1:14" s="7" customFormat="1" x14ac:dyDescent="0.2">
      <c r="A772" s="164" t="s">
        <v>2214</v>
      </c>
      <c r="B772" s="164" t="s">
        <v>1333</v>
      </c>
      <c r="C772" s="164" t="s">
        <v>1334</v>
      </c>
      <c r="D772" s="164" t="s">
        <v>1335</v>
      </c>
      <c r="E772" s="164" t="s">
        <v>1336</v>
      </c>
      <c r="F772" s="164" t="s">
        <v>1333</v>
      </c>
      <c r="G772" s="164" t="s">
        <v>1334</v>
      </c>
      <c r="H772" s="164" t="s">
        <v>1335</v>
      </c>
      <c r="I772" s="164" t="s">
        <v>1336</v>
      </c>
      <c r="J772" s="163"/>
      <c r="N772" s="163"/>
    </row>
    <row r="773" spans="1:14" s="190" customFormat="1" x14ac:dyDescent="0.2">
      <c r="A773" s="188" t="s">
        <v>6894</v>
      </c>
      <c r="B773" s="188" t="s">
        <v>706</v>
      </c>
      <c r="C773" s="188" t="s">
        <v>707</v>
      </c>
      <c r="D773" s="188" t="s">
        <v>708</v>
      </c>
      <c r="E773" s="188" t="s">
        <v>709</v>
      </c>
      <c r="F773" s="188" t="s">
        <v>706</v>
      </c>
      <c r="G773" s="188" t="s">
        <v>707</v>
      </c>
      <c r="H773" s="188" t="s">
        <v>708</v>
      </c>
      <c r="I773" s="188" t="s">
        <v>709</v>
      </c>
      <c r="J773" s="189"/>
      <c r="N773" s="189"/>
    </row>
    <row r="774" spans="1:14" s="7" customFormat="1" x14ac:dyDescent="0.2">
      <c r="A774" s="164" t="s">
        <v>2215</v>
      </c>
      <c r="B774" s="164" t="s">
        <v>188</v>
      </c>
      <c r="C774" s="164" t="s">
        <v>300</v>
      </c>
      <c r="D774" s="164" t="s">
        <v>710</v>
      </c>
      <c r="E774" s="164" t="s">
        <v>5508</v>
      </c>
      <c r="F774" s="164" t="s">
        <v>188</v>
      </c>
      <c r="G774" s="164" t="s">
        <v>300</v>
      </c>
      <c r="H774" s="164" t="s">
        <v>710</v>
      </c>
      <c r="I774" s="164" t="s">
        <v>5508</v>
      </c>
      <c r="J774" s="163"/>
      <c r="N774" s="163"/>
    </row>
    <row r="775" spans="1:14" s="7" customFormat="1" x14ac:dyDescent="0.2">
      <c r="A775" s="164" t="s">
        <v>2216</v>
      </c>
      <c r="B775" s="164" t="s">
        <v>531</v>
      </c>
      <c r="C775" s="164" t="s">
        <v>534</v>
      </c>
      <c r="D775" s="164" t="s">
        <v>1340</v>
      </c>
      <c r="E775" s="164" t="s">
        <v>1341</v>
      </c>
      <c r="F775" s="164" t="s">
        <v>531</v>
      </c>
      <c r="G775" s="164" t="s">
        <v>534</v>
      </c>
      <c r="H775" s="164" t="s">
        <v>1340</v>
      </c>
      <c r="I775" s="164" t="s">
        <v>1341</v>
      </c>
      <c r="J775" s="163"/>
      <c r="N775" s="163"/>
    </row>
    <row r="776" spans="1:14" s="7" customFormat="1" x14ac:dyDescent="0.2">
      <c r="A776" s="164" t="s">
        <v>2217</v>
      </c>
      <c r="B776" s="164" t="s">
        <v>532</v>
      </c>
      <c r="C776" s="164" t="s">
        <v>533</v>
      </c>
      <c r="D776" s="164" t="s">
        <v>2218</v>
      </c>
      <c r="E776" s="164" t="s">
        <v>2219</v>
      </c>
      <c r="F776" s="164" t="s">
        <v>532</v>
      </c>
      <c r="G776" s="164" t="s">
        <v>533</v>
      </c>
      <c r="H776" s="164" t="s">
        <v>2218</v>
      </c>
      <c r="I776" s="164" t="s">
        <v>2219</v>
      </c>
      <c r="J776" s="163"/>
      <c r="N776" s="163"/>
    </row>
    <row r="777" spans="1:14" s="7" customFormat="1" x14ac:dyDescent="0.2">
      <c r="A777" s="164" t="s">
        <v>2220</v>
      </c>
      <c r="B777" s="164" t="s">
        <v>1348</v>
      </c>
      <c r="C777" s="164" t="s">
        <v>1349</v>
      </c>
      <c r="D777" s="164" t="s">
        <v>1350</v>
      </c>
      <c r="E777" s="164" t="s">
        <v>1351</v>
      </c>
      <c r="F777" s="164" t="s">
        <v>1348</v>
      </c>
      <c r="G777" s="164" t="s">
        <v>1349</v>
      </c>
      <c r="H777" s="164" t="s">
        <v>1350</v>
      </c>
      <c r="I777" s="164" t="s">
        <v>1351</v>
      </c>
      <c r="J777" s="163"/>
      <c r="N777" s="163"/>
    </row>
    <row r="778" spans="1:14" s="7" customFormat="1" x14ac:dyDescent="0.2">
      <c r="A778" s="164" t="s">
        <v>2221</v>
      </c>
      <c r="B778" s="164" t="s">
        <v>1353</v>
      </c>
      <c r="C778" s="164" t="s">
        <v>1354</v>
      </c>
      <c r="D778" s="164" t="s">
        <v>1355</v>
      </c>
      <c r="E778" s="164" t="s">
        <v>711</v>
      </c>
      <c r="F778" s="164" t="s">
        <v>1353</v>
      </c>
      <c r="G778" s="164" t="s">
        <v>1354</v>
      </c>
      <c r="H778" s="164" t="s">
        <v>1355</v>
      </c>
      <c r="I778" s="164" t="s">
        <v>711</v>
      </c>
      <c r="J778" s="163"/>
      <c r="N778" s="163"/>
    </row>
    <row r="779" spans="1:14" s="7" customFormat="1" x14ac:dyDescent="0.2">
      <c r="A779" s="164" t="s">
        <v>2222</v>
      </c>
      <c r="B779" s="164" t="s">
        <v>445</v>
      </c>
      <c r="C779" s="164" t="s">
        <v>446</v>
      </c>
      <c r="D779" s="164" t="s">
        <v>712</v>
      </c>
      <c r="E779" s="164" t="s">
        <v>713</v>
      </c>
      <c r="F779" s="164" t="s">
        <v>445</v>
      </c>
      <c r="G779" s="164" t="s">
        <v>446</v>
      </c>
      <c r="H779" s="164" t="s">
        <v>712</v>
      </c>
      <c r="I779" s="145" t="s">
        <v>5509</v>
      </c>
      <c r="J779" s="163"/>
      <c r="N779" s="163"/>
    </row>
    <row r="780" spans="1:14" s="7" customFormat="1" x14ac:dyDescent="0.2">
      <c r="A780" s="164" t="s">
        <v>2223</v>
      </c>
      <c r="B780" s="164" t="s">
        <v>2224</v>
      </c>
      <c r="C780" s="164" t="s">
        <v>2225</v>
      </c>
      <c r="D780" s="164" t="s">
        <v>2226</v>
      </c>
      <c r="E780" s="164" t="s">
        <v>2227</v>
      </c>
      <c r="F780" s="164" t="s">
        <v>2224</v>
      </c>
      <c r="G780" s="164" t="s">
        <v>2225</v>
      </c>
      <c r="H780" s="164" t="s">
        <v>2226</v>
      </c>
      <c r="I780" s="164" t="s">
        <v>2227</v>
      </c>
      <c r="J780" s="163"/>
      <c r="N780" s="163"/>
    </row>
    <row r="781" spans="1:14" s="7" customFormat="1" x14ac:dyDescent="0.2">
      <c r="A781" s="164" t="s">
        <v>4561</v>
      </c>
      <c r="B781" s="164" t="s">
        <v>4035</v>
      </c>
      <c r="C781" s="164" t="s">
        <v>4036</v>
      </c>
      <c r="D781" s="164" t="s">
        <v>4037</v>
      </c>
      <c r="E781" s="164" t="s">
        <v>4038</v>
      </c>
      <c r="F781" s="164" t="s">
        <v>4035</v>
      </c>
      <c r="G781" s="164" t="s">
        <v>4036</v>
      </c>
      <c r="H781" s="164" t="s">
        <v>4037</v>
      </c>
      <c r="I781" s="164" t="s">
        <v>4038</v>
      </c>
      <c r="J781" s="163"/>
      <c r="N781" s="163"/>
    </row>
    <row r="782" spans="1:14" s="7" customFormat="1" x14ac:dyDescent="0.2">
      <c r="A782" s="164" t="s">
        <v>4562</v>
      </c>
      <c r="B782" s="164" t="s">
        <v>4040</v>
      </c>
      <c r="C782" s="164" t="s">
        <v>4041</v>
      </c>
      <c r="D782" s="164" t="s">
        <v>4042</v>
      </c>
      <c r="E782" s="164" t="s">
        <v>4043</v>
      </c>
      <c r="F782" s="164" t="s">
        <v>4040</v>
      </c>
      <c r="G782" s="164" t="s">
        <v>4041</v>
      </c>
      <c r="H782" s="164" t="s">
        <v>4042</v>
      </c>
      <c r="I782" s="164" t="s">
        <v>4043</v>
      </c>
      <c r="J782" s="163"/>
      <c r="N782" s="163"/>
    </row>
    <row r="783" spans="1:14" s="7" customFormat="1" x14ac:dyDescent="0.2">
      <c r="A783" s="164" t="s">
        <v>4563</v>
      </c>
      <c r="B783" s="164" t="s">
        <v>4045</v>
      </c>
      <c r="C783" s="164" t="s">
        <v>4046</v>
      </c>
      <c r="D783" s="164" t="s">
        <v>4047</v>
      </c>
      <c r="E783" s="164" t="s">
        <v>4048</v>
      </c>
      <c r="F783" s="164" t="s">
        <v>4045</v>
      </c>
      <c r="G783" s="164" t="s">
        <v>4046</v>
      </c>
      <c r="H783" s="164" t="s">
        <v>4047</v>
      </c>
      <c r="I783" s="164" t="s">
        <v>4048</v>
      </c>
      <c r="J783" s="163"/>
      <c r="N783" s="163"/>
    </row>
    <row r="784" spans="1:14" s="7" customFormat="1" x14ac:dyDescent="0.2">
      <c r="A784" s="164" t="s">
        <v>2228</v>
      </c>
      <c r="B784" s="164" t="s">
        <v>198</v>
      </c>
      <c r="C784" s="164" t="s">
        <v>301</v>
      </c>
      <c r="D784" s="164" t="s">
        <v>2229</v>
      </c>
      <c r="E784" s="164" t="s">
        <v>2230</v>
      </c>
      <c r="F784" s="164" t="s">
        <v>198</v>
      </c>
      <c r="G784" s="164" t="s">
        <v>301</v>
      </c>
      <c r="H784" s="164" t="s">
        <v>2229</v>
      </c>
      <c r="I784" s="164" t="s">
        <v>2230</v>
      </c>
      <c r="J784" s="163"/>
      <c r="N784" s="163"/>
    </row>
    <row r="785" spans="1:14" s="190" customFormat="1" x14ac:dyDescent="0.2">
      <c r="A785" s="188" t="s">
        <v>6895</v>
      </c>
      <c r="B785" s="188" t="s">
        <v>2231</v>
      </c>
      <c r="C785" s="188" t="s">
        <v>2232</v>
      </c>
      <c r="D785" s="188" t="s">
        <v>2233</v>
      </c>
      <c r="E785" s="188" t="s">
        <v>2234</v>
      </c>
      <c r="F785" s="188" t="s">
        <v>2231</v>
      </c>
      <c r="G785" s="188" t="s">
        <v>2232</v>
      </c>
      <c r="H785" s="188" t="s">
        <v>2233</v>
      </c>
      <c r="I785" s="188" t="s">
        <v>5510</v>
      </c>
      <c r="J785" s="189"/>
      <c r="N785" s="189"/>
    </row>
    <row r="786" spans="1:14" s="7" customFormat="1" x14ac:dyDescent="0.2">
      <c r="A786" s="164" t="s">
        <v>2235</v>
      </c>
      <c r="B786" s="164" t="s">
        <v>194</v>
      </c>
      <c r="C786" s="164" t="s">
        <v>302</v>
      </c>
      <c r="D786" s="164" t="s">
        <v>1358</v>
      </c>
      <c r="E786" s="164" t="s">
        <v>714</v>
      </c>
      <c r="F786" s="164" t="s">
        <v>194</v>
      </c>
      <c r="G786" s="164" t="s">
        <v>302</v>
      </c>
      <c r="H786" s="164" t="s">
        <v>1358</v>
      </c>
      <c r="I786" s="164" t="s">
        <v>5470</v>
      </c>
      <c r="J786" s="163"/>
      <c r="N786" s="163"/>
    </row>
    <row r="787" spans="1:14" s="190" customFormat="1" x14ac:dyDescent="0.2">
      <c r="A787" s="190" t="s">
        <v>5640</v>
      </c>
      <c r="B787" s="190" t="s">
        <v>197</v>
      </c>
      <c r="C787" s="190" t="s">
        <v>284</v>
      </c>
      <c r="D787" s="190" t="s">
        <v>715</v>
      </c>
      <c r="E787" s="190" t="s">
        <v>716</v>
      </c>
      <c r="F787" s="190" t="s">
        <v>197</v>
      </c>
      <c r="G787" s="190" t="s">
        <v>284</v>
      </c>
      <c r="H787" s="190" t="s">
        <v>715</v>
      </c>
      <c r="I787" s="190" t="s">
        <v>716</v>
      </c>
    </row>
    <row r="788" spans="1:14" s="7" customFormat="1" x14ac:dyDescent="0.2">
      <c r="A788" s="164" t="s">
        <v>2236</v>
      </c>
      <c r="B788" s="164" t="s">
        <v>1361</v>
      </c>
      <c r="C788" s="164" t="s">
        <v>1362</v>
      </c>
      <c r="D788" s="164" t="s">
        <v>717</v>
      </c>
      <c r="E788" s="164" t="s">
        <v>718</v>
      </c>
      <c r="F788" s="164" t="s">
        <v>5519</v>
      </c>
      <c r="G788" s="164" t="s">
        <v>5520</v>
      </c>
      <c r="H788" s="164" t="s">
        <v>5521</v>
      </c>
      <c r="I788" s="164" t="s">
        <v>5522</v>
      </c>
      <c r="J788" s="163"/>
      <c r="N788" s="163"/>
    </row>
    <row r="789" spans="1:14" s="7" customFormat="1" x14ac:dyDescent="0.2">
      <c r="A789" s="164" t="s">
        <v>2237</v>
      </c>
      <c r="B789" s="164" t="s">
        <v>536</v>
      </c>
      <c r="C789" s="164" t="s">
        <v>537</v>
      </c>
      <c r="D789" s="164" t="s">
        <v>719</v>
      </c>
      <c r="E789" s="164" t="s">
        <v>720</v>
      </c>
      <c r="F789" s="164" t="s">
        <v>536</v>
      </c>
      <c r="G789" s="164" t="s">
        <v>537</v>
      </c>
      <c r="H789" s="164" t="s">
        <v>719</v>
      </c>
      <c r="I789" s="164" t="s">
        <v>720</v>
      </c>
      <c r="J789" s="163"/>
      <c r="N789" s="163"/>
    </row>
    <row r="790" spans="1:14" s="7" customFormat="1" x14ac:dyDescent="0.2">
      <c r="A790" s="164" t="s">
        <v>2238</v>
      </c>
      <c r="B790" s="164" t="s">
        <v>1365</v>
      </c>
      <c r="C790" s="164" t="s">
        <v>1366</v>
      </c>
      <c r="D790" s="164" t="s">
        <v>1367</v>
      </c>
      <c r="E790" s="164" t="s">
        <v>1368</v>
      </c>
      <c r="F790" s="164" t="s">
        <v>1365</v>
      </c>
      <c r="G790" s="164" t="s">
        <v>1366</v>
      </c>
      <c r="H790" s="164" t="s">
        <v>1367</v>
      </c>
      <c r="I790" s="164" t="s">
        <v>1368</v>
      </c>
      <c r="J790" s="163"/>
      <c r="N790" s="163"/>
    </row>
    <row r="791" spans="1:14" s="7" customFormat="1" x14ac:dyDescent="0.2">
      <c r="A791" s="164" t="s">
        <v>2239</v>
      </c>
      <c r="B791" s="164" t="s">
        <v>196</v>
      </c>
      <c r="C791" s="164" t="s">
        <v>303</v>
      </c>
      <c r="D791" s="164" t="s">
        <v>721</v>
      </c>
      <c r="E791" s="164" t="s">
        <v>722</v>
      </c>
      <c r="F791" s="164" t="s">
        <v>196</v>
      </c>
      <c r="G791" s="164" t="s">
        <v>303</v>
      </c>
      <c r="H791" s="164" t="s">
        <v>721</v>
      </c>
      <c r="I791" s="164" t="s">
        <v>722</v>
      </c>
      <c r="J791" s="163"/>
      <c r="N791" s="163"/>
    </row>
    <row r="792" spans="1:14" s="7" customFormat="1" x14ac:dyDescent="0.2">
      <c r="A792" s="164" t="s">
        <v>2240</v>
      </c>
      <c r="B792" s="164" t="s">
        <v>1371</v>
      </c>
      <c r="C792" s="164" t="s">
        <v>1372</v>
      </c>
      <c r="D792" s="164" t="s">
        <v>1373</v>
      </c>
      <c r="E792" s="164" t="s">
        <v>1374</v>
      </c>
      <c r="F792" s="164" t="s">
        <v>1371</v>
      </c>
      <c r="G792" s="164" t="s">
        <v>1372</v>
      </c>
      <c r="H792" s="164" t="s">
        <v>1373</v>
      </c>
      <c r="I792" s="164" t="s">
        <v>1374</v>
      </c>
      <c r="J792" s="163"/>
      <c r="N792" s="163"/>
    </row>
    <row r="793" spans="1:14" s="7" customFormat="1" x14ac:dyDescent="0.2">
      <c r="A793" s="164" t="s">
        <v>2241</v>
      </c>
      <c r="B793" s="164" t="s">
        <v>1376</v>
      </c>
      <c r="C793" s="164" t="s">
        <v>1377</v>
      </c>
      <c r="D793" s="164" t="s">
        <v>1378</v>
      </c>
      <c r="E793" s="164" t="s">
        <v>1379</v>
      </c>
      <c r="F793" s="164" t="s">
        <v>1376</v>
      </c>
      <c r="G793" s="164" t="s">
        <v>1377</v>
      </c>
      <c r="H793" s="164" t="s">
        <v>1378</v>
      </c>
      <c r="I793" s="164" t="s">
        <v>1379</v>
      </c>
      <c r="J793" s="163"/>
      <c r="N793" s="163"/>
    </row>
    <row r="794" spans="1:14" s="7" customFormat="1" x14ac:dyDescent="0.2">
      <c r="A794" s="164" t="s">
        <v>2242</v>
      </c>
      <c r="B794" s="164" t="s">
        <v>195</v>
      </c>
      <c r="C794" s="164" t="s">
        <v>304</v>
      </c>
      <c r="D794" s="164" t="s">
        <v>723</v>
      </c>
      <c r="E794" s="164" t="s">
        <v>724</v>
      </c>
      <c r="F794" s="164" t="s">
        <v>195</v>
      </c>
      <c r="G794" s="164" t="s">
        <v>304</v>
      </c>
      <c r="H794" s="164" t="s">
        <v>723</v>
      </c>
      <c r="I794" s="164" t="s">
        <v>724</v>
      </c>
      <c r="J794" s="163"/>
      <c r="N794" s="163"/>
    </row>
    <row r="795" spans="1:14" s="7" customFormat="1" x14ac:dyDescent="0.2">
      <c r="A795" s="164" t="s">
        <v>2243</v>
      </c>
      <c r="B795" s="164" t="s">
        <v>448</v>
      </c>
      <c r="C795" s="164" t="s">
        <v>450</v>
      </c>
      <c r="D795" s="164" t="s">
        <v>725</v>
      </c>
      <c r="E795" s="164" t="s">
        <v>726</v>
      </c>
      <c r="F795" s="164" t="s">
        <v>448</v>
      </c>
      <c r="G795" s="164" t="s">
        <v>450</v>
      </c>
      <c r="H795" s="164" t="s">
        <v>725</v>
      </c>
      <c r="I795" s="164" t="s">
        <v>726</v>
      </c>
      <c r="J795" s="163"/>
      <c r="N795" s="163"/>
    </row>
    <row r="796" spans="1:14" s="7" customFormat="1" x14ac:dyDescent="0.2">
      <c r="A796" s="164" t="s">
        <v>2244</v>
      </c>
      <c r="B796" s="164" t="s">
        <v>194</v>
      </c>
      <c r="C796" s="164" t="s">
        <v>302</v>
      </c>
      <c r="D796" s="164" t="s">
        <v>1358</v>
      </c>
      <c r="E796" s="164" t="s">
        <v>714</v>
      </c>
      <c r="F796" s="164" t="s">
        <v>194</v>
      </c>
      <c r="G796" s="164" t="s">
        <v>302</v>
      </c>
      <c r="H796" s="164" t="s">
        <v>1358</v>
      </c>
      <c r="I796" s="164" t="s">
        <v>5470</v>
      </c>
      <c r="J796" s="163"/>
      <c r="N796" s="163"/>
    </row>
    <row r="797" spans="1:14" s="7" customFormat="1" x14ac:dyDescent="0.2">
      <c r="A797" s="164" t="s">
        <v>4564</v>
      </c>
      <c r="B797" s="164" t="s">
        <v>4050</v>
      </c>
      <c r="C797" s="164" t="s">
        <v>4051</v>
      </c>
      <c r="D797" s="164" t="s">
        <v>4052</v>
      </c>
      <c r="E797" s="164" t="s">
        <v>4053</v>
      </c>
      <c r="F797" s="164" t="s">
        <v>4050</v>
      </c>
      <c r="G797" s="164" t="s">
        <v>4051</v>
      </c>
      <c r="H797" s="164" t="s">
        <v>4052</v>
      </c>
      <c r="I797" s="164" t="s">
        <v>4053</v>
      </c>
      <c r="J797" s="163"/>
      <c r="N797" s="163"/>
    </row>
    <row r="798" spans="1:14" s="7" customFormat="1" x14ac:dyDescent="0.2">
      <c r="A798" s="164" t="s">
        <v>4565</v>
      </c>
      <c r="B798" s="164" t="s">
        <v>194</v>
      </c>
      <c r="C798" s="164" t="s">
        <v>302</v>
      </c>
      <c r="D798" s="164" t="s">
        <v>1358</v>
      </c>
      <c r="E798" s="164" t="s">
        <v>714</v>
      </c>
      <c r="F798" s="164" t="s">
        <v>194</v>
      </c>
      <c r="G798" s="164" t="s">
        <v>302</v>
      </c>
      <c r="H798" s="164" t="s">
        <v>1358</v>
      </c>
      <c r="I798" s="164" t="s">
        <v>5470</v>
      </c>
      <c r="J798" s="163"/>
      <c r="N798" s="163"/>
    </row>
    <row r="799" spans="1:14" s="7" customFormat="1" x14ac:dyDescent="0.2">
      <c r="A799" s="164" t="s">
        <v>2245</v>
      </c>
      <c r="B799" s="164" t="s">
        <v>1385</v>
      </c>
      <c r="C799" s="164" t="s">
        <v>1386</v>
      </c>
      <c r="D799" s="164" t="s">
        <v>1387</v>
      </c>
      <c r="E799" s="164" t="s">
        <v>1388</v>
      </c>
      <c r="F799" s="164" t="s">
        <v>1385</v>
      </c>
      <c r="G799" s="164" t="s">
        <v>1386</v>
      </c>
      <c r="H799" s="164" t="s">
        <v>1387</v>
      </c>
      <c r="I799" s="164" t="s">
        <v>1388</v>
      </c>
      <c r="J799" s="163"/>
      <c r="N799" s="163"/>
    </row>
    <row r="800" spans="1:14" s="190" customFormat="1" x14ac:dyDescent="0.2">
      <c r="A800" s="188" t="s">
        <v>6896</v>
      </c>
      <c r="B800" s="188" t="s">
        <v>731</v>
      </c>
      <c r="C800" s="188" t="s">
        <v>732</v>
      </c>
      <c r="D800" s="188" t="s">
        <v>733</v>
      </c>
      <c r="E800" s="188" t="s">
        <v>734</v>
      </c>
      <c r="F800" s="188" t="s">
        <v>731</v>
      </c>
      <c r="G800" s="188" t="s">
        <v>732</v>
      </c>
      <c r="H800" s="188" t="s">
        <v>733</v>
      </c>
      <c r="I800" s="188" t="s">
        <v>734</v>
      </c>
      <c r="J800" s="189"/>
      <c r="N800" s="189"/>
    </row>
    <row r="801" spans="1:14" s="7" customFormat="1" x14ac:dyDescent="0.2">
      <c r="A801" s="164" t="s">
        <v>2246</v>
      </c>
      <c r="B801" s="164" t="s">
        <v>549</v>
      </c>
      <c r="C801" s="164" t="s">
        <v>550</v>
      </c>
      <c r="D801" s="164" t="s">
        <v>2247</v>
      </c>
      <c r="E801" s="164" t="s">
        <v>2248</v>
      </c>
      <c r="F801" s="164" t="s">
        <v>549</v>
      </c>
      <c r="G801" s="164" t="s">
        <v>550</v>
      </c>
      <c r="H801" s="164" t="s">
        <v>2247</v>
      </c>
      <c r="I801" s="164" t="s">
        <v>2248</v>
      </c>
      <c r="J801" s="163"/>
      <c r="N801" s="163"/>
    </row>
    <row r="802" spans="1:14" s="7" customFormat="1" x14ac:dyDescent="0.2">
      <c r="A802" s="164" t="s">
        <v>2249</v>
      </c>
      <c r="B802" s="164" t="s">
        <v>193</v>
      </c>
      <c r="C802" s="164" t="s">
        <v>200</v>
      </c>
      <c r="D802" s="164" t="s">
        <v>735</v>
      </c>
      <c r="E802" s="164" t="s">
        <v>736</v>
      </c>
      <c r="F802" s="164" t="s">
        <v>193</v>
      </c>
      <c r="G802" s="164" t="s">
        <v>200</v>
      </c>
      <c r="H802" s="164" t="s">
        <v>735</v>
      </c>
      <c r="I802" s="164" t="s">
        <v>736</v>
      </c>
      <c r="J802" s="163"/>
      <c r="N802" s="163"/>
    </row>
    <row r="803" spans="1:14" s="7" customFormat="1" x14ac:dyDescent="0.2">
      <c r="A803" s="164" t="s">
        <v>4566</v>
      </c>
      <c r="B803" s="164" t="s">
        <v>193</v>
      </c>
      <c r="C803" s="164" t="s">
        <v>200</v>
      </c>
      <c r="D803" s="164" t="s">
        <v>735</v>
      </c>
      <c r="E803" s="164" t="s">
        <v>736</v>
      </c>
      <c r="F803" s="164" t="s">
        <v>193</v>
      </c>
      <c r="G803" s="164" t="s">
        <v>200</v>
      </c>
      <c r="H803" s="164" t="s">
        <v>735</v>
      </c>
      <c r="I803" s="164" t="s">
        <v>736</v>
      </c>
      <c r="J803" s="163"/>
      <c r="N803" s="163"/>
    </row>
    <row r="804" spans="1:14" s="7" customFormat="1" x14ac:dyDescent="0.2">
      <c r="A804" s="164" t="s">
        <v>2250</v>
      </c>
      <c r="B804" s="164" t="s">
        <v>192</v>
      </c>
      <c r="C804" s="164" t="s">
        <v>386</v>
      </c>
      <c r="D804" s="164" t="s">
        <v>737</v>
      </c>
      <c r="E804" s="164" t="s">
        <v>738</v>
      </c>
      <c r="F804" s="164" t="s">
        <v>192</v>
      </c>
      <c r="G804" s="164" t="s">
        <v>386</v>
      </c>
      <c r="H804" s="164" t="s">
        <v>737</v>
      </c>
      <c r="I804" s="164" t="s">
        <v>738</v>
      </c>
      <c r="J804" s="163"/>
      <c r="N804" s="163"/>
    </row>
    <row r="805" spans="1:14" s="7" customFormat="1" x14ac:dyDescent="0.2">
      <c r="A805" s="164" t="s">
        <v>2251</v>
      </c>
      <c r="B805" s="164" t="s">
        <v>191</v>
      </c>
      <c r="C805" s="164" t="s">
        <v>1413</v>
      </c>
      <c r="D805" s="164" t="s">
        <v>739</v>
      </c>
      <c r="E805" s="164" t="s">
        <v>740</v>
      </c>
      <c r="F805" s="164" t="s">
        <v>3662</v>
      </c>
      <c r="G805" s="164" t="s">
        <v>3663</v>
      </c>
      <c r="H805" s="164" t="s">
        <v>3664</v>
      </c>
      <c r="I805" s="164" t="s">
        <v>5617</v>
      </c>
      <c r="J805" s="163"/>
      <c r="N805" s="163"/>
    </row>
    <row r="806" spans="1:14" s="7" customFormat="1" x14ac:dyDescent="0.2">
      <c r="A806" s="164" t="s">
        <v>2252</v>
      </c>
      <c r="B806" s="164" t="s">
        <v>190</v>
      </c>
      <c r="C806" s="164" t="s">
        <v>285</v>
      </c>
      <c r="D806" s="164" t="s">
        <v>741</v>
      </c>
      <c r="E806" s="164" t="s">
        <v>742</v>
      </c>
      <c r="F806" s="164" t="s">
        <v>190</v>
      </c>
      <c r="G806" s="164" t="s">
        <v>285</v>
      </c>
      <c r="H806" s="164" t="s">
        <v>741</v>
      </c>
      <c r="I806" s="164" t="s">
        <v>742</v>
      </c>
      <c r="J806" s="163"/>
      <c r="N806" s="163"/>
    </row>
    <row r="807" spans="1:14" s="7" customFormat="1" x14ac:dyDescent="0.2">
      <c r="A807" s="164" t="s">
        <v>4567</v>
      </c>
      <c r="B807" s="164" t="s">
        <v>4568</v>
      </c>
      <c r="C807" s="164" t="s">
        <v>4569</v>
      </c>
      <c r="D807" s="164" t="s">
        <v>4570</v>
      </c>
      <c r="E807" s="164" t="s">
        <v>4569</v>
      </c>
      <c r="F807" s="164" t="s">
        <v>4568</v>
      </c>
      <c r="G807" s="164" t="s">
        <v>4569</v>
      </c>
      <c r="H807" s="164" t="s">
        <v>4570</v>
      </c>
      <c r="I807" s="164" t="s">
        <v>4569</v>
      </c>
      <c r="J807" s="163"/>
      <c r="N807" s="163"/>
    </row>
    <row r="808" spans="1:14" s="7" customFormat="1" x14ac:dyDescent="0.2">
      <c r="A808" s="164" t="s">
        <v>4571</v>
      </c>
      <c r="B808" s="164" t="s">
        <v>4572</v>
      </c>
      <c r="C808" s="164" t="s">
        <v>4573</v>
      </c>
      <c r="D808" s="164" t="s">
        <v>4574</v>
      </c>
      <c r="E808" s="164" t="s">
        <v>4575</v>
      </c>
      <c r="F808" s="164" t="s">
        <v>4572</v>
      </c>
      <c r="G808" s="164" t="s">
        <v>4573</v>
      </c>
      <c r="H808" s="164" t="s">
        <v>4574</v>
      </c>
      <c r="I808" s="164" t="s">
        <v>4575</v>
      </c>
      <c r="J808" s="163"/>
      <c r="N808" s="163"/>
    </row>
    <row r="809" spans="1:14" s="7" customFormat="1" x14ac:dyDescent="0.2">
      <c r="A809" s="164" t="s">
        <v>4576</v>
      </c>
      <c r="B809" s="164" t="s">
        <v>4577</v>
      </c>
      <c r="C809" s="164" t="s">
        <v>4578</v>
      </c>
      <c r="D809" s="164" t="s">
        <v>4579</v>
      </c>
      <c r="E809" s="164" t="s">
        <v>4580</v>
      </c>
      <c r="F809" s="164" t="s">
        <v>4577</v>
      </c>
      <c r="G809" s="164" t="s">
        <v>4578</v>
      </c>
      <c r="H809" s="164" t="s">
        <v>4579</v>
      </c>
      <c r="I809" s="164" t="s">
        <v>4580</v>
      </c>
      <c r="J809" s="163"/>
      <c r="N809" s="163"/>
    </row>
    <row r="810" spans="1:14" s="7" customFormat="1" x14ac:dyDescent="0.2">
      <c r="A810" s="164" t="s">
        <v>4581</v>
      </c>
      <c r="B810" s="164" t="s">
        <v>4582</v>
      </c>
      <c r="C810" s="164" t="s">
        <v>4583</v>
      </c>
      <c r="D810" s="164" t="s">
        <v>4584</v>
      </c>
      <c r="E810" s="164" t="s">
        <v>4585</v>
      </c>
      <c r="F810" s="164" t="s">
        <v>4582</v>
      </c>
      <c r="G810" s="164" t="s">
        <v>4583</v>
      </c>
      <c r="H810" s="164" t="s">
        <v>4584</v>
      </c>
      <c r="I810" s="164" t="s">
        <v>4585</v>
      </c>
      <c r="J810" s="163"/>
      <c r="N810" s="163"/>
    </row>
    <row r="811" spans="1:14" s="7" customFormat="1" x14ac:dyDescent="0.2">
      <c r="A811" s="164" t="s">
        <v>2253</v>
      </c>
      <c r="B811" s="164" t="s">
        <v>189</v>
      </c>
      <c r="C811" s="164" t="s">
        <v>286</v>
      </c>
      <c r="D811" s="164" t="s">
        <v>743</v>
      </c>
      <c r="E811" s="164" t="s">
        <v>744</v>
      </c>
      <c r="F811" s="164" t="s">
        <v>189</v>
      </c>
      <c r="G811" s="164" t="s">
        <v>286</v>
      </c>
      <c r="H811" s="164" t="s">
        <v>743</v>
      </c>
      <c r="I811" s="164" t="s">
        <v>744</v>
      </c>
      <c r="J811" s="163"/>
      <c r="N811" s="163"/>
    </row>
    <row r="812" spans="1:14" s="7" customFormat="1" x14ac:dyDescent="0.2">
      <c r="A812" s="164" t="s">
        <v>2254</v>
      </c>
      <c r="B812" s="164" t="s">
        <v>4586</v>
      </c>
      <c r="C812" s="164" t="s">
        <v>4587</v>
      </c>
      <c r="D812" s="164" t="s">
        <v>4588</v>
      </c>
      <c r="E812" s="164" t="s">
        <v>4589</v>
      </c>
      <c r="F812" s="164" t="s">
        <v>4586</v>
      </c>
      <c r="G812" s="164" t="s">
        <v>4587</v>
      </c>
      <c r="H812" s="164" t="s">
        <v>4588</v>
      </c>
      <c r="I812" s="164" t="s">
        <v>4589</v>
      </c>
      <c r="J812" s="163"/>
      <c r="N812" s="163"/>
    </row>
    <row r="813" spans="1:14" s="7" customFormat="1" x14ac:dyDescent="0.2">
      <c r="A813" s="164" t="s">
        <v>2255</v>
      </c>
      <c r="B813" s="164" t="s">
        <v>418</v>
      </c>
      <c r="C813" s="164" t="s">
        <v>419</v>
      </c>
      <c r="D813" s="164" t="s">
        <v>745</v>
      </c>
      <c r="E813" s="164" t="s">
        <v>746</v>
      </c>
      <c r="F813" s="164" t="s">
        <v>418</v>
      </c>
      <c r="G813" s="164" t="s">
        <v>419</v>
      </c>
      <c r="H813" s="164" t="s">
        <v>745</v>
      </c>
      <c r="I813" s="164" t="s">
        <v>746</v>
      </c>
      <c r="J813" s="163"/>
      <c r="N813" s="163"/>
    </row>
    <row r="814" spans="1:14" s="7" customFormat="1" x14ac:dyDescent="0.2">
      <c r="A814" s="164" t="s">
        <v>3782</v>
      </c>
      <c r="B814" s="164" t="s">
        <v>1418</v>
      </c>
      <c r="C814" s="164" t="s">
        <v>1419</v>
      </c>
      <c r="D814" s="164" t="s">
        <v>1420</v>
      </c>
      <c r="E814" s="164" t="s">
        <v>1421</v>
      </c>
      <c r="F814" s="164" t="s">
        <v>1418</v>
      </c>
      <c r="G814" s="164" t="s">
        <v>1419</v>
      </c>
      <c r="H814" s="164" t="s">
        <v>1420</v>
      </c>
      <c r="I814" s="164" t="s">
        <v>1421</v>
      </c>
      <c r="J814" s="163"/>
      <c r="N814" s="163"/>
    </row>
    <row r="815" spans="1:14" s="7" customFormat="1" x14ac:dyDescent="0.2">
      <c r="A815" s="164" t="s">
        <v>3783</v>
      </c>
      <c r="B815" s="164" t="s">
        <v>747</v>
      </c>
      <c r="C815" s="164" t="s">
        <v>748</v>
      </c>
      <c r="D815" s="164" t="s">
        <v>749</v>
      </c>
      <c r="E815" s="164" t="s">
        <v>750</v>
      </c>
      <c r="F815" s="164" t="s">
        <v>747</v>
      </c>
      <c r="G815" s="164" t="s">
        <v>748</v>
      </c>
      <c r="H815" s="164" t="s">
        <v>749</v>
      </c>
      <c r="I815" s="164" t="s">
        <v>750</v>
      </c>
      <c r="J815" s="163"/>
      <c r="N815" s="163"/>
    </row>
    <row r="816" spans="1:14" s="7" customFormat="1" x14ac:dyDescent="0.2">
      <c r="A816" s="164" t="s">
        <v>3784</v>
      </c>
      <c r="B816" s="164" t="s">
        <v>1424</v>
      </c>
      <c r="C816" s="164" t="s">
        <v>1425</v>
      </c>
      <c r="D816" s="164" t="s">
        <v>1426</v>
      </c>
      <c r="E816" s="164" t="s">
        <v>1427</v>
      </c>
      <c r="F816" s="164" t="s">
        <v>1424</v>
      </c>
      <c r="G816" s="164" t="s">
        <v>3665</v>
      </c>
      <c r="H816" s="164" t="s">
        <v>1426</v>
      </c>
      <c r="I816" s="164" t="s">
        <v>1427</v>
      </c>
      <c r="J816" s="163"/>
      <c r="N816" s="163"/>
    </row>
    <row r="817" spans="1:14" s="7" customFormat="1" x14ac:dyDescent="0.2">
      <c r="A817" s="164" t="s">
        <v>2256</v>
      </c>
      <c r="B817" s="164" t="s">
        <v>1429</v>
      </c>
      <c r="C817" s="164" t="s">
        <v>1430</v>
      </c>
      <c r="D817" s="164" t="s">
        <v>751</v>
      </c>
      <c r="E817" s="164" t="s">
        <v>752</v>
      </c>
      <c r="F817" s="164" t="s">
        <v>1429</v>
      </c>
      <c r="G817" s="164" t="s">
        <v>1430</v>
      </c>
      <c r="H817" s="164" t="s">
        <v>751</v>
      </c>
      <c r="I817" s="164" t="s">
        <v>752</v>
      </c>
      <c r="J817" s="163"/>
      <c r="N817" s="163"/>
    </row>
    <row r="818" spans="1:14" s="190" customFormat="1" x14ac:dyDescent="0.2">
      <c r="A818" s="188" t="s">
        <v>6897</v>
      </c>
      <c r="B818" s="188" t="s">
        <v>753</v>
      </c>
      <c r="C818" s="188" t="s">
        <v>1431</v>
      </c>
      <c r="D818" s="188" t="s">
        <v>754</v>
      </c>
      <c r="E818" s="188" t="s">
        <v>755</v>
      </c>
      <c r="F818" s="188" t="s">
        <v>753</v>
      </c>
      <c r="G818" s="188" t="s">
        <v>1431</v>
      </c>
      <c r="H818" s="188" t="s">
        <v>754</v>
      </c>
      <c r="I818" s="188" t="s">
        <v>755</v>
      </c>
      <c r="J818" s="189"/>
      <c r="N818" s="189"/>
    </row>
    <row r="819" spans="1:14" s="190" customFormat="1" x14ac:dyDescent="0.2">
      <c r="A819" s="188" t="s">
        <v>6898</v>
      </c>
      <c r="B819" s="188" t="s">
        <v>756</v>
      </c>
      <c r="C819" s="188" t="s">
        <v>757</v>
      </c>
      <c r="D819" s="188" t="s">
        <v>758</v>
      </c>
      <c r="E819" s="188" t="s">
        <v>759</v>
      </c>
      <c r="F819" s="188" t="s">
        <v>756</v>
      </c>
      <c r="G819" s="188" t="s">
        <v>757</v>
      </c>
      <c r="H819" s="188" t="s">
        <v>758</v>
      </c>
      <c r="I819" s="188" t="s">
        <v>759</v>
      </c>
      <c r="J819" s="189"/>
      <c r="N819" s="189"/>
    </row>
    <row r="820" spans="1:14" s="173" customFormat="1" x14ac:dyDescent="0.2">
      <c r="A820" s="167" t="s">
        <v>6899</v>
      </c>
      <c r="B820" s="167" t="s">
        <v>753</v>
      </c>
      <c r="C820" s="167" t="s">
        <v>1431</v>
      </c>
      <c r="D820" s="167" t="s">
        <v>754</v>
      </c>
      <c r="E820" s="167" t="s">
        <v>6445</v>
      </c>
      <c r="F820" s="167" t="s">
        <v>753</v>
      </c>
      <c r="G820" s="167" t="s">
        <v>1431</v>
      </c>
      <c r="H820" s="167" t="s">
        <v>754</v>
      </c>
      <c r="I820" s="167" t="s">
        <v>6445</v>
      </c>
      <c r="J820" s="211"/>
      <c r="N820" s="211"/>
    </row>
    <row r="821" spans="1:14" s="173" customFormat="1" x14ac:dyDescent="0.2">
      <c r="A821" s="167" t="s">
        <v>6900</v>
      </c>
      <c r="B821" s="167" t="s">
        <v>756</v>
      </c>
      <c r="C821" s="167" t="s">
        <v>757</v>
      </c>
      <c r="D821" s="167" t="s">
        <v>758</v>
      </c>
      <c r="E821" s="167" t="s">
        <v>759</v>
      </c>
      <c r="F821" s="167" t="s">
        <v>756</v>
      </c>
      <c r="G821" s="167" t="s">
        <v>757</v>
      </c>
      <c r="H821" s="167" t="s">
        <v>758</v>
      </c>
      <c r="I821" s="167" t="s">
        <v>759</v>
      </c>
      <c r="J821" s="211"/>
      <c r="N821" s="211"/>
    </row>
    <row r="822" spans="1:14" s="7" customFormat="1" x14ac:dyDescent="0.2">
      <c r="A822" s="164" t="s">
        <v>2257</v>
      </c>
      <c r="B822" s="164" t="s">
        <v>452</v>
      </c>
      <c r="C822" s="164" t="s">
        <v>453</v>
      </c>
      <c r="D822" s="164" t="s">
        <v>760</v>
      </c>
      <c r="E822" s="164" t="s">
        <v>761</v>
      </c>
      <c r="F822" s="164" t="s">
        <v>452</v>
      </c>
      <c r="G822" s="164" t="s">
        <v>453</v>
      </c>
      <c r="H822" s="164" t="s">
        <v>760</v>
      </c>
      <c r="I822" s="164" t="s">
        <v>761</v>
      </c>
      <c r="J822" s="163"/>
      <c r="N822" s="163"/>
    </row>
    <row r="823" spans="1:14" s="7" customFormat="1" x14ac:dyDescent="0.2">
      <c r="A823" s="164" t="s">
        <v>4590</v>
      </c>
      <c r="B823" s="164" t="s">
        <v>452</v>
      </c>
      <c r="C823" s="164" t="s">
        <v>453</v>
      </c>
      <c r="D823" s="164" t="s">
        <v>760</v>
      </c>
      <c r="E823" s="164" t="s">
        <v>761</v>
      </c>
      <c r="F823" s="164" t="s">
        <v>452</v>
      </c>
      <c r="G823" s="164" t="s">
        <v>453</v>
      </c>
      <c r="H823" s="164" t="s">
        <v>760</v>
      </c>
      <c r="I823" s="164" t="s">
        <v>761</v>
      </c>
      <c r="J823" s="163"/>
      <c r="N823" s="163"/>
    </row>
    <row r="824" spans="1:14" s="7" customFormat="1" x14ac:dyDescent="0.2">
      <c r="A824" s="164" t="s">
        <v>4591</v>
      </c>
      <c r="B824" s="164" t="s">
        <v>452</v>
      </c>
      <c r="C824" s="164" t="s">
        <v>453</v>
      </c>
      <c r="D824" s="164" t="s">
        <v>760</v>
      </c>
      <c r="E824" s="164" t="s">
        <v>761</v>
      </c>
      <c r="F824" s="164" t="s">
        <v>452</v>
      </c>
      <c r="G824" s="164" t="s">
        <v>453</v>
      </c>
      <c r="H824" s="164" t="s">
        <v>760</v>
      </c>
      <c r="I824" s="164" t="s">
        <v>761</v>
      </c>
      <c r="J824" s="163"/>
      <c r="N824" s="163"/>
    </row>
    <row r="825" spans="1:14" s="7" customFormat="1" x14ac:dyDescent="0.2">
      <c r="A825" s="164" t="s">
        <v>2258</v>
      </c>
      <c r="B825" s="164" t="s">
        <v>199</v>
      </c>
      <c r="C825" s="164" t="s">
        <v>201</v>
      </c>
      <c r="D825" s="164" t="s">
        <v>762</v>
      </c>
      <c r="E825" s="164" t="s">
        <v>201</v>
      </c>
      <c r="F825" s="164" t="s">
        <v>199</v>
      </c>
      <c r="G825" s="164" t="s">
        <v>201</v>
      </c>
      <c r="H825" s="164" t="s">
        <v>762</v>
      </c>
      <c r="I825" s="164" t="s">
        <v>201</v>
      </c>
      <c r="J825" s="163"/>
      <c r="N825" s="163"/>
    </row>
    <row r="826" spans="1:14" s="190" customFormat="1" x14ac:dyDescent="0.2">
      <c r="A826" s="190" t="s">
        <v>5641</v>
      </c>
      <c r="B826" s="190" t="s">
        <v>202</v>
      </c>
      <c r="C826" s="190" t="s">
        <v>3666</v>
      </c>
      <c r="D826" s="190" t="s">
        <v>2259</v>
      </c>
      <c r="E826" s="190" t="s">
        <v>2260</v>
      </c>
      <c r="F826" s="190" t="s">
        <v>202</v>
      </c>
      <c r="G826" s="190" t="s">
        <v>3666</v>
      </c>
      <c r="H826" s="190" t="s">
        <v>2259</v>
      </c>
      <c r="I826" s="190" t="s">
        <v>2260</v>
      </c>
    </row>
    <row r="827" spans="1:14" s="190" customFormat="1" x14ac:dyDescent="0.2">
      <c r="A827" s="190" t="s">
        <v>5642</v>
      </c>
      <c r="B827" s="190" t="s">
        <v>202</v>
      </c>
      <c r="C827" s="190" t="s">
        <v>3666</v>
      </c>
      <c r="D827" s="190" t="s">
        <v>2259</v>
      </c>
      <c r="E827" s="190" t="s">
        <v>2260</v>
      </c>
      <c r="F827" s="190" t="s">
        <v>202</v>
      </c>
      <c r="G827" s="190" t="s">
        <v>3666</v>
      </c>
      <c r="H827" s="190" t="s">
        <v>2259</v>
      </c>
      <c r="I827" s="190" t="s">
        <v>2260</v>
      </c>
    </row>
    <row r="828" spans="1:14" s="7" customFormat="1" x14ac:dyDescent="0.2">
      <c r="A828" s="164" t="s">
        <v>2261</v>
      </c>
      <c r="B828" s="164" t="s">
        <v>203</v>
      </c>
      <c r="C828" s="164" t="s">
        <v>305</v>
      </c>
      <c r="D828" s="164" t="s">
        <v>763</v>
      </c>
      <c r="E828" s="164" t="s">
        <v>764</v>
      </c>
      <c r="F828" s="164" t="s">
        <v>203</v>
      </c>
      <c r="G828" s="164" t="s">
        <v>305</v>
      </c>
      <c r="H828" s="164" t="s">
        <v>763</v>
      </c>
      <c r="I828" s="164" t="s">
        <v>764</v>
      </c>
      <c r="J828" s="163"/>
      <c r="N828" s="163"/>
    </row>
    <row r="829" spans="1:14" s="7" customFormat="1" x14ac:dyDescent="0.2">
      <c r="A829" s="164" t="s">
        <v>4592</v>
      </c>
      <c r="B829" s="164" t="s">
        <v>203</v>
      </c>
      <c r="C829" s="164" t="s">
        <v>305</v>
      </c>
      <c r="D829" s="164" t="s">
        <v>763</v>
      </c>
      <c r="E829" s="164" t="s">
        <v>764</v>
      </c>
      <c r="F829" s="164" t="s">
        <v>203</v>
      </c>
      <c r="G829" s="164" t="s">
        <v>305</v>
      </c>
      <c r="H829" s="164" t="s">
        <v>763</v>
      </c>
      <c r="I829" s="164" t="s">
        <v>764</v>
      </c>
      <c r="J829" s="163"/>
      <c r="N829" s="163"/>
    </row>
    <row r="830" spans="1:14" s="7" customFormat="1" x14ac:dyDescent="0.2">
      <c r="A830" s="164" t="s">
        <v>2262</v>
      </c>
      <c r="B830" s="164" t="s">
        <v>204</v>
      </c>
      <c r="C830" s="164" t="s">
        <v>306</v>
      </c>
      <c r="D830" s="164" t="s">
        <v>765</v>
      </c>
      <c r="E830" s="164" t="s">
        <v>766</v>
      </c>
      <c r="F830" s="164" t="s">
        <v>204</v>
      </c>
      <c r="G830" s="164" t="s">
        <v>306</v>
      </c>
      <c r="H830" s="164" t="s">
        <v>765</v>
      </c>
      <c r="I830" s="164" t="s">
        <v>766</v>
      </c>
      <c r="J830" s="163"/>
      <c r="N830" s="163"/>
    </row>
    <row r="831" spans="1:14" s="7" customFormat="1" x14ac:dyDescent="0.2">
      <c r="A831" s="164" t="s">
        <v>2263</v>
      </c>
      <c r="B831" s="164" t="s">
        <v>1437</v>
      </c>
      <c r="C831" s="164" t="s">
        <v>1438</v>
      </c>
      <c r="D831" s="164" t="s">
        <v>767</v>
      </c>
      <c r="E831" s="164" t="s">
        <v>768</v>
      </c>
      <c r="F831" s="164" t="s">
        <v>1437</v>
      </c>
      <c r="G831" s="164" t="s">
        <v>1438</v>
      </c>
      <c r="H831" s="164" t="s">
        <v>767</v>
      </c>
      <c r="I831" s="164" t="s">
        <v>5533</v>
      </c>
      <c r="J831" s="163"/>
      <c r="N831" s="163"/>
    </row>
    <row r="832" spans="1:14" s="7" customFormat="1" x14ac:dyDescent="0.2">
      <c r="A832" s="164" t="s">
        <v>2264</v>
      </c>
      <c r="B832" s="164" t="s">
        <v>2265</v>
      </c>
      <c r="C832" s="164" t="s">
        <v>2266</v>
      </c>
      <c r="D832" s="164" t="s">
        <v>2267</v>
      </c>
      <c r="E832" s="164" t="s">
        <v>2268</v>
      </c>
      <c r="F832" s="164" t="s">
        <v>2265</v>
      </c>
      <c r="G832" s="164" t="s">
        <v>2266</v>
      </c>
      <c r="H832" s="164" t="s">
        <v>2267</v>
      </c>
      <c r="I832" s="164" t="s">
        <v>2268</v>
      </c>
      <c r="J832" s="163"/>
      <c r="N832" s="163"/>
    </row>
    <row r="833" spans="1:14" s="7" customFormat="1" x14ac:dyDescent="0.2">
      <c r="A833" s="164" t="s">
        <v>2269</v>
      </c>
      <c r="B833" s="164" t="s">
        <v>2270</v>
      </c>
      <c r="C833" s="164" t="s">
        <v>2271</v>
      </c>
      <c r="D833" s="164" t="s">
        <v>2272</v>
      </c>
      <c r="E833" s="164" t="s">
        <v>2273</v>
      </c>
      <c r="F833" s="164" t="s">
        <v>2270</v>
      </c>
      <c r="G833" s="164" t="s">
        <v>2271</v>
      </c>
      <c r="H833" s="164" t="s">
        <v>2272</v>
      </c>
      <c r="I833" s="164" t="s">
        <v>2273</v>
      </c>
      <c r="J833" s="163"/>
      <c r="N833" s="163"/>
    </row>
    <row r="834" spans="1:14" s="7" customFormat="1" x14ac:dyDescent="0.2">
      <c r="A834" s="164" t="s">
        <v>2274</v>
      </c>
      <c r="B834" s="164" t="s">
        <v>4069</v>
      </c>
      <c r="C834" s="163" t="s">
        <v>4070</v>
      </c>
      <c r="D834" s="163" t="s">
        <v>4071</v>
      </c>
      <c r="E834" s="163" t="s">
        <v>4593</v>
      </c>
      <c r="F834" s="164" t="s">
        <v>4069</v>
      </c>
      <c r="G834" s="163" t="s">
        <v>4070</v>
      </c>
      <c r="H834" s="163" t="s">
        <v>4071</v>
      </c>
      <c r="I834" s="163" t="s">
        <v>4593</v>
      </c>
      <c r="J834" s="163"/>
      <c r="N834" s="163"/>
    </row>
    <row r="835" spans="1:14" s="7" customFormat="1" x14ac:dyDescent="0.2">
      <c r="A835" s="164" t="s">
        <v>2275</v>
      </c>
      <c r="B835" s="164" t="s">
        <v>205</v>
      </c>
      <c r="C835" s="164" t="s">
        <v>307</v>
      </c>
      <c r="D835" s="164" t="s">
        <v>769</v>
      </c>
      <c r="E835" s="164" t="s">
        <v>770</v>
      </c>
      <c r="F835" s="164" t="s">
        <v>205</v>
      </c>
      <c r="G835" s="164" t="s">
        <v>307</v>
      </c>
      <c r="H835" s="164" t="s">
        <v>769</v>
      </c>
      <c r="I835" s="164" t="s">
        <v>770</v>
      </c>
      <c r="J835" s="163"/>
      <c r="N835" s="163"/>
    </row>
    <row r="836" spans="1:14" s="187" customFormat="1" x14ac:dyDescent="0.2">
      <c r="A836" s="185" t="s">
        <v>2276</v>
      </c>
      <c r="B836" s="185" t="s">
        <v>2277</v>
      </c>
      <c r="C836" s="185" t="s">
        <v>2278</v>
      </c>
      <c r="D836" s="185" t="s">
        <v>2279</v>
      </c>
      <c r="E836" s="185" t="s">
        <v>2280</v>
      </c>
      <c r="F836" s="185" t="s">
        <v>2277</v>
      </c>
      <c r="G836" s="185" t="s">
        <v>2278</v>
      </c>
      <c r="H836" s="185" t="s">
        <v>2279</v>
      </c>
      <c r="I836" s="185" t="s">
        <v>2280</v>
      </c>
      <c r="J836" s="186"/>
      <c r="N836" s="186"/>
    </row>
    <row r="837" spans="1:14" s="187" customFormat="1" x14ac:dyDescent="0.2">
      <c r="A837" s="185" t="s">
        <v>2281</v>
      </c>
      <c r="B837" s="185" t="s">
        <v>5643</v>
      </c>
      <c r="C837" s="185" t="s">
        <v>1442</v>
      </c>
      <c r="D837" s="185" t="s">
        <v>1443</v>
      </c>
      <c r="E837" s="185" t="s">
        <v>5644</v>
      </c>
      <c r="F837" s="185" t="s">
        <v>5643</v>
      </c>
      <c r="G837" s="185" t="s">
        <v>1442</v>
      </c>
      <c r="H837" s="185" t="s">
        <v>1443</v>
      </c>
      <c r="I837" s="185" t="s">
        <v>5644</v>
      </c>
      <c r="J837" s="186"/>
      <c r="N837" s="186"/>
    </row>
    <row r="838" spans="1:14" s="7" customFormat="1" x14ac:dyDescent="0.2">
      <c r="A838" s="164" t="s">
        <v>2282</v>
      </c>
      <c r="B838" s="164" t="s">
        <v>206</v>
      </c>
      <c r="C838" s="164" t="s">
        <v>273</v>
      </c>
      <c r="D838" s="164" t="s">
        <v>771</v>
      </c>
      <c r="E838" s="164" t="s">
        <v>772</v>
      </c>
      <c r="F838" s="164" t="s">
        <v>206</v>
      </c>
      <c r="G838" s="164" t="s">
        <v>273</v>
      </c>
      <c r="H838" s="164" t="s">
        <v>771</v>
      </c>
      <c r="I838" s="164" t="s">
        <v>772</v>
      </c>
      <c r="J838" s="163"/>
      <c r="N838" s="163"/>
    </row>
    <row r="839" spans="1:14" s="7" customFormat="1" x14ac:dyDescent="0.2">
      <c r="A839" s="164" t="s">
        <v>3493</v>
      </c>
      <c r="B839" s="168" t="s">
        <v>5408</v>
      </c>
      <c r="C839" s="168" t="s">
        <v>5409</v>
      </c>
      <c r="D839" s="168" t="s">
        <v>5410</v>
      </c>
      <c r="E839" s="168" t="s">
        <v>5411</v>
      </c>
      <c r="F839" s="168" t="s">
        <v>5408</v>
      </c>
      <c r="G839" s="168" t="s">
        <v>5409</v>
      </c>
      <c r="H839" s="168" t="s">
        <v>5410</v>
      </c>
      <c r="I839" s="168" t="s">
        <v>5411</v>
      </c>
      <c r="J839" s="163"/>
      <c r="N839" s="163"/>
    </row>
    <row r="840" spans="1:14" s="7" customFormat="1" x14ac:dyDescent="0.2">
      <c r="A840" s="164" t="s">
        <v>2283</v>
      </c>
      <c r="B840" s="164" t="s">
        <v>2284</v>
      </c>
      <c r="C840" s="164" t="s">
        <v>2285</v>
      </c>
      <c r="D840" s="164" t="s">
        <v>2286</v>
      </c>
      <c r="E840" s="164" t="s">
        <v>2287</v>
      </c>
      <c r="F840" s="164" t="s">
        <v>2284</v>
      </c>
      <c r="G840" s="164" t="s">
        <v>2285</v>
      </c>
      <c r="H840" s="164" t="s">
        <v>2286</v>
      </c>
      <c r="I840" s="164" t="s">
        <v>2287</v>
      </c>
      <c r="J840" s="163"/>
      <c r="N840" s="163"/>
    </row>
    <row r="841" spans="1:14" s="190" customFormat="1" x14ac:dyDescent="0.2">
      <c r="A841" s="190" t="s">
        <v>5645</v>
      </c>
      <c r="B841" s="190" t="s">
        <v>4074</v>
      </c>
      <c r="C841" s="190" t="s">
        <v>4075</v>
      </c>
      <c r="D841" s="190" t="s">
        <v>4076</v>
      </c>
      <c r="E841" s="190" t="s">
        <v>5646</v>
      </c>
      <c r="F841" s="190" t="s">
        <v>4074</v>
      </c>
      <c r="G841" s="190" t="s">
        <v>4075</v>
      </c>
      <c r="H841" s="190" t="s">
        <v>4076</v>
      </c>
      <c r="I841" s="190" t="s">
        <v>5646</v>
      </c>
    </row>
    <row r="842" spans="1:14" s="187" customFormat="1" x14ac:dyDescent="0.2">
      <c r="A842" s="185" t="s">
        <v>5559</v>
      </c>
      <c r="B842" s="185" t="s">
        <v>5562</v>
      </c>
      <c r="C842" s="185" t="s">
        <v>5570</v>
      </c>
      <c r="D842" s="185" t="s">
        <v>5571</v>
      </c>
      <c r="E842" s="185" t="s">
        <v>5572</v>
      </c>
      <c r="F842" s="185" t="s">
        <v>5562</v>
      </c>
      <c r="G842" s="185" t="s">
        <v>5570</v>
      </c>
      <c r="H842" s="185" t="s">
        <v>5571</v>
      </c>
      <c r="I842" s="185" t="s">
        <v>5572</v>
      </c>
      <c r="J842" s="186"/>
      <c r="N842" s="186"/>
    </row>
    <row r="843" spans="1:14" s="7" customFormat="1" x14ac:dyDescent="0.2">
      <c r="A843" s="164" t="s">
        <v>2288</v>
      </c>
      <c r="B843" s="164" t="s">
        <v>207</v>
      </c>
      <c r="C843" s="164" t="s">
        <v>308</v>
      </c>
      <c r="D843" s="164" t="s">
        <v>2289</v>
      </c>
      <c r="E843" s="164" t="s">
        <v>2290</v>
      </c>
      <c r="F843" s="164" t="s">
        <v>207</v>
      </c>
      <c r="G843" s="164" t="s">
        <v>308</v>
      </c>
      <c r="H843" s="164" t="s">
        <v>2289</v>
      </c>
      <c r="I843" s="164" t="s">
        <v>2290</v>
      </c>
      <c r="J843" s="163"/>
      <c r="N843" s="163"/>
    </row>
    <row r="844" spans="1:14" s="7" customFormat="1" x14ac:dyDescent="0.2">
      <c r="A844" s="164" t="s">
        <v>2291</v>
      </c>
      <c r="B844" s="164" t="s">
        <v>2292</v>
      </c>
      <c r="C844" s="164" t="s">
        <v>2293</v>
      </c>
      <c r="D844" s="164" t="s">
        <v>2294</v>
      </c>
      <c r="E844" s="164" t="s">
        <v>2295</v>
      </c>
      <c r="F844" s="164" t="s">
        <v>2292</v>
      </c>
      <c r="G844" s="164" t="s">
        <v>2293</v>
      </c>
      <c r="H844" s="164" t="s">
        <v>3670</v>
      </c>
      <c r="I844" s="164" t="s">
        <v>2295</v>
      </c>
      <c r="J844" s="163"/>
      <c r="N844" s="163"/>
    </row>
    <row r="845" spans="1:14" s="7" customFormat="1" x14ac:dyDescent="0.2">
      <c r="A845" s="164" t="s">
        <v>2296</v>
      </c>
      <c r="B845" s="168" t="s">
        <v>388</v>
      </c>
      <c r="C845" s="168" t="s">
        <v>5412</v>
      </c>
      <c r="D845" s="168" t="s">
        <v>5413</v>
      </c>
      <c r="E845" s="168" t="s">
        <v>5414</v>
      </c>
      <c r="F845" s="168" t="s">
        <v>388</v>
      </c>
      <c r="G845" s="168" t="s">
        <v>5412</v>
      </c>
      <c r="H845" s="168" t="s">
        <v>5413</v>
      </c>
      <c r="I845" s="168" t="s">
        <v>5414</v>
      </c>
      <c r="J845" s="163"/>
      <c r="N845" s="163"/>
    </row>
    <row r="846" spans="1:14" s="7" customFormat="1" x14ac:dyDescent="0.2">
      <c r="A846" s="164" t="s">
        <v>2297</v>
      </c>
      <c r="B846" s="164" t="s">
        <v>2298</v>
      </c>
      <c r="C846" s="164" t="s">
        <v>2299</v>
      </c>
      <c r="D846" s="164" t="s">
        <v>2300</v>
      </c>
      <c r="E846" s="164" t="s">
        <v>2301</v>
      </c>
      <c r="F846" s="164" t="s">
        <v>2298</v>
      </c>
      <c r="G846" s="164" t="s">
        <v>2299</v>
      </c>
      <c r="H846" s="164" t="s">
        <v>2300</v>
      </c>
      <c r="I846" s="164" t="s">
        <v>2301</v>
      </c>
      <c r="J846" s="163"/>
      <c r="N846" s="163"/>
    </row>
    <row r="847" spans="1:14" s="7" customFormat="1" x14ac:dyDescent="0.2">
      <c r="A847" s="164" t="s">
        <v>2302</v>
      </c>
      <c r="B847" s="164" t="s">
        <v>2303</v>
      </c>
      <c r="C847" s="164" t="s">
        <v>2304</v>
      </c>
      <c r="D847" s="164" t="s">
        <v>2305</v>
      </c>
      <c r="E847" s="164" t="s">
        <v>2306</v>
      </c>
      <c r="F847" s="164" t="s">
        <v>2303</v>
      </c>
      <c r="G847" s="164" t="s">
        <v>2304</v>
      </c>
      <c r="H847" s="164" t="s">
        <v>2305</v>
      </c>
      <c r="I847" s="164" t="s">
        <v>2306</v>
      </c>
      <c r="J847" s="163"/>
      <c r="N847" s="163"/>
    </row>
    <row r="848" spans="1:14" s="7" customFormat="1" x14ac:dyDescent="0.2">
      <c r="A848" s="164" t="s">
        <v>2307</v>
      </c>
      <c r="B848" s="164" t="s">
        <v>208</v>
      </c>
      <c r="C848" s="164" t="s">
        <v>1447</v>
      </c>
      <c r="D848" s="164" t="s">
        <v>773</v>
      </c>
      <c r="E848" s="164" t="s">
        <v>774</v>
      </c>
      <c r="F848" s="164" t="s">
        <v>208</v>
      </c>
      <c r="G848" s="164" t="s">
        <v>1447</v>
      </c>
      <c r="H848" s="164" t="s">
        <v>773</v>
      </c>
      <c r="I848" s="145" t="s">
        <v>5523</v>
      </c>
      <c r="J848" s="163"/>
      <c r="N848" s="163"/>
    </row>
    <row r="849" spans="1:14" s="7" customFormat="1" x14ac:dyDescent="0.2">
      <c r="A849" s="164" t="s">
        <v>2308</v>
      </c>
      <c r="B849" s="164" t="s">
        <v>1449</v>
      </c>
      <c r="C849" s="164" t="s">
        <v>1450</v>
      </c>
      <c r="D849" s="164" t="s">
        <v>775</v>
      </c>
      <c r="E849" s="164" t="s">
        <v>774</v>
      </c>
      <c r="F849" s="164" t="s">
        <v>1449</v>
      </c>
      <c r="G849" s="164" t="s">
        <v>1450</v>
      </c>
      <c r="H849" s="164" t="s">
        <v>775</v>
      </c>
      <c r="I849" s="164" t="s">
        <v>774</v>
      </c>
      <c r="J849" s="163"/>
      <c r="N849" s="163"/>
    </row>
    <row r="850" spans="1:14" s="190" customFormat="1" x14ac:dyDescent="0.2">
      <c r="A850" s="190" t="s">
        <v>5647</v>
      </c>
      <c r="B850" s="190" t="s">
        <v>209</v>
      </c>
      <c r="C850" s="190" t="s">
        <v>287</v>
      </c>
      <c r="D850" s="190" t="s">
        <v>2309</v>
      </c>
      <c r="E850" s="190" t="s">
        <v>2310</v>
      </c>
      <c r="F850" s="190" t="s">
        <v>209</v>
      </c>
      <c r="G850" s="190" t="s">
        <v>287</v>
      </c>
      <c r="H850" s="190" t="s">
        <v>2309</v>
      </c>
      <c r="I850" s="190" t="s">
        <v>2310</v>
      </c>
    </row>
    <row r="851" spans="1:14" s="7" customFormat="1" x14ac:dyDescent="0.2">
      <c r="A851" s="164" t="s">
        <v>2311</v>
      </c>
      <c r="B851" s="164" t="s">
        <v>210</v>
      </c>
      <c r="C851" s="164" t="s">
        <v>389</v>
      </c>
      <c r="D851" s="164" t="s">
        <v>776</v>
      </c>
      <c r="E851" s="164" t="s">
        <v>777</v>
      </c>
      <c r="F851" s="164" t="s">
        <v>210</v>
      </c>
      <c r="G851" s="164" t="s">
        <v>389</v>
      </c>
      <c r="H851" s="164" t="s">
        <v>776</v>
      </c>
      <c r="I851" s="164" t="s">
        <v>777</v>
      </c>
      <c r="J851" s="163"/>
      <c r="N851" s="163"/>
    </row>
    <row r="852" spans="1:14" s="7" customFormat="1" x14ac:dyDescent="0.2">
      <c r="A852" s="164" t="s">
        <v>2312</v>
      </c>
      <c r="B852" s="164" t="s">
        <v>211</v>
      </c>
      <c r="C852" s="164" t="s">
        <v>288</v>
      </c>
      <c r="D852" s="164" t="s">
        <v>778</v>
      </c>
      <c r="E852" s="164" t="s">
        <v>779</v>
      </c>
      <c r="F852" s="164" t="s">
        <v>211</v>
      </c>
      <c r="G852" s="164" t="s">
        <v>288</v>
      </c>
      <c r="H852" s="164" t="s">
        <v>778</v>
      </c>
      <c r="I852" s="164" t="s">
        <v>779</v>
      </c>
      <c r="J852" s="163"/>
      <c r="N852" s="163"/>
    </row>
    <row r="853" spans="1:14" s="7" customFormat="1" x14ac:dyDescent="0.2">
      <c r="A853" s="164" t="s">
        <v>2313</v>
      </c>
      <c r="B853" s="164" t="s">
        <v>375</v>
      </c>
      <c r="C853" s="164" t="s">
        <v>274</v>
      </c>
      <c r="D853" s="164" t="s">
        <v>780</v>
      </c>
      <c r="E853" s="164" t="s">
        <v>781</v>
      </c>
      <c r="F853" s="164" t="s">
        <v>375</v>
      </c>
      <c r="G853" s="164" t="s">
        <v>274</v>
      </c>
      <c r="H853" s="164" t="s">
        <v>780</v>
      </c>
      <c r="I853" s="164" t="s">
        <v>781</v>
      </c>
      <c r="J853" s="163"/>
      <c r="N853" s="163"/>
    </row>
    <row r="854" spans="1:14" s="187" customFormat="1" x14ac:dyDescent="0.2">
      <c r="A854" s="185" t="s">
        <v>5573</v>
      </c>
      <c r="B854" s="185" t="s">
        <v>782</v>
      </c>
      <c r="C854" s="185" t="s">
        <v>1455</v>
      </c>
      <c r="D854" s="185" t="s">
        <v>783</v>
      </c>
      <c r="E854" s="185" t="s">
        <v>5490</v>
      </c>
      <c r="F854" s="185" t="s">
        <v>782</v>
      </c>
      <c r="G854" s="185" t="s">
        <v>1455</v>
      </c>
      <c r="H854" s="185" t="s">
        <v>783</v>
      </c>
      <c r="I854" s="185" t="s">
        <v>5490</v>
      </c>
      <c r="J854" s="186"/>
      <c r="N854" s="186"/>
    </row>
    <row r="855" spans="1:14" s="173" customFormat="1" x14ac:dyDescent="0.2">
      <c r="A855" s="167" t="s">
        <v>6901</v>
      </c>
      <c r="B855" s="167" t="s">
        <v>782</v>
      </c>
      <c r="C855" s="167" t="s">
        <v>1455</v>
      </c>
      <c r="D855" s="167" t="s">
        <v>783</v>
      </c>
      <c r="E855" s="167" t="s">
        <v>5490</v>
      </c>
      <c r="F855" s="167" t="s">
        <v>782</v>
      </c>
      <c r="G855" s="167" t="s">
        <v>1455</v>
      </c>
      <c r="H855" s="167" t="s">
        <v>783</v>
      </c>
      <c r="I855" s="167" t="s">
        <v>5490</v>
      </c>
      <c r="J855" s="211"/>
      <c r="N855" s="211"/>
    </row>
    <row r="856" spans="1:14" s="173" customFormat="1" x14ac:dyDescent="0.2">
      <c r="A856" s="167" t="s">
        <v>6902</v>
      </c>
      <c r="B856" s="167" t="s">
        <v>6903</v>
      </c>
      <c r="C856" s="167" t="s">
        <v>6904</v>
      </c>
      <c r="D856" s="167" t="s">
        <v>6905</v>
      </c>
      <c r="E856" s="167" t="s">
        <v>6906</v>
      </c>
      <c r="F856" s="167" t="s">
        <v>6903</v>
      </c>
      <c r="G856" s="167" t="s">
        <v>6904</v>
      </c>
      <c r="H856" s="167" t="s">
        <v>6905</v>
      </c>
      <c r="I856" s="167" t="s">
        <v>6906</v>
      </c>
      <c r="J856" s="211"/>
      <c r="N856" s="211"/>
    </row>
    <row r="857" spans="1:14" s="7" customFormat="1" x14ac:dyDescent="0.2">
      <c r="A857" s="164" t="s">
        <v>2314</v>
      </c>
      <c r="B857" s="164" t="s">
        <v>376</v>
      </c>
      <c r="C857" s="164" t="s">
        <v>309</v>
      </c>
      <c r="D857" s="164" t="s">
        <v>1464</v>
      </c>
      <c r="E857" s="164" t="s">
        <v>791</v>
      </c>
      <c r="F857" s="164" t="s">
        <v>376</v>
      </c>
      <c r="G857" s="164" t="s">
        <v>309</v>
      </c>
      <c r="H857" s="164" t="s">
        <v>1464</v>
      </c>
      <c r="I857" s="164" t="s">
        <v>791</v>
      </c>
      <c r="J857" s="163"/>
      <c r="N857" s="163"/>
    </row>
    <row r="858" spans="1:14" s="7" customFormat="1" x14ac:dyDescent="0.2">
      <c r="A858" s="164" t="s">
        <v>2315</v>
      </c>
      <c r="B858" s="164" t="s">
        <v>212</v>
      </c>
      <c r="C858" s="164" t="s">
        <v>310</v>
      </c>
      <c r="D858" s="164" t="s">
        <v>2316</v>
      </c>
      <c r="E858" s="145" t="s">
        <v>5471</v>
      </c>
      <c r="F858" s="164" t="s">
        <v>212</v>
      </c>
      <c r="G858" s="164" t="s">
        <v>310</v>
      </c>
      <c r="H858" s="164" t="s">
        <v>2316</v>
      </c>
      <c r="I858" s="164" t="s">
        <v>5471</v>
      </c>
      <c r="J858" s="163"/>
      <c r="N858" s="163"/>
    </row>
    <row r="859" spans="1:14" s="7" customFormat="1" x14ac:dyDescent="0.2">
      <c r="A859" s="164" t="s">
        <v>2318</v>
      </c>
      <c r="B859" s="164" t="s">
        <v>2319</v>
      </c>
      <c r="C859" s="164" t="s">
        <v>2320</v>
      </c>
      <c r="D859" s="164" t="s">
        <v>2321</v>
      </c>
      <c r="E859" s="164" t="s">
        <v>2322</v>
      </c>
      <c r="F859" s="164" t="s">
        <v>2319</v>
      </c>
      <c r="G859" s="164" t="s">
        <v>2320</v>
      </c>
      <c r="H859" s="164" t="s">
        <v>2321</v>
      </c>
      <c r="I859" s="164" t="s">
        <v>2322</v>
      </c>
      <c r="J859" s="163"/>
      <c r="N859" s="163"/>
    </row>
    <row r="860" spans="1:14" s="7" customFormat="1" x14ac:dyDescent="0.2">
      <c r="A860" s="164" t="s">
        <v>2323</v>
      </c>
      <c r="B860" s="164" t="s">
        <v>2324</v>
      </c>
      <c r="C860" s="164" t="s">
        <v>2325</v>
      </c>
      <c r="D860" s="164" t="s">
        <v>2326</v>
      </c>
      <c r="E860" s="164" t="s">
        <v>2327</v>
      </c>
      <c r="F860" s="164" t="s">
        <v>2324</v>
      </c>
      <c r="G860" s="164" t="s">
        <v>3673</v>
      </c>
      <c r="H860" s="164" t="s">
        <v>2326</v>
      </c>
      <c r="I860" s="164" t="s">
        <v>2327</v>
      </c>
      <c r="J860" s="163"/>
      <c r="N860" s="163"/>
    </row>
    <row r="861" spans="1:14" s="7" customFormat="1" x14ac:dyDescent="0.2">
      <c r="A861" s="164" t="s">
        <v>2328</v>
      </c>
      <c r="B861" s="164" t="s">
        <v>2329</v>
      </c>
      <c r="C861" s="164" t="s">
        <v>2330</v>
      </c>
      <c r="D861" s="164" t="s">
        <v>2331</v>
      </c>
      <c r="E861" s="164" t="s">
        <v>2332</v>
      </c>
      <c r="F861" s="164" t="s">
        <v>2329</v>
      </c>
      <c r="G861" s="164" t="s">
        <v>2330</v>
      </c>
      <c r="H861" s="164" t="s">
        <v>2331</v>
      </c>
      <c r="I861" s="164" t="s">
        <v>2332</v>
      </c>
      <c r="J861" s="163"/>
      <c r="N861" s="163"/>
    </row>
    <row r="862" spans="1:14" s="7" customFormat="1" x14ac:dyDescent="0.2">
      <c r="A862" s="164" t="s">
        <v>2333</v>
      </c>
      <c r="B862" s="164" t="s">
        <v>2334</v>
      </c>
      <c r="C862" s="164" t="s">
        <v>2335</v>
      </c>
      <c r="D862" s="164" t="s">
        <v>2336</v>
      </c>
      <c r="E862" s="164" t="s">
        <v>2337</v>
      </c>
      <c r="F862" s="164" t="s">
        <v>2334</v>
      </c>
      <c r="G862" s="164" t="s">
        <v>2335</v>
      </c>
      <c r="H862" s="164" t="s">
        <v>2336</v>
      </c>
      <c r="I862" s="164" t="s">
        <v>2337</v>
      </c>
      <c r="J862" s="163"/>
      <c r="N862" s="163"/>
    </row>
    <row r="863" spans="1:14" s="7" customFormat="1" x14ac:dyDescent="0.2">
      <c r="A863" s="164" t="s">
        <v>2338</v>
      </c>
      <c r="B863" s="164" t="s">
        <v>213</v>
      </c>
      <c r="C863" s="164" t="s">
        <v>311</v>
      </c>
      <c r="D863" s="164" t="s">
        <v>2339</v>
      </c>
      <c r="E863" s="164" t="s">
        <v>2317</v>
      </c>
      <c r="F863" s="164" t="s">
        <v>213</v>
      </c>
      <c r="G863" s="164" t="s">
        <v>311</v>
      </c>
      <c r="H863" s="164" t="s">
        <v>2339</v>
      </c>
      <c r="I863" s="164" t="s">
        <v>2317</v>
      </c>
      <c r="J863" s="163"/>
      <c r="K863" s="163"/>
      <c r="L863" s="163"/>
      <c r="M863" s="163"/>
      <c r="N863" s="163"/>
    </row>
    <row r="864" spans="1:14" s="7" customFormat="1" x14ac:dyDescent="0.2">
      <c r="A864" s="164" t="s">
        <v>2340</v>
      </c>
      <c r="B864" s="164" t="s">
        <v>456</v>
      </c>
      <c r="C864" s="164" t="s">
        <v>458</v>
      </c>
      <c r="D864" s="164" t="s">
        <v>2341</v>
      </c>
      <c r="E864" s="164" t="s">
        <v>2342</v>
      </c>
      <c r="F864" s="164" t="s">
        <v>456</v>
      </c>
      <c r="G864" s="164" t="s">
        <v>3671</v>
      </c>
      <c r="H864" s="164" t="s">
        <v>2341</v>
      </c>
      <c r="I864" s="164" t="s">
        <v>5524</v>
      </c>
      <c r="J864" s="163"/>
      <c r="N864" s="163"/>
    </row>
    <row r="865" spans="1:14" s="173" customFormat="1" x14ac:dyDescent="0.2">
      <c r="A865" s="167" t="s">
        <v>6907</v>
      </c>
      <c r="B865" s="167" t="s">
        <v>2343</v>
      </c>
      <c r="C865" s="167" t="s">
        <v>2344</v>
      </c>
      <c r="D865" s="167" t="s">
        <v>6908</v>
      </c>
      <c r="E865" s="167" t="s">
        <v>2346</v>
      </c>
      <c r="F865" s="167" t="s">
        <v>2343</v>
      </c>
      <c r="G865" s="167" t="s">
        <v>2344</v>
      </c>
      <c r="H865" s="167" t="s">
        <v>6908</v>
      </c>
      <c r="I865" s="167" t="s">
        <v>2346</v>
      </c>
      <c r="J865" s="211"/>
      <c r="N865" s="211"/>
    </row>
    <row r="866" spans="1:14" s="173" customFormat="1" x14ac:dyDescent="0.2">
      <c r="A866" s="167" t="s">
        <v>6909</v>
      </c>
      <c r="B866" s="167" t="s">
        <v>2347</v>
      </c>
      <c r="C866" s="167" t="s">
        <v>2348</v>
      </c>
      <c r="D866" s="167" t="s">
        <v>2349</v>
      </c>
      <c r="E866" s="167" t="s">
        <v>2350</v>
      </c>
      <c r="F866" s="167" t="s">
        <v>2347</v>
      </c>
      <c r="G866" s="167" t="s">
        <v>2348</v>
      </c>
      <c r="H866" s="167" t="s">
        <v>2349</v>
      </c>
      <c r="I866" s="167" t="s">
        <v>2350</v>
      </c>
      <c r="J866" s="211"/>
      <c r="N866" s="211"/>
    </row>
    <row r="867" spans="1:14" s="173" customFormat="1" x14ac:dyDescent="0.2">
      <c r="A867" s="167" t="s">
        <v>6910</v>
      </c>
      <c r="B867" s="167" t="s">
        <v>2351</v>
      </c>
      <c r="C867" s="167" t="s">
        <v>2352</v>
      </c>
      <c r="D867" s="167" t="s">
        <v>2353</v>
      </c>
      <c r="E867" s="167" t="s">
        <v>6911</v>
      </c>
      <c r="F867" s="167" t="s">
        <v>2351</v>
      </c>
      <c r="G867" s="167" t="s">
        <v>2352</v>
      </c>
      <c r="H867" s="167" t="s">
        <v>2353</v>
      </c>
      <c r="I867" s="167" t="s">
        <v>6911</v>
      </c>
      <c r="J867" s="211"/>
      <c r="N867" s="211"/>
    </row>
    <row r="868" spans="1:14" s="173" customFormat="1" x14ac:dyDescent="0.2">
      <c r="A868" s="167" t="s">
        <v>6912</v>
      </c>
      <c r="B868" s="167" t="s">
        <v>6913</v>
      </c>
      <c r="C868" s="167" t="s">
        <v>6914</v>
      </c>
      <c r="D868" s="167" t="s">
        <v>6915</v>
      </c>
      <c r="E868" s="167" t="s">
        <v>6916</v>
      </c>
      <c r="F868" s="167" t="s">
        <v>6913</v>
      </c>
      <c r="G868" s="167" t="s">
        <v>6914</v>
      </c>
      <c r="H868" s="167" t="s">
        <v>6915</v>
      </c>
      <c r="I868" s="167" t="s">
        <v>6916</v>
      </c>
      <c r="J868" s="211"/>
      <c r="N868" s="211"/>
    </row>
    <row r="869" spans="1:14" s="173" customFormat="1" x14ac:dyDescent="0.2">
      <c r="A869" s="167" t="s">
        <v>6917</v>
      </c>
      <c r="B869" s="167" t="s">
        <v>6918</v>
      </c>
      <c r="C869" s="167" t="s">
        <v>6919</v>
      </c>
      <c r="D869" s="167" t="s">
        <v>6920</v>
      </c>
      <c r="E869" s="167" t="s">
        <v>6921</v>
      </c>
      <c r="F869" s="167" t="s">
        <v>6918</v>
      </c>
      <c r="G869" s="167" t="s">
        <v>6919</v>
      </c>
      <c r="H869" s="167" t="s">
        <v>6920</v>
      </c>
      <c r="I869" s="167" t="s">
        <v>6921</v>
      </c>
      <c r="J869" s="211"/>
      <c r="N869" s="211"/>
    </row>
    <row r="870" spans="1:14" s="187" customFormat="1" x14ac:dyDescent="0.2">
      <c r="A870" s="185" t="s">
        <v>5574</v>
      </c>
      <c r="B870" s="185" t="s">
        <v>2359</v>
      </c>
      <c r="C870" s="185" t="s">
        <v>2360</v>
      </c>
      <c r="D870" s="185" t="s">
        <v>2361</v>
      </c>
      <c r="E870" s="185" t="s">
        <v>5591</v>
      </c>
      <c r="F870" s="185" t="s">
        <v>2359</v>
      </c>
      <c r="G870" s="185" t="s">
        <v>2360</v>
      </c>
      <c r="H870" s="185" t="s">
        <v>2361</v>
      </c>
      <c r="I870" s="185" t="s">
        <v>5591</v>
      </c>
      <c r="J870" s="186"/>
      <c r="N870" s="186"/>
    </row>
    <row r="871" spans="1:14" s="173" customFormat="1" x14ac:dyDescent="0.2">
      <c r="A871" s="167" t="s">
        <v>6922</v>
      </c>
      <c r="B871" s="167" t="s">
        <v>2359</v>
      </c>
      <c r="C871" s="167" t="s">
        <v>2360</v>
      </c>
      <c r="D871" s="167" t="s">
        <v>2361</v>
      </c>
      <c r="E871" s="167" t="s">
        <v>5591</v>
      </c>
      <c r="F871" s="167" t="s">
        <v>2359</v>
      </c>
      <c r="G871" s="167" t="s">
        <v>2360</v>
      </c>
      <c r="H871" s="167" t="s">
        <v>2361</v>
      </c>
      <c r="I871" s="167" t="s">
        <v>5591</v>
      </c>
      <c r="J871" s="211"/>
      <c r="N871" s="211"/>
    </row>
    <row r="872" spans="1:14" s="7" customFormat="1" x14ac:dyDescent="0.2">
      <c r="A872" s="164" t="s">
        <v>2363</v>
      </c>
      <c r="B872" s="164" t="s">
        <v>457</v>
      </c>
      <c r="C872" s="164" t="s">
        <v>459</v>
      </c>
      <c r="D872" s="164" t="s">
        <v>2364</v>
      </c>
      <c r="E872" s="164" t="s">
        <v>2365</v>
      </c>
      <c r="F872" s="164" t="s">
        <v>457</v>
      </c>
      <c r="G872" s="164" t="s">
        <v>459</v>
      </c>
      <c r="H872" s="164" t="s">
        <v>2364</v>
      </c>
      <c r="I872" s="164" t="s">
        <v>2365</v>
      </c>
      <c r="J872" s="163"/>
      <c r="N872" s="163"/>
    </row>
    <row r="873" spans="1:14" s="173" customFormat="1" x14ac:dyDescent="0.2">
      <c r="A873" s="167" t="s">
        <v>6923</v>
      </c>
      <c r="B873" s="167" t="s">
        <v>6924</v>
      </c>
      <c r="C873" s="167" t="s">
        <v>6925</v>
      </c>
      <c r="D873" s="167" t="s">
        <v>6926</v>
      </c>
      <c r="E873" s="167" t="s">
        <v>6927</v>
      </c>
      <c r="F873" s="167" t="s">
        <v>6924</v>
      </c>
      <c r="G873" s="167" t="s">
        <v>6925</v>
      </c>
      <c r="H873" s="167" t="s">
        <v>6926</v>
      </c>
      <c r="I873" s="167" t="s">
        <v>6927</v>
      </c>
      <c r="J873" s="211"/>
      <c r="N873" s="211"/>
    </row>
    <row r="874" spans="1:14" s="173" customFormat="1" x14ac:dyDescent="0.2">
      <c r="A874" s="167" t="s">
        <v>6928</v>
      </c>
      <c r="B874" s="167" t="s">
        <v>6929</v>
      </c>
      <c r="C874" s="167" t="s">
        <v>6930</v>
      </c>
      <c r="D874" s="167" t="s">
        <v>2364</v>
      </c>
      <c r="E874" s="167" t="s">
        <v>6931</v>
      </c>
      <c r="F874" s="167" t="s">
        <v>6929</v>
      </c>
      <c r="G874" s="167" t="s">
        <v>6930</v>
      </c>
      <c r="H874" s="167" t="s">
        <v>2364</v>
      </c>
      <c r="I874" s="167" t="s">
        <v>6931</v>
      </c>
      <c r="J874" s="211"/>
      <c r="N874" s="211"/>
    </row>
    <row r="875" spans="1:14" s="7" customFormat="1" x14ac:dyDescent="0.2">
      <c r="A875" s="164" t="s">
        <v>2366</v>
      </c>
      <c r="B875" s="164" t="s">
        <v>792</v>
      </c>
      <c r="C875" s="164" t="s">
        <v>1466</v>
      </c>
      <c r="D875" s="164" t="s">
        <v>793</v>
      </c>
      <c r="E875" s="164" t="s">
        <v>794</v>
      </c>
      <c r="F875" s="164" t="s">
        <v>792</v>
      </c>
      <c r="G875" s="164" t="s">
        <v>1466</v>
      </c>
      <c r="H875" s="164" t="s">
        <v>793</v>
      </c>
      <c r="I875" s="164" t="s">
        <v>794</v>
      </c>
      <c r="J875" s="163"/>
      <c r="N875" s="163"/>
    </row>
    <row r="876" spans="1:14" s="7" customFormat="1" x14ac:dyDescent="0.2">
      <c r="A876" s="164" t="s">
        <v>2367</v>
      </c>
      <c r="B876" s="164" t="s">
        <v>1468</v>
      </c>
      <c r="C876" s="164" t="s">
        <v>390</v>
      </c>
      <c r="D876" s="164" t="s">
        <v>1469</v>
      </c>
      <c r="E876" s="164" t="s">
        <v>796</v>
      </c>
      <c r="F876" s="164" t="s">
        <v>1468</v>
      </c>
      <c r="G876" s="164" t="s">
        <v>390</v>
      </c>
      <c r="H876" s="164" t="s">
        <v>1469</v>
      </c>
      <c r="I876" s="164" t="s">
        <v>796</v>
      </c>
      <c r="J876" s="163"/>
      <c r="N876" s="163"/>
    </row>
    <row r="877" spans="1:14" s="7" customFormat="1" x14ac:dyDescent="0.2">
      <c r="A877" s="164" t="s">
        <v>2368</v>
      </c>
      <c r="B877" s="164" t="s">
        <v>214</v>
      </c>
      <c r="C877" s="164" t="s">
        <v>357</v>
      </c>
      <c r="D877" s="164" t="s">
        <v>2369</v>
      </c>
      <c r="E877" s="164" t="s">
        <v>2370</v>
      </c>
      <c r="F877" s="164" t="s">
        <v>214</v>
      </c>
      <c r="G877" s="164" t="s">
        <v>357</v>
      </c>
      <c r="H877" s="164" t="s">
        <v>2369</v>
      </c>
      <c r="I877" s="164" t="s">
        <v>2370</v>
      </c>
      <c r="J877" s="163"/>
      <c r="N877" s="163"/>
    </row>
    <row r="878" spans="1:14" s="7" customFormat="1" x14ac:dyDescent="0.2">
      <c r="A878" s="164" t="s">
        <v>2371</v>
      </c>
      <c r="B878" s="164" t="s">
        <v>215</v>
      </c>
      <c r="C878" s="164" t="s">
        <v>289</v>
      </c>
      <c r="D878" s="164" t="s">
        <v>795</v>
      </c>
      <c r="E878" s="164" t="s">
        <v>1471</v>
      </c>
      <c r="F878" s="164" t="s">
        <v>215</v>
      </c>
      <c r="G878" s="164" t="s">
        <v>289</v>
      </c>
      <c r="H878" s="164" t="s">
        <v>795</v>
      </c>
      <c r="I878" s="164" t="s">
        <v>1471</v>
      </c>
      <c r="J878" s="163"/>
      <c r="N878" s="163"/>
    </row>
    <row r="879" spans="1:14" s="173" customFormat="1" x14ac:dyDescent="0.2">
      <c r="A879" s="167" t="s">
        <v>6932</v>
      </c>
      <c r="B879" s="167" t="s">
        <v>6933</v>
      </c>
      <c r="C879" s="167" t="s">
        <v>6934</v>
      </c>
      <c r="D879" s="167" t="s">
        <v>6935</v>
      </c>
      <c r="E879" s="167" t="s">
        <v>6936</v>
      </c>
      <c r="F879" s="167" t="s">
        <v>6933</v>
      </c>
      <c r="G879" s="167" t="s">
        <v>6934</v>
      </c>
      <c r="H879" s="167" t="s">
        <v>6935</v>
      </c>
      <c r="I879" s="167" t="s">
        <v>6936</v>
      </c>
      <c r="J879" s="211"/>
      <c r="N879" s="211"/>
    </row>
    <row r="880" spans="1:14" s="173" customFormat="1" x14ac:dyDescent="0.2">
      <c r="A880" s="167" t="s">
        <v>6937</v>
      </c>
      <c r="B880" s="167" t="s">
        <v>6938</v>
      </c>
      <c r="C880" s="167" t="s">
        <v>6939</v>
      </c>
      <c r="D880" s="167" t="s">
        <v>6940</v>
      </c>
      <c r="E880" s="167" t="s">
        <v>6941</v>
      </c>
      <c r="F880" s="167" t="s">
        <v>6938</v>
      </c>
      <c r="G880" s="167" t="s">
        <v>6939</v>
      </c>
      <c r="H880" s="167" t="s">
        <v>6940</v>
      </c>
      <c r="I880" s="167" t="s">
        <v>6941</v>
      </c>
      <c r="J880" s="211"/>
      <c r="N880" s="211"/>
    </row>
    <row r="881" spans="1:14" s="173" customFormat="1" x14ac:dyDescent="0.2">
      <c r="A881" s="167" t="s">
        <v>6942</v>
      </c>
      <c r="B881" s="167" t="s">
        <v>6943</v>
      </c>
      <c r="C881" s="167" t="s">
        <v>6944</v>
      </c>
      <c r="D881" s="167" t="s">
        <v>6945</v>
      </c>
      <c r="E881" s="167" t="s">
        <v>6946</v>
      </c>
      <c r="F881" s="167" t="s">
        <v>6943</v>
      </c>
      <c r="G881" s="167" t="s">
        <v>6944</v>
      </c>
      <c r="H881" s="167" t="s">
        <v>6945</v>
      </c>
      <c r="I881" s="167" t="s">
        <v>6946</v>
      </c>
      <c r="J881" s="211"/>
      <c r="N881" s="211"/>
    </row>
    <row r="882" spans="1:14" s="173" customFormat="1" x14ac:dyDescent="0.2">
      <c r="A882" s="167" t="s">
        <v>6947</v>
      </c>
      <c r="B882" s="167" t="s">
        <v>6948</v>
      </c>
      <c r="C882" s="167" t="s">
        <v>6949</v>
      </c>
      <c r="D882" s="167" t="s">
        <v>6950</v>
      </c>
      <c r="E882" s="167" t="s">
        <v>6951</v>
      </c>
      <c r="F882" s="167" t="s">
        <v>6948</v>
      </c>
      <c r="G882" s="167" t="s">
        <v>6949</v>
      </c>
      <c r="H882" s="167" t="s">
        <v>6950</v>
      </c>
      <c r="I882" s="167" t="s">
        <v>6951</v>
      </c>
      <c r="J882" s="211"/>
      <c r="N882" s="211"/>
    </row>
    <row r="883" spans="1:14" s="7" customFormat="1" x14ac:dyDescent="0.2">
      <c r="A883" s="164" t="s">
        <v>2372</v>
      </c>
      <c r="B883" s="164" t="s">
        <v>216</v>
      </c>
      <c r="C883" s="164" t="s">
        <v>391</v>
      </c>
      <c r="D883" s="164" t="s">
        <v>797</v>
      </c>
      <c r="E883" s="164" t="s">
        <v>798</v>
      </c>
      <c r="F883" s="164" t="s">
        <v>216</v>
      </c>
      <c r="G883" s="164" t="s">
        <v>391</v>
      </c>
      <c r="H883" s="164" t="s">
        <v>797</v>
      </c>
      <c r="I883" s="164" t="s">
        <v>798</v>
      </c>
      <c r="J883" s="163"/>
      <c r="N883" s="163"/>
    </row>
    <row r="884" spans="1:14" s="7" customFormat="1" x14ac:dyDescent="0.2">
      <c r="A884" s="164" t="s">
        <v>2373</v>
      </c>
      <c r="B884" s="164" t="s">
        <v>461</v>
      </c>
      <c r="C884" s="164" t="s">
        <v>462</v>
      </c>
      <c r="D884" s="164" t="s">
        <v>799</v>
      </c>
      <c r="E884" s="164" t="s">
        <v>800</v>
      </c>
      <c r="F884" s="164" t="s">
        <v>5534</v>
      </c>
      <c r="G884" s="164" t="s">
        <v>5535</v>
      </c>
      <c r="H884" s="164" t="s">
        <v>5536</v>
      </c>
      <c r="I884" s="164" t="s">
        <v>5537</v>
      </c>
      <c r="J884" s="163"/>
      <c r="N884" s="163"/>
    </row>
    <row r="885" spans="1:14" s="7" customFormat="1" x14ac:dyDescent="0.2">
      <c r="A885" s="167" t="s">
        <v>6952</v>
      </c>
      <c r="B885" s="164" t="s">
        <v>1475</v>
      </c>
      <c r="C885" s="164" t="s">
        <v>1476</v>
      </c>
      <c r="D885" s="164" t="s">
        <v>1477</v>
      </c>
      <c r="E885" s="164" t="s">
        <v>4594</v>
      </c>
      <c r="F885" s="164" t="s">
        <v>1475</v>
      </c>
      <c r="G885" s="164" t="s">
        <v>1476</v>
      </c>
      <c r="H885" s="164" t="s">
        <v>1477</v>
      </c>
      <c r="I885" s="164" t="s">
        <v>1478</v>
      </c>
      <c r="J885" s="163"/>
      <c r="N885" s="163"/>
    </row>
    <row r="886" spans="1:14" s="7" customFormat="1" x14ac:dyDescent="0.2">
      <c r="A886" s="167" t="s">
        <v>6953</v>
      </c>
      <c r="B886" s="164" t="s">
        <v>4133</v>
      </c>
      <c r="C886" s="163" t="s">
        <v>4134</v>
      </c>
      <c r="D886" s="163" t="s">
        <v>4135</v>
      </c>
      <c r="E886" s="163" t="s">
        <v>4136</v>
      </c>
      <c r="F886" s="164" t="s">
        <v>4133</v>
      </c>
      <c r="G886" s="163" t="s">
        <v>4134</v>
      </c>
      <c r="H886" s="163" t="s">
        <v>4135</v>
      </c>
      <c r="I886" s="163" t="s">
        <v>4136</v>
      </c>
      <c r="J886" s="163"/>
      <c r="N886" s="163"/>
    </row>
    <row r="887" spans="1:14" s="7" customFormat="1" x14ac:dyDescent="0.2">
      <c r="A887" s="164" t="s">
        <v>2374</v>
      </c>
      <c r="B887" s="164" t="s">
        <v>464</v>
      </c>
      <c r="C887" s="164" t="s">
        <v>1481</v>
      </c>
      <c r="D887" s="164" t="s">
        <v>801</v>
      </c>
      <c r="E887" s="164" t="s">
        <v>802</v>
      </c>
      <c r="F887" s="164" t="s">
        <v>464</v>
      </c>
      <c r="G887" s="164" t="s">
        <v>1481</v>
      </c>
      <c r="H887" s="164" t="s">
        <v>801</v>
      </c>
      <c r="I887" s="164" t="s">
        <v>802</v>
      </c>
      <c r="J887" s="163"/>
      <c r="N887" s="163"/>
    </row>
    <row r="888" spans="1:14" s="7" customFormat="1" x14ac:dyDescent="0.2">
      <c r="A888" s="164" t="s">
        <v>2375</v>
      </c>
      <c r="B888" s="164" t="s">
        <v>803</v>
      </c>
      <c r="C888" s="164" t="s">
        <v>467</v>
      </c>
      <c r="D888" s="164" t="s">
        <v>804</v>
      </c>
      <c r="E888" s="164" t="s">
        <v>805</v>
      </c>
      <c r="F888" s="164" t="s">
        <v>803</v>
      </c>
      <c r="G888" s="164" t="s">
        <v>467</v>
      </c>
      <c r="H888" s="164" t="s">
        <v>804</v>
      </c>
      <c r="I888" s="164" t="s">
        <v>805</v>
      </c>
      <c r="J888" s="163"/>
      <c r="N888" s="163"/>
    </row>
    <row r="889" spans="1:14" s="7" customFormat="1" x14ac:dyDescent="0.2">
      <c r="A889" s="164" t="s">
        <v>2376</v>
      </c>
      <c r="B889" s="164" t="s">
        <v>465</v>
      </c>
      <c r="C889" s="164" t="s">
        <v>468</v>
      </c>
      <c r="D889" s="164" t="s">
        <v>806</v>
      </c>
      <c r="E889" s="164" t="s">
        <v>807</v>
      </c>
      <c r="F889" s="164" t="s">
        <v>465</v>
      </c>
      <c r="G889" s="164" t="s">
        <v>468</v>
      </c>
      <c r="H889" s="164" t="s">
        <v>806</v>
      </c>
      <c r="I889" s="164" t="s">
        <v>807</v>
      </c>
      <c r="J889" s="163"/>
      <c r="N889" s="163"/>
    </row>
    <row r="890" spans="1:14" s="173" customFormat="1" x14ac:dyDescent="0.2">
      <c r="A890" s="167" t="s">
        <v>6954</v>
      </c>
      <c r="B890" s="167" t="s">
        <v>6955</v>
      </c>
      <c r="C890" s="167" t="s">
        <v>6956</v>
      </c>
      <c r="D890" s="167" t="s">
        <v>6957</v>
      </c>
      <c r="E890" s="167" t="s">
        <v>6958</v>
      </c>
      <c r="F890" s="167" t="s">
        <v>6955</v>
      </c>
      <c r="G890" s="167" t="s">
        <v>6956</v>
      </c>
      <c r="H890" s="167" t="s">
        <v>6957</v>
      </c>
      <c r="I890" s="167" t="s">
        <v>6958</v>
      </c>
      <c r="J890" s="211"/>
      <c r="N890" s="211"/>
    </row>
    <row r="891" spans="1:14" s="173" customFormat="1" x14ac:dyDescent="0.2">
      <c r="A891" s="167" t="s">
        <v>6959</v>
      </c>
      <c r="B891" s="167" t="s">
        <v>6960</v>
      </c>
      <c r="C891" s="167" t="s">
        <v>6961</v>
      </c>
      <c r="D891" s="167" t="s">
        <v>6962</v>
      </c>
      <c r="E891" s="167" t="s">
        <v>6963</v>
      </c>
      <c r="F891" s="167" t="s">
        <v>6960</v>
      </c>
      <c r="G891" s="167" t="s">
        <v>6961</v>
      </c>
      <c r="H891" s="167" t="s">
        <v>6962</v>
      </c>
      <c r="I891" s="167" t="s">
        <v>6963</v>
      </c>
      <c r="J891" s="211"/>
      <c r="N891" s="211"/>
    </row>
    <row r="892" spans="1:14" s="7" customFormat="1" x14ac:dyDescent="0.2">
      <c r="A892" s="164" t="s">
        <v>2377</v>
      </c>
      <c r="B892" s="164" t="s">
        <v>217</v>
      </c>
      <c r="C892" s="164" t="s">
        <v>275</v>
      </c>
      <c r="D892" s="164" t="s">
        <v>821</v>
      </c>
      <c r="E892" s="164" t="s">
        <v>822</v>
      </c>
      <c r="F892" s="164" t="s">
        <v>217</v>
      </c>
      <c r="G892" s="164" t="s">
        <v>275</v>
      </c>
      <c r="H892" s="164" t="s">
        <v>821</v>
      </c>
      <c r="I892" s="164" t="s">
        <v>822</v>
      </c>
      <c r="J892" s="163"/>
      <c r="N892" s="163"/>
    </row>
    <row r="893" spans="1:14" s="7" customFormat="1" x14ac:dyDescent="0.2">
      <c r="A893" s="164" t="s">
        <v>4595</v>
      </c>
      <c r="B893" s="164" t="s">
        <v>217</v>
      </c>
      <c r="C893" s="164" t="s">
        <v>275</v>
      </c>
      <c r="D893" s="164" t="s">
        <v>821</v>
      </c>
      <c r="E893" s="164" t="s">
        <v>822</v>
      </c>
      <c r="F893" s="164" t="s">
        <v>217</v>
      </c>
      <c r="G893" s="164" t="s">
        <v>275</v>
      </c>
      <c r="H893" s="164" t="s">
        <v>821</v>
      </c>
      <c r="I893" s="164" t="s">
        <v>822</v>
      </c>
      <c r="J893" s="163"/>
      <c r="N893" s="163"/>
    </row>
    <row r="894" spans="1:14" s="7" customFormat="1" x14ac:dyDescent="0.2">
      <c r="A894" s="164" t="s">
        <v>3785</v>
      </c>
      <c r="B894" s="164" t="s">
        <v>217</v>
      </c>
      <c r="C894" s="164" t="s">
        <v>275</v>
      </c>
      <c r="D894" s="164" t="s">
        <v>821</v>
      </c>
      <c r="E894" s="164" t="s">
        <v>822</v>
      </c>
      <c r="F894" s="164" t="s">
        <v>217</v>
      </c>
      <c r="G894" s="164" t="s">
        <v>275</v>
      </c>
      <c r="H894" s="164" t="s">
        <v>821</v>
      </c>
      <c r="I894" s="164" t="s">
        <v>822</v>
      </c>
      <c r="J894" s="163"/>
      <c r="N894" s="163"/>
    </row>
    <row r="895" spans="1:14" s="7" customFormat="1" x14ac:dyDescent="0.2">
      <c r="A895" s="164" t="s">
        <v>2378</v>
      </c>
      <c r="B895" s="164" t="s">
        <v>218</v>
      </c>
      <c r="C895" s="164" t="s">
        <v>312</v>
      </c>
      <c r="D895" s="164" t="s">
        <v>1518</v>
      </c>
      <c r="E895" s="164" t="s">
        <v>1519</v>
      </c>
      <c r="F895" s="164" t="s">
        <v>218</v>
      </c>
      <c r="G895" s="164" t="s">
        <v>312</v>
      </c>
      <c r="H895" s="164" t="s">
        <v>1518</v>
      </c>
      <c r="I895" s="164" t="s">
        <v>1519</v>
      </c>
      <c r="J895" s="163"/>
      <c r="N895" s="163"/>
    </row>
    <row r="896" spans="1:14" s="7" customFormat="1" x14ac:dyDescent="0.2">
      <c r="A896" s="164" t="s">
        <v>2379</v>
      </c>
      <c r="B896" s="164" t="s">
        <v>219</v>
      </c>
      <c r="C896" s="164" t="s">
        <v>313</v>
      </c>
      <c r="D896" s="164" t="s">
        <v>1521</v>
      </c>
      <c r="E896" s="164" t="s">
        <v>1522</v>
      </c>
      <c r="F896" s="164" t="s">
        <v>219</v>
      </c>
      <c r="G896" s="164" t="s">
        <v>313</v>
      </c>
      <c r="H896" s="164" t="s">
        <v>1521</v>
      </c>
      <c r="I896" s="164" t="s">
        <v>1522</v>
      </c>
      <c r="J896" s="163"/>
      <c r="N896" s="163"/>
    </row>
    <row r="897" spans="1:14" s="7" customFormat="1" x14ac:dyDescent="0.2">
      <c r="A897" s="164" t="s">
        <v>4596</v>
      </c>
      <c r="B897" s="164" t="s">
        <v>4139</v>
      </c>
      <c r="C897" s="164" t="s">
        <v>4140</v>
      </c>
      <c r="D897" s="164" t="s">
        <v>4141</v>
      </c>
      <c r="E897" s="164" t="s">
        <v>4142</v>
      </c>
      <c r="F897" s="164" t="s">
        <v>4139</v>
      </c>
      <c r="G897" s="164" t="s">
        <v>4140</v>
      </c>
      <c r="H897" s="164" t="s">
        <v>4141</v>
      </c>
      <c r="I897" s="164" t="s">
        <v>4142</v>
      </c>
      <c r="J897" s="163"/>
      <c r="N897" s="163"/>
    </row>
    <row r="898" spans="1:14" s="7" customFormat="1" x14ac:dyDescent="0.2">
      <c r="A898" s="164" t="s">
        <v>4597</v>
      </c>
      <c r="B898" s="164" t="s">
        <v>4144</v>
      </c>
      <c r="C898" s="164" t="s">
        <v>4145</v>
      </c>
      <c r="D898" s="164" t="s">
        <v>4146</v>
      </c>
      <c r="E898" s="164" t="s">
        <v>4147</v>
      </c>
      <c r="F898" s="164" t="s">
        <v>4144</v>
      </c>
      <c r="G898" s="164" t="s">
        <v>4145</v>
      </c>
      <c r="H898" s="164" t="s">
        <v>4146</v>
      </c>
      <c r="I898" s="164" t="s">
        <v>4147</v>
      </c>
      <c r="J898" s="163"/>
      <c r="N898" s="163"/>
    </row>
    <row r="899" spans="1:14" s="7" customFormat="1" x14ac:dyDescent="0.2">
      <c r="A899" s="164" t="s">
        <v>2380</v>
      </c>
      <c r="B899" s="164" t="s">
        <v>220</v>
      </c>
      <c r="C899" s="164" t="s">
        <v>220</v>
      </c>
      <c r="D899" s="164" t="s">
        <v>220</v>
      </c>
      <c r="E899" s="164" t="s">
        <v>220</v>
      </c>
      <c r="F899" s="164" t="s">
        <v>220</v>
      </c>
      <c r="G899" s="164" t="s">
        <v>220</v>
      </c>
      <c r="H899" s="164" t="s">
        <v>220</v>
      </c>
      <c r="I899" s="164" t="s">
        <v>220</v>
      </c>
      <c r="J899" s="163"/>
      <c r="N899" s="163"/>
    </row>
    <row r="900" spans="1:14" s="7" customFormat="1" x14ac:dyDescent="0.2">
      <c r="A900" s="164" t="s">
        <v>2381</v>
      </c>
      <c r="B900" s="164" t="s">
        <v>221</v>
      </c>
      <c r="C900" s="164" t="s">
        <v>392</v>
      </c>
      <c r="D900" s="164" t="s">
        <v>1525</v>
      </c>
      <c r="E900" s="164" t="s">
        <v>1526</v>
      </c>
      <c r="F900" s="164" t="s">
        <v>221</v>
      </c>
      <c r="G900" s="164" t="s">
        <v>392</v>
      </c>
      <c r="H900" s="164" t="s">
        <v>1525</v>
      </c>
      <c r="I900" s="164" t="s">
        <v>1526</v>
      </c>
      <c r="J900" s="163"/>
      <c r="N900" s="163"/>
    </row>
    <row r="901" spans="1:14" s="7" customFormat="1" x14ac:dyDescent="0.2">
      <c r="A901" s="164" t="s">
        <v>2382</v>
      </c>
      <c r="B901" s="164" t="s">
        <v>1528</v>
      </c>
      <c r="C901" s="164" t="s">
        <v>1529</v>
      </c>
      <c r="D901" s="164" t="s">
        <v>1530</v>
      </c>
      <c r="E901" s="164" t="s">
        <v>1531</v>
      </c>
      <c r="F901" s="164" t="s">
        <v>1528</v>
      </c>
      <c r="G901" s="164" t="s">
        <v>1529</v>
      </c>
      <c r="H901" s="164" t="s">
        <v>1530</v>
      </c>
      <c r="I901" s="164" t="s">
        <v>1531</v>
      </c>
      <c r="J901" s="163"/>
      <c r="N901" s="163"/>
    </row>
    <row r="902" spans="1:14" s="7" customFormat="1" x14ac:dyDescent="0.2">
      <c r="A902" s="164" t="s">
        <v>2383</v>
      </c>
      <c r="B902" s="164" t="s">
        <v>393</v>
      </c>
      <c r="C902" s="164" t="s">
        <v>394</v>
      </c>
      <c r="D902" s="164" t="s">
        <v>1533</v>
      </c>
      <c r="E902" s="164" t="s">
        <v>1534</v>
      </c>
      <c r="F902" s="164" t="s">
        <v>393</v>
      </c>
      <c r="G902" s="164" t="s">
        <v>394</v>
      </c>
      <c r="H902" s="164" t="s">
        <v>1533</v>
      </c>
      <c r="I902" s="164" t="s">
        <v>1534</v>
      </c>
      <c r="J902" s="163"/>
      <c r="N902" s="163"/>
    </row>
    <row r="903" spans="1:14" s="7" customFormat="1" x14ac:dyDescent="0.2">
      <c r="A903" s="164" t="s">
        <v>2384</v>
      </c>
      <c r="B903" s="164" t="s">
        <v>1541</v>
      </c>
      <c r="C903" s="164" t="s">
        <v>314</v>
      </c>
      <c r="D903" s="164" t="s">
        <v>1542</v>
      </c>
      <c r="E903" s="164" t="s">
        <v>1543</v>
      </c>
      <c r="F903" s="164" t="s">
        <v>1541</v>
      </c>
      <c r="G903" s="164" t="s">
        <v>314</v>
      </c>
      <c r="H903" s="164" t="s">
        <v>1542</v>
      </c>
      <c r="I903" s="164" t="s">
        <v>1543</v>
      </c>
      <c r="J903" s="163"/>
      <c r="N903" s="163"/>
    </row>
    <row r="904" spans="1:14" s="7" customFormat="1" x14ac:dyDescent="0.2">
      <c r="A904" s="164" t="s">
        <v>3786</v>
      </c>
      <c r="B904" s="164" t="s">
        <v>3679</v>
      </c>
      <c r="C904" s="164" t="s">
        <v>3680</v>
      </c>
      <c r="D904" s="164" t="s">
        <v>3681</v>
      </c>
      <c r="E904" s="164" t="s">
        <v>3682</v>
      </c>
      <c r="F904" s="164" t="s">
        <v>3679</v>
      </c>
      <c r="G904" s="164" t="s">
        <v>3680</v>
      </c>
      <c r="H904" s="164" t="s">
        <v>3681</v>
      </c>
      <c r="I904" s="164" t="s">
        <v>3682</v>
      </c>
      <c r="J904" s="163"/>
      <c r="N904" s="163"/>
    </row>
    <row r="905" spans="1:14" s="7" customFormat="1" x14ac:dyDescent="0.2">
      <c r="A905" s="164" t="s">
        <v>3787</v>
      </c>
      <c r="B905" s="164" t="s">
        <v>3684</v>
      </c>
      <c r="C905" s="164" t="s">
        <v>3685</v>
      </c>
      <c r="D905" s="164" t="s">
        <v>3686</v>
      </c>
      <c r="E905" s="164" t="s">
        <v>3687</v>
      </c>
      <c r="F905" s="164" t="s">
        <v>3684</v>
      </c>
      <c r="G905" s="164" t="s">
        <v>3685</v>
      </c>
      <c r="H905" s="164" t="s">
        <v>3686</v>
      </c>
      <c r="I905" s="164" t="s">
        <v>3687</v>
      </c>
      <c r="J905" s="163"/>
      <c r="N905" s="163"/>
    </row>
    <row r="906" spans="1:14" s="7" customFormat="1" x14ac:dyDescent="0.2">
      <c r="A906" s="164" t="s">
        <v>3788</v>
      </c>
      <c r="B906" s="164" t="s">
        <v>3689</v>
      </c>
      <c r="C906" s="164" t="s">
        <v>3690</v>
      </c>
      <c r="D906" s="164" t="s">
        <v>3691</v>
      </c>
      <c r="E906" s="164" t="s">
        <v>3692</v>
      </c>
      <c r="F906" s="164" t="s">
        <v>3689</v>
      </c>
      <c r="G906" s="164" t="s">
        <v>3690</v>
      </c>
      <c r="H906" s="164" t="s">
        <v>3691</v>
      </c>
      <c r="I906" s="164" t="s">
        <v>3692</v>
      </c>
      <c r="J906" s="163"/>
      <c r="N906" s="163"/>
    </row>
    <row r="907" spans="1:14" s="7" customFormat="1" x14ac:dyDescent="0.2">
      <c r="A907" s="164" t="s">
        <v>3789</v>
      </c>
      <c r="B907" s="164" t="s">
        <v>3694</v>
      </c>
      <c r="C907" s="164" t="s">
        <v>3695</v>
      </c>
      <c r="D907" s="164" t="s">
        <v>3696</v>
      </c>
      <c r="E907" s="164" t="s">
        <v>3697</v>
      </c>
      <c r="F907" s="164" t="s">
        <v>3694</v>
      </c>
      <c r="G907" s="164" t="s">
        <v>3695</v>
      </c>
      <c r="H907" s="164" t="s">
        <v>3696</v>
      </c>
      <c r="I907" s="164" t="s">
        <v>3697</v>
      </c>
      <c r="J907" s="163"/>
      <c r="N907" s="163"/>
    </row>
    <row r="908" spans="1:14" s="7" customFormat="1" x14ac:dyDescent="0.2">
      <c r="A908" s="164" t="s">
        <v>3790</v>
      </c>
      <c r="B908" s="164" t="s">
        <v>3699</v>
      </c>
      <c r="C908" s="164" t="s">
        <v>3700</v>
      </c>
      <c r="D908" s="164" t="s">
        <v>3701</v>
      </c>
      <c r="E908" s="164" t="s">
        <v>3702</v>
      </c>
      <c r="F908" s="164" t="s">
        <v>3699</v>
      </c>
      <c r="G908" s="164" t="s">
        <v>3700</v>
      </c>
      <c r="H908" s="164" t="s">
        <v>3701</v>
      </c>
      <c r="I908" s="164" t="s">
        <v>3702</v>
      </c>
      <c r="J908" s="163"/>
      <c r="N908" s="163"/>
    </row>
    <row r="909" spans="1:14" s="7" customFormat="1" x14ac:dyDescent="0.2">
      <c r="A909" s="164" t="s">
        <v>2385</v>
      </c>
      <c r="B909" s="164" t="s">
        <v>222</v>
      </c>
      <c r="C909" s="164" t="s">
        <v>358</v>
      </c>
      <c r="D909" s="164" t="s">
        <v>2386</v>
      </c>
      <c r="E909" s="164" t="s">
        <v>2387</v>
      </c>
      <c r="F909" s="164" t="s">
        <v>222</v>
      </c>
      <c r="G909" s="164" t="s">
        <v>358</v>
      </c>
      <c r="H909" s="164" t="s">
        <v>2386</v>
      </c>
      <c r="I909" s="164" t="s">
        <v>2387</v>
      </c>
      <c r="J909" s="163"/>
      <c r="N909" s="163"/>
    </row>
    <row r="910" spans="1:14" s="7" customFormat="1" x14ac:dyDescent="0.2">
      <c r="A910" s="164" t="s">
        <v>2388</v>
      </c>
      <c r="B910" s="164" t="s">
        <v>223</v>
      </c>
      <c r="C910" s="164" t="s">
        <v>276</v>
      </c>
      <c r="D910" s="164" t="s">
        <v>823</v>
      </c>
      <c r="E910" s="164" t="s">
        <v>824</v>
      </c>
      <c r="F910" s="164" t="s">
        <v>223</v>
      </c>
      <c r="G910" s="164" t="s">
        <v>276</v>
      </c>
      <c r="H910" s="164" t="s">
        <v>823</v>
      </c>
      <c r="I910" s="164" t="s">
        <v>824</v>
      </c>
      <c r="J910" s="163"/>
      <c r="N910" s="163"/>
    </row>
    <row r="911" spans="1:14" s="7" customFormat="1" x14ac:dyDescent="0.2">
      <c r="A911" s="164" t="s">
        <v>2389</v>
      </c>
      <c r="B911" s="164" t="s">
        <v>1546</v>
      </c>
      <c r="C911" s="164" t="s">
        <v>1547</v>
      </c>
      <c r="D911" s="164" t="s">
        <v>825</v>
      </c>
      <c r="E911" s="164" t="s">
        <v>826</v>
      </c>
      <c r="F911" s="164" t="s">
        <v>3703</v>
      </c>
      <c r="G911" s="164" t="s">
        <v>3704</v>
      </c>
      <c r="H911" s="164" t="s">
        <v>3705</v>
      </c>
      <c r="I911" s="164" t="s">
        <v>4148</v>
      </c>
      <c r="J911" s="163"/>
      <c r="N911" s="163"/>
    </row>
    <row r="912" spans="1:14" s="7" customFormat="1" x14ac:dyDescent="0.2">
      <c r="A912" s="164" t="s">
        <v>2390</v>
      </c>
      <c r="B912" s="164" t="s">
        <v>827</v>
      </c>
      <c r="C912" s="164" t="s">
        <v>828</v>
      </c>
      <c r="D912" s="164" t="s">
        <v>829</v>
      </c>
      <c r="E912" s="164" t="s">
        <v>830</v>
      </c>
      <c r="F912" s="164" t="s">
        <v>827</v>
      </c>
      <c r="G912" s="164" t="s">
        <v>828</v>
      </c>
      <c r="H912" s="164" t="s">
        <v>829</v>
      </c>
      <c r="I912" s="164" t="s">
        <v>830</v>
      </c>
      <c r="J912" s="163"/>
      <c r="N912" s="163"/>
    </row>
    <row r="913" spans="1:15" x14ac:dyDescent="0.2">
      <c r="A913" s="164" t="s">
        <v>2391</v>
      </c>
      <c r="B913" s="164" t="s">
        <v>1555</v>
      </c>
      <c r="C913" s="164" t="s">
        <v>1556</v>
      </c>
      <c r="D913" s="164" t="s">
        <v>831</v>
      </c>
      <c r="E913" s="164" t="s">
        <v>5282</v>
      </c>
      <c r="F913" s="164" t="s">
        <v>3706</v>
      </c>
      <c r="G913" s="164" t="s">
        <v>3707</v>
      </c>
      <c r="H913" s="164" t="s">
        <v>3708</v>
      </c>
      <c r="I913" s="164" t="s">
        <v>5472</v>
      </c>
      <c r="J913" s="163"/>
      <c r="K913" s="7"/>
      <c r="L913" s="7"/>
      <c r="M913" s="7"/>
      <c r="N913" s="163"/>
      <c r="O913" s="7"/>
    </row>
    <row r="914" spans="1:15" x14ac:dyDescent="0.2">
      <c r="A914" s="164" t="s">
        <v>2392</v>
      </c>
      <c r="B914" s="164" t="s">
        <v>1558</v>
      </c>
      <c r="C914" s="164" t="s">
        <v>1559</v>
      </c>
      <c r="D914" s="164" t="s">
        <v>833</v>
      </c>
      <c r="E914" s="164" t="s">
        <v>832</v>
      </c>
      <c r="F914" s="164" t="s">
        <v>3709</v>
      </c>
      <c r="G914" s="164" t="s">
        <v>3710</v>
      </c>
      <c r="H914" s="164" t="s">
        <v>3711</v>
      </c>
      <c r="I914" s="164" t="s">
        <v>5473</v>
      </c>
      <c r="J914" s="163"/>
      <c r="K914" s="7"/>
      <c r="L914" s="7"/>
      <c r="M914" s="7"/>
      <c r="N914" s="163"/>
      <c r="O914" s="7"/>
    </row>
    <row r="915" spans="1:15" x14ac:dyDescent="0.2">
      <c r="A915" s="164" t="s">
        <v>2393</v>
      </c>
      <c r="B915" s="164" t="s">
        <v>2394</v>
      </c>
      <c r="C915" s="164" t="s">
        <v>2395</v>
      </c>
      <c r="D915" s="164" t="s">
        <v>2396</v>
      </c>
      <c r="E915" s="164" t="s">
        <v>5415</v>
      </c>
      <c r="F915" s="164" t="s">
        <v>2394</v>
      </c>
      <c r="G915" s="164" t="s">
        <v>2395</v>
      </c>
      <c r="H915" s="164" t="s">
        <v>2396</v>
      </c>
      <c r="I915" s="164" t="s">
        <v>5415</v>
      </c>
      <c r="J915" s="163"/>
      <c r="K915" s="7"/>
      <c r="L915" s="7"/>
      <c r="M915" s="7"/>
      <c r="N915" s="163"/>
      <c r="O915" s="7"/>
    </row>
    <row r="916" spans="1:15" x14ac:dyDescent="0.2">
      <c r="A916" s="164" t="s">
        <v>2397</v>
      </c>
      <c r="B916" s="164" t="s">
        <v>224</v>
      </c>
      <c r="C916" s="164" t="s">
        <v>834</v>
      </c>
      <c r="D916" s="164" t="s">
        <v>835</v>
      </c>
      <c r="E916" s="164" t="s">
        <v>836</v>
      </c>
      <c r="F916" s="164" t="s">
        <v>224</v>
      </c>
      <c r="G916" s="164" t="s">
        <v>834</v>
      </c>
      <c r="H916" s="164" t="s">
        <v>835</v>
      </c>
      <c r="I916" s="164" t="s">
        <v>836</v>
      </c>
      <c r="J916" s="163"/>
      <c r="K916" s="7"/>
      <c r="L916" s="7"/>
      <c r="M916" s="7"/>
      <c r="N916" s="163"/>
      <c r="O916" s="7"/>
    </row>
    <row r="917" spans="1:15" x14ac:dyDescent="0.2">
      <c r="A917" s="164" t="s">
        <v>2398</v>
      </c>
      <c r="B917" s="164" t="s">
        <v>1562</v>
      </c>
      <c r="C917" s="164" t="s">
        <v>1563</v>
      </c>
      <c r="D917" s="164" t="s">
        <v>1564</v>
      </c>
      <c r="E917" s="164" t="s">
        <v>1565</v>
      </c>
      <c r="F917" s="164" t="s">
        <v>1562</v>
      </c>
      <c r="G917" s="164" t="s">
        <v>1563</v>
      </c>
      <c r="H917" s="164" t="s">
        <v>1564</v>
      </c>
      <c r="I917" s="164" t="s">
        <v>1565</v>
      </c>
      <c r="J917" s="163"/>
      <c r="K917" s="7"/>
      <c r="L917" s="7"/>
      <c r="M917" s="7"/>
      <c r="N917" s="163"/>
      <c r="O917" s="7"/>
    </row>
    <row r="918" spans="1:15" x14ac:dyDescent="0.2">
      <c r="A918" s="164" t="s">
        <v>2399</v>
      </c>
      <c r="B918" s="164" t="s">
        <v>1567</v>
      </c>
      <c r="C918" s="164" t="s">
        <v>1568</v>
      </c>
      <c r="D918" s="164" t="s">
        <v>1569</v>
      </c>
      <c r="E918" s="164" t="s">
        <v>1570</v>
      </c>
      <c r="F918" s="164" t="s">
        <v>1567</v>
      </c>
      <c r="G918" s="164" t="s">
        <v>1568</v>
      </c>
      <c r="H918" s="164" t="s">
        <v>1569</v>
      </c>
      <c r="I918" s="164" t="s">
        <v>1570</v>
      </c>
      <c r="J918" s="163"/>
      <c r="K918" s="7"/>
      <c r="L918" s="7"/>
      <c r="M918" s="7"/>
      <c r="N918" s="163"/>
      <c r="O918" s="7"/>
    </row>
    <row r="919" spans="1:15" s="190" customFormat="1" x14ac:dyDescent="0.2">
      <c r="A919" s="188" t="s">
        <v>6964</v>
      </c>
      <c r="B919" s="188" t="s">
        <v>225</v>
      </c>
      <c r="C919" s="188" t="s">
        <v>315</v>
      </c>
      <c r="D919" s="188" t="s">
        <v>2400</v>
      </c>
      <c r="E919" s="188" t="s">
        <v>2401</v>
      </c>
      <c r="F919" s="188" t="s">
        <v>225</v>
      </c>
      <c r="G919" s="188" t="s">
        <v>315</v>
      </c>
      <c r="H919" s="188" t="s">
        <v>2400</v>
      </c>
      <c r="I919" s="188" t="s">
        <v>2401</v>
      </c>
      <c r="J919" s="189"/>
      <c r="N919" s="189"/>
    </row>
    <row r="920" spans="1:15" x14ac:dyDescent="0.2">
      <c r="A920" s="164" t="s">
        <v>2402</v>
      </c>
      <c r="B920" s="164" t="s">
        <v>837</v>
      </c>
      <c r="C920" s="164" t="s">
        <v>396</v>
      </c>
      <c r="D920" s="164" t="s">
        <v>1572</v>
      </c>
      <c r="E920" s="164" t="s">
        <v>838</v>
      </c>
      <c r="F920" s="164" t="s">
        <v>837</v>
      </c>
      <c r="G920" s="164" t="s">
        <v>396</v>
      </c>
      <c r="H920" s="164" t="s">
        <v>1572</v>
      </c>
      <c r="I920" s="164" t="s">
        <v>838</v>
      </c>
      <c r="J920" s="163"/>
      <c r="K920" s="7"/>
      <c r="L920" s="7"/>
      <c r="M920" s="7"/>
      <c r="N920" s="163"/>
      <c r="O920" s="7"/>
    </row>
    <row r="921" spans="1:15" x14ac:dyDescent="0.2">
      <c r="A921" s="164" t="s">
        <v>4598</v>
      </c>
      <c r="B921" s="164" t="s">
        <v>837</v>
      </c>
      <c r="C921" s="164" t="s">
        <v>396</v>
      </c>
      <c r="D921" s="164" t="s">
        <v>1572</v>
      </c>
      <c r="E921" s="164" t="s">
        <v>838</v>
      </c>
      <c r="F921" s="164" t="s">
        <v>837</v>
      </c>
      <c r="G921" s="164" t="s">
        <v>396</v>
      </c>
      <c r="H921" s="164" t="s">
        <v>1572</v>
      </c>
      <c r="I921" s="164" t="s">
        <v>838</v>
      </c>
      <c r="J921" s="163"/>
      <c r="K921" s="7"/>
      <c r="L921" s="7"/>
      <c r="M921" s="7"/>
      <c r="N921" s="163"/>
      <c r="O921" s="7"/>
    </row>
    <row r="922" spans="1:15" x14ac:dyDescent="0.2">
      <c r="A922" s="164" t="s">
        <v>2403</v>
      </c>
      <c r="B922" s="164" t="s">
        <v>839</v>
      </c>
      <c r="C922" s="164" t="s">
        <v>840</v>
      </c>
      <c r="D922" s="164" t="s">
        <v>841</v>
      </c>
      <c r="E922" s="164" t="s">
        <v>842</v>
      </c>
      <c r="F922" s="164" t="s">
        <v>839</v>
      </c>
      <c r="G922" s="164" t="s">
        <v>840</v>
      </c>
      <c r="H922" s="164" t="s">
        <v>841</v>
      </c>
      <c r="I922" s="164" t="s">
        <v>842</v>
      </c>
      <c r="J922" s="163"/>
      <c r="K922" s="7"/>
      <c r="L922" s="7"/>
      <c r="M922" s="7"/>
      <c r="N922" s="163"/>
      <c r="O922" s="7"/>
    </row>
    <row r="923" spans="1:15" x14ac:dyDescent="0.2">
      <c r="A923" s="164" t="s">
        <v>4599</v>
      </c>
      <c r="B923" s="164" t="s">
        <v>839</v>
      </c>
      <c r="C923" s="164" t="s">
        <v>840</v>
      </c>
      <c r="D923" s="164" t="s">
        <v>841</v>
      </c>
      <c r="E923" s="164" t="s">
        <v>842</v>
      </c>
      <c r="F923" s="164" t="s">
        <v>839</v>
      </c>
      <c r="G923" s="164" t="s">
        <v>840</v>
      </c>
      <c r="H923" s="164" t="s">
        <v>841</v>
      </c>
      <c r="I923" s="164" t="s">
        <v>842</v>
      </c>
      <c r="J923" s="163"/>
      <c r="K923" s="7"/>
      <c r="L923" s="7"/>
      <c r="M923" s="7"/>
      <c r="N923" s="163"/>
      <c r="O923" s="7"/>
    </row>
    <row r="924" spans="1:15" x14ac:dyDescent="0.2">
      <c r="A924" s="164" t="s">
        <v>3791</v>
      </c>
      <c r="B924" s="164" t="s">
        <v>4151</v>
      </c>
      <c r="C924" s="163" t="s">
        <v>4152</v>
      </c>
      <c r="D924" s="163" t="s">
        <v>4153</v>
      </c>
      <c r="E924" s="163" t="s">
        <v>4154</v>
      </c>
      <c r="F924" s="164" t="s">
        <v>4151</v>
      </c>
      <c r="G924" s="163" t="s">
        <v>4152</v>
      </c>
      <c r="H924" s="163" t="s">
        <v>4153</v>
      </c>
      <c r="I924" s="163" t="s">
        <v>4154</v>
      </c>
      <c r="J924" s="163"/>
      <c r="K924" s="7"/>
      <c r="L924" s="7"/>
      <c r="M924" s="7"/>
      <c r="N924" s="163"/>
      <c r="O924" s="7"/>
    </row>
    <row r="925" spans="1:15" x14ac:dyDescent="0.2">
      <c r="A925" s="164" t="s">
        <v>3792</v>
      </c>
      <c r="B925" s="164" t="s">
        <v>1576</v>
      </c>
      <c r="C925" s="164" t="s">
        <v>1577</v>
      </c>
      <c r="D925" s="164" t="s">
        <v>1578</v>
      </c>
      <c r="E925" s="164" t="s">
        <v>1579</v>
      </c>
      <c r="F925" s="164" t="s">
        <v>1576</v>
      </c>
      <c r="G925" s="164" t="s">
        <v>1577</v>
      </c>
      <c r="H925" s="164" t="s">
        <v>1578</v>
      </c>
      <c r="I925" s="164" t="s">
        <v>1579</v>
      </c>
      <c r="J925" s="163"/>
      <c r="K925" s="7"/>
      <c r="L925" s="7"/>
      <c r="M925" s="7"/>
      <c r="N925" s="163"/>
      <c r="O925" s="7"/>
    </row>
    <row r="926" spans="1:15" x14ac:dyDescent="0.2">
      <c r="A926" s="164" t="s">
        <v>3793</v>
      </c>
      <c r="B926" s="164" t="s">
        <v>4155</v>
      </c>
      <c r="C926" s="163" t="s">
        <v>4156</v>
      </c>
      <c r="D926" s="163" t="s">
        <v>4157</v>
      </c>
      <c r="E926" s="163" t="s">
        <v>4158</v>
      </c>
      <c r="F926" s="164" t="s">
        <v>4155</v>
      </c>
      <c r="G926" s="163" t="s">
        <v>4156</v>
      </c>
      <c r="H926" s="163" t="s">
        <v>4157</v>
      </c>
      <c r="I926" s="163" t="s">
        <v>4158</v>
      </c>
      <c r="J926" s="163"/>
      <c r="K926" s="7"/>
      <c r="L926" s="7"/>
      <c r="M926" s="7"/>
      <c r="N926" s="163"/>
      <c r="O926" s="7"/>
    </row>
    <row r="927" spans="1:15" ht="12" customHeight="1" x14ac:dyDescent="0.2">
      <c r="A927" s="164" t="s">
        <v>2404</v>
      </c>
      <c r="B927" s="164" t="s">
        <v>4600</v>
      </c>
      <c r="C927" s="163" t="s">
        <v>1583</v>
      </c>
      <c r="D927" s="163" t="s">
        <v>1584</v>
      </c>
      <c r="E927" s="163" t="s">
        <v>843</v>
      </c>
      <c r="F927" s="7" t="s">
        <v>3712</v>
      </c>
      <c r="G927" s="7" t="s">
        <v>1583</v>
      </c>
      <c r="H927" s="7" t="s">
        <v>1584</v>
      </c>
      <c r="I927" s="163" t="s">
        <v>843</v>
      </c>
      <c r="J927" s="163"/>
      <c r="K927" s="7"/>
      <c r="L927" s="7"/>
      <c r="M927" s="7"/>
      <c r="N927" s="163"/>
      <c r="O927" s="7"/>
    </row>
    <row r="928" spans="1:15" s="145" customFormat="1" x14ac:dyDescent="0.2">
      <c r="A928" s="164" t="s">
        <v>2405</v>
      </c>
      <c r="B928" s="164" t="s">
        <v>4601</v>
      </c>
      <c r="C928" s="163" t="s">
        <v>1587</v>
      </c>
      <c r="D928" s="163" t="s">
        <v>4602</v>
      </c>
      <c r="E928" s="163" t="s">
        <v>4603</v>
      </c>
      <c r="F928" s="164" t="s">
        <v>5513</v>
      </c>
      <c r="G928" s="163" t="s">
        <v>1587</v>
      </c>
      <c r="H928" s="163" t="s">
        <v>4602</v>
      </c>
      <c r="I928" s="163" t="s">
        <v>4603</v>
      </c>
      <c r="J928" s="163"/>
      <c r="K928" s="7"/>
      <c r="L928" s="7"/>
      <c r="M928" s="7"/>
      <c r="N928" s="163"/>
      <c r="O928" s="7"/>
    </row>
    <row r="929" spans="1:15" x14ac:dyDescent="0.2">
      <c r="A929" s="164" t="s">
        <v>2406</v>
      </c>
      <c r="B929" s="164" t="s">
        <v>395</v>
      </c>
      <c r="C929" s="164" t="s">
        <v>316</v>
      </c>
      <c r="D929" s="164" t="s">
        <v>845</v>
      </c>
      <c r="E929" s="164" t="s">
        <v>846</v>
      </c>
      <c r="F929" s="164" t="s">
        <v>395</v>
      </c>
      <c r="G929" s="164" t="s">
        <v>316</v>
      </c>
      <c r="H929" s="164" t="s">
        <v>845</v>
      </c>
      <c r="I929" s="164" t="s">
        <v>846</v>
      </c>
      <c r="J929" s="163"/>
      <c r="K929" s="7"/>
      <c r="L929" s="7"/>
      <c r="M929" s="7"/>
      <c r="N929" s="163"/>
      <c r="O929" s="7"/>
    </row>
    <row r="930" spans="1:15" x14ac:dyDescent="0.2">
      <c r="A930" s="164" t="s">
        <v>2407</v>
      </c>
      <c r="B930" s="164" t="s">
        <v>3713</v>
      </c>
      <c r="C930" s="163" t="s">
        <v>292</v>
      </c>
      <c r="D930" s="163" t="s">
        <v>847</v>
      </c>
      <c r="E930" s="163" t="s">
        <v>848</v>
      </c>
      <c r="F930" s="164" t="s">
        <v>3713</v>
      </c>
      <c r="G930" s="163" t="s">
        <v>292</v>
      </c>
      <c r="H930" s="163" t="s">
        <v>847</v>
      </c>
      <c r="I930" s="163" t="s">
        <v>848</v>
      </c>
      <c r="J930" s="163"/>
      <c r="K930" s="7"/>
      <c r="L930" s="7"/>
      <c r="M930" s="7"/>
      <c r="N930" s="163"/>
      <c r="O930" s="7"/>
    </row>
    <row r="931" spans="1:15" x14ac:dyDescent="0.2">
      <c r="A931" s="164" t="s">
        <v>2408</v>
      </c>
      <c r="B931" s="164" t="s">
        <v>7500</v>
      </c>
      <c r="C931" s="164" t="s">
        <v>7501</v>
      </c>
      <c r="D931" s="145" t="s">
        <v>7502</v>
      </c>
      <c r="E931" s="164" t="s">
        <v>7503</v>
      </c>
      <c r="F931" s="145" t="s">
        <v>7500</v>
      </c>
      <c r="G931" s="145" t="s">
        <v>7501</v>
      </c>
      <c r="H931" s="145" t="s">
        <v>7502</v>
      </c>
      <c r="I931" s="145" t="s">
        <v>7503</v>
      </c>
      <c r="J931" s="163"/>
      <c r="K931" s="7"/>
      <c r="L931" s="7"/>
      <c r="M931" s="7"/>
      <c r="N931" s="163"/>
      <c r="O931" s="7"/>
    </row>
    <row r="932" spans="1:15" x14ac:dyDescent="0.2">
      <c r="A932" s="164" t="s">
        <v>2409</v>
      </c>
      <c r="B932" s="164" t="s">
        <v>226</v>
      </c>
      <c r="C932" s="164" t="s">
        <v>290</v>
      </c>
      <c r="D932" s="164" t="s">
        <v>849</v>
      </c>
      <c r="E932" s="164" t="s">
        <v>850</v>
      </c>
      <c r="F932" s="164" t="s">
        <v>226</v>
      </c>
      <c r="G932" s="164" t="s">
        <v>290</v>
      </c>
      <c r="H932" s="164" t="s">
        <v>849</v>
      </c>
      <c r="I932" s="164" t="s">
        <v>850</v>
      </c>
      <c r="J932" s="163"/>
      <c r="K932" s="7"/>
      <c r="L932" s="7"/>
      <c r="M932" s="7"/>
      <c r="N932" s="163"/>
      <c r="O932" s="7"/>
    </row>
    <row r="933" spans="1:15" x14ac:dyDescent="0.2">
      <c r="A933" s="164" t="s">
        <v>2410</v>
      </c>
      <c r="B933" s="164" t="s">
        <v>227</v>
      </c>
      <c r="C933" s="164" t="s">
        <v>291</v>
      </c>
      <c r="D933" s="164" t="s">
        <v>851</v>
      </c>
      <c r="E933" s="164" t="s">
        <v>852</v>
      </c>
      <c r="F933" s="164" t="s">
        <v>227</v>
      </c>
      <c r="G933" s="164" t="s">
        <v>291</v>
      </c>
      <c r="H933" s="164" t="s">
        <v>851</v>
      </c>
      <c r="I933" s="164" t="s">
        <v>852</v>
      </c>
      <c r="J933" s="163"/>
      <c r="K933" s="7"/>
      <c r="L933" s="7"/>
      <c r="M933" s="7"/>
      <c r="N933" s="163"/>
      <c r="O933" s="145"/>
    </row>
    <row r="934" spans="1:15" x14ac:dyDescent="0.2">
      <c r="A934" s="164" t="s">
        <v>2411</v>
      </c>
      <c r="B934" s="164" t="s">
        <v>3713</v>
      </c>
      <c r="C934" s="163" t="s">
        <v>292</v>
      </c>
      <c r="D934" s="163" t="s">
        <v>847</v>
      </c>
      <c r="E934" s="163" t="s">
        <v>848</v>
      </c>
      <c r="F934" s="164" t="s">
        <v>3713</v>
      </c>
      <c r="G934" s="163" t="s">
        <v>292</v>
      </c>
      <c r="H934" s="163" t="s">
        <v>847</v>
      </c>
      <c r="I934" s="163" t="s">
        <v>848</v>
      </c>
      <c r="J934" s="163"/>
      <c r="K934" s="7"/>
      <c r="L934" s="7"/>
      <c r="M934" s="7"/>
      <c r="N934" s="163"/>
      <c r="O934" s="7"/>
    </row>
    <row r="935" spans="1:15" x14ac:dyDescent="0.2">
      <c r="A935" s="164" t="s">
        <v>2412</v>
      </c>
      <c r="B935" s="164" t="s">
        <v>228</v>
      </c>
      <c r="C935" s="164" t="s">
        <v>2413</v>
      </c>
      <c r="D935" s="164" t="s">
        <v>2414</v>
      </c>
      <c r="E935" s="164" t="s">
        <v>2415</v>
      </c>
      <c r="F935" s="164" t="s">
        <v>228</v>
      </c>
      <c r="G935" s="164" t="s">
        <v>2413</v>
      </c>
      <c r="H935" s="164" t="s">
        <v>2414</v>
      </c>
      <c r="I935" s="164" t="s">
        <v>2415</v>
      </c>
      <c r="J935" s="163"/>
      <c r="K935" s="7"/>
      <c r="L935" s="7"/>
      <c r="M935" s="7"/>
      <c r="N935" s="163"/>
      <c r="O935" s="7"/>
    </row>
    <row r="936" spans="1:15" x14ac:dyDescent="0.2">
      <c r="A936" s="164" t="s">
        <v>4604</v>
      </c>
      <c r="B936" s="164" t="s">
        <v>228</v>
      </c>
      <c r="C936" s="164" t="s">
        <v>2413</v>
      </c>
      <c r="D936" s="164" t="s">
        <v>2414</v>
      </c>
      <c r="E936" s="164" t="s">
        <v>2415</v>
      </c>
      <c r="F936" s="164" t="s">
        <v>228</v>
      </c>
      <c r="G936" s="164" t="s">
        <v>2413</v>
      </c>
      <c r="H936" s="164" t="s">
        <v>2414</v>
      </c>
      <c r="I936" s="164" t="s">
        <v>2415</v>
      </c>
      <c r="J936" s="163"/>
      <c r="K936" s="7"/>
      <c r="L936" s="7"/>
      <c r="M936" s="7"/>
      <c r="N936" s="163"/>
      <c r="O936" s="7"/>
    </row>
    <row r="937" spans="1:15" x14ac:dyDescent="0.2">
      <c r="A937" s="164" t="s">
        <v>2416</v>
      </c>
      <c r="B937" s="164" t="s">
        <v>229</v>
      </c>
      <c r="C937" s="164" t="s">
        <v>277</v>
      </c>
      <c r="D937" s="164" t="s">
        <v>853</v>
      </c>
      <c r="E937" s="164" t="s">
        <v>854</v>
      </c>
      <c r="F937" s="164" t="s">
        <v>229</v>
      </c>
      <c r="G937" s="164" t="s">
        <v>277</v>
      </c>
      <c r="H937" s="164" t="s">
        <v>853</v>
      </c>
      <c r="I937" s="164" t="s">
        <v>854</v>
      </c>
      <c r="J937" s="163"/>
      <c r="K937" s="7"/>
      <c r="L937" s="7"/>
      <c r="M937" s="7"/>
      <c r="N937" s="163"/>
      <c r="O937" s="7"/>
    </row>
    <row r="938" spans="1:15" x14ac:dyDescent="0.2">
      <c r="A938" s="164" t="s">
        <v>2417</v>
      </c>
      <c r="B938" s="164" t="s">
        <v>230</v>
      </c>
      <c r="C938" s="164" t="s">
        <v>293</v>
      </c>
      <c r="D938" s="164" t="s">
        <v>855</v>
      </c>
      <c r="E938" s="164" t="s">
        <v>856</v>
      </c>
      <c r="F938" s="164" t="s">
        <v>230</v>
      </c>
      <c r="G938" s="164" t="s">
        <v>293</v>
      </c>
      <c r="H938" s="164" t="s">
        <v>855</v>
      </c>
      <c r="I938" s="164" t="s">
        <v>856</v>
      </c>
      <c r="J938" s="163"/>
      <c r="K938" s="7"/>
      <c r="L938" s="7"/>
      <c r="M938" s="7"/>
      <c r="N938" s="163"/>
      <c r="O938" s="7"/>
    </row>
    <row r="939" spans="1:15" x14ac:dyDescent="0.2">
      <c r="A939" s="164" t="s">
        <v>4605</v>
      </c>
      <c r="B939" s="164" t="s">
        <v>230</v>
      </c>
      <c r="C939" s="164" t="s">
        <v>293</v>
      </c>
      <c r="D939" s="164" t="s">
        <v>855</v>
      </c>
      <c r="E939" s="164" t="s">
        <v>856</v>
      </c>
      <c r="F939" s="164" t="s">
        <v>230</v>
      </c>
      <c r="G939" s="164" t="s">
        <v>293</v>
      </c>
      <c r="H939" s="164" t="s">
        <v>855</v>
      </c>
      <c r="I939" s="164" t="s">
        <v>856</v>
      </c>
      <c r="J939" s="163"/>
      <c r="K939" s="7"/>
      <c r="L939" s="7"/>
      <c r="M939" s="7"/>
      <c r="N939" s="163"/>
      <c r="O939" s="7"/>
    </row>
    <row r="940" spans="1:15" x14ac:dyDescent="0.2">
      <c r="A940" s="164" t="s">
        <v>2418</v>
      </c>
      <c r="B940" s="164" t="s">
        <v>4161</v>
      </c>
      <c r="C940" s="163" t="s">
        <v>4162</v>
      </c>
      <c r="D940" s="163" t="s">
        <v>4163</v>
      </c>
      <c r="E940" s="163" t="s">
        <v>4164</v>
      </c>
      <c r="F940" s="145" t="s">
        <v>5446</v>
      </c>
      <c r="G940" s="163" t="s">
        <v>5447</v>
      </c>
      <c r="H940" s="163" t="s">
        <v>5448</v>
      </c>
      <c r="I940" s="163" t="s">
        <v>5449</v>
      </c>
      <c r="J940" s="163"/>
      <c r="K940" s="7"/>
      <c r="L940" s="7"/>
      <c r="M940" s="7"/>
      <c r="N940" s="163"/>
      <c r="O940" s="7"/>
    </row>
    <row r="941" spans="1:15" x14ac:dyDescent="0.2">
      <c r="A941" s="164" t="s">
        <v>4606</v>
      </c>
      <c r="B941" s="164" t="s">
        <v>4161</v>
      </c>
      <c r="C941" s="163" t="s">
        <v>4162</v>
      </c>
      <c r="D941" s="163" t="s">
        <v>4163</v>
      </c>
      <c r="E941" s="163" t="s">
        <v>4164</v>
      </c>
      <c r="F941" s="145" t="s">
        <v>5446</v>
      </c>
      <c r="G941" s="163" t="s">
        <v>5447</v>
      </c>
      <c r="H941" s="163" t="s">
        <v>5448</v>
      </c>
      <c r="I941" s="163" t="s">
        <v>5449</v>
      </c>
      <c r="J941" s="163"/>
      <c r="K941" s="7"/>
      <c r="L941" s="7"/>
      <c r="M941" s="7"/>
      <c r="N941" s="163"/>
      <c r="O941" s="7"/>
    </row>
    <row r="942" spans="1:15" x14ac:dyDescent="0.2">
      <c r="A942" s="164" t="s">
        <v>2419</v>
      </c>
      <c r="B942" s="164" t="s">
        <v>1600</v>
      </c>
      <c r="C942" s="164" t="s">
        <v>1601</v>
      </c>
      <c r="D942" s="164" t="s">
        <v>857</v>
      </c>
      <c r="E942" s="164" t="s">
        <v>858</v>
      </c>
      <c r="F942" s="164" t="s">
        <v>3715</v>
      </c>
      <c r="G942" s="164" t="s">
        <v>1601</v>
      </c>
      <c r="H942" s="164" t="s">
        <v>857</v>
      </c>
      <c r="I942" s="164" t="s">
        <v>4166</v>
      </c>
      <c r="J942" s="163"/>
      <c r="K942" s="7"/>
      <c r="L942" s="7"/>
      <c r="M942" s="7"/>
      <c r="N942" s="163"/>
      <c r="O942" s="7"/>
    </row>
    <row r="943" spans="1:15" x14ac:dyDescent="0.2">
      <c r="A943" s="164" t="s">
        <v>2420</v>
      </c>
      <c r="B943" s="164" t="s">
        <v>1603</v>
      </c>
      <c r="C943" s="164" t="s">
        <v>1604</v>
      </c>
      <c r="D943" s="164" t="s">
        <v>859</v>
      </c>
      <c r="E943" s="164" t="s">
        <v>860</v>
      </c>
      <c r="F943" s="164" t="s">
        <v>5474</v>
      </c>
      <c r="G943" s="164" t="s">
        <v>1604</v>
      </c>
      <c r="H943" s="164" t="s">
        <v>859</v>
      </c>
      <c r="I943" s="164" t="s">
        <v>860</v>
      </c>
      <c r="J943" s="163"/>
      <c r="K943" s="7"/>
      <c r="L943" s="7"/>
      <c r="M943" s="7"/>
      <c r="N943" s="163"/>
      <c r="O943" s="7"/>
    </row>
    <row r="944" spans="1:15" x14ac:dyDescent="0.2">
      <c r="A944" s="164" t="s">
        <v>2421</v>
      </c>
      <c r="B944" s="164" t="s">
        <v>397</v>
      </c>
      <c r="C944" s="164" t="s">
        <v>398</v>
      </c>
      <c r="D944" s="164" t="s">
        <v>2422</v>
      </c>
      <c r="E944" s="164" t="s">
        <v>2423</v>
      </c>
      <c r="F944" s="164" t="s">
        <v>397</v>
      </c>
      <c r="G944" s="164" t="s">
        <v>398</v>
      </c>
      <c r="H944" s="164" t="s">
        <v>2422</v>
      </c>
      <c r="I944" s="164" t="s">
        <v>2423</v>
      </c>
      <c r="J944" s="163"/>
      <c r="K944" s="7"/>
      <c r="L944" s="7"/>
      <c r="M944" s="7"/>
      <c r="N944" s="163"/>
      <c r="O944" s="7"/>
    </row>
    <row r="945" spans="1:14" s="7" customFormat="1" x14ac:dyDescent="0.2">
      <c r="A945" s="167" t="s">
        <v>4607</v>
      </c>
      <c r="B945" s="164" t="s">
        <v>471</v>
      </c>
      <c r="C945" s="164" t="s">
        <v>469</v>
      </c>
      <c r="D945" s="164" t="s">
        <v>2424</v>
      </c>
      <c r="E945" s="164" t="s">
        <v>2425</v>
      </c>
      <c r="F945" s="164" t="s">
        <v>471</v>
      </c>
      <c r="G945" s="164" t="s">
        <v>469</v>
      </c>
      <c r="H945" s="164" t="s">
        <v>3716</v>
      </c>
      <c r="I945" s="164" t="s">
        <v>2425</v>
      </c>
      <c r="J945" s="163"/>
      <c r="N945" s="163"/>
    </row>
    <row r="946" spans="1:14" s="190" customFormat="1" x14ac:dyDescent="0.2">
      <c r="A946" s="188" t="s">
        <v>6965</v>
      </c>
      <c r="B946" s="188" t="s">
        <v>4608</v>
      </c>
      <c r="C946" s="190" t="s">
        <v>5416</v>
      </c>
      <c r="D946" s="190" t="s">
        <v>5417</v>
      </c>
      <c r="E946" s="190" t="s">
        <v>5418</v>
      </c>
      <c r="F946" s="188" t="s">
        <v>4608</v>
      </c>
      <c r="G946" s="190" t="s">
        <v>5416</v>
      </c>
      <c r="H946" s="190" t="s">
        <v>5417</v>
      </c>
      <c r="I946" s="190" t="s">
        <v>5418</v>
      </c>
      <c r="J946" s="189"/>
      <c r="N946" s="189"/>
    </row>
    <row r="947" spans="1:14" s="190" customFormat="1" x14ac:dyDescent="0.2">
      <c r="A947" s="188" t="s">
        <v>6966</v>
      </c>
      <c r="B947" s="188" t="s">
        <v>4609</v>
      </c>
      <c r="C947" s="190" t="s">
        <v>5419</v>
      </c>
      <c r="D947" s="190" t="s">
        <v>5420</v>
      </c>
      <c r="E947" s="190" t="s">
        <v>5421</v>
      </c>
      <c r="F947" s="188" t="s">
        <v>4609</v>
      </c>
      <c r="G947" s="190" t="s">
        <v>5419</v>
      </c>
      <c r="H947" s="190" t="s">
        <v>5420</v>
      </c>
      <c r="I947" s="190" t="s">
        <v>5421</v>
      </c>
      <c r="J947" s="189"/>
      <c r="N947" s="189"/>
    </row>
    <row r="948" spans="1:14" s="173" customFormat="1" x14ac:dyDescent="0.2">
      <c r="A948" s="167" t="s">
        <v>6967</v>
      </c>
      <c r="B948" s="167" t="s">
        <v>6968</v>
      </c>
      <c r="C948" s="173" t="s">
        <v>6969</v>
      </c>
      <c r="D948" s="173" t="s">
        <v>6970</v>
      </c>
      <c r="E948" s="173" t="s">
        <v>6971</v>
      </c>
      <c r="F948" s="167" t="s">
        <v>6968</v>
      </c>
      <c r="G948" s="173" t="s">
        <v>6969</v>
      </c>
      <c r="H948" s="173" t="s">
        <v>6970</v>
      </c>
      <c r="I948" s="173" t="s">
        <v>6971</v>
      </c>
      <c r="J948" s="211"/>
      <c r="N948" s="211"/>
    </row>
    <row r="949" spans="1:14" s="173" customFormat="1" x14ac:dyDescent="0.2">
      <c r="A949" s="167" t="s">
        <v>6972</v>
      </c>
      <c r="B949" s="167" t="s">
        <v>4609</v>
      </c>
      <c r="C949" s="173" t="s">
        <v>6973</v>
      </c>
      <c r="D949" s="173" t="s">
        <v>5423</v>
      </c>
      <c r="E949" s="173" t="s">
        <v>6974</v>
      </c>
      <c r="F949" s="167" t="s">
        <v>4609</v>
      </c>
      <c r="G949" s="173" t="s">
        <v>6973</v>
      </c>
      <c r="H949" s="173" t="s">
        <v>5423</v>
      </c>
      <c r="I949" s="173" t="s">
        <v>6974</v>
      </c>
      <c r="J949" s="211"/>
      <c r="N949" s="211"/>
    </row>
    <row r="950" spans="1:14" s="7" customFormat="1" x14ac:dyDescent="0.2">
      <c r="A950" s="167" t="s">
        <v>5565</v>
      </c>
      <c r="B950" s="164" t="s">
        <v>472</v>
      </c>
      <c r="C950" s="164" t="s">
        <v>470</v>
      </c>
      <c r="D950" s="164" t="s">
        <v>2426</v>
      </c>
      <c r="E950" s="164" t="s">
        <v>2427</v>
      </c>
      <c r="F950" s="164" t="s">
        <v>472</v>
      </c>
      <c r="G950" s="164" t="s">
        <v>470</v>
      </c>
      <c r="H950" s="164" t="s">
        <v>2426</v>
      </c>
      <c r="I950" s="164" t="s">
        <v>2427</v>
      </c>
      <c r="J950" s="163"/>
      <c r="N950" s="163"/>
    </row>
    <row r="951" spans="1:14" s="190" customFormat="1" x14ac:dyDescent="0.2">
      <c r="A951" s="188" t="s">
        <v>6975</v>
      </c>
      <c r="B951" s="188" t="s">
        <v>4610</v>
      </c>
      <c r="C951" s="188" t="s">
        <v>5422</v>
      </c>
      <c r="D951" s="188" t="s">
        <v>5423</v>
      </c>
      <c r="E951" s="188" t="s">
        <v>5424</v>
      </c>
      <c r="F951" s="188" t="s">
        <v>4610</v>
      </c>
      <c r="G951" s="188" t="s">
        <v>5422</v>
      </c>
      <c r="H951" s="188" t="s">
        <v>5423</v>
      </c>
      <c r="I951" s="188" t="s">
        <v>5424</v>
      </c>
      <c r="J951" s="189"/>
      <c r="N951" s="189"/>
    </row>
    <row r="952" spans="1:14" s="173" customFormat="1" x14ac:dyDescent="0.2">
      <c r="A952" s="167" t="s">
        <v>6976</v>
      </c>
      <c r="B952" s="167" t="s">
        <v>6977</v>
      </c>
      <c r="C952" s="167" t="s">
        <v>6978</v>
      </c>
      <c r="D952" s="167" t="s">
        <v>6979</v>
      </c>
      <c r="E952" s="167" t="s">
        <v>6980</v>
      </c>
      <c r="F952" s="167" t="s">
        <v>6977</v>
      </c>
      <c r="G952" s="167" t="s">
        <v>6978</v>
      </c>
      <c r="H952" s="167" t="s">
        <v>6979</v>
      </c>
      <c r="I952" s="167" t="s">
        <v>6980</v>
      </c>
      <c r="J952" s="211"/>
      <c r="N952" s="211"/>
    </row>
    <row r="953" spans="1:14" s="7" customFormat="1" x14ac:dyDescent="0.2">
      <c r="A953" s="167" t="s">
        <v>6981</v>
      </c>
      <c r="B953" s="164" t="s">
        <v>4611</v>
      </c>
      <c r="C953" s="164" t="s">
        <v>5425</v>
      </c>
      <c r="D953" s="164" t="s">
        <v>5426</v>
      </c>
      <c r="E953" s="164" t="s">
        <v>5427</v>
      </c>
      <c r="F953" s="164" t="s">
        <v>4611</v>
      </c>
      <c r="G953" s="164" t="s">
        <v>5425</v>
      </c>
      <c r="H953" s="164" t="s">
        <v>5426</v>
      </c>
      <c r="I953" s="164" t="s">
        <v>5427</v>
      </c>
      <c r="J953" s="163"/>
      <c r="N953" s="163"/>
    </row>
    <row r="954" spans="1:14" s="7" customFormat="1" x14ac:dyDescent="0.2">
      <c r="A954" s="164" t="s">
        <v>2428</v>
      </c>
      <c r="B954" s="164" t="s">
        <v>1606</v>
      </c>
      <c r="C954" s="164" t="s">
        <v>1607</v>
      </c>
      <c r="D954" s="164" t="s">
        <v>1608</v>
      </c>
      <c r="E954" s="164" t="s">
        <v>1609</v>
      </c>
      <c r="F954" s="164" t="s">
        <v>1606</v>
      </c>
      <c r="G954" s="164" t="s">
        <v>1607</v>
      </c>
      <c r="H954" s="164" t="s">
        <v>1608</v>
      </c>
      <c r="I954" s="164" t="s">
        <v>1609</v>
      </c>
      <c r="J954" s="163"/>
      <c r="N954" s="163"/>
    </row>
    <row r="955" spans="1:14" s="7" customFormat="1" x14ac:dyDescent="0.2">
      <c r="A955" s="164" t="s">
        <v>2429</v>
      </c>
      <c r="B955" s="164" t="s">
        <v>1611</v>
      </c>
      <c r="C955" s="164" t="s">
        <v>1612</v>
      </c>
      <c r="D955" s="164" t="s">
        <v>861</v>
      </c>
      <c r="E955" s="164" t="s">
        <v>862</v>
      </c>
      <c r="F955" s="164" t="s">
        <v>3717</v>
      </c>
      <c r="G955" s="164" t="s">
        <v>1612</v>
      </c>
      <c r="H955" s="164" t="s">
        <v>861</v>
      </c>
      <c r="I955" s="164" t="s">
        <v>862</v>
      </c>
      <c r="J955" s="163"/>
      <c r="N955" s="163"/>
    </row>
    <row r="956" spans="1:14" s="7" customFormat="1" x14ac:dyDescent="0.2">
      <c r="A956" s="164" t="s">
        <v>2430</v>
      </c>
      <c r="B956" s="164" t="s">
        <v>1614</v>
      </c>
      <c r="C956" s="164" t="s">
        <v>1615</v>
      </c>
      <c r="D956" s="164" t="s">
        <v>863</v>
      </c>
      <c r="E956" s="164" t="s">
        <v>864</v>
      </c>
      <c r="F956" s="164" t="s">
        <v>1614</v>
      </c>
      <c r="G956" s="164" t="s">
        <v>1615</v>
      </c>
      <c r="H956" s="164" t="s">
        <v>863</v>
      </c>
      <c r="I956" s="164" t="s">
        <v>864</v>
      </c>
      <c r="J956" s="163"/>
      <c r="N956" s="163"/>
    </row>
    <row r="957" spans="1:14" s="190" customFormat="1" x14ac:dyDescent="0.2">
      <c r="A957" s="188" t="s">
        <v>6982</v>
      </c>
      <c r="B957" s="188" t="s">
        <v>4167</v>
      </c>
      <c r="C957" s="189" t="s">
        <v>317</v>
      </c>
      <c r="D957" s="189" t="s">
        <v>865</v>
      </c>
      <c r="E957" s="189" t="s">
        <v>866</v>
      </c>
      <c r="F957" s="188" t="s">
        <v>4167</v>
      </c>
      <c r="G957" s="189" t="s">
        <v>317</v>
      </c>
      <c r="H957" s="189" t="s">
        <v>865</v>
      </c>
      <c r="I957" s="189" t="s">
        <v>866</v>
      </c>
      <c r="J957" s="189"/>
      <c r="N957" s="189"/>
    </row>
    <row r="958" spans="1:14" s="173" customFormat="1" x14ac:dyDescent="0.2">
      <c r="A958" s="167" t="s">
        <v>2431</v>
      </c>
      <c r="B958" s="167" t="s">
        <v>6451</v>
      </c>
      <c r="C958" s="211" t="s">
        <v>6452</v>
      </c>
      <c r="D958" s="211" t="s">
        <v>6983</v>
      </c>
      <c r="E958" s="211" t="s">
        <v>6984</v>
      </c>
      <c r="F958" s="167" t="s">
        <v>6451</v>
      </c>
      <c r="G958" s="211" t="s">
        <v>6452</v>
      </c>
      <c r="H958" s="211" t="s">
        <v>6983</v>
      </c>
      <c r="I958" s="211" t="s">
        <v>6984</v>
      </c>
      <c r="J958" s="211"/>
      <c r="N958" s="211"/>
    </row>
    <row r="959" spans="1:14" s="190" customFormat="1" x14ac:dyDescent="0.2">
      <c r="A959" s="188" t="s">
        <v>6985</v>
      </c>
      <c r="B959" s="188" t="s">
        <v>1617</v>
      </c>
      <c r="C959" s="188" t="s">
        <v>1618</v>
      </c>
      <c r="D959" s="188" t="s">
        <v>1619</v>
      </c>
      <c r="E959" s="188" t="s">
        <v>1620</v>
      </c>
      <c r="F959" s="188" t="s">
        <v>1617</v>
      </c>
      <c r="G959" s="188" t="s">
        <v>1618</v>
      </c>
      <c r="H959" s="188" t="s">
        <v>3718</v>
      </c>
      <c r="I959" s="188" t="s">
        <v>1620</v>
      </c>
      <c r="J959" s="189"/>
      <c r="N959" s="189"/>
    </row>
    <row r="960" spans="1:14" s="190" customFormat="1" x14ac:dyDescent="0.2">
      <c r="A960" s="188" t="s">
        <v>6986</v>
      </c>
      <c r="B960" s="188" t="s">
        <v>4168</v>
      </c>
      <c r="C960" s="189" t="s">
        <v>1622</v>
      </c>
      <c r="D960" s="189" t="s">
        <v>4169</v>
      </c>
      <c r="E960" s="188" t="s">
        <v>4612</v>
      </c>
      <c r="F960" s="188" t="s">
        <v>4168</v>
      </c>
      <c r="G960" s="189" t="s">
        <v>1622</v>
      </c>
      <c r="H960" s="189" t="s">
        <v>4169</v>
      </c>
      <c r="I960" s="188" t="s">
        <v>4612</v>
      </c>
      <c r="J960" s="189"/>
      <c r="N960" s="189"/>
    </row>
    <row r="961" spans="1:14" s="190" customFormat="1" x14ac:dyDescent="0.2">
      <c r="A961" s="190" t="s">
        <v>5648</v>
      </c>
      <c r="B961" s="190" t="s">
        <v>231</v>
      </c>
      <c r="C961" s="190" t="s">
        <v>318</v>
      </c>
      <c r="D961" s="190" t="s">
        <v>867</v>
      </c>
      <c r="E961" s="190" t="s">
        <v>868</v>
      </c>
      <c r="F961" s="190" t="s">
        <v>231</v>
      </c>
      <c r="G961" s="190" t="s">
        <v>318</v>
      </c>
      <c r="H961" s="190" t="s">
        <v>867</v>
      </c>
      <c r="I961" s="190" t="s">
        <v>868</v>
      </c>
    </row>
    <row r="962" spans="1:14" s="190" customFormat="1" x14ac:dyDescent="0.2">
      <c r="A962" s="190" t="s">
        <v>5649</v>
      </c>
      <c r="B962" s="190" t="s">
        <v>232</v>
      </c>
      <c r="C962" s="190" t="s">
        <v>319</v>
      </c>
      <c r="D962" s="190" t="s">
        <v>869</v>
      </c>
      <c r="E962" s="190" t="s">
        <v>870</v>
      </c>
      <c r="F962" s="190" t="s">
        <v>232</v>
      </c>
      <c r="G962" s="190" t="s">
        <v>319</v>
      </c>
      <c r="H962" s="190" t="s">
        <v>869</v>
      </c>
      <c r="I962" s="190" t="s">
        <v>870</v>
      </c>
    </row>
    <row r="963" spans="1:14" s="190" customFormat="1" x14ac:dyDescent="0.2">
      <c r="A963" s="190" t="s">
        <v>5650</v>
      </c>
      <c r="B963" s="190" t="s">
        <v>473</v>
      </c>
      <c r="C963" s="190" t="s">
        <v>474</v>
      </c>
      <c r="D963" s="190" t="s">
        <v>2435</v>
      </c>
      <c r="E963" s="190" t="s">
        <v>2436</v>
      </c>
      <c r="F963" s="190" t="s">
        <v>473</v>
      </c>
      <c r="G963" s="190" t="s">
        <v>474</v>
      </c>
      <c r="H963" s="190" t="s">
        <v>2435</v>
      </c>
      <c r="I963" s="190" t="s">
        <v>2436</v>
      </c>
    </row>
    <row r="964" spans="1:14" s="190" customFormat="1" x14ac:dyDescent="0.2">
      <c r="A964" s="190" t="s">
        <v>5651</v>
      </c>
      <c r="B964" s="190" t="s">
        <v>1626</v>
      </c>
      <c r="C964" s="190" t="s">
        <v>1627</v>
      </c>
      <c r="D964" s="190" t="s">
        <v>871</v>
      </c>
      <c r="E964" s="190" t="s">
        <v>1628</v>
      </c>
      <c r="F964" s="190" t="s">
        <v>1626</v>
      </c>
      <c r="G964" s="190" t="s">
        <v>1627</v>
      </c>
      <c r="H964" s="190" t="s">
        <v>871</v>
      </c>
      <c r="I964" s="190" t="s">
        <v>1628</v>
      </c>
    </row>
    <row r="965" spans="1:14" s="187" customFormat="1" x14ac:dyDescent="0.2">
      <c r="A965" s="185" t="s">
        <v>2432</v>
      </c>
      <c r="B965" s="185" t="s">
        <v>5575</v>
      </c>
      <c r="C965" s="185" t="s">
        <v>5593</v>
      </c>
      <c r="D965" s="185" t="s">
        <v>5594</v>
      </c>
      <c r="E965" s="185" t="s">
        <v>5595</v>
      </c>
      <c r="F965" s="185" t="s">
        <v>5575</v>
      </c>
      <c r="G965" s="185" t="s">
        <v>5593</v>
      </c>
      <c r="H965" s="185" t="s">
        <v>5594</v>
      </c>
      <c r="I965" s="185" t="s">
        <v>5595</v>
      </c>
      <c r="J965" s="186"/>
      <c r="N965" s="186"/>
    </row>
    <row r="966" spans="1:14" s="173" customFormat="1" x14ac:dyDescent="0.2">
      <c r="A966" s="167" t="s">
        <v>6987</v>
      </c>
      <c r="B966" s="167" t="s">
        <v>6456</v>
      </c>
      <c r="C966" s="167" t="s">
        <v>6457</v>
      </c>
      <c r="D966" s="167" t="s">
        <v>6988</v>
      </c>
      <c r="E966" s="167" t="s">
        <v>6989</v>
      </c>
      <c r="F966" s="167" t="s">
        <v>6456</v>
      </c>
      <c r="G966" s="167" t="s">
        <v>6457</v>
      </c>
      <c r="H966" s="167" t="s">
        <v>6988</v>
      </c>
      <c r="I966" s="167" t="s">
        <v>6989</v>
      </c>
      <c r="J966" s="211"/>
      <c r="N966" s="211"/>
    </row>
    <row r="967" spans="1:14" s="173" customFormat="1" x14ac:dyDescent="0.2">
      <c r="A967" s="167" t="s">
        <v>6990</v>
      </c>
      <c r="B967" s="167" t="s">
        <v>5596</v>
      </c>
      <c r="C967" s="167" t="s">
        <v>5597</v>
      </c>
      <c r="D967" s="167" t="s">
        <v>5598</v>
      </c>
      <c r="E967" s="167" t="s">
        <v>5599</v>
      </c>
      <c r="F967" s="167" t="s">
        <v>5596</v>
      </c>
      <c r="G967" s="167" t="s">
        <v>5597</v>
      </c>
      <c r="H967" s="167" t="s">
        <v>5598</v>
      </c>
      <c r="I967" s="167" t="s">
        <v>5599</v>
      </c>
      <c r="J967" s="211"/>
      <c r="N967" s="211"/>
    </row>
    <row r="968" spans="1:14" s="187" customFormat="1" x14ac:dyDescent="0.2">
      <c r="A968" s="185" t="s">
        <v>2433</v>
      </c>
      <c r="B968" s="185" t="s">
        <v>7493</v>
      </c>
      <c r="C968" s="185" t="s">
        <v>7494</v>
      </c>
      <c r="D968" s="185" t="s">
        <v>7495</v>
      </c>
      <c r="E968" s="185" t="s">
        <v>7496</v>
      </c>
      <c r="F968" s="185" t="s">
        <v>7493</v>
      </c>
      <c r="G968" s="185" t="s">
        <v>7494</v>
      </c>
      <c r="H968" s="185" t="s">
        <v>7495</v>
      </c>
      <c r="I968" s="185" t="s">
        <v>7496</v>
      </c>
      <c r="J968" s="186"/>
      <c r="N968" s="186"/>
    </row>
    <row r="969" spans="1:14" s="187" customFormat="1" x14ac:dyDescent="0.2">
      <c r="A969" s="185" t="s">
        <v>2434</v>
      </c>
      <c r="B969" s="185" t="s">
        <v>5578</v>
      </c>
      <c r="C969" s="185" t="s">
        <v>5600</v>
      </c>
      <c r="D969" s="185" t="s">
        <v>5601</v>
      </c>
      <c r="E969" s="185" t="s">
        <v>5602</v>
      </c>
      <c r="F969" s="185" t="s">
        <v>5578</v>
      </c>
      <c r="G969" s="185" t="s">
        <v>5600</v>
      </c>
      <c r="H969" s="185" t="s">
        <v>5601</v>
      </c>
      <c r="I969" s="185" t="s">
        <v>5602</v>
      </c>
      <c r="J969" s="186"/>
      <c r="N969" s="186"/>
    </row>
    <row r="970" spans="1:14" s="173" customFormat="1" x14ac:dyDescent="0.2">
      <c r="A970" s="167" t="s">
        <v>6991</v>
      </c>
      <c r="B970" s="167" t="s">
        <v>6462</v>
      </c>
      <c r="C970" s="167" t="s">
        <v>6463</v>
      </c>
      <c r="D970" s="167" t="s">
        <v>6992</v>
      </c>
      <c r="E970" s="167" t="s">
        <v>6993</v>
      </c>
      <c r="F970" s="167" t="s">
        <v>6462</v>
      </c>
      <c r="G970" s="167" t="s">
        <v>6463</v>
      </c>
      <c r="H970" s="167" t="s">
        <v>6992</v>
      </c>
      <c r="I970" s="167" t="s">
        <v>6993</v>
      </c>
      <c r="J970" s="211"/>
      <c r="N970" s="211"/>
    </row>
    <row r="971" spans="1:14" s="173" customFormat="1" x14ac:dyDescent="0.2">
      <c r="A971" s="167" t="s">
        <v>6994</v>
      </c>
      <c r="B971" s="167" t="s">
        <v>6467</v>
      </c>
      <c r="C971" s="167" t="s">
        <v>6468</v>
      </c>
      <c r="D971" s="167" t="s">
        <v>6995</v>
      </c>
      <c r="E971" s="167" t="s">
        <v>6996</v>
      </c>
      <c r="F971" s="167" t="s">
        <v>6467</v>
      </c>
      <c r="G971" s="167" t="s">
        <v>6468</v>
      </c>
      <c r="H971" s="167" t="s">
        <v>6995</v>
      </c>
      <c r="I971" s="167" t="s">
        <v>6996</v>
      </c>
      <c r="J971" s="211"/>
      <c r="N971" s="211"/>
    </row>
    <row r="972" spans="1:14" s="7" customFormat="1" x14ac:dyDescent="0.2">
      <c r="A972" s="164" t="s">
        <v>2437</v>
      </c>
      <c r="B972" s="164" t="s">
        <v>1630</v>
      </c>
      <c r="C972" s="164" t="s">
        <v>320</v>
      </c>
      <c r="D972" s="164" t="s">
        <v>872</v>
      </c>
      <c r="E972" s="164" t="s">
        <v>873</v>
      </c>
      <c r="F972" s="164" t="s">
        <v>1630</v>
      </c>
      <c r="G972" s="164" t="s">
        <v>320</v>
      </c>
      <c r="H972" s="164" t="s">
        <v>872</v>
      </c>
      <c r="I972" s="164" t="s">
        <v>873</v>
      </c>
      <c r="J972" s="163"/>
      <c r="N972" s="163"/>
    </row>
    <row r="973" spans="1:14" s="7" customFormat="1" x14ac:dyDescent="0.2">
      <c r="A973" s="164" t="s">
        <v>2438</v>
      </c>
      <c r="B973" s="164" t="s">
        <v>1632</v>
      </c>
      <c r="C973" s="164" t="s">
        <v>321</v>
      </c>
      <c r="D973" s="164" t="s">
        <v>1633</v>
      </c>
      <c r="E973" s="164" t="s">
        <v>874</v>
      </c>
      <c r="F973" s="164" t="s">
        <v>1632</v>
      </c>
      <c r="G973" s="164" t="s">
        <v>321</v>
      </c>
      <c r="H973" s="164" t="s">
        <v>1633</v>
      </c>
      <c r="I973" s="164" t="s">
        <v>874</v>
      </c>
      <c r="J973" s="163"/>
      <c r="N973" s="163"/>
    </row>
    <row r="974" spans="1:14" s="190" customFormat="1" x14ac:dyDescent="0.2">
      <c r="A974" s="188" t="s">
        <v>6997</v>
      </c>
      <c r="B974" s="188" t="s">
        <v>2440</v>
      </c>
      <c r="C974" s="188" t="s">
        <v>2441</v>
      </c>
      <c r="D974" s="188" t="s">
        <v>2442</v>
      </c>
      <c r="E974" s="188" t="s">
        <v>2443</v>
      </c>
      <c r="F974" s="188" t="s">
        <v>2440</v>
      </c>
      <c r="G974" s="188" t="s">
        <v>2441</v>
      </c>
      <c r="H974" s="188" t="s">
        <v>2442</v>
      </c>
      <c r="I974" s="188" t="s">
        <v>2443</v>
      </c>
      <c r="J974" s="189"/>
      <c r="N974" s="189"/>
    </row>
    <row r="975" spans="1:14" s="173" customFormat="1" x14ac:dyDescent="0.2">
      <c r="A975" s="167" t="s">
        <v>2439</v>
      </c>
      <c r="B975" s="167" t="s">
        <v>6472</v>
      </c>
      <c r="C975" s="167" t="s">
        <v>6998</v>
      </c>
      <c r="D975" s="167" t="s">
        <v>6999</v>
      </c>
      <c r="E975" s="167" t="s">
        <v>6475</v>
      </c>
      <c r="F975" s="167" t="s">
        <v>6472</v>
      </c>
      <c r="G975" s="167" t="s">
        <v>6998</v>
      </c>
      <c r="H975" s="167" t="s">
        <v>6999</v>
      </c>
      <c r="I975" s="167" t="s">
        <v>6475</v>
      </c>
      <c r="J975" s="211"/>
      <c r="N975" s="211"/>
    </row>
    <row r="976" spans="1:14" s="173" customFormat="1" x14ac:dyDescent="0.2">
      <c r="A976" s="167" t="s">
        <v>7000</v>
      </c>
      <c r="B976" s="167" t="s">
        <v>6477</v>
      </c>
      <c r="C976" s="167" t="s">
        <v>6478</v>
      </c>
      <c r="D976" s="167" t="s">
        <v>6479</v>
      </c>
      <c r="E976" s="167" t="s">
        <v>6480</v>
      </c>
      <c r="F976" s="167" t="s">
        <v>6477</v>
      </c>
      <c r="G976" s="167" t="s">
        <v>6478</v>
      </c>
      <c r="H976" s="167" t="s">
        <v>6479</v>
      </c>
      <c r="I976" s="167" t="s">
        <v>6480</v>
      </c>
      <c r="J976" s="211"/>
      <c r="N976" s="211"/>
    </row>
    <row r="977" spans="1:14" s="173" customFormat="1" x14ac:dyDescent="0.2">
      <c r="A977" s="167" t="s">
        <v>7001</v>
      </c>
      <c r="B977" s="167" t="s">
        <v>6482</v>
      </c>
      <c r="C977" s="167" t="s">
        <v>6483</v>
      </c>
      <c r="D977" s="167" t="s">
        <v>6484</v>
      </c>
      <c r="E977" s="167" t="s">
        <v>6485</v>
      </c>
      <c r="F977" s="167" t="s">
        <v>6482</v>
      </c>
      <c r="G977" s="167" t="s">
        <v>6483</v>
      </c>
      <c r="H977" s="167" t="s">
        <v>6484</v>
      </c>
      <c r="I977" s="167" t="s">
        <v>6485</v>
      </c>
      <c r="J977" s="211"/>
      <c r="N977" s="211"/>
    </row>
    <row r="978" spans="1:14" s="173" customFormat="1" x14ac:dyDescent="0.2">
      <c r="A978" s="167" t="s">
        <v>7002</v>
      </c>
      <c r="B978" s="167" t="s">
        <v>6487</v>
      </c>
      <c r="C978" s="167" t="s">
        <v>6488</v>
      </c>
      <c r="D978" s="167" t="s">
        <v>7003</v>
      </c>
      <c r="E978" s="167" t="s">
        <v>7004</v>
      </c>
      <c r="F978" s="167" t="s">
        <v>6487</v>
      </c>
      <c r="G978" s="167" t="s">
        <v>6488</v>
      </c>
      <c r="H978" s="167" t="s">
        <v>7003</v>
      </c>
      <c r="I978" s="167" t="s">
        <v>7004</v>
      </c>
      <c r="J978" s="211"/>
      <c r="N978" s="211"/>
    </row>
    <row r="979" spans="1:14" s="173" customFormat="1" x14ac:dyDescent="0.2">
      <c r="A979" s="167" t="s">
        <v>7005</v>
      </c>
      <c r="B979" s="167" t="s">
        <v>1635</v>
      </c>
      <c r="C979" s="167" t="s">
        <v>6492</v>
      </c>
      <c r="D979" s="167" t="s">
        <v>1633</v>
      </c>
      <c r="E979" s="167" t="s">
        <v>1637</v>
      </c>
      <c r="F979" s="167" t="s">
        <v>1635</v>
      </c>
      <c r="G979" s="167" t="s">
        <v>6492</v>
      </c>
      <c r="H979" s="167" t="s">
        <v>1633</v>
      </c>
      <c r="I979" s="167" t="s">
        <v>1637</v>
      </c>
      <c r="J979" s="211"/>
      <c r="N979" s="211"/>
    </row>
    <row r="980" spans="1:14" s="190" customFormat="1" x14ac:dyDescent="0.2">
      <c r="A980" s="188" t="s">
        <v>7006</v>
      </c>
      <c r="B980" s="188" t="s">
        <v>1635</v>
      </c>
      <c r="C980" s="188" t="s">
        <v>1636</v>
      </c>
      <c r="D980" s="188" t="s">
        <v>1633</v>
      </c>
      <c r="E980" s="188" t="s">
        <v>1637</v>
      </c>
      <c r="F980" s="188" t="s">
        <v>1635</v>
      </c>
      <c r="G980" s="188" t="s">
        <v>1636</v>
      </c>
      <c r="H980" s="188" t="s">
        <v>1633</v>
      </c>
      <c r="I980" s="188" t="s">
        <v>1637</v>
      </c>
      <c r="J980" s="189"/>
      <c r="N980" s="189"/>
    </row>
    <row r="981" spans="1:14" s="173" customFormat="1" x14ac:dyDescent="0.2">
      <c r="A981" s="167" t="s">
        <v>2444</v>
      </c>
      <c r="B981" s="167" t="s">
        <v>6494</v>
      </c>
      <c r="C981" s="167" t="s">
        <v>6495</v>
      </c>
      <c r="D981" s="167" t="s">
        <v>6496</v>
      </c>
      <c r="E981" s="167" t="s">
        <v>6497</v>
      </c>
      <c r="F981" s="167" t="s">
        <v>6494</v>
      </c>
      <c r="G981" s="167" t="s">
        <v>6495</v>
      </c>
      <c r="H981" s="167" t="s">
        <v>6496</v>
      </c>
      <c r="I981" s="167" t="s">
        <v>6497</v>
      </c>
      <c r="J981" s="211"/>
      <c r="N981" s="211"/>
    </row>
    <row r="982" spans="1:14" s="173" customFormat="1" x14ac:dyDescent="0.2">
      <c r="A982" s="167" t="s">
        <v>7007</v>
      </c>
      <c r="B982" s="167" t="s">
        <v>6494</v>
      </c>
      <c r="C982" s="167" t="s">
        <v>6495</v>
      </c>
      <c r="D982" s="167" t="s">
        <v>6496</v>
      </c>
      <c r="E982" s="167" t="s">
        <v>6497</v>
      </c>
      <c r="F982" s="167" t="s">
        <v>6494</v>
      </c>
      <c r="G982" s="167" t="s">
        <v>6495</v>
      </c>
      <c r="H982" s="167" t="s">
        <v>6496</v>
      </c>
      <c r="I982" s="167" t="s">
        <v>6497</v>
      </c>
      <c r="J982" s="211"/>
      <c r="N982" s="211"/>
    </row>
    <row r="983" spans="1:14" s="7" customFormat="1" x14ac:dyDescent="0.2">
      <c r="A983" s="164" t="s">
        <v>2445</v>
      </c>
      <c r="B983" s="164" t="s">
        <v>1639</v>
      </c>
      <c r="C983" s="164" t="s">
        <v>322</v>
      </c>
      <c r="D983" s="164" t="s">
        <v>875</v>
      </c>
      <c r="E983" s="164" t="s">
        <v>876</v>
      </c>
      <c r="F983" s="164" t="s">
        <v>1639</v>
      </c>
      <c r="G983" s="164" t="s">
        <v>322</v>
      </c>
      <c r="H983" s="164" t="s">
        <v>875</v>
      </c>
      <c r="I983" s="164" t="s">
        <v>876</v>
      </c>
      <c r="J983" s="163"/>
      <c r="N983" s="163"/>
    </row>
    <row r="984" spans="1:14" s="190" customFormat="1" x14ac:dyDescent="0.2">
      <c r="A984" s="188" t="s">
        <v>7008</v>
      </c>
      <c r="B984" s="188" t="s">
        <v>1640</v>
      </c>
      <c r="C984" s="188" t="s">
        <v>1641</v>
      </c>
      <c r="D984" s="188" t="s">
        <v>1642</v>
      </c>
      <c r="E984" s="188" t="s">
        <v>1643</v>
      </c>
      <c r="F984" s="188" t="s">
        <v>1640</v>
      </c>
      <c r="G984" s="188" t="s">
        <v>1641</v>
      </c>
      <c r="H984" s="188" t="s">
        <v>1642</v>
      </c>
      <c r="I984" s="188" t="s">
        <v>1643</v>
      </c>
      <c r="J984" s="189"/>
      <c r="N984" s="189"/>
    </row>
    <row r="985" spans="1:14" s="190" customFormat="1" x14ac:dyDescent="0.2">
      <c r="A985" s="188" t="s">
        <v>7009</v>
      </c>
      <c r="B985" s="188" t="s">
        <v>1645</v>
      </c>
      <c r="C985" s="188" t="s">
        <v>1646</v>
      </c>
      <c r="D985" s="188" t="s">
        <v>1647</v>
      </c>
      <c r="E985" s="188" t="s">
        <v>1648</v>
      </c>
      <c r="F985" s="188" t="s">
        <v>1645</v>
      </c>
      <c r="G985" s="188" t="s">
        <v>1646</v>
      </c>
      <c r="H985" s="188" t="s">
        <v>1647</v>
      </c>
      <c r="I985" s="188" t="s">
        <v>1648</v>
      </c>
      <c r="J985" s="189"/>
      <c r="N985" s="189"/>
    </row>
    <row r="986" spans="1:14" s="173" customFormat="1" x14ac:dyDescent="0.2">
      <c r="A986" s="167" t="s">
        <v>2446</v>
      </c>
      <c r="B986" s="167" t="s">
        <v>6501</v>
      </c>
      <c r="C986" s="167" t="s">
        <v>6502</v>
      </c>
      <c r="D986" s="167" t="s">
        <v>6503</v>
      </c>
      <c r="E986" s="167" t="s">
        <v>6504</v>
      </c>
      <c r="F986" s="167" t="s">
        <v>6501</v>
      </c>
      <c r="G986" s="167" t="s">
        <v>6502</v>
      </c>
      <c r="H986" s="167" t="s">
        <v>6503</v>
      </c>
      <c r="I986" s="167" t="s">
        <v>6504</v>
      </c>
      <c r="J986" s="211"/>
      <c r="N986" s="211"/>
    </row>
    <row r="987" spans="1:14" s="173" customFormat="1" x14ac:dyDescent="0.2">
      <c r="A987" s="167" t="s">
        <v>7010</v>
      </c>
      <c r="B987" s="167" t="s">
        <v>7011</v>
      </c>
      <c r="C987" s="167" t="s">
        <v>7012</v>
      </c>
      <c r="D987" s="167" t="s">
        <v>7013</v>
      </c>
      <c r="E987" s="167" t="s">
        <v>7014</v>
      </c>
      <c r="F987" s="167" t="s">
        <v>7011</v>
      </c>
      <c r="G987" s="167" t="s">
        <v>7012</v>
      </c>
      <c r="H987" s="167" t="s">
        <v>7013</v>
      </c>
      <c r="I987" s="167" t="s">
        <v>7014</v>
      </c>
      <c r="J987" s="211"/>
      <c r="N987" s="211"/>
    </row>
    <row r="988" spans="1:14" s="173" customFormat="1" x14ac:dyDescent="0.2">
      <c r="A988" s="167" t="s">
        <v>7015</v>
      </c>
      <c r="B988" s="167" t="s">
        <v>6511</v>
      </c>
      <c r="C988" s="167" t="s">
        <v>6512</v>
      </c>
      <c r="D988" s="167" t="s">
        <v>7016</v>
      </c>
      <c r="E988" s="167" t="s">
        <v>7017</v>
      </c>
      <c r="F988" s="167" t="s">
        <v>6511</v>
      </c>
      <c r="G988" s="167" t="s">
        <v>6512</v>
      </c>
      <c r="H988" s="167" t="s">
        <v>7016</v>
      </c>
      <c r="I988" s="167" t="s">
        <v>7017</v>
      </c>
      <c r="J988" s="211"/>
      <c r="N988" s="211"/>
    </row>
    <row r="989" spans="1:14" s="173" customFormat="1" x14ac:dyDescent="0.2">
      <c r="A989" s="167" t="s">
        <v>7018</v>
      </c>
      <c r="B989" s="167" t="s">
        <v>6516</v>
      </c>
      <c r="C989" s="167" t="s">
        <v>322</v>
      </c>
      <c r="D989" s="167" t="s">
        <v>6517</v>
      </c>
      <c r="E989" s="167" t="s">
        <v>6518</v>
      </c>
      <c r="F989" s="167" t="s">
        <v>6516</v>
      </c>
      <c r="G989" s="167" t="s">
        <v>322</v>
      </c>
      <c r="H989" s="167" t="s">
        <v>6517</v>
      </c>
      <c r="I989" s="167" t="s">
        <v>6518</v>
      </c>
      <c r="J989" s="211"/>
      <c r="N989" s="211"/>
    </row>
    <row r="990" spans="1:14" s="7" customFormat="1" x14ac:dyDescent="0.2">
      <c r="A990" s="164" t="s">
        <v>2447</v>
      </c>
      <c r="B990" s="164" t="s">
        <v>1650</v>
      </c>
      <c r="C990" s="164" t="s">
        <v>1651</v>
      </c>
      <c r="D990" s="164" t="s">
        <v>877</v>
      </c>
      <c r="E990" s="164" t="s">
        <v>878</v>
      </c>
      <c r="F990" s="164" t="s">
        <v>5476</v>
      </c>
      <c r="G990" s="164" t="s">
        <v>1651</v>
      </c>
      <c r="H990" s="164" t="s">
        <v>877</v>
      </c>
      <c r="I990" s="164" t="s">
        <v>878</v>
      </c>
      <c r="J990" s="163"/>
      <c r="N990" s="163"/>
    </row>
    <row r="991" spans="1:14" s="7" customFormat="1" x14ac:dyDescent="0.2">
      <c r="A991" s="164" t="s">
        <v>2448</v>
      </c>
      <c r="B991" s="164" t="s">
        <v>1653</v>
      </c>
      <c r="C991" s="164" t="s">
        <v>420</v>
      </c>
      <c r="D991" s="164" t="s">
        <v>879</v>
      </c>
      <c r="E991" s="164" t="s">
        <v>880</v>
      </c>
      <c r="F991" s="164" t="s">
        <v>3719</v>
      </c>
      <c r="G991" s="164" t="s">
        <v>420</v>
      </c>
      <c r="H991" s="164" t="s">
        <v>879</v>
      </c>
      <c r="I991" s="164" t="s">
        <v>880</v>
      </c>
      <c r="J991" s="163"/>
      <c r="N991" s="163"/>
    </row>
    <row r="992" spans="1:14" s="190" customFormat="1" x14ac:dyDescent="0.2">
      <c r="A992" s="188" t="s">
        <v>7019</v>
      </c>
      <c r="B992" s="188" t="s">
        <v>4171</v>
      </c>
      <c r="C992" s="188" t="s">
        <v>4172</v>
      </c>
      <c r="D992" s="188" t="s">
        <v>4173</v>
      </c>
      <c r="E992" s="188" t="s">
        <v>4174</v>
      </c>
      <c r="F992" s="188" t="s">
        <v>5525</v>
      </c>
      <c r="G992" s="188" t="s">
        <v>5526</v>
      </c>
      <c r="H992" s="188" t="s">
        <v>5527</v>
      </c>
      <c r="I992" s="188" t="s">
        <v>5528</v>
      </c>
      <c r="J992" s="189"/>
      <c r="N992" s="189"/>
    </row>
    <row r="993" spans="1:14" s="173" customFormat="1" x14ac:dyDescent="0.2">
      <c r="A993" s="167" t="s">
        <v>5582</v>
      </c>
      <c r="B993" s="167" t="s">
        <v>6521</v>
      </c>
      <c r="C993" s="167" t="s">
        <v>6522</v>
      </c>
      <c r="D993" s="167" t="s">
        <v>6523</v>
      </c>
      <c r="E993" s="167" t="s">
        <v>6524</v>
      </c>
      <c r="F993" s="167" t="s">
        <v>6521</v>
      </c>
      <c r="G993" s="167" t="s">
        <v>6522</v>
      </c>
      <c r="H993" s="167" t="s">
        <v>6523</v>
      </c>
      <c r="I993" s="167" t="s">
        <v>6524</v>
      </c>
      <c r="J993" s="211"/>
      <c r="N993" s="211"/>
    </row>
    <row r="994" spans="1:14" s="7" customFormat="1" x14ac:dyDescent="0.2">
      <c r="A994" s="164" t="s">
        <v>2449</v>
      </c>
      <c r="B994" s="164" t="s">
        <v>233</v>
      </c>
      <c r="C994" s="164" t="s">
        <v>323</v>
      </c>
      <c r="D994" s="164" t="s">
        <v>1654</v>
      </c>
      <c r="E994" s="164" t="s">
        <v>1655</v>
      </c>
      <c r="F994" s="164" t="s">
        <v>233</v>
      </c>
      <c r="G994" s="164" t="s">
        <v>323</v>
      </c>
      <c r="H994" s="164" t="s">
        <v>1654</v>
      </c>
      <c r="I994" s="164" t="s">
        <v>1655</v>
      </c>
      <c r="J994" s="163"/>
      <c r="N994" s="163"/>
    </row>
    <row r="995" spans="1:14" s="7" customFormat="1" x14ac:dyDescent="0.2">
      <c r="A995" s="164" t="s">
        <v>2450</v>
      </c>
      <c r="B995" s="164" t="s">
        <v>1657</v>
      </c>
      <c r="C995" s="164" t="s">
        <v>1658</v>
      </c>
      <c r="D995" s="164" t="s">
        <v>1659</v>
      </c>
      <c r="E995" s="164" t="s">
        <v>1660</v>
      </c>
      <c r="F995" s="164" t="s">
        <v>1657</v>
      </c>
      <c r="G995" s="164" t="s">
        <v>1658</v>
      </c>
      <c r="H995" s="164" t="s">
        <v>1659</v>
      </c>
      <c r="I995" s="164" t="s">
        <v>1660</v>
      </c>
      <c r="J995" s="163"/>
      <c r="N995" s="163"/>
    </row>
    <row r="996" spans="1:14" s="7" customFormat="1" x14ac:dyDescent="0.2">
      <c r="A996" s="164" t="s">
        <v>2451</v>
      </c>
      <c r="B996" s="164" t="s">
        <v>476</v>
      </c>
      <c r="C996" s="164" t="s">
        <v>477</v>
      </c>
      <c r="D996" s="164" t="s">
        <v>2452</v>
      </c>
      <c r="E996" s="164" t="s">
        <v>2453</v>
      </c>
      <c r="F996" s="164" t="s">
        <v>476</v>
      </c>
      <c r="G996" s="164" t="s">
        <v>477</v>
      </c>
      <c r="H996" s="164" t="s">
        <v>2452</v>
      </c>
      <c r="I996" s="164" t="s">
        <v>2453</v>
      </c>
      <c r="J996" s="163"/>
      <c r="N996" s="163"/>
    </row>
    <row r="997" spans="1:14" s="7" customFormat="1" x14ac:dyDescent="0.2">
      <c r="A997" s="164" t="s">
        <v>2454</v>
      </c>
      <c r="B997" s="164" t="s">
        <v>1662</v>
      </c>
      <c r="C997" s="164" t="s">
        <v>881</v>
      </c>
      <c r="D997" s="164" t="s">
        <v>882</v>
      </c>
      <c r="E997" s="164" t="s">
        <v>883</v>
      </c>
      <c r="F997" s="164" t="s">
        <v>1662</v>
      </c>
      <c r="G997" s="164" t="s">
        <v>881</v>
      </c>
      <c r="H997" s="164" t="s">
        <v>882</v>
      </c>
      <c r="I997" s="164" t="s">
        <v>883</v>
      </c>
      <c r="J997" s="163"/>
      <c r="N997" s="163"/>
    </row>
    <row r="998" spans="1:14" s="7" customFormat="1" x14ac:dyDescent="0.2">
      <c r="A998" s="164" t="s">
        <v>2455</v>
      </c>
      <c r="B998" s="164" t="s">
        <v>399</v>
      </c>
      <c r="C998" s="164" t="s">
        <v>400</v>
      </c>
      <c r="D998" s="164" t="s">
        <v>2456</v>
      </c>
      <c r="E998" s="164" t="s">
        <v>2457</v>
      </c>
      <c r="F998" s="164" t="s">
        <v>399</v>
      </c>
      <c r="G998" s="164" t="s">
        <v>400</v>
      </c>
      <c r="H998" s="164" t="s">
        <v>2456</v>
      </c>
      <c r="I998" s="164" t="s">
        <v>2457</v>
      </c>
      <c r="J998" s="163"/>
      <c r="N998" s="163"/>
    </row>
    <row r="999" spans="1:14" s="7" customFormat="1" x14ac:dyDescent="0.2">
      <c r="A999" s="164" t="s">
        <v>2458</v>
      </c>
      <c r="B999" s="164" t="s">
        <v>1669</v>
      </c>
      <c r="C999" s="164" t="s">
        <v>1670</v>
      </c>
      <c r="D999" s="164" t="s">
        <v>884</v>
      </c>
      <c r="E999" s="164" t="s">
        <v>885</v>
      </c>
      <c r="F999" s="164" t="s">
        <v>1669</v>
      </c>
      <c r="G999" s="164" t="s">
        <v>1670</v>
      </c>
      <c r="H999" s="164" t="s">
        <v>884</v>
      </c>
      <c r="I999" s="164" t="s">
        <v>885</v>
      </c>
      <c r="J999" s="163"/>
      <c r="N999" s="163"/>
    </row>
    <row r="1000" spans="1:14" s="7" customFormat="1" x14ac:dyDescent="0.2">
      <c r="A1000" s="164" t="s">
        <v>4613</v>
      </c>
      <c r="B1000" s="164" t="s">
        <v>4179</v>
      </c>
      <c r="C1000" s="164" t="s">
        <v>4180</v>
      </c>
      <c r="D1000" s="164" t="s">
        <v>4181</v>
      </c>
      <c r="E1000" s="164" t="s">
        <v>4182</v>
      </c>
      <c r="F1000" s="164" t="s">
        <v>4179</v>
      </c>
      <c r="G1000" s="164" t="s">
        <v>4180</v>
      </c>
      <c r="H1000" s="164" t="s">
        <v>4181</v>
      </c>
      <c r="I1000" s="164" t="s">
        <v>4182</v>
      </c>
      <c r="J1000" s="163"/>
      <c r="N1000" s="163"/>
    </row>
    <row r="1001" spans="1:14" s="7" customFormat="1" x14ac:dyDescent="0.2">
      <c r="A1001" s="164" t="s">
        <v>4614</v>
      </c>
      <c r="B1001" s="164" t="s">
        <v>4184</v>
      </c>
      <c r="C1001" s="164" t="s">
        <v>4185</v>
      </c>
      <c r="D1001" s="164" t="s">
        <v>4186</v>
      </c>
      <c r="E1001" s="164" t="s">
        <v>4187</v>
      </c>
      <c r="F1001" s="164" t="s">
        <v>4184</v>
      </c>
      <c r="G1001" s="164" t="s">
        <v>4185</v>
      </c>
      <c r="H1001" s="164" t="s">
        <v>4186</v>
      </c>
      <c r="I1001" s="164" t="s">
        <v>4187</v>
      </c>
      <c r="J1001" s="163"/>
      <c r="N1001" s="163"/>
    </row>
    <row r="1002" spans="1:14" s="190" customFormat="1" x14ac:dyDescent="0.2">
      <c r="A1002" s="188" t="s">
        <v>7020</v>
      </c>
      <c r="B1002" s="188" t="s">
        <v>1669</v>
      </c>
      <c r="C1002" s="188" t="s">
        <v>1670</v>
      </c>
      <c r="D1002" s="188" t="s">
        <v>884</v>
      </c>
      <c r="E1002" s="188" t="s">
        <v>885</v>
      </c>
      <c r="F1002" s="188" t="s">
        <v>1669</v>
      </c>
      <c r="G1002" s="188" t="s">
        <v>1670</v>
      </c>
      <c r="H1002" s="188" t="s">
        <v>884</v>
      </c>
      <c r="I1002" s="188" t="s">
        <v>885</v>
      </c>
      <c r="J1002" s="189"/>
      <c r="N1002" s="189"/>
    </row>
    <row r="1003" spans="1:14" s="7" customFormat="1" x14ac:dyDescent="0.2">
      <c r="A1003" s="164" t="s">
        <v>2459</v>
      </c>
      <c r="B1003" s="164" t="s">
        <v>1672</v>
      </c>
      <c r="C1003" s="164" t="s">
        <v>1673</v>
      </c>
      <c r="D1003" s="164" t="s">
        <v>1674</v>
      </c>
      <c r="E1003" s="164" t="s">
        <v>889</v>
      </c>
      <c r="F1003" s="164" t="s">
        <v>1672</v>
      </c>
      <c r="G1003" s="164" t="s">
        <v>1673</v>
      </c>
      <c r="H1003" s="164" t="s">
        <v>1674</v>
      </c>
      <c r="I1003" s="164" t="s">
        <v>889</v>
      </c>
      <c r="J1003" s="163"/>
      <c r="N1003" s="163"/>
    </row>
    <row r="1004" spans="1:14" s="7" customFormat="1" x14ac:dyDescent="0.2">
      <c r="A1004" s="164" t="s">
        <v>2460</v>
      </c>
      <c r="B1004" s="164" t="s">
        <v>886</v>
      </c>
      <c r="C1004" s="164" t="s">
        <v>887</v>
      </c>
      <c r="D1004" s="164" t="s">
        <v>888</v>
      </c>
      <c r="E1004" s="164" t="s">
        <v>1676</v>
      </c>
      <c r="F1004" s="164" t="s">
        <v>886</v>
      </c>
      <c r="G1004" s="164" t="s">
        <v>887</v>
      </c>
      <c r="H1004" s="164" t="s">
        <v>888</v>
      </c>
      <c r="I1004" s="164" t="s">
        <v>1676</v>
      </c>
      <c r="J1004" s="163"/>
      <c r="N1004" s="163"/>
    </row>
    <row r="1005" spans="1:14" s="7" customFormat="1" x14ac:dyDescent="0.2">
      <c r="A1005" s="164" t="s">
        <v>2461</v>
      </c>
      <c r="B1005" s="164" t="s">
        <v>1678</v>
      </c>
      <c r="C1005" s="164" t="s">
        <v>1679</v>
      </c>
      <c r="D1005" s="164" t="s">
        <v>890</v>
      </c>
      <c r="E1005" s="164" t="s">
        <v>891</v>
      </c>
      <c r="F1005" s="164" t="s">
        <v>3720</v>
      </c>
      <c r="G1005" s="164" t="s">
        <v>1679</v>
      </c>
      <c r="H1005" s="164" t="s">
        <v>890</v>
      </c>
      <c r="I1005" s="164" t="s">
        <v>891</v>
      </c>
      <c r="J1005" s="163"/>
      <c r="N1005" s="163"/>
    </row>
    <row r="1006" spans="1:14" s="7" customFormat="1" x14ac:dyDescent="0.2">
      <c r="A1006" s="164" t="s">
        <v>2462</v>
      </c>
      <c r="B1006" s="164" t="s">
        <v>1681</v>
      </c>
      <c r="C1006" s="164" t="s">
        <v>1682</v>
      </c>
      <c r="D1006" s="164" t="s">
        <v>1683</v>
      </c>
      <c r="E1006" s="164" t="s">
        <v>892</v>
      </c>
      <c r="F1006" s="164" t="s">
        <v>1681</v>
      </c>
      <c r="G1006" s="164" t="s">
        <v>1682</v>
      </c>
      <c r="H1006" s="164" t="s">
        <v>1683</v>
      </c>
      <c r="I1006" s="164" t="s">
        <v>892</v>
      </c>
      <c r="J1006" s="163"/>
      <c r="N1006" s="163"/>
    </row>
    <row r="1007" spans="1:14" s="7" customFormat="1" x14ac:dyDescent="0.2">
      <c r="A1007" s="164" t="s">
        <v>2463</v>
      </c>
      <c r="B1007" s="164" t="s">
        <v>1697</v>
      </c>
      <c r="C1007" s="164" t="s">
        <v>1698</v>
      </c>
      <c r="D1007" s="164" t="s">
        <v>1699</v>
      </c>
      <c r="E1007" s="164" t="s">
        <v>1700</v>
      </c>
      <c r="F1007" s="164" t="s">
        <v>1697</v>
      </c>
      <c r="G1007" s="164" t="s">
        <v>1698</v>
      </c>
      <c r="H1007" s="164" t="s">
        <v>1699</v>
      </c>
      <c r="I1007" s="164" t="s">
        <v>1700</v>
      </c>
      <c r="J1007" s="163"/>
      <c r="N1007" s="163"/>
    </row>
    <row r="1008" spans="1:14" s="7" customFormat="1" x14ac:dyDescent="0.2">
      <c r="A1008" s="164" t="s">
        <v>2464</v>
      </c>
      <c r="B1008" s="164" t="s">
        <v>1715</v>
      </c>
      <c r="C1008" s="164" t="s">
        <v>324</v>
      </c>
      <c r="D1008" s="164" t="s">
        <v>895</v>
      </c>
      <c r="E1008" s="164" t="s">
        <v>896</v>
      </c>
      <c r="F1008" s="164" t="s">
        <v>1715</v>
      </c>
      <c r="G1008" s="164" t="s">
        <v>324</v>
      </c>
      <c r="H1008" s="164" t="s">
        <v>895</v>
      </c>
      <c r="I1008" s="164" t="s">
        <v>896</v>
      </c>
      <c r="J1008" s="163"/>
      <c r="N1008" s="163"/>
    </row>
    <row r="1009" spans="1:14" s="7" customFormat="1" x14ac:dyDescent="0.2">
      <c r="A1009" s="164" t="s">
        <v>4615</v>
      </c>
      <c r="B1009" s="164" t="s">
        <v>1715</v>
      </c>
      <c r="C1009" s="164" t="s">
        <v>324</v>
      </c>
      <c r="D1009" s="164" t="s">
        <v>895</v>
      </c>
      <c r="E1009" s="164" t="s">
        <v>896</v>
      </c>
      <c r="F1009" s="164" t="s">
        <v>1715</v>
      </c>
      <c r="G1009" s="164" t="s">
        <v>324</v>
      </c>
      <c r="H1009" s="164" t="s">
        <v>895</v>
      </c>
      <c r="I1009" s="164" t="s">
        <v>896</v>
      </c>
      <c r="J1009" s="163"/>
      <c r="N1009" s="163"/>
    </row>
    <row r="1010" spans="1:14" s="7" customFormat="1" x14ac:dyDescent="0.2">
      <c r="A1010" s="164" t="s">
        <v>2465</v>
      </c>
      <c r="B1010" s="164" t="s">
        <v>1719</v>
      </c>
      <c r="C1010" s="164" t="s">
        <v>1720</v>
      </c>
      <c r="D1010" s="164" t="s">
        <v>897</v>
      </c>
      <c r="E1010" s="164" t="s">
        <v>898</v>
      </c>
      <c r="F1010" s="164" t="s">
        <v>1719</v>
      </c>
      <c r="G1010" s="164" t="s">
        <v>1720</v>
      </c>
      <c r="H1010" s="164" t="s">
        <v>897</v>
      </c>
      <c r="I1010" s="164" t="s">
        <v>898</v>
      </c>
      <c r="J1010" s="163"/>
      <c r="N1010" s="163"/>
    </row>
    <row r="1011" spans="1:14" s="7" customFormat="1" x14ac:dyDescent="0.2">
      <c r="A1011" s="164" t="s">
        <v>2466</v>
      </c>
      <c r="B1011" s="164" t="s">
        <v>899</v>
      </c>
      <c r="C1011" s="164" t="s">
        <v>900</v>
      </c>
      <c r="D1011" s="164" t="s">
        <v>901</v>
      </c>
      <c r="E1011" s="164" t="s">
        <v>902</v>
      </c>
      <c r="F1011" s="164" t="s">
        <v>899</v>
      </c>
      <c r="G1011" s="164" t="s">
        <v>900</v>
      </c>
      <c r="H1011" s="164" t="s">
        <v>901</v>
      </c>
      <c r="I1011" s="164" t="s">
        <v>902</v>
      </c>
      <c r="J1011" s="163"/>
      <c r="N1011" s="163"/>
    </row>
    <row r="1012" spans="1:14" s="7" customFormat="1" x14ac:dyDescent="0.2">
      <c r="A1012" s="164" t="s">
        <v>2467</v>
      </c>
      <c r="B1012" s="164" t="s">
        <v>1719</v>
      </c>
      <c r="C1012" s="164" t="s">
        <v>1720</v>
      </c>
      <c r="D1012" s="164" t="s">
        <v>897</v>
      </c>
      <c r="E1012" s="164" t="s">
        <v>898</v>
      </c>
      <c r="F1012" s="164" t="s">
        <v>1719</v>
      </c>
      <c r="G1012" s="164" t="s">
        <v>1720</v>
      </c>
      <c r="H1012" s="164" t="s">
        <v>897</v>
      </c>
      <c r="I1012" s="164" t="s">
        <v>898</v>
      </c>
      <c r="J1012" s="163"/>
      <c r="N1012" s="163"/>
    </row>
    <row r="1013" spans="1:14" s="7" customFormat="1" x14ac:dyDescent="0.2">
      <c r="A1013" s="164" t="s">
        <v>2468</v>
      </c>
      <c r="B1013" s="164" t="s">
        <v>903</v>
      </c>
      <c r="C1013" s="164" t="s">
        <v>1722</v>
      </c>
      <c r="D1013" s="164" t="s">
        <v>1723</v>
      </c>
      <c r="E1013" s="164" t="s">
        <v>904</v>
      </c>
      <c r="F1013" s="164" t="s">
        <v>903</v>
      </c>
      <c r="G1013" s="164" t="s">
        <v>1722</v>
      </c>
      <c r="H1013" s="164" t="s">
        <v>1723</v>
      </c>
      <c r="I1013" s="164" t="s">
        <v>904</v>
      </c>
      <c r="J1013" s="163"/>
      <c r="N1013" s="163"/>
    </row>
    <row r="1014" spans="1:14" s="7" customFormat="1" x14ac:dyDescent="0.2">
      <c r="A1014" s="164" t="s">
        <v>2469</v>
      </c>
      <c r="B1014" s="164" t="s">
        <v>1738</v>
      </c>
      <c r="C1014" s="164" t="s">
        <v>1739</v>
      </c>
      <c r="D1014" s="164" t="s">
        <v>1740</v>
      </c>
      <c r="E1014" s="164" t="s">
        <v>1741</v>
      </c>
      <c r="F1014" s="164" t="s">
        <v>1738</v>
      </c>
      <c r="G1014" s="164" t="s">
        <v>3721</v>
      </c>
      <c r="H1014" s="164" t="s">
        <v>1740</v>
      </c>
      <c r="I1014" s="164" t="s">
        <v>1741</v>
      </c>
      <c r="J1014" s="163"/>
      <c r="N1014" s="163"/>
    </row>
    <row r="1015" spans="1:14" s="173" customFormat="1" x14ac:dyDescent="0.2">
      <c r="A1015" s="167" t="s">
        <v>2470</v>
      </c>
      <c r="B1015" s="167" t="s">
        <v>6537</v>
      </c>
      <c r="C1015" s="167" t="s">
        <v>1720</v>
      </c>
      <c r="D1015" s="167" t="s">
        <v>897</v>
      </c>
      <c r="E1015" s="167" t="s">
        <v>898</v>
      </c>
      <c r="F1015" s="167" t="s">
        <v>6537</v>
      </c>
      <c r="G1015" s="167" t="s">
        <v>1720</v>
      </c>
      <c r="H1015" s="167" t="s">
        <v>897</v>
      </c>
      <c r="I1015" s="167" t="s">
        <v>898</v>
      </c>
      <c r="J1015" s="211"/>
      <c r="N1015" s="211"/>
    </row>
    <row r="1016" spans="1:14" s="7" customFormat="1" x14ac:dyDescent="0.2">
      <c r="A1016" s="167" t="s">
        <v>7021</v>
      </c>
      <c r="B1016" s="164" t="s">
        <v>905</v>
      </c>
      <c r="C1016" s="164" t="s">
        <v>906</v>
      </c>
      <c r="D1016" s="164" t="s">
        <v>907</v>
      </c>
      <c r="E1016" s="164" t="s">
        <v>908</v>
      </c>
      <c r="F1016" s="164" t="s">
        <v>905</v>
      </c>
      <c r="G1016" s="164" t="s">
        <v>906</v>
      </c>
      <c r="H1016" s="164" t="s">
        <v>907</v>
      </c>
      <c r="I1016" s="164" t="s">
        <v>908</v>
      </c>
      <c r="J1016" s="163"/>
      <c r="N1016" s="163"/>
    </row>
    <row r="1017" spans="1:14" s="7" customFormat="1" x14ac:dyDescent="0.2">
      <c r="A1017" s="164" t="s">
        <v>2471</v>
      </c>
      <c r="B1017" s="164" t="s">
        <v>234</v>
      </c>
      <c r="C1017" s="164" t="s">
        <v>1744</v>
      </c>
      <c r="D1017" s="164" t="s">
        <v>909</v>
      </c>
      <c r="E1017" s="164" t="s">
        <v>3498</v>
      </c>
      <c r="F1017" s="164" t="s">
        <v>234</v>
      </c>
      <c r="G1017" s="164" t="s">
        <v>1744</v>
      </c>
      <c r="H1017" s="164" t="s">
        <v>909</v>
      </c>
      <c r="I1017" s="164" t="s">
        <v>3498</v>
      </c>
      <c r="J1017" s="163"/>
      <c r="N1017" s="163"/>
    </row>
    <row r="1018" spans="1:14" s="7" customFormat="1" x14ac:dyDescent="0.2">
      <c r="A1018" s="164" t="s">
        <v>2472</v>
      </c>
      <c r="B1018" s="164" t="s">
        <v>235</v>
      </c>
      <c r="C1018" s="164" t="s">
        <v>401</v>
      </c>
      <c r="D1018" s="164" t="s">
        <v>1746</v>
      </c>
      <c r="E1018" s="164" t="s">
        <v>910</v>
      </c>
      <c r="F1018" s="164" t="s">
        <v>235</v>
      </c>
      <c r="G1018" s="164" t="s">
        <v>401</v>
      </c>
      <c r="H1018" s="164" t="s">
        <v>1746</v>
      </c>
      <c r="I1018" s="164" t="s">
        <v>910</v>
      </c>
      <c r="J1018" s="163"/>
      <c r="N1018" s="163"/>
    </row>
    <row r="1019" spans="1:14" s="7" customFormat="1" x14ac:dyDescent="0.2">
      <c r="A1019" s="164" t="s">
        <v>3794</v>
      </c>
      <c r="B1019" s="164" t="s">
        <v>235</v>
      </c>
      <c r="C1019" s="164" t="s">
        <v>401</v>
      </c>
      <c r="D1019" s="164" t="s">
        <v>1746</v>
      </c>
      <c r="E1019" s="164" t="s">
        <v>910</v>
      </c>
      <c r="F1019" s="164" t="s">
        <v>3722</v>
      </c>
      <c r="G1019" s="164" t="s">
        <v>3723</v>
      </c>
      <c r="H1019" s="164" t="s">
        <v>3724</v>
      </c>
      <c r="I1019" s="164" t="s">
        <v>3725</v>
      </c>
      <c r="J1019" s="163"/>
      <c r="N1019" s="163"/>
    </row>
    <row r="1020" spans="1:14" s="190" customFormat="1" x14ac:dyDescent="0.2">
      <c r="A1020" s="188" t="s">
        <v>7022</v>
      </c>
      <c r="B1020" s="188" t="s">
        <v>2473</v>
      </c>
      <c r="C1020" s="188" t="s">
        <v>2474</v>
      </c>
      <c r="D1020" s="188" t="s">
        <v>2475</v>
      </c>
      <c r="E1020" s="188" t="s">
        <v>2476</v>
      </c>
      <c r="F1020" s="188" t="s">
        <v>2473</v>
      </c>
      <c r="G1020" s="188" t="s">
        <v>2474</v>
      </c>
      <c r="H1020" s="188" t="s">
        <v>2475</v>
      </c>
      <c r="I1020" s="188" t="s">
        <v>2476</v>
      </c>
      <c r="J1020" s="189"/>
      <c r="N1020" s="189"/>
    </row>
    <row r="1021" spans="1:14" s="190" customFormat="1" x14ac:dyDescent="0.2">
      <c r="A1021" s="190" t="s">
        <v>5652</v>
      </c>
      <c r="B1021" s="190" t="s">
        <v>236</v>
      </c>
      <c r="C1021" s="190" t="s">
        <v>402</v>
      </c>
      <c r="D1021" s="190" t="s">
        <v>1747</v>
      </c>
      <c r="E1021" s="190" t="s">
        <v>1748</v>
      </c>
      <c r="F1021" s="190" t="s">
        <v>236</v>
      </c>
      <c r="G1021" s="190" t="s">
        <v>402</v>
      </c>
      <c r="H1021" s="190" t="s">
        <v>1747</v>
      </c>
      <c r="I1021" s="190" t="s">
        <v>1748</v>
      </c>
    </row>
    <row r="1022" spans="1:14" s="190" customFormat="1" x14ac:dyDescent="0.2">
      <c r="A1022" s="188" t="s">
        <v>7023</v>
      </c>
      <c r="B1022" s="188" t="s">
        <v>1749</v>
      </c>
      <c r="C1022" s="188" t="s">
        <v>1750</v>
      </c>
      <c r="D1022" s="188" t="s">
        <v>1751</v>
      </c>
      <c r="E1022" s="188" t="s">
        <v>1752</v>
      </c>
      <c r="F1022" s="188" t="s">
        <v>1749</v>
      </c>
      <c r="G1022" s="188" t="s">
        <v>1750</v>
      </c>
      <c r="H1022" s="188" t="s">
        <v>1751</v>
      </c>
      <c r="I1022" s="188" t="s">
        <v>1752</v>
      </c>
      <c r="J1022" s="189"/>
      <c r="N1022" s="189"/>
    </row>
    <row r="1023" spans="1:14" s="190" customFormat="1" x14ac:dyDescent="0.2">
      <c r="A1023" s="188" t="s">
        <v>7024</v>
      </c>
      <c r="B1023" s="188" t="s">
        <v>2477</v>
      </c>
      <c r="C1023" s="188" t="s">
        <v>2478</v>
      </c>
      <c r="D1023" s="188" t="s">
        <v>2479</v>
      </c>
      <c r="E1023" s="188" t="s">
        <v>2480</v>
      </c>
      <c r="F1023" s="188" t="s">
        <v>2477</v>
      </c>
      <c r="G1023" s="188" t="s">
        <v>2478</v>
      </c>
      <c r="H1023" s="188" t="s">
        <v>2479</v>
      </c>
      <c r="I1023" s="188" t="s">
        <v>2480</v>
      </c>
      <c r="J1023" s="189"/>
      <c r="N1023" s="189"/>
    </row>
    <row r="1024" spans="1:14" s="190" customFormat="1" x14ac:dyDescent="0.2">
      <c r="A1024" s="190" t="s">
        <v>5653</v>
      </c>
      <c r="B1024" s="190" t="s">
        <v>237</v>
      </c>
      <c r="C1024" s="190" t="s">
        <v>403</v>
      </c>
      <c r="D1024" s="190" t="s">
        <v>2481</v>
      </c>
      <c r="E1024" s="190" t="s">
        <v>2482</v>
      </c>
      <c r="F1024" s="190" t="s">
        <v>237</v>
      </c>
      <c r="G1024" s="190" t="s">
        <v>403</v>
      </c>
      <c r="H1024" s="190" t="s">
        <v>2481</v>
      </c>
      <c r="I1024" s="190" t="s">
        <v>2482</v>
      </c>
    </row>
    <row r="1025" spans="1:14" s="190" customFormat="1" x14ac:dyDescent="0.2">
      <c r="A1025" s="188" t="s">
        <v>7025</v>
      </c>
      <c r="B1025" s="188" t="s">
        <v>4616</v>
      </c>
      <c r="C1025" s="188" t="s">
        <v>4617</v>
      </c>
      <c r="D1025" s="188" t="s">
        <v>4618</v>
      </c>
      <c r="E1025" s="188" t="s">
        <v>4619</v>
      </c>
      <c r="F1025" s="188" t="s">
        <v>4616</v>
      </c>
      <c r="G1025" s="188" t="s">
        <v>4617</v>
      </c>
      <c r="H1025" s="188" t="s">
        <v>4618</v>
      </c>
      <c r="I1025" s="188" t="s">
        <v>4619</v>
      </c>
      <c r="J1025" s="189"/>
      <c r="N1025" s="189"/>
    </row>
    <row r="1026" spans="1:14" s="190" customFormat="1" x14ac:dyDescent="0.2">
      <c r="A1026" s="188" t="s">
        <v>7026</v>
      </c>
      <c r="B1026" s="188" t="s">
        <v>4620</v>
      </c>
      <c r="C1026" s="188" t="s">
        <v>4621</v>
      </c>
      <c r="D1026" s="188" t="s">
        <v>4622</v>
      </c>
      <c r="E1026" s="188" t="s">
        <v>4623</v>
      </c>
      <c r="F1026" s="188" t="s">
        <v>4620</v>
      </c>
      <c r="G1026" s="188" t="s">
        <v>4621</v>
      </c>
      <c r="H1026" s="188" t="s">
        <v>4622</v>
      </c>
      <c r="I1026" s="188" t="s">
        <v>4623</v>
      </c>
      <c r="J1026" s="189"/>
      <c r="N1026" s="189"/>
    </row>
    <row r="1027" spans="1:14" s="190" customFormat="1" x14ac:dyDescent="0.2">
      <c r="A1027" s="188" t="s">
        <v>7027</v>
      </c>
      <c r="B1027" s="188" t="s">
        <v>1753</v>
      </c>
      <c r="C1027" s="188" t="s">
        <v>1754</v>
      </c>
      <c r="D1027" s="188" t="s">
        <v>1755</v>
      </c>
      <c r="E1027" s="188" t="s">
        <v>1756</v>
      </c>
      <c r="F1027" s="188" t="s">
        <v>1753</v>
      </c>
      <c r="G1027" s="188" t="s">
        <v>1754</v>
      </c>
      <c r="H1027" s="188" t="s">
        <v>1755</v>
      </c>
      <c r="I1027" s="188" t="s">
        <v>1756</v>
      </c>
      <c r="J1027" s="189"/>
      <c r="N1027" s="189"/>
    </row>
    <row r="1028" spans="1:14" s="190" customFormat="1" x14ac:dyDescent="0.2">
      <c r="A1028" s="190" t="s">
        <v>5654</v>
      </c>
      <c r="B1028" s="190" t="s">
        <v>238</v>
      </c>
      <c r="C1028" s="190" t="s">
        <v>404</v>
      </c>
      <c r="D1028" s="190" t="s">
        <v>2484</v>
      </c>
      <c r="E1028" s="190" t="s">
        <v>2485</v>
      </c>
      <c r="F1028" s="190" t="s">
        <v>238</v>
      </c>
      <c r="G1028" s="190" t="s">
        <v>404</v>
      </c>
      <c r="H1028" s="190" t="s">
        <v>2484</v>
      </c>
      <c r="I1028" s="190" t="s">
        <v>2485</v>
      </c>
    </row>
    <row r="1029" spans="1:14" s="190" customFormat="1" x14ac:dyDescent="0.2">
      <c r="A1029" s="188" t="s">
        <v>7028</v>
      </c>
      <c r="B1029" s="188" t="s">
        <v>2486</v>
      </c>
      <c r="C1029" s="188" t="s">
        <v>2487</v>
      </c>
      <c r="D1029" s="188" t="s">
        <v>2488</v>
      </c>
      <c r="E1029" s="188" t="s">
        <v>2489</v>
      </c>
      <c r="F1029" s="188" t="s">
        <v>2486</v>
      </c>
      <c r="G1029" s="188" t="s">
        <v>2487</v>
      </c>
      <c r="H1029" s="188" t="s">
        <v>2488</v>
      </c>
      <c r="I1029" s="188" t="s">
        <v>2489</v>
      </c>
      <c r="J1029" s="189"/>
      <c r="N1029" s="189"/>
    </row>
    <row r="1030" spans="1:14" s="190" customFormat="1" x14ac:dyDescent="0.2">
      <c r="A1030" s="188" t="s">
        <v>7029</v>
      </c>
      <c r="B1030" s="188" t="s">
        <v>4624</v>
      </c>
      <c r="C1030" s="188" t="s">
        <v>4625</v>
      </c>
      <c r="D1030" s="188" t="s">
        <v>4626</v>
      </c>
      <c r="E1030" s="188" t="s">
        <v>4627</v>
      </c>
      <c r="F1030" s="188" t="s">
        <v>4624</v>
      </c>
      <c r="G1030" s="188" t="s">
        <v>4625</v>
      </c>
      <c r="H1030" s="188" t="s">
        <v>4626</v>
      </c>
      <c r="I1030" s="188" t="s">
        <v>4627</v>
      </c>
      <c r="J1030" s="189"/>
      <c r="N1030" s="189"/>
    </row>
    <row r="1031" spans="1:14" s="190" customFormat="1" x14ac:dyDescent="0.2">
      <c r="A1031" s="188" t="s">
        <v>7030</v>
      </c>
      <c r="B1031" s="188" t="s">
        <v>4628</v>
      </c>
      <c r="C1031" s="188" t="s">
        <v>4629</v>
      </c>
      <c r="D1031" s="188" t="s">
        <v>4630</v>
      </c>
      <c r="E1031" s="188" t="s">
        <v>4631</v>
      </c>
      <c r="F1031" s="188" t="s">
        <v>4628</v>
      </c>
      <c r="G1031" s="188" t="s">
        <v>4629</v>
      </c>
      <c r="H1031" s="188" t="s">
        <v>4630</v>
      </c>
      <c r="I1031" s="188" t="s">
        <v>4631</v>
      </c>
      <c r="J1031" s="189"/>
      <c r="N1031" s="189"/>
    </row>
    <row r="1032" spans="1:14" s="190" customFormat="1" x14ac:dyDescent="0.2">
      <c r="A1032" s="188" t="s">
        <v>7031</v>
      </c>
      <c r="B1032" s="188" t="s">
        <v>2490</v>
      </c>
      <c r="C1032" s="188" t="s">
        <v>2491</v>
      </c>
      <c r="D1032" s="188" t="s">
        <v>2492</v>
      </c>
      <c r="E1032" s="188" t="s">
        <v>2493</v>
      </c>
      <c r="F1032" s="188" t="s">
        <v>2490</v>
      </c>
      <c r="G1032" s="188" t="s">
        <v>2491</v>
      </c>
      <c r="H1032" s="188" t="s">
        <v>2492</v>
      </c>
      <c r="I1032" s="188" t="s">
        <v>2493</v>
      </c>
      <c r="J1032" s="189"/>
      <c r="N1032" s="189"/>
    </row>
    <row r="1033" spans="1:14" s="190" customFormat="1" x14ac:dyDescent="0.2">
      <c r="A1033" s="188" t="s">
        <v>7032</v>
      </c>
      <c r="B1033" s="188" t="s">
        <v>2494</v>
      </c>
      <c r="C1033" s="188" t="s">
        <v>2495</v>
      </c>
      <c r="D1033" s="188" t="s">
        <v>2496</v>
      </c>
      <c r="E1033" s="188" t="s">
        <v>2497</v>
      </c>
      <c r="F1033" s="188" t="s">
        <v>2494</v>
      </c>
      <c r="G1033" s="188" t="s">
        <v>2495</v>
      </c>
      <c r="H1033" s="188" t="s">
        <v>2496</v>
      </c>
      <c r="I1033" s="188" t="s">
        <v>2497</v>
      </c>
      <c r="J1033" s="189"/>
      <c r="N1033" s="189"/>
    </row>
    <row r="1034" spans="1:14" s="190" customFormat="1" x14ac:dyDescent="0.2">
      <c r="A1034" s="188" t="s">
        <v>7033</v>
      </c>
      <c r="B1034" s="188" t="s">
        <v>239</v>
      </c>
      <c r="C1034" s="188" t="s">
        <v>325</v>
      </c>
      <c r="D1034" s="188" t="s">
        <v>2499</v>
      </c>
      <c r="E1034" s="188" t="s">
        <v>2500</v>
      </c>
      <c r="F1034" s="188" t="s">
        <v>239</v>
      </c>
      <c r="G1034" s="188" t="s">
        <v>325</v>
      </c>
      <c r="H1034" s="188" t="s">
        <v>2499</v>
      </c>
      <c r="I1034" s="188" t="s">
        <v>2500</v>
      </c>
      <c r="J1034" s="189"/>
      <c r="N1034" s="189"/>
    </row>
    <row r="1035" spans="1:14" s="173" customFormat="1" x14ac:dyDescent="0.2">
      <c r="A1035" s="167" t="s">
        <v>7034</v>
      </c>
      <c r="B1035" s="167" t="s">
        <v>6552</v>
      </c>
      <c r="C1035" s="167" t="s">
        <v>6553</v>
      </c>
      <c r="D1035" s="167" t="s">
        <v>6554</v>
      </c>
      <c r="E1035" s="167" t="s">
        <v>6555</v>
      </c>
      <c r="F1035" s="167" t="s">
        <v>6552</v>
      </c>
      <c r="G1035" s="167" t="s">
        <v>6553</v>
      </c>
      <c r="H1035" s="167" t="s">
        <v>6554</v>
      </c>
      <c r="I1035" s="167" t="s">
        <v>6555</v>
      </c>
      <c r="J1035" s="211"/>
      <c r="N1035" s="211"/>
    </row>
    <row r="1036" spans="1:14" s="173" customFormat="1" x14ac:dyDescent="0.2">
      <c r="A1036" s="167" t="s">
        <v>2483</v>
      </c>
      <c r="B1036" s="167" t="s">
        <v>7035</v>
      </c>
      <c r="C1036" s="167" t="s">
        <v>7036</v>
      </c>
      <c r="D1036" s="167" t="s">
        <v>7037</v>
      </c>
      <c r="E1036" s="167" t="s">
        <v>7038</v>
      </c>
      <c r="F1036" s="167" t="s">
        <v>7035</v>
      </c>
      <c r="G1036" s="167" t="s">
        <v>7036</v>
      </c>
      <c r="H1036" s="167" t="s">
        <v>7037</v>
      </c>
      <c r="I1036" s="167" t="s">
        <v>7038</v>
      </c>
      <c r="J1036" s="211"/>
      <c r="N1036" s="211"/>
    </row>
    <row r="1037" spans="1:14" s="173" customFormat="1" x14ac:dyDescent="0.2">
      <c r="A1037" s="167" t="s">
        <v>7039</v>
      </c>
      <c r="B1037" s="167" t="s">
        <v>7040</v>
      </c>
      <c r="C1037" s="167" t="s">
        <v>7041</v>
      </c>
      <c r="D1037" s="167" t="s">
        <v>7042</v>
      </c>
      <c r="E1037" s="167" t="s">
        <v>7043</v>
      </c>
      <c r="F1037" s="167" t="s">
        <v>7040</v>
      </c>
      <c r="G1037" s="167" t="s">
        <v>7041</v>
      </c>
      <c r="H1037" s="167" t="s">
        <v>7042</v>
      </c>
      <c r="I1037" s="167" t="s">
        <v>7043</v>
      </c>
      <c r="J1037" s="211"/>
      <c r="N1037" s="211"/>
    </row>
    <row r="1038" spans="1:14" s="173" customFormat="1" x14ac:dyDescent="0.2">
      <c r="A1038" s="167" t="s">
        <v>2498</v>
      </c>
      <c r="B1038" s="167" t="s">
        <v>6557</v>
      </c>
      <c r="C1038" s="167" t="s">
        <v>6558</v>
      </c>
      <c r="D1038" s="167" t="s">
        <v>6559</v>
      </c>
      <c r="E1038" s="167" t="s">
        <v>6560</v>
      </c>
      <c r="F1038" s="167" t="s">
        <v>6557</v>
      </c>
      <c r="G1038" s="167" t="s">
        <v>6558</v>
      </c>
      <c r="H1038" s="167" t="s">
        <v>6559</v>
      </c>
      <c r="I1038" s="167" t="s">
        <v>6560</v>
      </c>
      <c r="J1038" s="211"/>
      <c r="N1038" s="211"/>
    </row>
    <row r="1039" spans="1:14" s="173" customFormat="1" x14ac:dyDescent="0.2">
      <c r="A1039" s="167" t="s">
        <v>7044</v>
      </c>
      <c r="B1039" s="167" t="s">
        <v>5827</v>
      </c>
      <c r="C1039" s="167" t="s">
        <v>6562</v>
      </c>
      <c r="D1039" s="167" t="s">
        <v>6563</v>
      </c>
      <c r="E1039" s="167" t="s">
        <v>6564</v>
      </c>
      <c r="F1039" s="167" t="s">
        <v>5827</v>
      </c>
      <c r="G1039" s="167" t="s">
        <v>6562</v>
      </c>
      <c r="H1039" s="167" t="s">
        <v>6563</v>
      </c>
      <c r="I1039" s="167" t="s">
        <v>6564</v>
      </c>
      <c r="J1039" s="211"/>
      <c r="N1039" s="211"/>
    </row>
    <row r="1040" spans="1:14" s="173" customFormat="1" x14ac:dyDescent="0.2">
      <c r="A1040" s="167" t="s">
        <v>7045</v>
      </c>
      <c r="B1040" s="167" t="s">
        <v>5830</v>
      </c>
      <c r="C1040" s="167" t="s">
        <v>6566</v>
      </c>
      <c r="D1040" s="167" t="s">
        <v>6567</v>
      </c>
      <c r="E1040" s="167" t="s">
        <v>6568</v>
      </c>
      <c r="F1040" s="167" t="s">
        <v>5830</v>
      </c>
      <c r="G1040" s="167" t="s">
        <v>6566</v>
      </c>
      <c r="H1040" s="167" t="s">
        <v>6567</v>
      </c>
      <c r="I1040" s="167" t="s">
        <v>6568</v>
      </c>
      <c r="J1040" s="211"/>
      <c r="N1040" s="211"/>
    </row>
    <row r="1041" spans="1:14" s="173" customFormat="1" x14ac:dyDescent="0.2">
      <c r="A1041" s="167" t="s">
        <v>7046</v>
      </c>
      <c r="B1041" s="167" t="s">
        <v>1753</v>
      </c>
      <c r="C1041" s="167" t="s">
        <v>6570</v>
      </c>
      <c r="D1041" s="167" t="s">
        <v>7047</v>
      </c>
      <c r="E1041" s="167" t="s">
        <v>6572</v>
      </c>
      <c r="F1041" s="167" t="s">
        <v>1753</v>
      </c>
      <c r="G1041" s="167" t="s">
        <v>6570</v>
      </c>
      <c r="H1041" s="167" t="s">
        <v>7047</v>
      </c>
      <c r="I1041" s="167" t="s">
        <v>6572</v>
      </c>
      <c r="J1041" s="211"/>
      <c r="N1041" s="211"/>
    </row>
    <row r="1042" spans="1:14" s="173" customFormat="1" x14ac:dyDescent="0.2">
      <c r="A1042" s="167" t="s">
        <v>7048</v>
      </c>
      <c r="B1042" s="167" t="s">
        <v>6574</v>
      </c>
      <c r="C1042" s="167" t="s">
        <v>6575</v>
      </c>
      <c r="D1042" s="167" t="s">
        <v>6576</v>
      </c>
      <c r="E1042" s="167" t="s">
        <v>6577</v>
      </c>
      <c r="F1042" s="167" t="s">
        <v>6574</v>
      </c>
      <c r="G1042" s="167" t="s">
        <v>6575</v>
      </c>
      <c r="H1042" s="167" t="s">
        <v>6576</v>
      </c>
      <c r="I1042" s="167" t="s">
        <v>6577</v>
      </c>
      <c r="J1042" s="211"/>
      <c r="N1042" s="211"/>
    </row>
    <row r="1043" spans="1:14" s="173" customFormat="1" x14ac:dyDescent="0.2">
      <c r="A1043" s="167" t="s">
        <v>7049</v>
      </c>
      <c r="B1043" s="167" t="s">
        <v>5834</v>
      </c>
      <c r="C1043" s="167" t="s">
        <v>5835</v>
      </c>
      <c r="D1043" s="167" t="s">
        <v>7050</v>
      </c>
      <c r="E1043" s="167" t="s">
        <v>7051</v>
      </c>
      <c r="F1043" s="167" t="s">
        <v>5834</v>
      </c>
      <c r="G1043" s="167" t="s">
        <v>5835</v>
      </c>
      <c r="H1043" s="167" t="s">
        <v>7050</v>
      </c>
      <c r="I1043" s="167" t="s">
        <v>7051</v>
      </c>
      <c r="J1043" s="211"/>
      <c r="N1043" s="211"/>
    </row>
    <row r="1044" spans="1:14" s="173" customFormat="1" x14ac:dyDescent="0.2">
      <c r="A1044" s="167" t="s">
        <v>7052</v>
      </c>
      <c r="B1044" s="167" t="s">
        <v>5837</v>
      </c>
      <c r="C1044" s="167" t="s">
        <v>7053</v>
      </c>
      <c r="D1044" s="167" t="s">
        <v>7054</v>
      </c>
      <c r="E1044" s="167" t="s">
        <v>7055</v>
      </c>
      <c r="F1044" s="167" t="s">
        <v>5837</v>
      </c>
      <c r="G1044" s="167" t="s">
        <v>7053</v>
      </c>
      <c r="H1044" s="167" t="s">
        <v>7054</v>
      </c>
      <c r="I1044" s="167" t="s">
        <v>7055</v>
      </c>
      <c r="J1044" s="211"/>
      <c r="N1044" s="211"/>
    </row>
    <row r="1045" spans="1:14" s="173" customFormat="1" x14ac:dyDescent="0.2">
      <c r="A1045" s="167" t="s">
        <v>7056</v>
      </c>
      <c r="B1045" s="167" t="s">
        <v>7057</v>
      </c>
      <c r="C1045" s="167" t="s">
        <v>7058</v>
      </c>
      <c r="D1045" s="167" t="s">
        <v>7059</v>
      </c>
      <c r="E1045" s="167" t="s">
        <v>7060</v>
      </c>
      <c r="F1045" s="167" t="s">
        <v>7057</v>
      </c>
      <c r="G1045" s="167" t="s">
        <v>7058</v>
      </c>
      <c r="H1045" s="167" t="s">
        <v>7059</v>
      </c>
      <c r="I1045" s="167" t="s">
        <v>7060</v>
      </c>
      <c r="J1045" s="211"/>
      <c r="N1045" s="211"/>
    </row>
    <row r="1046" spans="1:14" s="173" customFormat="1" x14ac:dyDescent="0.2">
      <c r="A1046" s="167" t="s">
        <v>7061</v>
      </c>
      <c r="B1046" s="167" t="s">
        <v>7062</v>
      </c>
      <c r="C1046" s="167" t="s">
        <v>7063</v>
      </c>
      <c r="D1046" s="167" t="s">
        <v>7064</v>
      </c>
      <c r="E1046" s="167" t="s">
        <v>7065</v>
      </c>
      <c r="F1046" s="167" t="s">
        <v>7062</v>
      </c>
      <c r="G1046" s="167" t="s">
        <v>7063</v>
      </c>
      <c r="H1046" s="167" t="s">
        <v>7064</v>
      </c>
      <c r="I1046" s="167" t="s">
        <v>7065</v>
      </c>
      <c r="J1046" s="211"/>
      <c r="N1046" s="211"/>
    </row>
    <row r="1047" spans="1:14" s="173" customFormat="1" x14ac:dyDescent="0.2">
      <c r="A1047" s="167" t="s">
        <v>7066</v>
      </c>
      <c r="B1047" s="167" t="s">
        <v>6579</v>
      </c>
      <c r="C1047" s="167" t="s">
        <v>6580</v>
      </c>
      <c r="D1047" s="167" t="s">
        <v>6581</v>
      </c>
      <c r="E1047" s="167" t="s">
        <v>6582</v>
      </c>
      <c r="F1047" s="167" t="s">
        <v>6579</v>
      </c>
      <c r="G1047" s="167" t="s">
        <v>6580</v>
      </c>
      <c r="H1047" s="167" t="s">
        <v>6581</v>
      </c>
      <c r="I1047" s="167" t="s">
        <v>6582</v>
      </c>
      <c r="J1047" s="211"/>
      <c r="N1047" s="211"/>
    </row>
    <row r="1048" spans="1:14" s="173" customFormat="1" x14ac:dyDescent="0.2">
      <c r="A1048" s="167" t="s">
        <v>7067</v>
      </c>
      <c r="B1048" s="167" t="s">
        <v>7068</v>
      </c>
      <c r="C1048" s="167" t="s">
        <v>7069</v>
      </c>
      <c r="D1048" s="167" t="s">
        <v>7070</v>
      </c>
      <c r="E1048" s="167" t="s">
        <v>7071</v>
      </c>
      <c r="F1048" s="167" t="s">
        <v>7068</v>
      </c>
      <c r="G1048" s="167" t="s">
        <v>7069</v>
      </c>
      <c r="H1048" s="167" t="s">
        <v>7070</v>
      </c>
      <c r="I1048" s="167" t="s">
        <v>7071</v>
      </c>
      <c r="J1048" s="211"/>
      <c r="N1048" s="211"/>
    </row>
    <row r="1049" spans="1:14" s="173" customFormat="1" x14ac:dyDescent="0.2">
      <c r="A1049" s="167" t="s">
        <v>7072</v>
      </c>
      <c r="B1049" s="167" t="s">
        <v>6584</v>
      </c>
      <c r="C1049" s="167" t="s">
        <v>6585</v>
      </c>
      <c r="D1049" s="167" t="s">
        <v>6586</v>
      </c>
      <c r="E1049" s="167" t="s">
        <v>6587</v>
      </c>
      <c r="F1049" s="167" t="s">
        <v>6584</v>
      </c>
      <c r="G1049" s="167" t="s">
        <v>6585</v>
      </c>
      <c r="H1049" s="167" t="s">
        <v>6586</v>
      </c>
      <c r="I1049" s="167" t="s">
        <v>6587</v>
      </c>
      <c r="J1049" s="211"/>
      <c r="N1049" s="211"/>
    </row>
    <row r="1050" spans="1:14" s="7" customFormat="1" x14ac:dyDescent="0.2">
      <c r="A1050" s="164" t="s">
        <v>2501</v>
      </c>
      <c r="B1050" s="164" t="s">
        <v>1758</v>
      </c>
      <c r="C1050" s="164" t="s">
        <v>1759</v>
      </c>
      <c r="D1050" s="164" t="s">
        <v>1760</v>
      </c>
      <c r="E1050" s="164" t="s">
        <v>911</v>
      </c>
      <c r="F1050" s="7" t="s">
        <v>3727</v>
      </c>
      <c r="G1050" s="7" t="s">
        <v>5529</v>
      </c>
      <c r="H1050" s="7" t="s">
        <v>5530</v>
      </c>
      <c r="I1050" s="163" t="s">
        <v>5450</v>
      </c>
      <c r="J1050" s="163"/>
      <c r="N1050" s="163"/>
    </row>
    <row r="1051" spans="1:14" s="7" customFormat="1" x14ac:dyDescent="0.2">
      <c r="A1051" s="164" t="s">
        <v>4632</v>
      </c>
      <c r="B1051" s="164" t="s">
        <v>1758</v>
      </c>
      <c r="C1051" s="164" t="s">
        <v>1759</v>
      </c>
      <c r="D1051" s="164" t="s">
        <v>1760</v>
      </c>
      <c r="E1051" s="164" t="s">
        <v>911</v>
      </c>
      <c r="F1051" s="7" t="s">
        <v>3727</v>
      </c>
      <c r="G1051" s="7" t="s">
        <v>5529</v>
      </c>
      <c r="H1051" s="7" t="s">
        <v>5530</v>
      </c>
      <c r="I1051" s="163" t="s">
        <v>5450</v>
      </c>
      <c r="J1051" s="163"/>
      <c r="N1051" s="163"/>
    </row>
    <row r="1052" spans="1:14" s="190" customFormat="1" x14ac:dyDescent="0.2">
      <c r="A1052" s="188" t="s">
        <v>7160</v>
      </c>
      <c r="B1052" s="188" t="s">
        <v>4202</v>
      </c>
      <c r="C1052" s="188" t="s">
        <v>4203</v>
      </c>
      <c r="D1052" s="188" t="s">
        <v>4204</v>
      </c>
      <c r="E1052" s="188" t="s">
        <v>4205</v>
      </c>
      <c r="F1052" s="190" t="s">
        <v>5442</v>
      </c>
      <c r="G1052" s="190" t="s">
        <v>5443</v>
      </c>
      <c r="H1052" s="190" t="s">
        <v>5444</v>
      </c>
      <c r="I1052" s="189" t="s">
        <v>5445</v>
      </c>
      <c r="J1052" s="189"/>
      <c r="N1052" s="189"/>
    </row>
    <row r="1053" spans="1:14" s="173" customFormat="1" x14ac:dyDescent="0.2">
      <c r="A1053" s="167" t="s">
        <v>2502</v>
      </c>
      <c r="B1053" s="167" t="s">
        <v>7161</v>
      </c>
      <c r="C1053" s="167" t="s">
        <v>7162</v>
      </c>
      <c r="D1053" s="167" t="s">
        <v>7163</v>
      </c>
      <c r="E1053" s="167" t="s">
        <v>7164</v>
      </c>
      <c r="F1053" s="173" t="s">
        <v>7161</v>
      </c>
      <c r="G1053" s="173" t="s">
        <v>7162</v>
      </c>
      <c r="H1053" s="173" t="s">
        <v>7163</v>
      </c>
      <c r="I1053" s="211" t="s">
        <v>7164</v>
      </c>
      <c r="J1053" s="211"/>
      <c r="N1053" s="211"/>
    </row>
    <row r="1054" spans="1:14" s="173" customFormat="1" x14ac:dyDescent="0.2">
      <c r="A1054" s="167" t="s">
        <v>7073</v>
      </c>
      <c r="B1054" s="167" t="s">
        <v>7074</v>
      </c>
      <c r="C1054" s="167" t="s">
        <v>7075</v>
      </c>
      <c r="D1054" s="167" t="s">
        <v>7076</v>
      </c>
      <c r="E1054" s="167" t="s">
        <v>7077</v>
      </c>
      <c r="F1054" s="173" t="s">
        <v>7074</v>
      </c>
      <c r="G1054" s="173" t="s">
        <v>7075</v>
      </c>
      <c r="H1054" s="173" t="s">
        <v>7076</v>
      </c>
      <c r="I1054" s="211" t="s">
        <v>7077</v>
      </c>
      <c r="J1054" s="211"/>
      <c r="N1054" s="211"/>
    </row>
    <row r="1055" spans="1:14" s="173" customFormat="1" x14ac:dyDescent="0.2">
      <c r="A1055" s="167" t="s">
        <v>7078</v>
      </c>
      <c r="B1055" s="167" t="s">
        <v>7079</v>
      </c>
      <c r="C1055" s="167" t="s">
        <v>7080</v>
      </c>
      <c r="D1055" s="167" t="s">
        <v>7081</v>
      </c>
      <c r="E1055" s="167" t="s">
        <v>7082</v>
      </c>
      <c r="F1055" s="173" t="s">
        <v>7079</v>
      </c>
      <c r="G1055" s="173" t="s">
        <v>7080</v>
      </c>
      <c r="H1055" s="173" t="s">
        <v>7081</v>
      </c>
      <c r="I1055" s="211" t="s">
        <v>7082</v>
      </c>
      <c r="J1055" s="211"/>
      <c r="N1055" s="211"/>
    </row>
    <row r="1056" spans="1:14" s="173" customFormat="1" x14ac:dyDescent="0.2">
      <c r="A1056" s="167" t="s">
        <v>7083</v>
      </c>
      <c r="B1056" s="167" t="s">
        <v>7084</v>
      </c>
      <c r="C1056" s="167" t="s">
        <v>7085</v>
      </c>
      <c r="D1056" s="167" t="s">
        <v>7086</v>
      </c>
      <c r="E1056" s="167" t="s">
        <v>7087</v>
      </c>
      <c r="F1056" s="173" t="s">
        <v>7084</v>
      </c>
      <c r="G1056" s="173" t="s">
        <v>7085</v>
      </c>
      <c r="H1056" s="173" t="s">
        <v>7086</v>
      </c>
      <c r="I1056" s="211" t="s">
        <v>7087</v>
      </c>
      <c r="J1056" s="211"/>
      <c r="N1056" s="211"/>
    </row>
    <row r="1057" spans="1:14" s="7" customFormat="1" x14ac:dyDescent="0.2">
      <c r="A1057" s="164" t="s">
        <v>2503</v>
      </c>
      <c r="B1057" s="164" t="s">
        <v>240</v>
      </c>
      <c r="C1057" s="164" t="s">
        <v>326</v>
      </c>
      <c r="D1057" s="164" t="s">
        <v>912</v>
      </c>
      <c r="E1057" s="164" t="s">
        <v>913</v>
      </c>
      <c r="F1057" s="7" t="s">
        <v>5451</v>
      </c>
      <c r="G1057" s="7" t="s">
        <v>5452</v>
      </c>
      <c r="H1057" s="7" t="s">
        <v>5453</v>
      </c>
      <c r="I1057" s="163" t="s">
        <v>5454</v>
      </c>
      <c r="J1057" s="163"/>
      <c r="N1057" s="163"/>
    </row>
    <row r="1058" spans="1:14" s="7" customFormat="1" x14ac:dyDescent="0.2">
      <c r="A1058" s="164" t="s">
        <v>2504</v>
      </c>
      <c r="B1058" s="164" t="s">
        <v>241</v>
      </c>
      <c r="C1058" s="164" t="s">
        <v>241</v>
      </c>
      <c r="D1058" s="164" t="s">
        <v>1763</v>
      </c>
      <c r="E1058" s="164" t="s">
        <v>241</v>
      </c>
      <c r="F1058" s="7" t="s">
        <v>5455</v>
      </c>
      <c r="G1058" s="7" t="s">
        <v>5456</v>
      </c>
      <c r="H1058" s="7" t="s">
        <v>5457</v>
      </c>
      <c r="I1058" s="163" t="s">
        <v>5458</v>
      </c>
      <c r="J1058" s="163"/>
      <c r="N1058" s="163"/>
    </row>
    <row r="1059" spans="1:14" s="7" customFormat="1" x14ac:dyDescent="0.2">
      <c r="A1059" s="164" t="s">
        <v>2505</v>
      </c>
      <c r="B1059" s="164" t="s">
        <v>551</v>
      </c>
      <c r="C1059" s="164" t="s">
        <v>327</v>
      </c>
      <c r="D1059" s="164" t="s">
        <v>2506</v>
      </c>
      <c r="E1059" s="164" t="s">
        <v>2507</v>
      </c>
      <c r="F1059" s="164" t="s">
        <v>551</v>
      </c>
      <c r="G1059" s="164" t="s">
        <v>327</v>
      </c>
      <c r="H1059" s="164" t="s">
        <v>2506</v>
      </c>
      <c r="I1059" s="164" t="s">
        <v>2507</v>
      </c>
      <c r="J1059" s="163"/>
      <c r="N1059" s="163"/>
    </row>
    <row r="1060" spans="1:14" s="7" customFormat="1" x14ac:dyDescent="0.2">
      <c r="A1060" s="164" t="s">
        <v>2508</v>
      </c>
      <c r="B1060" s="164" t="s">
        <v>242</v>
      </c>
      <c r="C1060" s="164" t="s">
        <v>351</v>
      </c>
      <c r="D1060" s="164" t="s">
        <v>914</v>
      </c>
      <c r="E1060" s="164" t="s">
        <v>915</v>
      </c>
      <c r="F1060" s="164" t="s">
        <v>242</v>
      </c>
      <c r="G1060" s="164" t="s">
        <v>351</v>
      </c>
      <c r="H1060" s="164" t="s">
        <v>914</v>
      </c>
      <c r="I1060" s="164" t="s">
        <v>915</v>
      </c>
      <c r="J1060" s="163"/>
      <c r="N1060" s="163"/>
    </row>
    <row r="1061" spans="1:14" s="190" customFormat="1" x14ac:dyDescent="0.2">
      <c r="A1061" s="188" t="s">
        <v>7088</v>
      </c>
      <c r="B1061" s="188" t="s">
        <v>1765</v>
      </c>
      <c r="C1061" s="188" t="s">
        <v>1766</v>
      </c>
      <c r="D1061" s="188" t="s">
        <v>1767</v>
      </c>
      <c r="E1061" s="188" t="s">
        <v>1768</v>
      </c>
      <c r="F1061" s="188" t="s">
        <v>1765</v>
      </c>
      <c r="G1061" s="188" t="s">
        <v>1766</v>
      </c>
      <c r="H1061" s="188" t="s">
        <v>1767</v>
      </c>
      <c r="I1061" s="188" t="s">
        <v>1768</v>
      </c>
      <c r="J1061" s="189"/>
      <c r="N1061" s="189"/>
    </row>
    <row r="1062" spans="1:14" s="190" customFormat="1" x14ac:dyDescent="0.2">
      <c r="A1062" s="188" t="s">
        <v>7165</v>
      </c>
      <c r="B1062" s="188" t="s">
        <v>1770</v>
      </c>
      <c r="C1062" s="188" t="s">
        <v>1771</v>
      </c>
      <c r="D1062" s="188" t="s">
        <v>1772</v>
      </c>
      <c r="E1062" s="188" t="s">
        <v>1773</v>
      </c>
      <c r="F1062" s="188" t="s">
        <v>1770</v>
      </c>
      <c r="G1062" s="188" t="s">
        <v>1771</v>
      </c>
      <c r="H1062" s="188" t="s">
        <v>1772</v>
      </c>
      <c r="I1062" s="188" t="s">
        <v>1773</v>
      </c>
      <c r="J1062" s="189"/>
      <c r="N1062" s="189"/>
    </row>
    <row r="1063" spans="1:14" s="173" customFormat="1" x14ac:dyDescent="0.2">
      <c r="A1063" s="167" t="s">
        <v>2509</v>
      </c>
      <c r="B1063" s="167" t="s">
        <v>5846</v>
      </c>
      <c r="C1063" s="167" t="s">
        <v>7157</v>
      </c>
      <c r="D1063" s="167" t="s">
        <v>7158</v>
      </c>
      <c r="E1063" s="167" t="s">
        <v>7159</v>
      </c>
      <c r="F1063" s="167" t="s">
        <v>5846</v>
      </c>
      <c r="G1063" s="167" t="s">
        <v>7157</v>
      </c>
      <c r="H1063" s="167" t="s">
        <v>7158</v>
      </c>
      <c r="I1063" s="167" t="s">
        <v>7159</v>
      </c>
      <c r="J1063" s="211"/>
      <c r="N1063" s="211"/>
    </row>
    <row r="1064" spans="1:14" s="173" customFormat="1" x14ac:dyDescent="0.2">
      <c r="A1064" s="167" t="s">
        <v>7089</v>
      </c>
      <c r="B1064" s="167" t="s">
        <v>5849</v>
      </c>
      <c r="C1064" s="167" t="s">
        <v>6590</v>
      </c>
      <c r="D1064" s="167" t="s">
        <v>6591</v>
      </c>
      <c r="E1064" s="167" t="s">
        <v>6592</v>
      </c>
      <c r="F1064" s="167" t="s">
        <v>5849</v>
      </c>
      <c r="G1064" s="167" t="s">
        <v>6590</v>
      </c>
      <c r="H1064" s="167" t="s">
        <v>6591</v>
      </c>
      <c r="I1064" s="167" t="s">
        <v>6592</v>
      </c>
      <c r="J1064" s="211"/>
      <c r="N1064" s="211"/>
    </row>
    <row r="1065" spans="1:14" s="7" customFormat="1" x14ac:dyDescent="0.2">
      <c r="A1065" s="164" t="s">
        <v>5568</v>
      </c>
      <c r="B1065" s="164" t="s">
        <v>243</v>
      </c>
      <c r="C1065" s="164" t="s">
        <v>328</v>
      </c>
      <c r="D1065" s="164" t="s">
        <v>916</v>
      </c>
      <c r="E1065" s="164" t="s">
        <v>917</v>
      </c>
      <c r="F1065" s="164" t="s">
        <v>243</v>
      </c>
      <c r="G1065" s="164" t="s">
        <v>328</v>
      </c>
      <c r="H1065" s="164" t="s">
        <v>916</v>
      </c>
      <c r="I1065" s="164" t="s">
        <v>917</v>
      </c>
      <c r="J1065" s="163"/>
      <c r="N1065" s="163"/>
    </row>
    <row r="1066" spans="1:14" s="190" customFormat="1" x14ac:dyDescent="0.2">
      <c r="A1066" s="188" t="s">
        <v>7090</v>
      </c>
      <c r="B1066" s="188" t="s">
        <v>244</v>
      </c>
      <c r="C1066" s="188" t="s">
        <v>352</v>
      </c>
      <c r="D1066" s="188" t="s">
        <v>2510</v>
      </c>
      <c r="E1066" s="188" t="s">
        <v>2511</v>
      </c>
      <c r="F1066" s="188" t="s">
        <v>244</v>
      </c>
      <c r="G1066" s="188" t="s">
        <v>352</v>
      </c>
      <c r="H1066" s="188" t="s">
        <v>2510</v>
      </c>
      <c r="I1066" s="188" t="s">
        <v>2511</v>
      </c>
      <c r="J1066" s="189"/>
      <c r="N1066" s="189"/>
    </row>
    <row r="1067" spans="1:14" s="190" customFormat="1" x14ac:dyDescent="0.2">
      <c r="A1067" s="188" t="s">
        <v>7091</v>
      </c>
      <c r="B1067" s="188" t="s">
        <v>370</v>
      </c>
      <c r="C1067" s="188" t="s">
        <v>373</v>
      </c>
      <c r="D1067" s="188" t="s">
        <v>2512</v>
      </c>
      <c r="E1067" s="188" t="s">
        <v>2513</v>
      </c>
      <c r="F1067" s="188" t="s">
        <v>370</v>
      </c>
      <c r="G1067" s="188" t="s">
        <v>373</v>
      </c>
      <c r="H1067" s="188" t="s">
        <v>2512</v>
      </c>
      <c r="I1067" s="188" t="s">
        <v>2513</v>
      </c>
      <c r="J1067" s="189"/>
      <c r="N1067" s="189"/>
    </row>
    <row r="1068" spans="1:14" s="190" customFormat="1" x14ac:dyDescent="0.2">
      <c r="A1068" s="188" t="s">
        <v>7092</v>
      </c>
      <c r="B1068" s="188" t="s">
        <v>371</v>
      </c>
      <c r="C1068" s="188" t="s">
        <v>374</v>
      </c>
      <c r="D1068" s="188" t="s">
        <v>2514</v>
      </c>
      <c r="E1068" s="188" t="s">
        <v>374</v>
      </c>
      <c r="F1068" s="188" t="s">
        <v>371</v>
      </c>
      <c r="G1068" s="188" t="s">
        <v>374</v>
      </c>
      <c r="H1068" s="188" t="s">
        <v>2514</v>
      </c>
      <c r="I1068" s="188" t="s">
        <v>374</v>
      </c>
      <c r="J1068" s="189"/>
      <c r="N1068" s="189"/>
    </row>
    <row r="1069" spans="1:14" s="190" customFormat="1" x14ac:dyDescent="0.2">
      <c r="A1069" s="188" t="s">
        <v>7093</v>
      </c>
      <c r="B1069" s="188" t="s">
        <v>372</v>
      </c>
      <c r="C1069" s="188" t="s">
        <v>2515</v>
      </c>
      <c r="D1069" s="188" t="s">
        <v>2516</v>
      </c>
      <c r="E1069" s="188" t="s">
        <v>2517</v>
      </c>
      <c r="F1069" s="188" t="s">
        <v>372</v>
      </c>
      <c r="G1069" s="188" t="s">
        <v>3731</v>
      </c>
      <c r="H1069" s="188" t="s">
        <v>2516</v>
      </c>
      <c r="I1069" s="188" t="s">
        <v>2517</v>
      </c>
      <c r="J1069" s="189"/>
      <c r="N1069" s="189"/>
    </row>
    <row r="1070" spans="1:14" s="7" customFormat="1" x14ac:dyDescent="0.2">
      <c r="A1070" s="164" t="s">
        <v>2518</v>
      </c>
      <c r="B1070" s="164" t="s">
        <v>245</v>
      </c>
      <c r="C1070" s="164" t="s">
        <v>329</v>
      </c>
      <c r="D1070" s="164" t="s">
        <v>1775</v>
      </c>
      <c r="E1070" s="164" t="s">
        <v>1776</v>
      </c>
      <c r="F1070" s="7" t="s">
        <v>5459</v>
      </c>
      <c r="G1070" s="7" t="s">
        <v>5460</v>
      </c>
      <c r="H1070" s="7" t="s">
        <v>5461</v>
      </c>
      <c r="I1070" s="163" t="s">
        <v>5462</v>
      </c>
      <c r="J1070" s="163"/>
      <c r="N1070" s="163"/>
    </row>
    <row r="1071" spans="1:14" s="7" customFormat="1" x14ac:dyDescent="0.2">
      <c r="A1071" s="164" t="s">
        <v>2519</v>
      </c>
      <c r="B1071" s="164" t="s">
        <v>246</v>
      </c>
      <c r="C1071" s="164" t="s">
        <v>330</v>
      </c>
      <c r="D1071" s="164" t="s">
        <v>2520</v>
      </c>
      <c r="E1071" s="164" t="s">
        <v>2521</v>
      </c>
      <c r="F1071" s="164" t="s">
        <v>246</v>
      </c>
      <c r="G1071" s="164" t="s">
        <v>330</v>
      </c>
      <c r="H1071" s="164" t="s">
        <v>2520</v>
      </c>
      <c r="I1071" s="164" t="s">
        <v>2521</v>
      </c>
      <c r="J1071" s="163"/>
      <c r="N1071" s="163"/>
    </row>
    <row r="1072" spans="1:14" s="7" customFormat="1" x14ac:dyDescent="0.2">
      <c r="A1072" s="164" t="s">
        <v>2522</v>
      </c>
      <c r="B1072" s="164" t="s">
        <v>1778</v>
      </c>
      <c r="C1072" s="164" t="s">
        <v>405</v>
      </c>
      <c r="D1072" s="164" t="s">
        <v>918</v>
      </c>
      <c r="E1072" s="164" t="s">
        <v>919</v>
      </c>
      <c r="F1072" s="164" t="s">
        <v>1778</v>
      </c>
      <c r="G1072" s="164" t="s">
        <v>405</v>
      </c>
      <c r="H1072" s="164" t="s">
        <v>918</v>
      </c>
      <c r="I1072" s="164" t="s">
        <v>919</v>
      </c>
      <c r="J1072" s="163"/>
      <c r="N1072" s="163"/>
    </row>
    <row r="1073" spans="1:14" s="173" customFormat="1" x14ac:dyDescent="0.2">
      <c r="A1073" s="167" t="s">
        <v>2527</v>
      </c>
      <c r="B1073" s="167" t="s">
        <v>6594</v>
      </c>
      <c r="C1073" s="167" t="s">
        <v>6595</v>
      </c>
      <c r="D1073" s="167" t="s">
        <v>6596</v>
      </c>
      <c r="E1073" s="167" t="s">
        <v>6597</v>
      </c>
      <c r="F1073" s="167" t="s">
        <v>6594</v>
      </c>
      <c r="G1073" s="167" t="s">
        <v>6595</v>
      </c>
      <c r="H1073" s="167" t="s">
        <v>6596</v>
      </c>
      <c r="I1073" s="167" t="s">
        <v>6597</v>
      </c>
      <c r="J1073" s="211"/>
      <c r="N1073" s="211"/>
    </row>
    <row r="1074" spans="1:14" s="7" customFormat="1" x14ac:dyDescent="0.2">
      <c r="A1074" s="167" t="s">
        <v>2532</v>
      </c>
      <c r="B1074" s="164" t="s">
        <v>2523</v>
      </c>
      <c r="C1074" s="164" t="s">
        <v>2524</v>
      </c>
      <c r="D1074" s="164" t="s">
        <v>2525</v>
      </c>
      <c r="E1074" s="164" t="s">
        <v>2526</v>
      </c>
      <c r="F1074" s="164" t="s">
        <v>2523</v>
      </c>
      <c r="G1074" s="164" t="s">
        <v>2524</v>
      </c>
      <c r="H1074" s="164" t="s">
        <v>2525</v>
      </c>
      <c r="I1074" s="164" t="s">
        <v>2526</v>
      </c>
      <c r="J1074" s="163"/>
      <c r="N1074" s="163"/>
    </row>
    <row r="1075" spans="1:14" s="7" customFormat="1" x14ac:dyDescent="0.2">
      <c r="A1075" s="167" t="s">
        <v>7094</v>
      </c>
      <c r="B1075" s="164" t="s">
        <v>2528</v>
      </c>
      <c r="C1075" s="164" t="s">
        <v>2529</v>
      </c>
      <c r="D1075" s="164" t="s">
        <v>2530</v>
      </c>
      <c r="E1075" s="164" t="s">
        <v>2531</v>
      </c>
      <c r="F1075" s="164" t="s">
        <v>2528</v>
      </c>
      <c r="G1075" s="164" t="s">
        <v>2529</v>
      </c>
      <c r="H1075" s="164" t="s">
        <v>2530</v>
      </c>
      <c r="I1075" s="164" t="s">
        <v>2531</v>
      </c>
      <c r="J1075" s="163"/>
      <c r="N1075" s="163"/>
    </row>
    <row r="1076" spans="1:14" s="173" customFormat="1" x14ac:dyDescent="0.2">
      <c r="A1076" s="167" t="s">
        <v>7095</v>
      </c>
      <c r="B1076" s="167" t="s">
        <v>6603</v>
      </c>
      <c r="C1076" s="167" t="s">
        <v>6604</v>
      </c>
      <c r="D1076" s="167" t="s">
        <v>6605</v>
      </c>
      <c r="E1076" s="167" t="s">
        <v>6606</v>
      </c>
      <c r="F1076" s="167" t="s">
        <v>6603</v>
      </c>
      <c r="G1076" s="167" t="s">
        <v>6604</v>
      </c>
      <c r="H1076" s="167" t="s">
        <v>6605</v>
      </c>
      <c r="I1076" s="167" t="s">
        <v>6606</v>
      </c>
      <c r="J1076" s="211"/>
      <c r="N1076" s="211"/>
    </row>
    <row r="1077" spans="1:14" s="190" customFormat="1" x14ac:dyDescent="0.2">
      <c r="A1077" s="188" t="s">
        <v>7096</v>
      </c>
      <c r="B1077" s="188" t="s">
        <v>2533</v>
      </c>
      <c r="C1077" s="188" t="s">
        <v>2534</v>
      </c>
      <c r="D1077" s="188" t="s">
        <v>2535</v>
      </c>
      <c r="E1077" s="188" t="s">
        <v>2536</v>
      </c>
      <c r="F1077" s="188" t="s">
        <v>2533</v>
      </c>
      <c r="G1077" s="188" t="s">
        <v>2534</v>
      </c>
      <c r="H1077" s="188" t="s">
        <v>2535</v>
      </c>
      <c r="I1077" s="188" t="s">
        <v>2536</v>
      </c>
      <c r="J1077" s="189"/>
      <c r="N1077" s="189"/>
    </row>
    <row r="1078" spans="1:14" s="7" customFormat="1" x14ac:dyDescent="0.2">
      <c r="A1078" s="164" t="s">
        <v>2537</v>
      </c>
      <c r="B1078" s="164" t="s">
        <v>4633</v>
      </c>
      <c r="C1078" s="163" t="s">
        <v>4634</v>
      </c>
      <c r="D1078" s="163" t="s">
        <v>4635</v>
      </c>
      <c r="E1078" s="163" t="s">
        <v>4636</v>
      </c>
      <c r="F1078" s="164" t="s">
        <v>4633</v>
      </c>
      <c r="G1078" s="163" t="s">
        <v>4634</v>
      </c>
      <c r="H1078" s="163" t="s">
        <v>4635</v>
      </c>
      <c r="I1078" s="163" t="s">
        <v>4636</v>
      </c>
      <c r="J1078" s="163"/>
      <c r="N1078" s="163"/>
    </row>
    <row r="1079" spans="1:14" s="173" customFormat="1" x14ac:dyDescent="0.2">
      <c r="A1079" s="167" t="s">
        <v>7097</v>
      </c>
      <c r="B1079" s="167" t="s">
        <v>7098</v>
      </c>
      <c r="C1079" s="211" t="s">
        <v>7099</v>
      </c>
      <c r="D1079" s="211" t="s">
        <v>7100</v>
      </c>
      <c r="E1079" s="211" t="s">
        <v>7101</v>
      </c>
      <c r="F1079" s="167" t="s">
        <v>7098</v>
      </c>
      <c r="G1079" s="211" t="s">
        <v>7099</v>
      </c>
      <c r="H1079" s="211" t="s">
        <v>7100</v>
      </c>
      <c r="I1079" s="211" t="s">
        <v>7101</v>
      </c>
      <c r="J1079" s="211"/>
      <c r="N1079" s="211"/>
    </row>
    <row r="1080" spans="1:14" s="173" customFormat="1" x14ac:dyDescent="0.2">
      <c r="A1080" s="167" t="s">
        <v>7102</v>
      </c>
      <c r="B1080" s="167" t="s">
        <v>7103</v>
      </c>
      <c r="C1080" s="211" t="s">
        <v>7104</v>
      </c>
      <c r="D1080" s="211" t="s">
        <v>7105</v>
      </c>
      <c r="E1080" s="211" t="s">
        <v>7106</v>
      </c>
      <c r="F1080" s="167" t="s">
        <v>7103</v>
      </c>
      <c r="G1080" s="211" t="s">
        <v>7104</v>
      </c>
      <c r="H1080" s="211" t="s">
        <v>7105</v>
      </c>
      <c r="I1080" s="211" t="s">
        <v>7106</v>
      </c>
      <c r="J1080" s="211"/>
      <c r="N1080" s="211"/>
    </row>
    <row r="1081" spans="1:14" s="173" customFormat="1" x14ac:dyDescent="0.2">
      <c r="A1081" s="167" t="s">
        <v>7107</v>
      </c>
      <c r="B1081" s="167" t="s">
        <v>7108</v>
      </c>
      <c r="C1081" s="211" t="s">
        <v>7109</v>
      </c>
      <c r="D1081" s="211" t="s">
        <v>7110</v>
      </c>
      <c r="E1081" s="211" t="s">
        <v>7111</v>
      </c>
      <c r="F1081" s="167" t="s">
        <v>7108</v>
      </c>
      <c r="G1081" s="211" t="s">
        <v>7109</v>
      </c>
      <c r="H1081" s="211" t="s">
        <v>7110</v>
      </c>
      <c r="I1081" s="211" t="s">
        <v>7111</v>
      </c>
      <c r="J1081" s="211"/>
      <c r="N1081" s="211"/>
    </row>
    <row r="1082" spans="1:14" s="173" customFormat="1" x14ac:dyDescent="0.2">
      <c r="A1082" s="167" t="s">
        <v>7112</v>
      </c>
      <c r="B1082" s="167" t="s">
        <v>7113</v>
      </c>
      <c r="C1082" s="211" t="s">
        <v>7114</v>
      </c>
      <c r="D1082" s="211" t="s">
        <v>7115</v>
      </c>
      <c r="E1082" s="211" t="s">
        <v>7116</v>
      </c>
      <c r="F1082" s="167" t="s">
        <v>7113</v>
      </c>
      <c r="G1082" s="211" t="s">
        <v>7114</v>
      </c>
      <c r="H1082" s="211" t="s">
        <v>7115</v>
      </c>
      <c r="I1082" s="211" t="s">
        <v>7116</v>
      </c>
      <c r="J1082" s="211"/>
      <c r="N1082" s="211"/>
    </row>
    <row r="1083" spans="1:14" s="173" customFormat="1" x14ac:dyDescent="0.2">
      <c r="A1083" s="167" t="s">
        <v>7117</v>
      </c>
      <c r="B1083" s="167" t="s">
        <v>6610</v>
      </c>
      <c r="C1083" s="211" t="s">
        <v>6611</v>
      </c>
      <c r="D1083" s="211" t="s">
        <v>6612</v>
      </c>
      <c r="E1083" s="211" t="s">
        <v>6613</v>
      </c>
      <c r="F1083" s="167" t="s">
        <v>6610</v>
      </c>
      <c r="G1083" s="211" t="s">
        <v>6611</v>
      </c>
      <c r="H1083" s="211" t="s">
        <v>6612</v>
      </c>
      <c r="I1083" s="211" t="s">
        <v>6613</v>
      </c>
      <c r="J1083" s="211"/>
      <c r="N1083" s="211"/>
    </row>
    <row r="1084" spans="1:14" s="7" customFormat="1" x14ac:dyDescent="0.2">
      <c r="A1084" s="164" t="s">
        <v>2538</v>
      </c>
      <c r="B1084" s="164" t="s">
        <v>377</v>
      </c>
      <c r="C1084" s="164" t="s">
        <v>360</v>
      </c>
      <c r="D1084" s="164" t="s">
        <v>923</v>
      </c>
      <c r="E1084" s="164" t="s">
        <v>924</v>
      </c>
      <c r="F1084" s="164" t="s">
        <v>377</v>
      </c>
      <c r="G1084" s="164" t="s">
        <v>360</v>
      </c>
      <c r="H1084" s="164" t="s">
        <v>923</v>
      </c>
      <c r="I1084" s="164" t="s">
        <v>924</v>
      </c>
      <c r="J1084" s="163"/>
      <c r="N1084" s="163"/>
    </row>
    <row r="1085" spans="1:14" s="7" customFormat="1" x14ac:dyDescent="0.2">
      <c r="A1085" s="164" t="s">
        <v>2539</v>
      </c>
      <c r="B1085" s="164" t="s">
        <v>480</v>
      </c>
      <c r="C1085" s="164" t="s">
        <v>5488</v>
      </c>
      <c r="D1085" s="164" t="s">
        <v>925</v>
      </c>
      <c r="E1085" s="164" t="s">
        <v>926</v>
      </c>
      <c r="F1085" s="164" t="s">
        <v>5489</v>
      </c>
      <c r="G1085" s="164" t="s">
        <v>5488</v>
      </c>
      <c r="H1085" s="164" t="s">
        <v>3733</v>
      </c>
      <c r="I1085" s="164" t="s">
        <v>926</v>
      </c>
      <c r="J1085" s="163"/>
      <c r="N1085" s="163"/>
    </row>
    <row r="1086" spans="1:14" s="7" customFormat="1" x14ac:dyDescent="0.2">
      <c r="A1086" s="164" t="s">
        <v>2540</v>
      </c>
      <c r="B1086" s="164" t="s">
        <v>2541</v>
      </c>
      <c r="C1086" s="164" t="s">
        <v>2542</v>
      </c>
      <c r="D1086" s="164" t="s">
        <v>2543</v>
      </c>
      <c r="E1086" s="164" t="s">
        <v>2544</v>
      </c>
      <c r="F1086" s="164" t="s">
        <v>2541</v>
      </c>
      <c r="G1086" s="164" t="s">
        <v>2542</v>
      </c>
      <c r="H1086" s="164" t="s">
        <v>2543</v>
      </c>
      <c r="I1086" s="164" t="s">
        <v>2544</v>
      </c>
      <c r="J1086" s="163"/>
      <c r="N1086" s="163"/>
    </row>
    <row r="1087" spans="1:14" s="190" customFormat="1" x14ac:dyDescent="0.2">
      <c r="A1087" s="188" t="s">
        <v>7118</v>
      </c>
      <c r="B1087" s="188" t="s">
        <v>2555</v>
      </c>
      <c r="C1087" s="188" t="s">
        <v>5538</v>
      </c>
      <c r="D1087" s="188" t="s">
        <v>5539</v>
      </c>
      <c r="E1087" s="188" t="s">
        <v>2556</v>
      </c>
      <c r="F1087" s="188" t="s">
        <v>2555</v>
      </c>
      <c r="G1087" s="188" t="s">
        <v>5538</v>
      </c>
      <c r="H1087" s="188" t="s">
        <v>5539</v>
      </c>
      <c r="I1087" s="188" t="s">
        <v>2556</v>
      </c>
      <c r="J1087" s="189"/>
      <c r="N1087" s="189"/>
    </row>
    <row r="1088" spans="1:14" s="173" customFormat="1" x14ac:dyDescent="0.2">
      <c r="A1088" s="167" t="s">
        <v>4637</v>
      </c>
      <c r="B1088" s="167" t="s">
        <v>7119</v>
      </c>
      <c r="C1088" s="167" t="s">
        <v>7120</v>
      </c>
      <c r="D1088" s="167" t="s">
        <v>7121</v>
      </c>
      <c r="E1088" s="167" t="s">
        <v>7122</v>
      </c>
      <c r="F1088" s="167" t="s">
        <v>7119</v>
      </c>
      <c r="G1088" s="167" t="s">
        <v>7120</v>
      </c>
      <c r="H1088" s="167" t="s">
        <v>7121</v>
      </c>
      <c r="I1088" s="167" t="s">
        <v>7122</v>
      </c>
      <c r="J1088" s="211"/>
      <c r="N1088" s="211"/>
    </row>
    <row r="1089" spans="1:14" s="7" customFormat="1" x14ac:dyDescent="0.2">
      <c r="A1089" s="164" t="s">
        <v>4638</v>
      </c>
      <c r="B1089" s="164" t="s">
        <v>4639</v>
      </c>
      <c r="C1089" s="7" t="s">
        <v>4640</v>
      </c>
      <c r="D1089" s="164" t="s">
        <v>4641</v>
      </c>
      <c r="E1089" s="163" t="s">
        <v>4642</v>
      </c>
      <c r="F1089" s="164" t="s">
        <v>4639</v>
      </c>
      <c r="G1089" s="164" t="s">
        <v>5538</v>
      </c>
      <c r="H1089" s="7" t="s">
        <v>4641</v>
      </c>
      <c r="I1089" s="163" t="s">
        <v>4642</v>
      </c>
      <c r="J1089" s="163"/>
      <c r="N1089" s="163"/>
    </row>
    <row r="1090" spans="1:14" s="7" customFormat="1" x14ac:dyDescent="0.2">
      <c r="A1090" s="164" t="s">
        <v>2545</v>
      </c>
      <c r="B1090" s="164" t="s">
        <v>4643</v>
      </c>
      <c r="C1090" s="164" t="s">
        <v>4644</v>
      </c>
      <c r="D1090" s="164" t="s">
        <v>4645</v>
      </c>
      <c r="E1090" s="164" t="s">
        <v>4646</v>
      </c>
      <c r="F1090" s="164" t="s">
        <v>4643</v>
      </c>
      <c r="G1090" s="164" t="s">
        <v>4644</v>
      </c>
      <c r="H1090" s="164" t="s">
        <v>4645</v>
      </c>
      <c r="I1090" s="164" t="s">
        <v>4646</v>
      </c>
      <c r="J1090" s="163"/>
      <c r="N1090" s="163"/>
    </row>
    <row r="1091" spans="1:14" s="7" customFormat="1" x14ac:dyDescent="0.2">
      <c r="A1091" s="164" t="s">
        <v>2546</v>
      </c>
      <c r="B1091" s="164" t="s">
        <v>481</v>
      </c>
      <c r="C1091" s="164" t="s">
        <v>482</v>
      </c>
      <c r="D1091" s="164" t="s">
        <v>927</v>
      </c>
      <c r="E1091" s="164" t="s">
        <v>928</v>
      </c>
      <c r="F1091" s="164" t="s">
        <v>481</v>
      </c>
      <c r="G1091" s="164" t="s">
        <v>482</v>
      </c>
      <c r="H1091" s="164" t="s">
        <v>927</v>
      </c>
      <c r="I1091" s="164" t="s">
        <v>928</v>
      </c>
      <c r="J1091" s="163"/>
      <c r="N1091" s="163"/>
    </row>
    <row r="1092" spans="1:14" s="7" customFormat="1" x14ac:dyDescent="0.2">
      <c r="A1092" s="164" t="s">
        <v>2547</v>
      </c>
      <c r="B1092" s="164" t="s">
        <v>4647</v>
      </c>
      <c r="C1092" s="163" t="s">
        <v>4648</v>
      </c>
      <c r="D1092" s="164" t="s">
        <v>4649</v>
      </c>
      <c r="E1092" s="163" t="s">
        <v>4650</v>
      </c>
      <c r="F1092" s="164" t="s">
        <v>4647</v>
      </c>
      <c r="G1092" s="163" t="s">
        <v>4648</v>
      </c>
      <c r="H1092" s="163" t="s">
        <v>4649</v>
      </c>
      <c r="I1092" s="163" t="s">
        <v>4650</v>
      </c>
      <c r="J1092" s="163"/>
      <c r="N1092" s="163"/>
    </row>
    <row r="1093" spans="1:14" s="7" customFormat="1" x14ac:dyDescent="0.2">
      <c r="A1093" s="164" t="s">
        <v>2548</v>
      </c>
      <c r="B1093" s="163" t="s">
        <v>1799</v>
      </c>
      <c r="C1093" s="164" t="s">
        <v>1800</v>
      </c>
      <c r="D1093" s="164" t="s">
        <v>1801</v>
      </c>
      <c r="E1093" s="164" t="s">
        <v>1802</v>
      </c>
      <c r="F1093" s="164" t="s">
        <v>1799</v>
      </c>
      <c r="G1093" s="164" t="s">
        <v>1800</v>
      </c>
      <c r="H1093" s="164" t="s">
        <v>1801</v>
      </c>
      <c r="I1093" s="164" t="s">
        <v>1802</v>
      </c>
      <c r="J1093" s="163"/>
      <c r="N1093" s="163"/>
    </row>
    <row r="1094" spans="1:14" s="7" customFormat="1" x14ac:dyDescent="0.2">
      <c r="A1094" s="164" t="s">
        <v>2549</v>
      </c>
      <c r="B1094" s="164" t="s">
        <v>3734</v>
      </c>
      <c r="C1094" s="163" t="s">
        <v>3735</v>
      </c>
      <c r="D1094" s="164" t="s">
        <v>3736</v>
      </c>
      <c r="E1094" s="163" t="s">
        <v>4651</v>
      </c>
      <c r="F1094" s="164" t="s">
        <v>3734</v>
      </c>
      <c r="G1094" s="163" t="s">
        <v>3735</v>
      </c>
      <c r="H1094" s="163" t="s">
        <v>3736</v>
      </c>
      <c r="I1094" s="163" t="s">
        <v>4651</v>
      </c>
      <c r="J1094" s="163"/>
      <c r="N1094" s="163"/>
    </row>
    <row r="1095" spans="1:14" s="7" customFormat="1" x14ac:dyDescent="0.2">
      <c r="A1095" s="164" t="s">
        <v>2550</v>
      </c>
      <c r="B1095" s="164" t="s">
        <v>485</v>
      </c>
      <c r="C1095" s="164" t="s">
        <v>487</v>
      </c>
      <c r="D1095" s="164" t="s">
        <v>938</v>
      </c>
      <c r="E1095" s="164" t="s">
        <v>939</v>
      </c>
      <c r="F1095" s="164" t="s">
        <v>485</v>
      </c>
      <c r="G1095" s="164" t="s">
        <v>487</v>
      </c>
      <c r="H1095" s="164" t="s">
        <v>938</v>
      </c>
      <c r="I1095" s="164" t="s">
        <v>939</v>
      </c>
      <c r="J1095" s="163"/>
      <c r="N1095" s="163"/>
    </row>
    <row r="1096" spans="1:14" s="7" customFormat="1" x14ac:dyDescent="0.2">
      <c r="A1096" s="164" t="s">
        <v>2551</v>
      </c>
      <c r="B1096" s="164" t="s">
        <v>486</v>
      </c>
      <c r="C1096" s="164" t="s">
        <v>488</v>
      </c>
      <c r="D1096" s="164" t="s">
        <v>940</v>
      </c>
      <c r="E1096" s="164" t="s">
        <v>941</v>
      </c>
      <c r="F1096" s="164" t="s">
        <v>486</v>
      </c>
      <c r="G1096" s="164" t="s">
        <v>488</v>
      </c>
      <c r="H1096" s="164" t="s">
        <v>940</v>
      </c>
      <c r="I1096" s="164" t="s">
        <v>941</v>
      </c>
      <c r="J1096" s="163"/>
      <c r="N1096" s="163"/>
    </row>
    <row r="1097" spans="1:14" s="7" customFormat="1" x14ac:dyDescent="0.2">
      <c r="A1097" s="164" t="s">
        <v>2552</v>
      </c>
      <c r="B1097" s="164" t="s">
        <v>247</v>
      </c>
      <c r="C1097" s="164" t="s">
        <v>331</v>
      </c>
      <c r="D1097" s="164" t="s">
        <v>942</v>
      </c>
      <c r="E1097" s="164" t="s">
        <v>943</v>
      </c>
      <c r="F1097" s="164" t="s">
        <v>247</v>
      </c>
      <c r="G1097" s="164" t="s">
        <v>331</v>
      </c>
      <c r="H1097" s="164" t="s">
        <v>942</v>
      </c>
      <c r="I1097" s="164" t="s">
        <v>943</v>
      </c>
      <c r="J1097" s="163"/>
      <c r="N1097" s="163"/>
    </row>
    <row r="1098" spans="1:14" s="7" customFormat="1" x14ac:dyDescent="0.2">
      <c r="A1098" s="164" t="s">
        <v>2553</v>
      </c>
      <c r="B1098" s="164" t="s">
        <v>248</v>
      </c>
      <c r="C1098" s="164" t="s">
        <v>332</v>
      </c>
      <c r="D1098" s="164" t="s">
        <v>944</v>
      </c>
      <c r="E1098" s="164" t="s">
        <v>945</v>
      </c>
      <c r="F1098" s="164" t="s">
        <v>248</v>
      </c>
      <c r="G1098" s="164" t="s">
        <v>332</v>
      </c>
      <c r="H1098" s="164" t="s">
        <v>944</v>
      </c>
      <c r="I1098" s="164" t="s">
        <v>945</v>
      </c>
      <c r="J1098" s="163"/>
      <c r="N1098" s="163"/>
    </row>
    <row r="1099" spans="1:14" s="190" customFormat="1" x14ac:dyDescent="0.2">
      <c r="A1099" s="190" t="s">
        <v>5606</v>
      </c>
      <c r="B1099" s="190" t="s">
        <v>4208</v>
      </c>
      <c r="C1099" s="190" t="s">
        <v>4209</v>
      </c>
      <c r="D1099" s="190" t="s">
        <v>4210</v>
      </c>
      <c r="E1099" s="190" t="s">
        <v>4211</v>
      </c>
      <c r="F1099" s="190" t="s">
        <v>4208</v>
      </c>
      <c r="G1099" s="190" t="s">
        <v>4209</v>
      </c>
      <c r="H1099" s="190" t="s">
        <v>4210</v>
      </c>
      <c r="I1099" s="190" t="s">
        <v>4211</v>
      </c>
    </row>
    <row r="1100" spans="1:14" s="173" customFormat="1" x14ac:dyDescent="0.2">
      <c r="A1100" s="167" t="s">
        <v>5584</v>
      </c>
      <c r="B1100" s="167" t="s">
        <v>7123</v>
      </c>
      <c r="C1100" s="167" t="s">
        <v>7124</v>
      </c>
      <c r="D1100" s="167" t="s">
        <v>7125</v>
      </c>
      <c r="E1100" s="167" t="s">
        <v>7126</v>
      </c>
      <c r="F1100" s="167" t="s">
        <v>7123</v>
      </c>
      <c r="G1100" s="167" t="s">
        <v>7124</v>
      </c>
      <c r="H1100" s="167" t="s">
        <v>7125</v>
      </c>
      <c r="I1100" s="167" t="s">
        <v>7126</v>
      </c>
      <c r="J1100" s="211"/>
      <c r="N1100" s="211"/>
    </row>
    <row r="1101" spans="1:14" s="7" customFormat="1" x14ac:dyDescent="0.2">
      <c r="A1101" s="164" t="s">
        <v>2554</v>
      </c>
      <c r="B1101" s="164" t="s">
        <v>249</v>
      </c>
      <c r="C1101" s="164" t="s">
        <v>946</v>
      </c>
      <c r="D1101" s="164" t="s">
        <v>947</v>
      </c>
      <c r="E1101" s="164" t="s">
        <v>948</v>
      </c>
      <c r="F1101" s="164" t="s">
        <v>249</v>
      </c>
      <c r="G1101" s="164" t="s">
        <v>946</v>
      </c>
      <c r="H1101" s="164" t="s">
        <v>947</v>
      </c>
      <c r="I1101" s="164" t="s">
        <v>948</v>
      </c>
      <c r="J1101" s="163"/>
      <c r="N1101" s="163"/>
    </row>
    <row r="1102" spans="1:14" s="7" customFormat="1" x14ac:dyDescent="0.2">
      <c r="A1102" s="164" t="s">
        <v>2557</v>
      </c>
      <c r="B1102" s="164" t="s">
        <v>490</v>
      </c>
      <c r="C1102" s="164" t="s">
        <v>491</v>
      </c>
      <c r="D1102" s="164" t="s">
        <v>949</v>
      </c>
      <c r="E1102" s="164" t="s">
        <v>950</v>
      </c>
      <c r="F1102" s="164" t="s">
        <v>490</v>
      </c>
      <c r="G1102" s="164" t="s">
        <v>491</v>
      </c>
      <c r="H1102" s="164" t="s">
        <v>949</v>
      </c>
      <c r="I1102" s="164" t="s">
        <v>950</v>
      </c>
      <c r="J1102" s="163"/>
      <c r="N1102" s="163"/>
    </row>
    <row r="1103" spans="1:14" s="7" customFormat="1" x14ac:dyDescent="0.2">
      <c r="A1103" s="164" t="s">
        <v>2558</v>
      </c>
      <c r="B1103" s="164" t="s">
        <v>248</v>
      </c>
      <c r="C1103" s="164" t="s">
        <v>332</v>
      </c>
      <c r="D1103" s="164" t="s">
        <v>944</v>
      </c>
      <c r="E1103" s="164" t="s">
        <v>945</v>
      </c>
      <c r="F1103" s="164" t="s">
        <v>248</v>
      </c>
      <c r="G1103" s="164" t="s">
        <v>332</v>
      </c>
      <c r="H1103" s="164" t="s">
        <v>944</v>
      </c>
      <c r="I1103" s="164" t="s">
        <v>945</v>
      </c>
      <c r="J1103" s="163"/>
      <c r="N1103" s="163"/>
    </row>
    <row r="1104" spans="1:14" s="7" customFormat="1" x14ac:dyDescent="0.2">
      <c r="A1104" s="164" t="s">
        <v>2559</v>
      </c>
      <c r="B1104" s="164" t="s">
        <v>1826</v>
      </c>
      <c r="C1104" s="164" t="s">
        <v>378</v>
      </c>
      <c r="D1104" s="164" t="s">
        <v>951</v>
      </c>
      <c r="E1104" s="164" t="s">
        <v>952</v>
      </c>
      <c r="F1104" s="164" t="s">
        <v>1826</v>
      </c>
      <c r="G1104" s="164" t="s">
        <v>378</v>
      </c>
      <c r="H1104" s="164" t="s">
        <v>951</v>
      </c>
      <c r="I1104" s="164" t="s">
        <v>952</v>
      </c>
      <c r="J1104" s="163"/>
      <c r="N1104" s="163"/>
    </row>
    <row r="1105" spans="1:14" s="7" customFormat="1" x14ac:dyDescent="0.2">
      <c r="A1105" s="164" t="s">
        <v>2560</v>
      </c>
      <c r="B1105" s="164" t="s">
        <v>953</v>
      </c>
      <c r="C1105" s="164" t="s">
        <v>954</v>
      </c>
      <c r="D1105" s="164" t="s">
        <v>955</v>
      </c>
      <c r="E1105" s="164" t="s">
        <v>956</v>
      </c>
      <c r="F1105" s="164" t="s">
        <v>953</v>
      </c>
      <c r="G1105" s="164" t="s">
        <v>954</v>
      </c>
      <c r="H1105" s="164" t="s">
        <v>955</v>
      </c>
      <c r="I1105" s="164" t="s">
        <v>956</v>
      </c>
      <c r="J1105" s="163"/>
      <c r="N1105" s="163"/>
    </row>
    <row r="1106" spans="1:14" s="7" customFormat="1" x14ac:dyDescent="0.2">
      <c r="A1106" s="164" t="s">
        <v>4652</v>
      </c>
      <c r="B1106" s="164" t="s">
        <v>4213</v>
      </c>
      <c r="C1106" s="164" t="s">
        <v>4214</v>
      </c>
      <c r="D1106" s="164" t="s">
        <v>4215</v>
      </c>
      <c r="E1106" s="164" t="s">
        <v>4216</v>
      </c>
      <c r="F1106" s="164" t="s">
        <v>4213</v>
      </c>
      <c r="G1106" s="164" t="s">
        <v>4214</v>
      </c>
      <c r="H1106" s="164" t="s">
        <v>4215</v>
      </c>
      <c r="I1106" s="164" t="s">
        <v>4216</v>
      </c>
      <c r="J1106" s="163"/>
      <c r="N1106" s="163"/>
    </row>
    <row r="1107" spans="1:14" s="187" customFormat="1" x14ac:dyDescent="0.2">
      <c r="A1107" s="185" t="s">
        <v>5586</v>
      </c>
      <c r="B1107" s="185" t="s">
        <v>5607</v>
      </c>
      <c r="C1107" s="185" t="s">
        <v>5608</v>
      </c>
      <c r="D1107" s="185" t="s">
        <v>5609</v>
      </c>
      <c r="E1107" s="185" t="s">
        <v>5610</v>
      </c>
      <c r="F1107" s="185" t="s">
        <v>5607</v>
      </c>
      <c r="G1107" s="185" t="s">
        <v>5608</v>
      </c>
      <c r="H1107" s="185" t="s">
        <v>5609</v>
      </c>
      <c r="I1107" s="185" t="s">
        <v>5610</v>
      </c>
      <c r="J1107" s="186"/>
      <c r="N1107" s="186"/>
    </row>
    <row r="1108" spans="1:14" s="173" customFormat="1" x14ac:dyDescent="0.2">
      <c r="A1108" s="167" t="s">
        <v>7127</v>
      </c>
      <c r="B1108" s="167" t="s">
        <v>6617</v>
      </c>
      <c r="C1108" s="167" t="s">
        <v>6618</v>
      </c>
      <c r="D1108" s="167" t="s">
        <v>6619</v>
      </c>
      <c r="E1108" s="167" t="s">
        <v>6620</v>
      </c>
      <c r="F1108" s="167" t="s">
        <v>6617</v>
      </c>
      <c r="G1108" s="167" t="s">
        <v>6618</v>
      </c>
      <c r="H1108" s="167" t="s">
        <v>6619</v>
      </c>
      <c r="I1108" s="167" t="s">
        <v>6620</v>
      </c>
      <c r="J1108" s="211"/>
      <c r="N1108" s="211"/>
    </row>
    <row r="1109" spans="1:14" s="190" customFormat="1" x14ac:dyDescent="0.2">
      <c r="A1109" s="188" t="s">
        <v>7128</v>
      </c>
      <c r="B1109" s="188" t="s">
        <v>4218</v>
      </c>
      <c r="C1109" s="188" t="s">
        <v>4219</v>
      </c>
      <c r="D1109" s="188" t="s">
        <v>4220</v>
      </c>
      <c r="E1109" s="188" t="s">
        <v>4221</v>
      </c>
      <c r="F1109" s="188" t="s">
        <v>4218</v>
      </c>
      <c r="G1109" s="188" t="s">
        <v>4219</v>
      </c>
      <c r="H1109" s="188" t="s">
        <v>4220</v>
      </c>
      <c r="I1109" s="188" t="s">
        <v>4221</v>
      </c>
      <c r="J1109" s="189"/>
      <c r="N1109" s="189"/>
    </row>
    <row r="1110" spans="1:14" s="7" customFormat="1" x14ac:dyDescent="0.2">
      <c r="A1110" s="164" t="s">
        <v>2561</v>
      </c>
      <c r="B1110" s="164" t="s">
        <v>406</v>
      </c>
      <c r="C1110" s="164" t="s">
        <v>333</v>
      </c>
      <c r="D1110" s="164" t="s">
        <v>1829</v>
      </c>
      <c r="E1110" s="164" t="s">
        <v>1830</v>
      </c>
      <c r="F1110" s="7" t="s">
        <v>5463</v>
      </c>
      <c r="G1110" s="163" t="s">
        <v>333</v>
      </c>
      <c r="H1110" s="163" t="s">
        <v>1829</v>
      </c>
      <c r="I1110" s="163" t="s">
        <v>1830</v>
      </c>
      <c r="J1110" s="163"/>
      <c r="N1110" s="163"/>
    </row>
    <row r="1111" spans="1:14" s="7" customFormat="1" x14ac:dyDescent="0.2">
      <c r="A1111" s="164" t="s">
        <v>4653</v>
      </c>
      <c r="B1111" s="164" t="s">
        <v>406</v>
      </c>
      <c r="C1111" s="164" t="s">
        <v>333</v>
      </c>
      <c r="D1111" s="164" t="s">
        <v>1829</v>
      </c>
      <c r="E1111" s="164" t="s">
        <v>1830</v>
      </c>
      <c r="F1111" s="164" t="s">
        <v>3737</v>
      </c>
      <c r="G1111" s="164" t="s">
        <v>3738</v>
      </c>
      <c r="H1111" s="164" t="s">
        <v>3737</v>
      </c>
      <c r="I1111" s="164" t="s">
        <v>5487</v>
      </c>
      <c r="J1111" s="163"/>
      <c r="N1111" s="163"/>
    </row>
    <row r="1112" spans="1:14" s="7" customFormat="1" x14ac:dyDescent="0.2">
      <c r="A1112" s="164" t="s">
        <v>2562</v>
      </c>
      <c r="B1112" s="164" t="s">
        <v>250</v>
      </c>
      <c r="C1112" s="164" t="s">
        <v>2563</v>
      </c>
      <c r="D1112" s="164" t="s">
        <v>250</v>
      </c>
      <c r="E1112" s="164" t="s">
        <v>2564</v>
      </c>
      <c r="F1112" s="164" t="s">
        <v>250</v>
      </c>
      <c r="G1112" s="164" t="s">
        <v>2563</v>
      </c>
      <c r="H1112" s="164" t="s">
        <v>250</v>
      </c>
      <c r="I1112" s="164" t="s">
        <v>2564</v>
      </c>
      <c r="J1112" s="163"/>
      <c r="N1112" s="163"/>
    </row>
    <row r="1113" spans="1:14" s="7" customFormat="1" x14ac:dyDescent="0.2">
      <c r="A1113" s="164" t="s">
        <v>2565</v>
      </c>
      <c r="B1113" s="164" t="s">
        <v>251</v>
      </c>
      <c r="C1113" s="164" t="s">
        <v>251</v>
      </c>
      <c r="D1113" s="164" t="s">
        <v>2566</v>
      </c>
      <c r="E1113" s="164" t="s">
        <v>2567</v>
      </c>
      <c r="F1113" s="164" t="s">
        <v>251</v>
      </c>
      <c r="G1113" s="164" t="s">
        <v>251</v>
      </c>
      <c r="H1113" s="164" t="s">
        <v>2566</v>
      </c>
      <c r="I1113" s="164" t="s">
        <v>2567</v>
      </c>
      <c r="J1113" s="163"/>
      <c r="N1113" s="163"/>
    </row>
    <row r="1114" spans="1:14" s="7" customFormat="1" x14ac:dyDescent="0.2">
      <c r="A1114" s="164" t="s">
        <v>2568</v>
      </c>
      <c r="B1114" s="164" t="s">
        <v>5655</v>
      </c>
      <c r="C1114" s="164" t="s">
        <v>334</v>
      </c>
      <c r="D1114" s="164" t="s">
        <v>2569</v>
      </c>
      <c r="E1114" s="164" t="s">
        <v>2570</v>
      </c>
      <c r="F1114" s="164" t="s">
        <v>5655</v>
      </c>
      <c r="G1114" s="164" t="s">
        <v>334</v>
      </c>
      <c r="H1114" s="164" t="s">
        <v>2569</v>
      </c>
      <c r="I1114" s="164" t="s">
        <v>2570</v>
      </c>
      <c r="J1114" s="163"/>
      <c r="N1114" s="163"/>
    </row>
    <row r="1115" spans="1:14" s="7" customFormat="1" x14ac:dyDescent="0.2">
      <c r="A1115" s="164" t="s">
        <v>2571</v>
      </c>
      <c r="B1115" s="164" t="s">
        <v>495</v>
      </c>
      <c r="C1115" s="164" t="s">
        <v>7509</v>
      </c>
      <c r="D1115" s="164" t="s">
        <v>2572</v>
      </c>
      <c r="E1115" s="164" t="s">
        <v>495</v>
      </c>
      <c r="F1115" s="164" t="s">
        <v>495</v>
      </c>
      <c r="G1115" s="164" t="s">
        <v>7509</v>
      </c>
      <c r="H1115" s="164" t="s">
        <v>2572</v>
      </c>
      <c r="I1115" s="164" t="s">
        <v>495</v>
      </c>
      <c r="J1115" s="163"/>
      <c r="N1115" s="163"/>
    </row>
    <row r="1116" spans="1:14" s="7" customFormat="1" x14ac:dyDescent="0.2">
      <c r="A1116" s="164" t="s">
        <v>2573</v>
      </c>
      <c r="B1116" s="164" t="s">
        <v>252</v>
      </c>
      <c r="C1116" s="164" t="s">
        <v>2574</v>
      </c>
      <c r="D1116" s="164" t="s">
        <v>2575</v>
      </c>
      <c r="E1116" s="164" t="s">
        <v>2576</v>
      </c>
      <c r="F1116" s="164" t="s">
        <v>252</v>
      </c>
      <c r="G1116" s="164" t="s">
        <v>2574</v>
      </c>
      <c r="H1116" s="164" t="s">
        <v>2575</v>
      </c>
      <c r="I1116" s="164" t="s">
        <v>2576</v>
      </c>
      <c r="J1116" s="163"/>
      <c r="N1116" s="163"/>
    </row>
    <row r="1117" spans="1:14" s="7" customFormat="1" x14ac:dyDescent="0.2">
      <c r="A1117" s="164" t="s">
        <v>2577</v>
      </c>
      <c r="B1117" s="164" t="s">
        <v>253</v>
      </c>
      <c r="C1117" s="164" t="s">
        <v>2578</v>
      </c>
      <c r="D1117" s="164" t="s">
        <v>2579</v>
      </c>
      <c r="E1117" s="164" t="s">
        <v>2580</v>
      </c>
      <c r="F1117" s="164" t="s">
        <v>253</v>
      </c>
      <c r="G1117" s="164" t="s">
        <v>2578</v>
      </c>
      <c r="H1117" s="164" t="s">
        <v>2579</v>
      </c>
      <c r="I1117" s="164" t="s">
        <v>2580</v>
      </c>
      <c r="J1117" s="163"/>
      <c r="N1117" s="163"/>
    </row>
    <row r="1118" spans="1:14" s="7" customFormat="1" x14ac:dyDescent="0.2">
      <c r="A1118" s="164" t="s">
        <v>2581</v>
      </c>
      <c r="B1118" s="164" t="s">
        <v>4654</v>
      </c>
      <c r="C1118" s="164" t="s">
        <v>4655</v>
      </c>
      <c r="D1118" s="164" t="s">
        <v>4656</v>
      </c>
      <c r="E1118" s="164" t="s">
        <v>4657</v>
      </c>
      <c r="F1118" s="164" t="s">
        <v>4654</v>
      </c>
      <c r="G1118" s="164" t="s">
        <v>4655</v>
      </c>
      <c r="H1118" s="164" t="s">
        <v>4656</v>
      </c>
      <c r="I1118" s="164" t="s">
        <v>4657</v>
      </c>
      <c r="J1118" s="163"/>
      <c r="N1118" s="163"/>
    </row>
    <row r="1119" spans="1:14" s="7" customFormat="1" x14ac:dyDescent="0.2">
      <c r="A1119" s="164" t="s">
        <v>2582</v>
      </c>
      <c r="B1119" s="164" t="s">
        <v>407</v>
      </c>
      <c r="C1119" s="164" t="s">
        <v>409</v>
      </c>
      <c r="D1119" s="164" t="s">
        <v>957</v>
      </c>
      <c r="E1119" s="164" t="s">
        <v>958</v>
      </c>
      <c r="F1119" s="164" t="s">
        <v>407</v>
      </c>
      <c r="G1119" s="164" t="s">
        <v>409</v>
      </c>
      <c r="H1119" s="164" t="s">
        <v>957</v>
      </c>
      <c r="I1119" s="164" t="s">
        <v>958</v>
      </c>
      <c r="J1119" s="163"/>
      <c r="N1119" s="163"/>
    </row>
    <row r="1120" spans="1:14" s="7" customFormat="1" x14ac:dyDescent="0.2">
      <c r="A1120" s="164" t="s">
        <v>4658</v>
      </c>
      <c r="B1120" s="164" t="s">
        <v>407</v>
      </c>
      <c r="C1120" s="164" t="s">
        <v>409</v>
      </c>
      <c r="D1120" s="164" t="s">
        <v>957</v>
      </c>
      <c r="E1120" s="164" t="s">
        <v>958</v>
      </c>
      <c r="F1120" s="164" t="s">
        <v>407</v>
      </c>
      <c r="G1120" s="164" t="s">
        <v>409</v>
      </c>
      <c r="H1120" s="164" t="s">
        <v>957</v>
      </c>
      <c r="I1120" s="164" t="s">
        <v>958</v>
      </c>
      <c r="J1120" s="163"/>
      <c r="N1120" s="163"/>
    </row>
    <row r="1121" spans="1:14" s="7" customFormat="1" x14ac:dyDescent="0.2">
      <c r="A1121" s="164" t="s">
        <v>2583</v>
      </c>
      <c r="B1121" s="164" t="s">
        <v>408</v>
      </c>
      <c r="C1121" s="164" t="s">
        <v>335</v>
      </c>
      <c r="D1121" s="164" t="s">
        <v>959</v>
      </c>
      <c r="E1121" s="164" t="s">
        <v>960</v>
      </c>
      <c r="F1121" s="164" t="s">
        <v>408</v>
      </c>
      <c r="G1121" s="164" t="s">
        <v>335</v>
      </c>
      <c r="H1121" s="164" t="s">
        <v>959</v>
      </c>
      <c r="I1121" s="164" t="s">
        <v>960</v>
      </c>
      <c r="J1121" s="163"/>
      <c r="N1121" s="163"/>
    </row>
    <row r="1122" spans="1:14" s="7" customFormat="1" x14ac:dyDescent="0.2">
      <c r="A1122" s="164" t="s">
        <v>4659</v>
      </c>
      <c r="B1122" s="164" t="s">
        <v>408</v>
      </c>
      <c r="C1122" s="164" t="s">
        <v>335</v>
      </c>
      <c r="D1122" s="164" t="s">
        <v>959</v>
      </c>
      <c r="E1122" s="164" t="s">
        <v>960</v>
      </c>
      <c r="F1122" s="164" t="s">
        <v>408</v>
      </c>
      <c r="G1122" s="164" t="s">
        <v>335</v>
      </c>
      <c r="H1122" s="164" t="s">
        <v>959</v>
      </c>
      <c r="I1122" s="164" t="s">
        <v>960</v>
      </c>
      <c r="J1122" s="163"/>
      <c r="N1122" s="163"/>
    </row>
    <row r="1123" spans="1:14" s="7" customFormat="1" x14ac:dyDescent="0.2">
      <c r="A1123" s="164" t="s">
        <v>2584</v>
      </c>
      <c r="B1123" s="164" t="s">
        <v>961</v>
      </c>
      <c r="C1123" s="164" t="s">
        <v>500</v>
      </c>
      <c r="D1123" s="164" t="s">
        <v>962</v>
      </c>
      <c r="E1123" s="164" t="s">
        <v>963</v>
      </c>
      <c r="F1123" s="164" t="s">
        <v>961</v>
      </c>
      <c r="G1123" s="164" t="s">
        <v>500</v>
      </c>
      <c r="H1123" s="164" t="s">
        <v>962</v>
      </c>
      <c r="I1123" s="164" t="s">
        <v>963</v>
      </c>
      <c r="J1123" s="163"/>
      <c r="N1123" s="163"/>
    </row>
    <row r="1124" spans="1:14" s="7" customFormat="1" x14ac:dyDescent="0.2">
      <c r="A1124" s="164" t="s">
        <v>2585</v>
      </c>
      <c r="B1124" s="164" t="s">
        <v>964</v>
      </c>
      <c r="C1124" s="164" t="s">
        <v>410</v>
      </c>
      <c r="D1124" s="164" t="s">
        <v>965</v>
      </c>
      <c r="E1124" s="164" t="s">
        <v>966</v>
      </c>
      <c r="F1124" s="164" t="s">
        <v>964</v>
      </c>
      <c r="G1124" s="164" t="s">
        <v>410</v>
      </c>
      <c r="H1124" s="164" t="s">
        <v>965</v>
      </c>
      <c r="I1124" s="164" t="s">
        <v>966</v>
      </c>
      <c r="J1124" s="163"/>
      <c r="N1124" s="163"/>
    </row>
    <row r="1125" spans="1:14" s="7" customFormat="1" x14ac:dyDescent="0.2">
      <c r="A1125" s="164" t="s">
        <v>2586</v>
      </c>
      <c r="B1125" s="164" t="s">
        <v>967</v>
      </c>
      <c r="C1125" s="164" t="s">
        <v>968</v>
      </c>
      <c r="D1125" s="164" t="s">
        <v>969</v>
      </c>
      <c r="E1125" s="164" t="s">
        <v>3815</v>
      </c>
      <c r="F1125" s="164" t="s">
        <v>967</v>
      </c>
      <c r="G1125" s="164" t="s">
        <v>968</v>
      </c>
      <c r="H1125" s="164" t="s">
        <v>969</v>
      </c>
      <c r="I1125" s="164" t="s">
        <v>3815</v>
      </c>
      <c r="J1125" s="163"/>
      <c r="N1125" s="163"/>
    </row>
    <row r="1126" spans="1:14" s="7" customFormat="1" x14ac:dyDescent="0.2">
      <c r="A1126" s="164" t="s">
        <v>3795</v>
      </c>
      <c r="B1126" s="164" t="s">
        <v>970</v>
      </c>
      <c r="C1126" s="164" t="s">
        <v>971</v>
      </c>
      <c r="D1126" s="164" t="s">
        <v>1837</v>
      </c>
      <c r="E1126" s="164" t="s">
        <v>972</v>
      </c>
      <c r="F1126" s="164" t="s">
        <v>970</v>
      </c>
      <c r="G1126" s="164" t="s">
        <v>971</v>
      </c>
      <c r="H1126" s="164" t="s">
        <v>3739</v>
      </c>
      <c r="I1126" s="164" t="s">
        <v>972</v>
      </c>
      <c r="J1126" s="163"/>
      <c r="N1126" s="163"/>
    </row>
    <row r="1127" spans="1:14" s="7" customFormat="1" x14ac:dyDescent="0.2">
      <c r="A1127" s="164" t="s">
        <v>2587</v>
      </c>
      <c r="B1127" s="164" t="s">
        <v>973</v>
      </c>
      <c r="C1127" s="164" t="s">
        <v>974</v>
      </c>
      <c r="D1127" s="164" t="s">
        <v>975</v>
      </c>
      <c r="E1127" s="164" t="s">
        <v>976</v>
      </c>
      <c r="F1127" s="164" t="s">
        <v>3740</v>
      </c>
      <c r="G1127" s="164" t="s">
        <v>3741</v>
      </c>
      <c r="H1127" s="164" t="s">
        <v>3742</v>
      </c>
      <c r="I1127" s="164" t="s">
        <v>5656</v>
      </c>
      <c r="J1127" s="163"/>
      <c r="N1127" s="163"/>
    </row>
    <row r="1128" spans="1:14" s="7" customFormat="1" x14ac:dyDescent="0.2">
      <c r="A1128" s="164" t="s">
        <v>2588</v>
      </c>
      <c r="B1128" s="163" t="s">
        <v>977</v>
      </c>
      <c r="C1128" s="164" t="s">
        <v>1840</v>
      </c>
      <c r="D1128" s="164" t="s">
        <v>978</v>
      </c>
      <c r="E1128" s="164" t="s">
        <v>979</v>
      </c>
      <c r="F1128" s="164" t="s">
        <v>977</v>
      </c>
      <c r="G1128" s="164" t="s">
        <v>3743</v>
      </c>
      <c r="H1128" s="164" t="s">
        <v>3744</v>
      </c>
      <c r="I1128" s="164" t="s">
        <v>979</v>
      </c>
      <c r="J1128" s="163"/>
      <c r="N1128" s="163"/>
    </row>
    <row r="1129" spans="1:14" s="7" customFormat="1" x14ac:dyDescent="0.2">
      <c r="A1129" s="164" t="s">
        <v>4660</v>
      </c>
      <c r="B1129" s="163" t="s">
        <v>977</v>
      </c>
      <c r="C1129" s="164" t="s">
        <v>1840</v>
      </c>
      <c r="D1129" s="164" t="s">
        <v>978</v>
      </c>
      <c r="E1129" s="164" t="s">
        <v>979</v>
      </c>
      <c r="F1129" s="164" t="s">
        <v>977</v>
      </c>
      <c r="G1129" s="164" t="s">
        <v>3743</v>
      </c>
      <c r="H1129" s="164" t="s">
        <v>3744</v>
      </c>
      <c r="I1129" s="164" t="s">
        <v>979</v>
      </c>
      <c r="J1129" s="163"/>
      <c r="N1129" s="163"/>
    </row>
    <row r="1130" spans="1:14" s="7" customFormat="1" x14ac:dyDescent="0.2">
      <c r="A1130" s="164" t="s">
        <v>2589</v>
      </c>
      <c r="B1130" s="164" t="s">
        <v>254</v>
      </c>
      <c r="C1130" s="164" t="s">
        <v>1842</v>
      </c>
      <c r="D1130" s="164" t="s">
        <v>980</v>
      </c>
      <c r="E1130" s="164" t="s">
        <v>981</v>
      </c>
      <c r="F1130" s="164" t="s">
        <v>254</v>
      </c>
      <c r="G1130" s="164" t="s">
        <v>1842</v>
      </c>
      <c r="H1130" s="164" t="s">
        <v>980</v>
      </c>
      <c r="I1130" s="164" t="s">
        <v>981</v>
      </c>
      <c r="J1130" s="163"/>
      <c r="N1130" s="163"/>
    </row>
    <row r="1131" spans="1:14" s="7" customFormat="1" x14ac:dyDescent="0.2">
      <c r="A1131" s="164" t="s">
        <v>4661</v>
      </c>
      <c r="B1131" s="164" t="s">
        <v>254</v>
      </c>
      <c r="C1131" s="164" t="s">
        <v>1842</v>
      </c>
      <c r="D1131" s="164" t="s">
        <v>980</v>
      </c>
      <c r="E1131" s="164" t="s">
        <v>981</v>
      </c>
      <c r="F1131" s="164" t="s">
        <v>254</v>
      </c>
      <c r="G1131" s="164" t="s">
        <v>1842</v>
      </c>
      <c r="H1131" s="164" t="s">
        <v>980</v>
      </c>
      <c r="I1131" s="164" t="s">
        <v>981</v>
      </c>
      <c r="J1131" s="163"/>
      <c r="N1131" s="163"/>
    </row>
    <row r="1132" spans="1:14" s="7" customFormat="1" x14ac:dyDescent="0.2">
      <c r="A1132" s="164" t="s">
        <v>2590</v>
      </c>
      <c r="B1132" s="164" t="s">
        <v>379</v>
      </c>
      <c r="C1132" s="164" t="s">
        <v>380</v>
      </c>
      <c r="D1132" s="164" t="s">
        <v>982</v>
      </c>
      <c r="E1132" s="164" t="s">
        <v>983</v>
      </c>
      <c r="F1132" s="164" t="s">
        <v>379</v>
      </c>
      <c r="G1132" s="164" t="s">
        <v>380</v>
      </c>
      <c r="H1132" s="164" t="s">
        <v>982</v>
      </c>
      <c r="I1132" s="164" t="s">
        <v>983</v>
      </c>
      <c r="J1132" s="163"/>
      <c r="N1132" s="163"/>
    </row>
    <row r="1133" spans="1:14" s="7" customFormat="1" x14ac:dyDescent="0.2">
      <c r="A1133" s="164" t="s">
        <v>2591</v>
      </c>
      <c r="B1133" s="164" t="s">
        <v>4235</v>
      </c>
      <c r="C1133" s="164" t="s">
        <v>1845</v>
      </c>
      <c r="D1133" s="164" t="s">
        <v>1846</v>
      </c>
      <c r="E1133" s="164" t="s">
        <v>984</v>
      </c>
      <c r="F1133" s="164" t="s">
        <v>3745</v>
      </c>
      <c r="G1133" s="164" t="s">
        <v>3746</v>
      </c>
      <c r="H1133" s="164" t="s">
        <v>1846</v>
      </c>
      <c r="I1133" s="164" t="s">
        <v>984</v>
      </c>
      <c r="J1133" s="163"/>
      <c r="N1133" s="163"/>
    </row>
    <row r="1134" spans="1:14" s="7" customFormat="1" x14ac:dyDescent="0.2">
      <c r="A1134" s="164" t="s">
        <v>2592</v>
      </c>
      <c r="B1134" s="164" t="s">
        <v>1848</v>
      </c>
      <c r="C1134" s="164" t="s">
        <v>336</v>
      </c>
      <c r="D1134" s="164" t="s">
        <v>985</v>
      </c>
      <c r="E1134" s="164" t="s">
        <v>986</v>
      </c>
      <c r="F1134" s="164" t="s">
        <v>1848</v>
      </c>
      <c r="G1134" s="164" t="s">
        <v>336</v>
      </c>
      <c r="H1134" s="164" t="s">
        <v>985</v>
      </c>
      <c r="I1134" s="164" t="s">
        <v>986</v>
      </c>
      <c r="J1134" s="163"/>
      <c r="L1134" s="163"/>
      <c r="M1134" s="163"/>
      <c r="N1134" s="163"/>
    </row>
    <row r="1135" spans="1:14" s="7" customFormat="1" x14ac:dyDescent="0.2">
      <c r="A1135" s="164" t="s">
        <v>2593</v>
      </c>
      <c r="B1135" s="164" t="s">
        <v>1850</v>
      </c>
      <c r="C1135" s="164" t="s">
        <v>1851</v>
      </c>
      <c r="D1135" s="164" t="s">
        <v>987</v>
      </c>
      <c r="E1135" s="164" t="s">
        <v>988</v>
      </c>
      <c r="F1135" s="164" t="s">
        <v>1850</v>
      </c>
      <c r="G1135" s="164" t="s">
        <v>1851</v>
      </c>
      <c r="H1135" s="164" t="s">
        <v>3747</v>
      </c>
      <c r="I1135" s="164" t="s">
        <v>988</v>
      </c>
      <c r="J1135" s="163"/>
      <c r="L1135" s="163"/>
      <c r="M1135" s="163"/>
      <c r="N1135" s="163"/>
    </row>
    <row r="1136" spans="1:14" s="7" customFormat="1" x14ac:dyDescent="0.2">
      <c r="A1136" s="164" t="s">
        <v>2594</v>
      </c>
      <c r="B1136" s="164" t="s">
        <v>411</v>
      </c>
      <c r="C1136" s="164" t="s">
        <v>337</v>
      </c>
      <c r="D1136" s="164" t="s">
        <v>1853</v>
      </c>
      <c r="E1136" s="164" t="s">
        <v>1854</v>
      </c>
      <c r="F1136" s="164" t="s">
        <v>411</v>
      </c>
      <c r="G1136" s="164" t="s">
        <v>337</v>
      </c>
      <c r="H1136" s="164" t="s">
        <v>1853</v>
      </c>
      <c r="I1136" s="164" t="s">
        <v>1854</v>
      </c>
      <c r="J1136" s="163"/>
      <c r="N1136" s="163"/>
    </row>
    <row r="1137" spans="1:14" s="7" customFormat="1" x14ac:dyDescent="0.2">
      <c r="A1137" s="164" t="s">
        <v>4662</v>
      </c>
      <c r="B1137" s="164" t="s">
        <v>411</v>
      </c>
      <c r="C1137" s="164" t="s">
        <v>337</v>
      </c>
      <c r="D1137" s="164" t="s">
        <v>1853</v>
      </c>
      <c r="E1137" s="164" t="s">
        <v>1854</v>
      </c>
      <c r="F1137" s="164" t="s">
        <v>411</v>
      </c>
      <c r="G1137" s="164" t="s">
        <v>337</v>
      </c>
      <c r="H1137" s="164" t="s">
        <v>1853</v>
      </c>
      <c r="I1137" s="164" t="s">
        <v>1854</v>
      </c>
      <c r="J1137" s="163"/>
      <c r="N1137" s="163"/>
    </row>
    <row r="1138" spans="1:14" s="7" customFormat="1" x14ac:dyDescent="0.2">
      <c r="A1138" s="164" t="s">
        <v>2595</v>
      </c>
      <c r="B1138" s="164" t="s">
        <v>359</v>
      </c>
      <c r="C1138" s="164" t="s">
        <v>1856</v>
      </c>
      <c r="D1138" s="164" t="s">
        <v>989</v>
      </c>
      <c r="E1138" s="164" t="s">
        <v>990</v>
      </c>
      <c r="F1138" s="164" t="s">
        <v>359</v>
      </c>
      <c r="G1138" s="164" t="s">
        <v>1856</v>
      </c>
      <c r="H1138" s="164" t="s">
        <v>989</v>
      </c>
      <c r="I1138" s="164" t="s">
        <v>990</v>
      </c>
      <c r="J1138" s="163"/>
      <c r="N1138" s="163"/>
    </row>
    <row r="1139" spans="1:14" s="7" customFormat="1" x14ac:dyDescent="0.2">
      <c r="A1139" s="164" t="s">
        <v>2596</v>
      </c>
      <c r="B1139" s="164" t="s">
        <v>1857</v>
      </c>
      <c r="C1139" s="164" t="s">
        <v>1858</v>
      </c>
      <c r="D1139" s="164" t="s">
        <v>1859</v>
      </c>
      <c r="E1139" s="164" t="s">
        <v>1860</v>
      </c>
      <c r="F1139" s="164" t="s">
        <v>1857</v>
      </c>
      <c r="G1139" s="164" t="s">
        <v>1858</v>
      </c>
      <c r="H1139" s="164" t="s">
        <v>1859</v>
      </c>
      <c r="I1139" s="164" t="s">
        <v>1860</v>
      </c>
      <c r="J1139" s="163"/>
      <c r="N1139" s="163"/>
    </row>
    <row r="1140" spans="1:14" s="7" customFormat="1" x14ac:dyDescent="0.2">
      <c r="A1140" s="164" t="s">
        <v>2597</v>
      </c>
      <c r="B1140" s="164" t="s">
        <v>1862</v>
      </c>
      <c r="C1140" s="164" t="s">
        <v>1863</v>
      </c>
      <c r="D1140" s="164" t="s">
        <v>1864</v>
      </c>
      <c r="E1140" s="164" t="s">
        <v>1865</v>
      </c>
      <c r="F1140" s="164" t="s">
        <v>1862</v>
      </c>
      <c r="G1140" s="164" t="s">
        <v>1863</v>
      </c>
      <c r="H1140" s="164" t="s">
        <v>3748</v>
      </c>
      <c r="I1140" s="164" t="s">
        <v>1865</v>
      </c>
      <c r="J1140" s="163"/>
      <c r="N1140" s="163"/>
    </row>
    <row r="1141" spans="1:14" s="7" customFormat="1" x14ac:dyDescent="0.2">
      <c r="A1141" s="164" t="s">
        <v>2598</v>
      </c>
      <c r="B1141" s="164" t="s">
        <v>1867</v>
      </c>
      <c r="C1141" s="164" t="s">
        <v>1868</v>
      </c>
      <c r="D1141" s="164" t="s">
        <v>1869</v>
      </c>
      <c r="E1141" s="164" t="s">
        <v>1870</v>
      </c>
      <c r="F1141" s="164" t="s">
        <v>1867</v>
      </c>
      <c r="G1141" s="164" t="s">
        <v>1868</v>
      </c>
      <c r="H1141" s="164" t="s">
        <v>1869</v>
      </c>
      <c r="I1141" s="164" t="s">
        <v>1870</v>
      </c>
      <c r="J1141" s="163"/>
      <c r="N1141" s="163"/>
    </row>
    <row r="1142" spans="1:14" s="7" customFormat="1" x14ac:dyDescent="0.2">
      <c r="A1142" s="164" t="s">
        <v>2599</v>
      </c>
      <c r="B1142" s="164" t="s">
        <v>255</v>
      </c>
      <c r="C1142" s="164" t="s">
        <v>1872</v>
      </c>
      <c r="D1142" s="164" t="s">
        <v>991</v>
      </c>
      <c r="E1142" s="164" t="s">
        <v>992</v>
      </c>
      <c r="F1142" s="164" t="s">
        <v>255</v>
      </c>
      <c r="G1142" s="164" t="s">
        <v>1872</v>
      </c>
      <c r="H1142" s="164" t="s">
        <v>991</v>
      </c>
      <c r="I1142" s="164" t="s">
        <v>992</v>
      </c>
      <c r="J1142" s="163"/>
      <c r="N1142" s="163"/>
    </row>
    <row r="1143" spans="1:14" s="7" customFormat="1" x14ac:dyDescent="0.2">
      <c r="A1143" s="164" t="s">
        <v>4663</v>
      </c>
      <c r="B1143" s="164" t="s">
        <v>255</v>
      </c>
      <c r="C1143" s="164" t="s">
        <v>1872</v>
      </c>
      <c r="D1143" s="164" t="s">
        <v>991</v>
      </c>
      <c r="E1143" s="164" t="s">
        <v>992</v>
      </c>
      <c r="F1143" s="164" t="s">
        <v>255</v>
      </c>
      <c r="G1143" s="164" t="s">
        <v>1872</v>
      </c>
      <c r="H1143" s="164" t="s">
        <v>991</v>
      </c>
      <c r="I1143" s="164" t="s">
        <v>992</v>
      </c>
      <c r="J1143" s="163"/>
      <c r="N1143" s="163"/>
    </row>
    <row r="1144" spans="1:14" s="7" customFormat="1" x14ac:dyDescent="0.2">
      <c r="A1144" s="164" t="s">
        <v>2600</v>
      </c>
      <c r="B1144" s="164" t="s">
        <v>1874</v>
      </c>
      <c r="C1144" s="164" t="s">
        <v>1875</v>
      </c>
      <c r="D1144" s="164" t="s">
        <v>993</v>
      </c>
      <c r="E1144" s="164" t="s">
        <v>994</v>
      </c>
      <c r="F1144" s="164" t="s">
        <v>1874</v>
      </c>
      <c r="G1144" s="164" t="s">
        <v>1875</v>
      </c>
      <c r="H1144" s="164" t="s">
        <v>993</v>
      </c>
      <c r="I1144" s="164" t="s">
        <v>994</v>
      </c>
      <c r="J1144" s="163"/>
      <c r="N1144" s="163"/>
    </row>
    <row r="1145" spans="1:14" s="7" customFormat="1" x14ac:dyDescent="0.2">
      <c r="A1145" s="164" t="s">
        <v>2601</v>
      </c>
      <c r="B1145" s="164" t="s">
        <v>1877</v>
      </c>
      <c r="C1145" s="164" t="s">
        <v>412</v>
      </c>
      <c r="D1145" s="164" t="s">
        <v>1878</v>
      </c>
      <c r="E1145" s="164" t="s">
        <v>1879</v>
      </c>
      <c r="F1145" s="164" t="s">
        <v>1877</v>
      </c>
      <c r="G1145" s="164" t="s">
        <v>412</v>
      </c>
      <c r="H1145" s="164" t="s">
        <v>1878</v>
      </c>
      <c r="I1145" s="164" t="s">
        <v>1879</v>
      </c>
      <c r="J1145" s="163"/>
      <c r="N1145" s="163"/>
    </row>
    <row r="1146" spans="1:14" s="173" customFormat="1" x14ac:dyDescent="0.2">
      <c r="A1146" s="167" t="s">
        <v>7129</v>
      </c>
      <c r="B1146" s="167" t="s">
        <v>7130</v>
      </c>
      <c r="C1146" s="167" t="s">
        <v>7131</v>
      </c>
      <c r="D1146" s="167" t="s">
        <v>7132</v>
      </c>
      <c r="E1146" s="167" t="s">
        <v>7133</v>
      </c>
      <c r="F1146" s="167" t="s">
        <v>7130</v>
      </c>
      <c r="G1146" s="167" t="s">
        <v>7131</v>
      </c>
      <c r="H1146" s="167" t="s">
        <v>7132</v>
      </c>
      <c r="I1146" s="167" t="s">
        <v>7133</v>
      </c>
      <c r="J1146" s="211"/>
      <c r="N1146" s="211"/>
    </row>
    <row r="1147" spans="1:14" s="190" customFormat="1" x14ac:dyDescent="0.2">
      <c r="A1147" s="190" t="s">
        <v>5657</v>
      </c>
      <c r="B1147" s="190" t="s">
        <v>539</v>
      </c>
      <c r="C1147" s="190" t="s">
        <v>1880</v>
      </c>
      <c r="D1147" s="190" t="s">
        <v>1881</v>
      </c>
      <c r="E1147" s="190" t="s">
        <v>1882</v>
      </c>
      <c r="F1147" s="190" t="s">
        <v>539</v>
      </c>
      <c r="G1147" s="190" t="s">
        <v>1880</v>
      </c>
      <c r="H1147" s="190" t="s">
        <v>1881</v>
      </c>
      <c r="I1147" s="190" t="s">
        <v>1882</v>
      </c>
    </row>
    <row r="1148" spans="1:14" s="190" customFormat="1" x14ac:dyDescent="0.2">
      <c r="A1148" s="190" t="s">
        <v>5658</v>
      </c>
      <c r="B1148" s="190" t="s">
        <v>540</v>
      </c>
      <c r="C1148" s="190" t="s">
        <v>541</v>
      </c>
      <c r="D1148" s="190" t="s">
        <v>1883</v>
      </c>
      <c r="E1148" s="190" t="s">
        <v>1884</v>
      </c>
      <c r="F1148" s="190" t="s">
        <v>540</v>
      </c>
      <c r="G1148" s="190" t="s">
        <v>541</v>
      </c>
      <c r="H1148" s="190" t="s">
        <v>1883</v>
      </c>
      <c r="I1148" s="190" t="s">
        <v>1884</v>
      </c>
    </row>
    <row r="1149" spans="1:14" s="7" customFormat="1" x14ac:dyDescent="0.2">
      <c r="A1149" s="164" t="s">
        <v>2602</v>
      </c>
      <c r="B1149" s="164" t="s">
        <v>413</v>
      </c>
      <c r="C1149" s="164" t="s">
        <v>338</v>
      </c>
      <c r="D1149" s="164" t="s">
        <v>995</v>
      </c>
      <c r="E1149" s="164" t="s">
        <v>996</v>
      </c>
      <c r="F1149" s="164" t="s">
        <v>413</v>
      </c>
      <c r="G1149" s="164" t="s">
        <v>338</v>
      </c>
      <c r="H1149" s="164" t="s">
        <v>3749</v>
      </c>
      <c r="I1149" s="164" t="s">
        <v>996</v>
      </c>
      <c r="J1149" s="163"/>
      <c r="N1149" s="163"/>
    </row>
    <row r="1150" spans="1:14" s="7" customFormat="1" x14ac:dyDescent="0.2">
      <c r="A1150" s="164" t="s">
        <v>4664</v>
      </c>
      <c r="B1150" s="164" t="s">
        <v>413</v>
      </c>
      <c r="C1150" s="164" t="s">
        <v>338</v>
      </c>
      <c r="D1150" s="164" t="s">
        <v>995</v>
      </c>
      <c r="E1150" s="164" t="s">
        <v>996</v>
      </c>
      <c r="F1150" s="164" t="s">
        <v>413</v>
      </c>
      <c r="G1150" s="164" t="s">
        <v>338</v>
      </c>
      <c r="H1150" s="164" t="s">
        <v>3749</v>
      </c>
      <c r="I1150" s="164" t="s">
        <v>996</v>
      </c>
      <c r="J1150" s="163"/>
      <c r="N1150" s="163"/>
    </row>
    <row r="1151" spans="1:14" s="7" customFormat="1" x14ac:dyDescent="0.2">
      <c r="A1151" s="164" t="s">
        <v>2603</v>
      </c>
      <c r="B1151" s="164" t="s">
        <v>256</v>
      </c>
      <c r="C1151" s="164" t="s">
        <v>278</v>
      </c>
      <c r="D1151" s="164" t="s">
        <v>997</v>
      </c>
      <c r="E1151" s="164" t="s">
        <v>998</v>
      </c>
      <c r="F1151" s="164" t="s">
        <v>256</v>
      </c>
      <c r="G1151" s="164" t="s">
        <v>278</v>
      </c>
      <c r="H1151" s="164" t="s">
        <v>997</v>
      </c>
      <c r="I1151" s="164" t="s">
        <v>998</v>
      </c>
      <c r="J1151" s="163"/>
      <c r="N1151" s="163"/>
    </row>
    <row r="1152" spans="1:14" s="7" customFormat="1" x14ac:dyDescent="0.2">
      <c r="A1152" s="164" t="s">
        <v>2604</v>
      </c>
      <c r="B1152" s="164" t="s">
        <v>414</v>
      </c>
      <c r="C1152" s="164" t="s">
        <v>353</v>
      </c>
      <c r="D1152" s="164" t="s">
        <v>999</v>
      </c>
      <c r="E1152" s="164" t="s">
        <v>1000</v>
      </c>
      <c r="F1152" s="164" t="s">
        <v>414</v>
      </c>
      <c r="G1152" s="164" t="s">
        <v>3750</v>
      </c>
      <c r="H1152" s="164" t="s">
        <v>3751</v>
      </c>
      <c r="I1152" s="164" t="s">
        <v>1000</v>
      </c>
      <c r="J1152" s="163"/>
      <c r="N1152" s="163"/>
    </row>
    <row r="1153" spans="1:14" s="7" customFormat="1" x14ac:dyDescent="0.2">
      <c r="A1153" s="164" t="s">
        <v>2605</v>
      </c>
      <c r="B1153" s="164" t="s">
        <v>1889</v>
      </c>
      <c r="C1153" s="164" t="s">
        <v>1890</v>
      </c>
      <c r="D1153" s="164" t="s">
        <v>1891</v>
      </c>
      <c r="E1153" s="164" t="s">
        <v>1892</v>
      </c>
      <c r="F1153" s="164" t="s">
        <v>1889</v>
      </c>
      <c r="G1153" s="164" t="s">
        <v>1890</v>
      </c>
      <c r="H1153" s="164" t="s">
        <v>1891</v>
      </c>
      <c r="I1153" s="164" t="s">
        <v>1892</v>
      </c>
      <c r="J1153" s="163"/>
      <c r="N1153" s="163"/>
    </row>
    <row r="1154" spans="1:14" s="7" customFormat="1" x14ac:dyDescent="0.2">
      <c r="A1154" s="164" t="s">
        <v>2606</v>
      </c>
      <c r="B1154" s="164" t="s">
        <v>1894</v>
      </c>
      <c r="C1154" s="164" t="s">
        <v>339</v>
      </c>
      <c r="D1154" s="164" t="s">
        <v>1001</v>
      </c>
      <c r="E1154" s="164" t="s">
        <v>1002</v>
      </c>
      <c r="F1154" s="164" t="s">
        <v>1894</v>
      </c>
      <c r="G1154" s="164" t="s">
        <v>339</v>
      </c>
      <c r="H1154" s="164" t="s">
        <v>1001</v>
      </c>
      <c r="I1154" s="164" t="s">
        <v>1002</v>
      </c>
      <c r="J1154" s="163"/>
      <c r="N1154" s="163"/>
    </row>
    <row r="1155" spans="1:14" s="7" customFormat="1" x14ac:dyDescent="0.2">
      <c r="A1155" s="164" t="s">
        <v>2607</v>
      </c>
      <c r="B1155" s="164" t="s">
        <v>257</v>
      </c>
      <c r="C1155" s="164" t="s">
        <v>340</v>
      </c>
      <c r="D1155" s="164" t="s">
        <v>1003</v>
      </c>
      <c r="E1155" s="164" t="s">
        <v>1004</v>
      </c>
      <c r="F1155" s="164" t="s">
        <v>257</v>
      </c>
      <c r="G1155" s="164" t="s">
        <v>340</v>
      </c>
      <c r="H1155" s="164" t="s">
        <v>1003</v>
      </c>
      <c r="I1155" s="164" t="s">
        <v>1004</v>
      </c>
      <c r="J1155" s="163"/>
      <c r="N1155" s="163"/>
    </row>
    <row r="1156" spans="1:14" s="7" customFormat="1" x14ac:dyDescent="0.2">
      <c r="A1156" s="164" t="s">
        <v>2608</v>
      </c>
      <c r="B1156" s="164" t="s">
        <v>258</v>
      </c>
      <c r="C1156" s="164" t="s">
        <v>341</v>
      </c>
      <c r="D1156" s="164" t="s">
        <v>1005</v>
      </c>
      <c r="E1156" s="164" t="s">
        <v>1006</v>
      </c>
      <c r="F1156" s="164" t="s">
        <v>258</v>
      </c>
      <c r="G1156" s="164" t="s">
        <v>341</v>
      </c>
      <c r="H1156" s="164" t="s">
        <v>1005</v>
      </c>
      <c r="I1156" s="164" t="s">
        <v>1006</v>
      </c>
      <c r="J1156" s="163"/>
      <c r="N1156" s="163"/>
    </row>
    <row r="1157" spans="1:14" s="7" customFormat="1" x14ac:dyDescent="0.2">
      <c r="A1157" s="164" t="s">
        <v>2609</v>
      </c>
      <c r="B1157" s="164" t="s">
        <v>259</v>
      </c>
      <c r="C1157" s="164" t="s">
        <v>354</v>
      </c>
      <c r="D1157" s="164" t="s">
        <v>1898</v>
      </c>
      <c r="E1157" s="164" t="s">
        <v>1007</v>
      </c>
      <c r="F1157" s="164" t="s">
        <v>259</v>
      </c>
      <c r="G1157" s="164" t="s">
        <v>354</v>
      </c>
      <c r="H1157" s="164" t="s">
        <v>1898</v>
      </c>
      <c r="I1157" s="164" t="s">
        <v>1007</v>
      </c>
      <c r="J1157" s="163"/>
      <c r="N1157" s="163"/>
    </row>
    <row r="1158" spans="1:14" s="7" customFormat="1" x14ac:dyDescent="0.2">
      <c r="A1158" s="164" t="s">
        <v>2610</v>
      </c>
      <c r="B1158" s="164" t="s">
        <v>260</v>
      </c>
      <c r="C1158" s="164" t="s">
        <v>1900</v>
      </c>
      <c r="D1158" s="164" t="s">
        <v>1901</v>
      </c>
      <c r="E1158" s="164" t="s">
        <v>1008</v>
      </c>
      <c r="F1158" s="164" t="s">
        <v>260</v>
      </c>
      <c r="G1158" s="164" t="s">
        <v>1900</v>
      </c>
      <c r="H1158" s="164" t="s">
        <v>1901</v>
      </c>
      <c r="I1158" s="164" t="s">
        <v>1008</v>
      </c>
      <c r="J1158" s="163"/>
      <c r="N1158" s="163"/>
    </row>
    <row r="1159" spans="1:14" s="7" customFormat="1" x14ac:dyDescent="0.2">
      <c r="A1159" s="164" t="s">
        <v>2611</v>
      </c>
      <c r="B1159" s="164" t="s">
        <v>261</v>
      </c>
      <c r="C1159" s="164" t="s">
        <v>342</v>
      </c>
      <c r="D1159" s="164" t="s">
        <v>1009</v>
      </c>
      <c r="E1159" s="164" t="s">
        <v>1010</v>
      </c>
      <c r="F1159" s="164" t="s">
        <v>261</v>
      </c>
      <c r="G1159" s="164" t="s">
        <v>342</v>
      </c>
      <c r="H1159" s="164" t="s">
        <v>1009</v>
      </c>
      <c r="I1159" s="164" t="s">
        <v>1010</v>
      </c>
      <c r="J1159" s="163"/>
      <c r="N1159" s="163"/>
    </row>
    <row r="1160" spans="1:14" s="7" customFormat="1" x14ac:dyDescent="0.2">
      <c r="A1160" s="164" t="s">
        <v>2612</v>
      </c>
      <c r="B1160" s="164" t="s">
        <v>262</v>
      </c>
      <c r="C1160" s="164" t="s">
        <v>343</v>
      </c>
      <c r="D1160" s="164" t="s">
        <v>1011</v>
      </c>
      <c r="E1160" s="164" t="s">
        <v>1012</v>
      </c>
      <c r="F1160" s="164" t="s">
        <v>262</v>
      </c>
      <c r="G1160" s="164" t="s">
        <v>343</v>
      </c>
      <c r="H1160" s="164" t="s">
        <v>1011</v>
      </c>
      <c r="I1160" s="164" t="s">
        <v>1012</v>
      </c>
      <c r="J1160" s="163"/>
      <c r="N1160" s="163"/>
    </row>
    <row r="1161" spans="1:14" s="7" customFormat="1" x14ac:dyDescent="0.2">
      <c r="A1161" s="164" t="s">
        <v>2613</v>
      </c>
      <c r="B1161" s="164" t="s">
        <v>1904</v>
      </c>
      <c r="C1161" s="164" t="s">
        <v>1905</v>
      </c>
      <c r="D1161" s="164" t="s">
        <v>1906</v>
      </c>
      <c r="E1161" s="164" t="s">
        <v>1907</v>
      </c>
      <c r="F1161" s="164" t="s">
        <v>1904</v>
      </c>
      <c r="G1161" s="164" t="s">
        <v>1905</v>
      </c>
      <c r="H1161" s="164" t="s">
        <v>1906</v>
      </c>
      <c r="I1161" s="164" t="s">
        <v>1907</v>
      </c>
      <c r="J1161" s="163"/>
      <c r="N1161" s="163"/>
    </row>
    <row r="1162" spans="1:14" s="7" customFormat="1" x14ac:dyDescent="0.2">
      <c r="A1162" s="164" t="s">
        <v>2614</v>
      </c>
      <c r="B1162" s="164" t="s">
        <v>1908</v>
      </c>
      <c r="C1162" s="164" t="s">
        <v>1909</v>
      </c>
      <c r="D1162" s="164" t="s">
        <v>1910</v>
      </c>
      <c r="E1162" s="164" t="s">
        <v>1911</v>
      </c>
      <c r="F1162" s="164" t="s">
        <v>1908</v>
      </c>
      <c r="G1162" s="164" t="s">
        <v>1909</v>
      </c>
      <c r="H1162" s="164" t="s">
        <v>3752</v>
      </c>
      <c r="I1162" s="164" t="s">
        <v>1911</v>
      </c>
      <c r="J1162" s="163"/>
      <c r="N1162" s="163"/>
    </row>
    <row r="1163" spans="1:14" s="7" customFormat="1" x14ac:dyDescent="0.2">
      <c r="A1163" s="164" t="s">
        <v>2615</v>
      </c>
      <c r="B1163" s="164" t="s">
        <v>415</v>
      </c>
      <c r="C1163" s="164" t="s">
        <v>344</v>
      </c>
      <c r="D1163" s="164" t="s">
        <v>1013</v>
      </c>
      <c r="E1163" s="164" t="s">
        <v>1014</v>
      </c>
      <c r="F1163" s="164" t="s">
        <v>415</v>
      </c>
      <c r="G1163" s="164" t="s">
        <v>344</v>
      </c>
      <c r="H1163" s="164" t="s">
        <v>1013</v>
      </c>
      <c r="I1163" s="164" t="s">
        <v>1014</v>
      </c>
      <c r="J1163" s="163"/>
      <c r="N1163" s="163"/>
    </row>
    <row r="1164" spans="1:14" s="7" customFormat="1" x14ac:dyDescent="0.2">
      <c r="A1164" s="164" t="s">
        <v>2616</v>
      </c>
      <c r="B1164" s="164" t="s">
        <v>260</v>
      </c>
      <c r="C1164" s="164" t="s">
        <v>1900</v>
      </c>
      <c r="D1164" s="164" t="s">
        <v>1901</v>
      </c>
      <c r="E1164" s="164" t="s">
        <v>1008</v>
      </c>
      <c r="F1164" s="164" t="s">
        <v>260</v>
      </c>
      <c r="G1164" s="164" t="s">
        <v>1900</v>
      </c>
      <c r="H1164" s="164" t="s">
        <v>1901</v>
      </c>
      <c r="I1164" s="164" t="s">
        <v>1008</v>
      </c>
      <c r="J1164" s="163"/>
      <c r="N1164" s="163"/>
    </row>
    <row r="1165" spans="1:14" s="7" customFormat="1" x14ac:dyDescent="0.2">
      <c r="A1165" s="164" t="s">
        <v>2617</v>
      </c>
      <c r="B1165" s="164" t="s">
        <v>263</v>
      </c>
      <c r="C1165" s="164" t="s">
        <v>345</v>
      </c>
      <c r="D1165" s="164" t="s">
        <v>1915</v>
      </c>
      <c r="E1165" s="164" t="s">
        <v>1015</v>
      </c>
      <c r="F1165" s="164" t="s">
        <v>263</v>
      </c>
      <c r="G1165" s="164" t="s">
        <v>345</v>
      </c>
      <c r="H1165" s="164" t="s">
        <v>1915</v>
      </c>
      <c r="I1165" s="164" t="s">
        <v>1015</v>
      </c>
      <c r="J1165" s="163"/>
      <c r="N1165" s="163"/>
    </row>
    <row r="1166" spans="1:14" s="7" customFormat="1" x14ac:dyDescent="0.2">
      <c r="A1166" s="164" t="s">
        <v>4665</v>
      </c>
      <c r="B1166" s="164" t="s">
        <v>263</v>
      </c>
      <c r="C1166" s="164" t="s">
        <v>345</v>
      </c>
      <c r="D1166" s="164" t="s">
        <v>1915</v>
      </c>
      <c r="E1166" s="164" t="s">
        <v>1015</v>
      </c>
      <c r="F1166" s="164" t="s">
        <v>263</v>
      </c>
      <c r="G1166" s="164" t="s">
        <v>345</v>
      </c>
      <c r="H1166" s="164" t="s">
        <v>1915</v>
      </c>
      <c r="I1166" s="164" t="s">
        <v>1015</v>
      </c>
      <c r="J1166" s="163"/>
      <c r="N1166" s="163"/>
    </row>
    <row r="1167" spans="1:14" s="190" customFormat="1" x14ac:dyDescent="0.2">
      <c r="A1167" s="188" t="s">
        <v>7134</v>
      </c>
      <c r="B1167" s="188" t="s">
        <v>2618</v>
      </c>
      <c r="C1167" s="188" t="s">
        <v>2619</v>
      </c>
      <c r="D1167" s="188" t="s">
        <v>2620</v>
      </c>
      <c r="E1167" s="188" t="s">
        <v>2621</v>
      </c>
      <c r="F1167" s="188" t="s">
        <v>2618</v>
      </c>
      <c r="G1167" s="188" t="s">
        <v>2619</v>
      </c>
      <c r="H1167" s="188" t="s">
        <v>2620</v>
      </c>
      <c r="I1167" s="188" t="s">
        <v>2621</v>
      </c>
      <c r="J1167" s="189"/>
      <c r="N1167" s="189"/>
    </row>
    <row r="1168" spans="1:14" s="190" customFormat="1" x14ac:dyDescent="0.2">
      <c r="A1168" s="188" t="s">
        <v>7135</v>
      </c>
      <c r="B1168" s="188" t="s">
        <v>2622</v>
      </c>
      <c r="C1168" s="188" t="s">
        <v>2623</v>
      </c>
      <c r="D1168" s="188" t="s">
        <v>2624</v>
      </c>
      <c r="E1168" s="188" t="s">
        <v>2625</v>
      </c>
      <c r="F1168" s="188" t="s">
        <v>2622</v>
      </c>
      <c r="G1168" s="188" t="s">
        <v>2623</v>
      </c>
      <c r="H1168" s="188" t="s">
        <v>2624</v>
      </c>
      <c r="I1168" s="188" t="s">
        <v>2625</v>
      </c>
      <c r="J1168" s="189"/>
      <c r="N1168" s="189"/>
    </row>
    <row r="1169" spans="1:14" s="7" customFormat="1" x14ac:dyDescent="0.2">
      <c r="A1169" s="164" t="s">
        <v>2626</v>
      </c>
      <c r="B1169" s="164" t="s">
        <v>264</v>
      </c>
      <c r="C1169" s="164" t="s">
        <v>346</v>
      </c>
      <c r="D1169" s="164" t="s">
        <v>1016</v>
      </c>
      <c r="E1169" s="164" t="s">
        <v>1017</v>
      </c>
      <c r="F1169" s="164" t="s">
        <v>264</v>
      </c>
      <c r="G1169" s="164" t="s">
        <v>346</v>
      </c>
      <c r="H1169" s="164" t="s">
        <v>1016</v>
      </c>
      <c r="I1169" s="164" t="s">
        <v>1017</v>
      </c>
      <c r="J1169" s="163"/>
      <c r="N1169" s="163"/>
    </row>
    <row r="1170" spans="1:14" s="7" customFormat="1" x14ac:dyDescent="0.2">
      <c r="A1170" s="164" t="s">
        <v>2627</v>
      </c>
      <c r="B1170" s="164" t="s">
        <v>265</v>
      </c>
      <c r="C1170" s="164" t="s">
        <v>1918</v>
      </c>
      <c r="D1170" s="164" t="s">
        <v>1919</v>
      </c>
      <c r="E1170" s="164" t="s">
        <v>1018</v>
      </c>
      <c r="F1170" s="164" t="s">
        <v>265</v>
      </c>
      <c r="G1170" s="164" t="s">
        <v>1918</v>
      </c>
      <c r="H1170" s="164" t="s">
        <v>1919</v>
      </c>
      <c r="I1170" s="164" t="s">
        <v>1018</v>
      </c>
      <c r="J1170" s="163"/>
      <c r="N1170" s="163"/>
    </row>
    <row r="1171" spans="1:14" s="7" customFormat="1" x14ac:dyDescent="0.2">
      <c r="A1171" s="164" t="s">
        <v>2628</v>
      </c>
      <c r="B1171" s="164" t="s">
        <v>266</v>
      </c>
      <c r="C1171" s="164" t="s">
        <v>421</v>
      </c>
      <c r="D1171" s="164" t="s">
        <v>1019</v>
      </c>
      <c r="E1171" s="164" t="s">
        <v>1020</v>
      </c>
      <c r="F1171" s="164" t="s">
        <v>266</v>
      </c>
      <c r="G1171" s="164" t="s">
        <v>421</v>
      </c>
      <c r="H1171" s="164" t="s">
        <v>1019</v>
      </c>
      <c r="I1171" s="164" t="s">
        <v>1020</v>
      </c>
      <c r="J1171" s="163"/>
      <c r="N1171" s="163"/>
    </row>
    <row r="1172" spans="1:14" s="187" customFormat="1" x14ac:dyDescent="0.2">
      <c r="A1172" s="185" t="s">
        <v>2629</v>
      </c>
      <c r="B1172" s="185" t="s">
        <v>1926</v>
      </c>
      <c r="C1172" s="185" t="s">
        <v>1927</v>
      </c>
      <c r="D1172" s="185" t="s">
        <v>1928</v>
      </c>
      <c r="E1172" s="185" t="s">
        <v>1021</v>
      </c>
      <c r="F1172" s="185" t="s">
        <v>1926</v>
      </c>
      <c r="G1172" s="185" t="s">
        <v>1927</v>
      </c>
      <c r="H1172" s="185" t="s">
        <v>1928</v>
      </c>
      <c r="I1172" s="185" t="s">
        <v>1021</v>
      </c>
      <c r="J1172" s="186"/>
      <c r="N1172" s="186"/>
    </row>
    <row r="1173" spans="1:14" s="187" customFormat="1" x14ac:dyDescent="0.2">
      <c r="A1173" s="185" t="s">
        <v>2630</v>
      </c>
      <c r="B1173" s="185" t="s">
        <v>1930</v>
      </c>
      <c r="C1173" s="185" t="s">
        <v>1931</v>
      </c>
      <c r="D1173" s="185" t="s">
        <v>1022</v>
      </c>
      <c r="E1173" s="185" t="s">
        <v>1023</v>
      </c>
      <c r="F1173" s="185" t="s">
        <v>1930</v>
      </c>
      <c r="G1173" s="185" t="s">
        <v>1931</v>
      </c>
      <c r="H1173" s="185" t="s">
        <v>1022</v>
      </c>
      <c r="I1173" s="185" t="s">
        <v>1023</v>
      </c>
      <c r="J1173" s="186"/>
      <c r="N1173" s="186"/>
    </row>
    <row r="1174" spans="1:14" s="190" customFormat="1" x14ac:dyDescent="0.2">
      <c r="A1174" s="188" t="s">
        <v>7136</v>
      </c>
      <c r="B1174" s="188" t="s">
        <v>1933</v>
      </c>
      <c r="C1174" s="188" t="s">
        <v>1934</v>
      </c>
      <c r="D1174" s="188" t="s">
        <v>1935</v>
      </c>
      <c r="E1174" s="188" t="s">
        <v>1936</v>
      </c>
      <c r="F1174" s="188" t="s">
        <v>1933</v>
      </c>
      <c r="G1174" s="188" t="s">
        <v>1934</v>
      </c>
      <c r="H1174" s="188" t="s">
        <v>3753</v>
      </c>
      <c r="I1174" s="188" t="s">
        <v>1936</v>
      </c>
      <c r="J1174" s="189"/>
      <c r="N1174" s="189"/>
    </row>
    <row r="1175" spans="1:14" s="187" customFormat="1" x14ac:dyDescent="0.2">
      <c r="A1175" s="185" t="s">
        <v>2631</v>
      </c>
      <c r="B1175" s="185" t="s">
        <v>1938</v>
      </c>
      <c r="C1175" s="185" t="s">
        <v>1939</v>
      </c>
      <c r="D1175" s="185" t="s">
        <v>1940</v>
      </c>
      <c r="E1175" s="185" t="s">
        <v>1941</v>
      </c>
      <c r="F1175" s="185" t="s">
        <v>1938</v>
      </c>
      <c r="G1175" s="185" t="s">
        <v>1939</v>
      </c>
      <c r="H1175" s="185" t="s">
        <v>3754</v>
      </c>
      <c r="I1175" s="185" t="s">
        <v>1941</v>
      </c>
      <c r="J1175" s="186"/>
      <c r="N1175" s="186"/>
    </row>
    <row r="1176" spans="1:14" s="7" customFormat="1" x14ac:dyDescent="0.2">
      <c r="A1176" s="164" t="s">
        <v>2632</v>
      </c>
      <c r="B1176" s="164" t="s">
        <v>265</v>
      </c>
      <c r="C1176" s="164" t="s">
        <v>1918</v>
      </c>
      <c r="D1176" s="164" t="s">
        <v>1919</v>
      </c>
      <c r="E1176" s="164" t="s">
        <v>1018</v>
      </c>
      <c r="F1176" s="164" t="s">
        <v>265</v>
      </c>
      <c r="G1176" s="164" t="s">
        <v>1918</v>
      </c>
      <c r="H1176" s="164" t="s">
        <v>1919</v>
      </c>
      <c r="I1176" s="164" t="s">
        <v>1018</v>
      </c>
      <c r="J1176" s="163"/>
      <c r="N1176" s="163"/>
    </row>
    <row r="1177" spans="1:14" s="190" customFormat="1" x14ac:dyDescent="0.2">
      <c r="A1177" s="188" t="s">
        <v>7137</v>
      </c>
      <c r="B1177" s="188" t="s">
        <v>1943</v>
      </c>
      <c r="C1177" s="188" t="s">
        <v>1944</v>
      </c>
      <c r="D1177" s="188" t="s">
        <v>1945</v>
      </c>
      <c r="E1177" s="188" t="s">
        <v>1946</v>
      </c>
      <c r="F1177" s="188" t="s">
        <v>1943</v>
      </c>
      <c r="G1177" s="188" t="s">
        <v>1944</v>
      </c>
      <c r="H1177" s="188" t="s">
        <v>1945</v>
      </c>
      <c r="I1177" s="188" t="s">
        <v>1946</v>
      </c>
      <c r="J1177" s="189"/>
      <c r="N1177" s="189"/>
    </row>
    <row r="1178" spans="1:14" s="190" customFormat="1" x14ac:dyDescent="0.2">
      <c r="A1178" s="188" t="s">
        <v>7138</v>
      </c>
      <c r="B1178" s="188" t="s">
        <v>265</v>
      </c>
      <c r="C1178" s="188" t="s">
        <v>1918</v>
      </c>
      <c r="D1178" s="188" t="s">
        <v>1919</v>
      </c>
      <c r="E1178" s="188" t="s">
        <v>1018</v>
      </c>
      <c r="F1178" s="188" t="s">
        <v>265</v>
      </c>
      <c r="G1178" s="188" t="s">
        <v>1918</v>
      </c>
      <c r="H1178" s="188" t="s">
        <v>1919</v>
      </c>
      <c r="I1178" s="188" t="s">
        <v>1018</v>
      </c>
      <c r="J1178" s="189"/>
      <c r="N1178" s="189"/>
    </row>
    <row r="1179" spans="1:14" s="7" customFormat="1" x14ac:dyDescent="0.2">
      <c r="A1179" s="164" t="s">
        <v>2633</v>
      </c>
      <c r="B1179" s="164" t="s">
        <v>1948</v>
      </c>
      <c r="C1179" s="164" t="s">
        <v>1949</v>
      </c>
      <c r="D1179" s="164" t="s">
        <v>1950</v>
      </c>
      <c r="E1179" s="164" t="s">
        <v>1024</v>
      </c>
      <c r="F1179" s="164" t="s">
        <v>1948</v>
      </c>
      <c r="G1179" s="164" t="s">
        <v>1949</v>
      </c>
      <c r="H1179" s="164" t="s">
        <v>1950</v>
      </c>
      <c r="I1179" s="164" t="s">
        <v>1024</v>
      </c>
      <c r="J1179" s="163"/>
      <c r="N1179" s="163"/>
    </row>
    <row r="1180" spans="1:14" s="7" customFormat="1" x14ac:dyDescent="0.2">
      <c r="A1180" s="164" t="s">
        <v>2634</v>
      </c>
      <c r="B1180" s="164" t="s">
        <v>2635</v>
      </c>
      <c r="C1180" s="164" t="s">
        <v>2636</v>
      </c>
      <c r="D1180" s="164" t="s">
        <v>2637</v>
      </c>
      <c r="E1180" s="164" t="s">
        <v>2638</v>
      </c>
      <c r="F1180" s="164" t="s">
        <v>3755</v>
      </c>
      <c r="G1180" s="164" t="s">
        <v>3756</v>
      </c>
      <c r="H1180" s="164" t="s">
        <v>3757</v>
      </c>
      <c r="I1180" s="164" t="s">
        <v>4666</v>
      </c>
      <c r="J1180" s="163"/>
      <c r="N1180" s="163"/>
    </row>
    <row r="1181" spans="1:14" s="7" customFormat="1" x14ac:dyDescent="0.2">
      <c r="A1181" s="164" t="s">
        <v>4667</v>
      </c>
      <c r="B1181" s="164" t="s">
        <v>2635</v>
      </c>
      <c r="C1181" s="164" t="s">
        <v>2636</v>
      </c>
      <c r="D1181" s="164" t="s">
        <v>2637</v>
      </c>
      <c r="E1181" s="164" t="s">
        <v>2638</v>
      </c>
      <c r="F1181" s="164" t="s">
        <v>3755</v>
      </c>
      <c r="G1181" s="164" t="s">
        <v>3756</v>
      </c>
      <c r="H1181" s="164" t="s">
        <v>3757</v>
      </c>
      <c r="I1181" s="164" t="s">
        <v>4666</v>
      </c>
      <c r="J1181" s="163"/>
      <c r="N1181" s="163"/>
    </row>
    <row r="1182" spans="1:14" s="7" customFormat="1" x14ac:dyDescent="0.2">
      <c r="A1182" s="164" t="s">
        <v>2639</v>
      </c>
      <c r="B1182" s="164" t="s">
        <v>2640</v>
      </c>
      <c r="C1182" s="164" t="s">
        <v>2641</v>
      </c>
      <c r="D1182" s="164" t="s">
        <v>2642</v>
      </c>
      <c r="E1182" s="164" t="s">
        <v>2643</v>
      </c>
      <c r="F1182" s="164" t="s">
        <v>3758</v>
      </c>
      <c r="G1182" s="164" t="s">
        <v>3756</v>
      </c>
      <c r="H1182" s="164" t="s">
        <v>3759</v>
      </c>
      <c r="I1182" s="164" t="s">
        <v>4668</v>
      </c>
      <c r="J1182" s="163"/>
      <c r="N1182" s="163"/>
    </row>
    <row r="1183" spans="1:14" s="7" customFormat="1" x14ac:dyDescent="0.2">
      <c r="A1183" s="164" t="s">
        <v>2644</v>
      </c>
      <c r="B1183" s="164" t="s">
        <v>267</v>
      </c>
      <c r="C1183" s="164" t="s">
        <v>416</v>
      </c>
      <c r="D1183" s="164" t="s">
        <v>2645</v>
      </c>
      <c r="E1183" s="164" t="s">
        <v>2646</v>
      </c>
      <c r="F1183" s="164" t="s">
        <v>267</v>
      </c>
      <c r="G1183" s="164" t="s">
        <v>416</v>
      </c>
      <c r="H1183" s="164" t="s">
        <v>2645</v>
      </c>
      <c r="I1183" s="164" t="s">
        <v>2646</v>
      </c>
      <c r="J1183" s="163"/>
      <c r="N1183" s="163"/>
    </row>
    <row r="1184" spans="1:14" s="7" customFormat="1" x14ac:dyDescent="0.2">
      <c r="A1184" s="164" t="s">
        <v>2647</v>
      </c>
      <c r="B1184" s="164" t="s">
        <v>505</v>
      </c>
      <c r="C1184" s="164" t="s">
        <v>507</v>
      </c>
      <c r="D1184" s="164" t="s">
        <v>1952</v>
      </c>
      <c r="E1184" s="164" t="s">
        <v>1953</v>
      </c>
      <c r="F1184" s="164" t="s">
        <v>505</v>
      </c>
      <c r="G1184" s="164" t="s">
        <v>507</v>
      </c>
      <c r="H1184" s="164" t="s">
        <v>1952</v>
      </c>
      <c r="I1184" s="164" t="s">
        <v>1953</v>
      </c>
      <c r="J1184" s="163"/>
      <c r="N1184" s="163"/>
    </row>
    <row r="1185" spans="1:14" s="7" customFormat="1" x14ac:dyDescent="0.2">
      <c r="A1185" s="164" t="s">
        <v>4669</v>
      </c>
      <c r="B1185" s="164" t="s">
        <v>505</v>
      </c>
      <c r="C1185" s="164" t="s">
        <v>507</v>
      </c>
      <c r="D1185" s="164" t="s">
        <v>1952</v>
      </c>
      <c r="E1185" s="164" t="s">
        <v>1953</v>
      </c>
      <c r="F1185" s="164" t="s">
        <v>505</v>
      </c>
      <c r="G1185" s="164" t="s">
        <v>507</v>
      </c>
      <c r="H1185" s="164" t="s">
        <v>1952</v>
      </c>
      <c r="I1185" s="164" t="s">
        <v>1953</v>
      </c>
      <c r="J1185" s="163"/>
      <c r="N1185" s="163"/>
    </row>
    <row r="1186" spans="1:14" s="7" customFormat="1" x14ac:dyDescent="0.2">
      <c r="A1186" s="164" t="s">
        <v>2648</v>
      </c>
      <c r="B1186" s="164" t="s">
        <v>506</v>
      </c>
      <c r="C1186" s="164" t="s">
        <v>508</v>
      </c>
      <c r="D1186" s="164" t="s">
        <v>1955</v>
      </c>
      <c r="E1186" s="164" t="s">
        <v>5512</v>
      </c>
      <c r="F1186" s="164" t="s">
        <v>506</v>
      </c>
      <c r="G1186" s="164" t="s">
        <v>508</v>
      </c>
      <c r="H1186" s="164" t="s">
        <v>1955</v>
      </c>
      <c r="I1186" s="164" t="s">
        <v>5512</v>
      </c>
      <c r="J1186" s="163"/>
      <c r="N1186" s="163"/>
    </row>
    <row r="1187" spans="1:14" s="7" customFormat="1" x14ac:dyDescent="0.2">
      <c r="A1187" s="164" t="s">
        <v>2649</v>
      </c>
      <c r="B1187" s="164" t="s">
        <v>510</v>
      </c>
      <c r="C1187" s="164" t="s">
        <v>5478</v>
      </c>
      <c r="D1187" s="164" t="s">
        <v>1958</v>
      </c>
      <c r="E1187" s="164" t="s">
        <v>1959</v>
      </c>
      <c r="F1187" s="164" t="s">
        <v>510</v>
      </c>
      <c r="G1187" s="164" t="s">
        <v>5478</v>
      </c>
      <c r="H1187" s="164" t="s">
        <v>1958</v>
      </c>
      <c r="I1187" s="164" t="s">
        <v>1959</v>
      </c>
      <c r="J1187" s="163"/>
      <c r="N1187" s="163"/>
    </row>
    <row r="1188" spans="1:14" s="7" customFormat="1" x14ac:dyDescent="0.2">
      <c r="A1188" s="164" t="s">
        <v>2650</v>
      </c>
      <c r="B1188" s="164" t="s">
        <v>2651</v>
      </c>
      <c r="C1188" s="164" t="s">
        <v>2652</v>
      </c>
      <c r="D1188" s="164" t="s">
        <v>2653</v>
      </c>
      <c r="E1188" s="164" t="s">
        <v>2654</v>
      </c>
      <c r="F1188" s="164" t="s">
        <v>2651</v>
      </c>
      <c r="G1188" s="164" t="s">
        <v>2652</v>
      </c>
      <c r="H1188" s="164" t="s">
        <v>2653</v>
      </c>
      <c r="I1188" s="164" t="s">
        <v>2654</v>
      </c>
      <c r="J1188" s="163"/>
      <c r="N1188" s="163"/>
    </row>
    <row r="1189" spans="1:14" s="7" customFormat="1" x14ac:dyDescent="0.2">
      <c r="A1189" s="164" t="s">
        <v>2655</v>
      </c>
      <c r="B1189" s="164" t="s">
        <v>546</v>
      </c>
      <c r="C1189" s="164" t="s">
        <v>547</v>
      </c>
      <c r="D1189" s="164" t="s">
        <v>2656</v>
      </c>
      <c r="E1189" s="164" t="s">
        <v>2657</v>
      </c>
      <c r="F1189" s="164" t="s">
        <v>546</v>
      </c>
      <c r="G1189" s="164" t="s">
        <v>547</v>
      </c>
      <c r="H1189" s="164" t="s">
        <v>2656</v>
      </c>
      <c r="I1189" s="164" t="s">
        <v>2657</v>
      </c>
      <c r="J1189" s="163"/>
      <c r="N1189" s="163"/>
    </row>
    <row r="1190" spans="1:14" s="7" customFormat="1" x14ac:dyDescent="0.2">
      <c r="A1190" s="164" t="s">
        <v>3796</v>
      </c>
      <c r="B1190" s="164" t="s">
        <v>1961</v>
      </c>
      <c r="C1190" s="164" t="s">
        <v>1962</v>
      </c>
      <c r="D1190" s="164" t="s">
        <v>1963</v>
      </c>
      <c r="E1190" s="164" t="s">
        <v>1964</v>
      </c>
      <c r="F1190" s="164" t="s">
        <v>1961</v>
      </c>
      <c r="G1190" s="164" t="s">
        <v>1962</v>
      </c>
      <c r="H1190" s="164" t="s">
        <v>1963</v>
      </c>
      <c r="I1190" s="164" t="s">
        <v>1964</v>
      </c>
      <c r="J1190" s="163"/>
      <c r="N1190" s="163"/>
    </row>
    <row r="1191" spans="1:14" s="7" customFormat="1" x14ac:dyDescent="0.2">
      <c r="A1191" s="164" t="s">
        <v>4670</v>
      </c>
      <c r="B1191" s="164" t="s">
        <v>1961</v>
      </c>
      <c r="C1191" s="164" t="s">
        <v>1962</v>
      </c>
      <c r="D1191" s="164" t="s">
        <v>1963</v>
      </c>
      <c r="E1191" s="164" t="s">
        <v>1964</v>
      </c>
      <c r="F1191" s="164" t="s">
        <v>1961</v>
      </c>
      <c r="G1191" s="164" t="s">
        <v>1962</v>
      </c>
      <c r="H1191" s="164" t="s">
        <v>1963</v>
      </c>
      <c r="I1191" s="164" t="s">
        <v>1964</v>
      </c>
      <c r="J1191" s="163"/>
      <c r="N1191" s="163"/>
    </row>
    <row r="1192" spans="1:14" s="7" customFormat="1" x14ac:dyDescent="0.2">
      <c r="A1192" s="164" t="s">
        <v>2658</v>
      </c>
      <c r="B1192" s="164" t="s">
        <v>4242</v>
      </c>
      <c r="C1192" s="164" t="s">
        <v>4243</v>
      </c>
      <c r="D1192" s="164" t="s">
        <v>4244</v>
      </c>
      <c r="E1192" s="164" t="s">
        <v>4245</v>
      </c>
      <c r="F1192" s="164" t="s">
        <v>4242</v>
      </c>
      <c r="G1192" s="164" t="s">
        <v>4243</v>
      </c>
      <c r="H1192" s="164" t="s">
        <v>4244</v>
      </c>
      <c r="I1192" s="164" t="s">
        <v>4245</v>
      </c>
      <c r="J1192" s="163"/>
      <c r="N1192" s="163"/>
    </row>
    <row r="1193" spans="1:14" s="7" customFormat="1" x14ac:dyDescent="0.2">
      <c r="A1193" s="164" t="s">
        <v>2659</v>
      </c>
      <c r="B1193" s="164" t="s">
        <v>511</v>
      </c>
      <c r="C1193" s="164" t="s">
        <v>513</v>
      </c>
      <c r="D1193" s="164" t="s">
        <v>2660</v>
      </c>
      <c r="E1193" s="164" t="s">
        <v>2661</v>
      </c>
      <c r="F1193" s="164" t="s">
        <v>511</v>
      </c>
      <c r="G1193" s="164" t="s">
        <v>513</v>
      </c>
      <c r="H1193" s="164" t="s">
        <v>2660</v>
      </c>
      <c r="I1193" s="164" t="s">
        <v>2661</v>
      </c>
      <c r="J1193" s="163"/>
      <c r="N1193" s="163"/>
    </row>
    <row r="1194" spans="1:14" s="7" customFormat="1" x14ac:dyDescent="0.2">
      <c r="A1194" s="164" t="s">
        <v>2662</v>
      </c>
      <c r="B1194" s="164" t="s">
        <v>512</v>
      </c>
      <c r="C1194" s="164" t="s">
        <v>514</v>
      </c>
      <c r="D1194" s="164" t="s">
        <v>1967</v>
      </c>
      <c r="E1194" s="164" t="s">
        <v>1968</v>
      </c>
      <c r="F1194" s="164" t="s">
        <v>3761</v>
      </c>
      <c r="G1194" s="164" t="s">
        <v>3762</v>
      </c>
      <c r="H1194" s="164" t="s">
        <v>3763</v>
      </c>
      <c r="I1194" s="164" t="s">
        <v>1968</v>
      </c>
      <c r="J1194" s="163"/>
      <c r="N1194" s="163"/>
    </row>
    <row r="1195" spans="1:14" s="7" customFormat="1" x14ac:dyDescent="0.2">
      <c r="A1195" s="164" t="s">
        <v>2663</v>
      </c>
      <c r="B1195" s="164" t="s">
        <v>268</v>
      </c>
      <c r="C1195" s="164" t="s">
        <v>279</v>
      </c>
      <c r="D1195" s="164" t="s">
        <v>1025</v>
      </c>
      <c r="E1195" s="164" t="s">
        <v>1026</v>
      </c>
      <c r="F1195" s="164" t="s">
        <v>268</v>
      </c>
      <c r="G1195" s="164" t="s">
        <v>279</v>
      </c>
      <c r="H1195" s="164" t="s">
        <v>1025</v>
      </c>
      <c r="I1195" s="164" t="s">
        <v>1026</v>
      </c>
      <c r="J1195" s="163"/>
      <c r="N1195" s="163"/>
    </row>
    <row r="1196" spans="1:14" s="7" customFormat="1" x14ac:dyDescent="0.2">
      <c r="A1196" s="164" t="s">
        <v>4671</v>
      </c>
      <c r="B1196" s="164" t="s">
        <v>268</v>
      </c>
      <c r="C1196" s="164" t="s">
        <v>279</v>
      </c>
      <c r="D1196" s="164" t="s">
        <v>1025</v>
      </c>
      <c r="E1196" s="164" t="s">
        <v>1026</v>
      </c>
      <c r="F1196" s="164" t="s">
        <v>268</v>
      </c>
      <c r="G1196" s="164" t="s">
        <v>279</v>
      </c>
      <c r="H1196" s="164" t="s">
        <v>1025</v>
      </c>
      <c r="I1196" s="164" t="s">
        <v>1026</v>
      </c>
      <c r="J1196" s="163"/>
      <c r="N1196" s="163"/>
    </row>
    <row r="1197" spans="1:14" s="7" customFormat="1" x14ac:dyDescent="0.2">
      <c r="A1197" s="164" t="s">
        <v>2664</v>
      </c>
      <c r="B1197" s="164" t="s">
        <v>269</v>
      </c>
      <c r="C1197" s="164" t="s">
        <v>347</v>
      </c>
      <c r="D1197" s="164" t="s">
        <v>1027</v>
      </c>
      <c r="E1197" s="164" t="s">
        <v>1028</v>
      </c>
      <c r="F1197" s="164" t="s">
        <v>269</v>
      </c>
      <c r="G1197" s="164" t="s">
        <v>347</v>
      </c>
      <c r="H1197" s="164" t="s">
        <v>1027</v>
      </c>
      <c r="I1197" s="164" t="s">
        <v>1028</v>
      </c>
      <c r="J1197" s="163"/>
      <c r="N1197" s="163"/>
    </row>
    <row r="1198" spans="1:14" s="7" customFormat="1" x14ac:dyDescent="0.2">
      <c r="A1198" s="164" t="s">
        <v>2665</v>
      </c>
      <c r="B1198" s="164" t="s">
        <v>1029</v>
      </c>
      <c r="C1198" s="164" t="s">
        <v>1030</v>
      </c>
      <c r="D1198" s="164" t="s">
        <v>1031</v>
      </c>
      <c r="E1198" s="164" t="s">
        <v>1032</v>
      </c>
      <c r="F1198" s="164" t="s">
        <v>1029</v>
      </c>
      <c r="G1198" s="164" t="s">
        <v>1030</v>
      </c>
      <c r="H1198" s="164" t="s">
        <v>1031</v>
      </c>
      <c r="I1198" s="164" t="s">
        <v>1032</v>
      </c>
      <c r="J1198" s="163"/>
      <c r="N1198" s="163"/>
    </row>
    <row r="1199" spans="1:14" s="7" customFormat="1" x14ac:dyDescent="0.2">
      <c r="A1199" s="164" t="s">
        <v>2666</v>
      </c>
      <c r="B1199" s="164" t="s">
        <v>1033</v>
      </c>
      <c r="C1199" s="164" t="s">
        <v>1034</v>
      </c>
      <c r="D1199" s="164" t="s">
        <v>1035</v>
      </c>
      <c r="E1199" s="164" t="s">
        <v>1036</v>
      </c>
      <c r="F1199" s="164" t="s">
        <v>1033</v>
      </c>
      <c r="G1199" s="164" t="s">
        <v>1034</v>
      </c>
      <c r="H1199" s="164" t="s">
        <v>1035</v>
      </c>
      <c r="I1199" s="164" t="s">
        <v>1036</v>
      </c>
      <c r="J1199" s="163"/>
      <c r="N1199" s="163"/>
    </row>
    <row r="1200" spans="1:14" s="7" customFormat="1" x14ac:dyDescent="0.2">
      <c r="A1200" s="164" t="s">
        <v>2667</v>
      </c>
      <c r="B1200" s="164" t="s">
        <v>270</v>
      </c>
      <c r="C1200" s="164" t="s">
        <v>348</v>
      </c>
      <c r="D1200" s="164" t="s">
        <v>1037</v>
      </c>
      <c r="E1200" s="164" t="s">
        <v>1038</v>
      </c>
      <c r="F1200" s="164" t="s">
        <v>270</v>
      </c>
      <c r="G1200" s="164" t="s">
        <v>348</v>
      </c>
      <c r="H1200" s="164" t="s">
        <v>1037</v>
      </c>
      <c r="I1200" s="164" t="s">
        <v>1038</v>
      </c>
      <c r="J1200" s="163"/>
      <c r="N1200" s="163"/>
    </row>
    <row r="1201" spans="1:14" s="7" customFormat="1" x14ac:dyDescent="0.2">
      <c r="A1201" s="164" t="s">
        <v>2668</v>
      </c>
      <c r="B1201" s="164" t="s">
        <v>271</v>
      </c>
      <c r="C1201" s="164" t="s">
        <v>350</v>
      </c>
      <c r="D1201" s="164" t="s">
        <v>1039</v>
      </c>
      <c r="E1201" s="164" t="s">
        <v>1040</v>
      </c>
      <c r="F1201" s="164" t="s">
        <v>271</v>
      </c>
      <c r="G1201" s="164" t="s">
        <v>350</v>
      </c>
      <c r="H1201" s="164" t="s">
        <v>1039</v>
      </c>
      <c r="I1201" s="164" t="s">
        <v>4247</v>
      </c>
      <c r="J1201" s="163"/>
      <c r="N1201" s="163"/>
    </row>
    <row r="1202" spans="1:14" s="190" customFormat="1" x14ac:dyDescent="0.2">
      <c r="A1202" s="188" t="s">
        <v>7139</v>
      </c>
      <c r="B1202" s="188" t="s">
        <v>4672</v>
      </c>
      <c r="C1202" s="188" t="s">
        <v>4673</v>
      </c>
      <c r="D1202" s="188" t="s">
        <v>4674</v>
      </c>
      <c r="E1202" s="188" t="s">
        <v>4675</v>
      </c>
      <c r="F1202" s="188" t="s">
        <v>4672</v>
      </c>
      <c r="G1202" s="188" t="s">
        <v>4673</v>
      </c>
      <c r="H1202" s="188" t="s">
        <v>4674</v>
      </c>
      <c r="I1202" s="188" t="s">
        <v>4675</v>
      </c>
      <c r="J1202" s="189"/>
      <c r="N1202" s="189"/>
    </row>
    <row r="1203" spans="1:14" s="190" customFormat="1" x14ac:dyDescent="0.2">
      <c r="A1203" s="188" t="s">
        <v>7140</v>
      </c>
      <c r="B1203" s="188" t="s">
        <v>4676</v>
      </c>
      <c r="C1203" s="188" t="s">
        <v>4677</v>
      </c>
      <c r="D1203" s="188" t="s">
        <v>4678</v>
      </c>
      <c r="E1203" s="188" t="s">
        <v>4679</v>
      </c>
      <c r="F1203" s="188" t="s">
        <v>4676</v>
      </c>
      <c r="G1203" s="188" t="s">
        <v>4677</v>
      </c>
      <c r="H1203" s="188" t="s">
        <v>4678</v>
      </c>
      <c r="I1203" s="188" t="s">
        <v>4679</v>
      </c>
      <c r="J1203" s="189"/>
      <c r="N1203" s="189"/>
    </row>
    <row r="1204" spans="1:14" s="7" customFormat="1" x14ac:dyDescent="0.2">
      <c r="A1204" s="164" t="s">
        <v>2669</v>
      </c>
      <c r="B1204" s="164" t="s">
        <v>518</v>
      </c>
      <c r="C1204" s="164" t="s">
        <v>521</v>
      </c>
      <c r="D1204" s="164" t="s">
        <v>2670</v>
      </c>
      <c r="E1204" s="164" t="s">
        <v>2671</v>
      </c>
      <c r="F1204" s="164" t="s">
        <v>518</v>
      </c>
      <c r="G1204" s="164" t="s">
        <v>521</v>
      </c>
      <c r="H1204" s="164" t="s">
        <v>2670</v>
      </c>
      <c r="I1204" s="164" t="s">
        <v>2671</v>
      </c>
      <c r="J1204" s="163"/>
      <c r="N1204" s="163"/>
    </row>
    <row r="1205" spans="1:14" s="7" customFormat="1" x14ac:dyDescent="0.2">
      <c r="A1205" s="164" t="s">
        <v>4680</v>
      </c>
      <c r="B1205" s="164" t="s">
        <v>518</v>
      </c>
      <c r="C1205" s="164" t="s">
        <v>521</v>
      </c>
      <c r="D1205" s="164" t="s">
        <v>2670</v>
      </c>
      <c r="E1205" s="164" t="s">
        <v>2671</v>
      </c>
      <c r="F1205" s="164" t="s">
        <v>518</v>
      </c>
      <c r="G1205" s="164" t="s">
        <v>521</v>
      </c>
      <c r="H1205" s="164" t="s">
        <v>2670</v>
      </c>
      <c r="I1205" s="164" t="s">
        <v>2671</v>
      </c>
      <c r="J1205" s="163"/>
      <c r="N1205" s="163"/>
    </row>
    <row r="1206" spans="1:14" s="7" customFormat="1" x14ac:dyDescent="0.2">
      <c r="A1206" s="164" t="s">
        <v>2672</v>
      </c>
      <c r="B1206" s="164" t="s">
        <v>519</v>
      </c>
      <c r="C1206" s="164" t="s">
        <v>522</v>
      </c>
      <c r="D1206" s="164" t="s">
        <v>2673</v>
      </c>
      <c r="E1206" s="164" t="s">
        <v>2674</v>
      </c>
      <c r="F1206" s="164" t="s">
        <v>519</v>
      </c>
      <c r="G1206" s="164" t="s">
        <v>522</v>
      </c>
      <c r="H1206" s="164" t="s">
        <v>2673</v>
      </c>
      <c r="I1206" s="164" t="s">
        <v>2674</v>
      </c>
      <c r="J1206" s="163"/>
      <c r="N1206" s="163"/>
    </row>
    <row r="1207" spans="1:14" s="7" customFormat="1" x14ac:dyDescent="0.2">
      <c r="A1207" s="164" t="s">
        <v>4681</v>
      </c>
      <c r="B1207" s="164" t="s">
        <v>519</v>
      </c>
      <c r="C1207" s="164" t="s">
        <v>522</v>
      </c>
      <c r="D1207" s="164" t="s">
        <v>2673</v>
      </c>
      <c r="E1207" s="164" t="s">
        <v>2674</v>
      </c>
      <c r="F1207" s="164" t="s">
        <v>519</v>
      </c>
      <c r="G1207" s="164" t="s">
        <v>522</v>
      </c>
      <c r="H1207" s="164" t="s">
        <v>2673</v>
      </c>
      <c r="I1207" s="164" t="s">
        <v>2674</v>
      </c>
      <c r="J1207" s="163"/>
      <c r="N1207" s="163"/>
    </row>
    <row r="1208" spans="1:14" s="7" customFormat="1" x14ac:dyDescent="0.2">
      <c r="A1208" s="164" t="s">
        <v>2675</v>
      </c>
      <c r="B1208" s="164" t="s">
        <v>520</v>
      </c>
      <c r="C1208" s="164" t="s">
        <v>523</v>
      </c>
      <c r="D1208" s="164" t="s">
        <v>2676</v>
      </c>
      <c r="E1208" s="164" t="s">
        <v>2677</v>
      </c>
      <c r="F1208" s="164" t="s">
        <v>520</v>
      </c>
      <c r="G1208" s="164" t="s">
        <v>523</v>
      </c>
      <c r="H1208" s="164" t="s">
        <v>2676</v>
      </c>
      <c r="I1208" s="164" t="s">
        <v>2677</v>
      </c>
      <c r="J1208" s="163"/>
      <c r="N1208" s="163"/>
    </row>
    <row r="1209" spans="1:14" s="7" customFormat="1" x14ac:dyDescent="0.2">
      <c r="A1209" s="164" t="s">
        <v>4682</v>
      </c>
      <c r="B1209" s="164" t="s">
        <v>520</v>
      </c>
      <c r="C1209" s="164" t="s">
        <v>523</v>
      </c>
      <c r="D1209" s="164" t="s">
        <v>2676</v>
      </c>
      <c r="E1209" s="164" t="s">
        <v>2677</v>
      </c>
      <c r="F1209" s="164" t="s">
        <v>520</v>
      </c>
      <c r="G1209" s="164" t="s">
        <v>523</v>
      </c>
      <c r="H1209" s="164" t="s">
        <v>2676</v>
      </c>
      <c r="I1209" s="164" t="s">
        <v>2677</v>
      </c>
      <c r="J1209" s="163"/>
      <c r="N1209" s="163"/>
    </row>
    <row r="1210" spans="1:14" s="7" customFormat="1" x14ac:dyDescent="0.2">
      <c r="A1210" s="164" t="s">
        <v>2678</v>
      </c>
      <c r="B1210" s="164" t="s">
        <v>417</v>
      </c>
      <c r="C1210" s="164" t="s">
        <v>1976</v>
      </c>
      <c r="D1210" s="164" t="s">
        <v>1977</v>
      </c>
      <c r="E1210" s="164" t="s">
        <v>1042</v>
      </c>
      <c r="F1210" s="164" t="s">
        <v>3765</v>
      </c>
      <c r="G1210" s="164" t="s">
        <v>1979</v>
      </c>
      <c r="H1210" s="164" t="s">
        <v>1041</v>
      </c>
      <c r="I1210" s="164" t="s">
        <v>1042</v>
      </c>
      <c r="J1210" s="163"/>
      <c r="N1210" s="163"/>
    </row>
    <row r="1211" spans="1:14" s="7" customFormat="1" x14ac:dyDescent="0.2">
      <c r="A1211" s="164" t="s">
        <v>4683</v>
      </c>
      <c r="B1211" s="164" t="s">
        <v>417</v>
      </c>
      <c r="C1211" s="164" t="s">
        <v>1976</v>
      </c>
      <c r="D1211" s="164" t="s">
        <v>1977</v>
      </c>
      <c r="E1211" s="164" t="s">
        <v>1042</v>
      </c>
      <c r="F1211" s="164" t="s">
        <v>3765</v>
      </c>
      <c r="G1211" s="164" t="s">
        <v>1979</v>
      </c>
      <c r="H1211" s="164" t="s">
        <v>1041</v>
      </c>
      <c r="I1211" s="164" t="s">
        <v>1042</v>
      </c>
      <c r="J1211" s="163"/>
      <c r="N1211" s="163"/>
    </row>
    <row r="1212" spans="1:14" s="7" customFormat="1" x14ac:dyDescent="0.2">
      <c r="A1212" s="164" t="s">
        <v>2679</v>
      </c>
      <c r="B1212" s="164" t="s">
        <v>272</v>
      </c>
      <c r="C1212" s="164" t="s">
        <v>1979</v>
      </c>
      <c r="D1212" s="164" t="s">
        <v>1041</v>
      </c>
      <c r="E1212" s="164" t="s">
        <v>1042</v>
      </c>
      <c r="F1212" s="164" t="s">
        <v>272</v>
      </c>
      <c r="G1212" s="164" t="s">
        <v>1979</v>
      </c>
      <c r="H1212" s="164" t="s">
        <v>1041</v>
      </c>
      <c r="I1212" s="164" t="s">
        <v>1042</v>
      </c>
      <c r="J1212" s="163"/>
      <c r="N1212" s="163"/>
    </row>
    <row r="1213" spans="1:14" s="7" customFormat="1" x14ac:dyDescent="0.2">
      <c r="A1213" s="164" t="s">
        <v>2680</v>
      </c>
      <c r="B1213" s="164" t="s">
        <v>526</v>
      </c>
      <c r="C1213" s="164" t="s">
        <v>525</v>
      </c>
      <c r="D1213" s="164" t="s">
        <v>1043</v>
      </c>
      <c r="E1213" s="164" t="s">
        <v>1044</v>
      </c>
      <c r="F1213" s="164" t="s">
        <v>526</v>
      </c>
      <c r="G1213" s="164" t="s">
        <v>525</v>
      </c>
      <c r="H1213" s="164" t="s">
        <v>1043</v>
      </c>
      <c r="I1213" s="164" t="s">
        <v>1044</v>
      </c>
      <c r="J1213" s="163"/>
      <c r="N1213" s="163"/>
    </row>
    <row r="1214" spans="1:14" s="7" customFormat="1" x14ac:dyDescent="0.2">
      <c r="A1214" s="164" t="s">
        <v>2681</v>
      </c>
      <c r="B1214" s="164" t="s">
        <v>1045</v>
      </c>
      <c r="C1214" s="164" t="s">
        <v>1046</v>
      </c>
      <c r="D1214" s="164" t="s">
        <v>1047</v>
      </c>
      <c r="E1214" s="164" t="s">
        <v>1048</v>
      </c>
      <c r="F1214" s="164" t="s">
        <v>1045</v>
      </c>
      <c r="G1214" s="164" t="s">
        <v>1046</v>
      </c>
      <c r="H1214" s="164" t="s">
        <v>1047</v>
      </c>
      <c r="I1214" s="164" t="s">
        <v>1048</v>
      </c>
      <c r="J1214" s="163"/>
      <c r="N1214" s="163"/>
    </row>
    <row r="1215" spans="1:14" s="190" customFormat="1" x14ac:dyDescent="0.2">
      <c r="A1215" s="190" t="s">
        <v>5659</v>
      </c>
      <c r="B1215" s="190" t="s">
        <v>1982</v>
      </c>
      <c r="C1215" s="190" t="s">
        <v>349</v>
      </c>
      <c r="D1215" s="190" t="s">
        <v>1049</v>
      </c>
      <c r="E1215" s="190" t="s">
        <v>1050</v>
      </c>
      <c r="F1215" s="190" t="s">
        <v>1982</v>
      </c>
      <c r="G1215" s="190" t="s">
        <v>349</v>
      </c>
      <c r="H1215" s="190" t="s">
        <v>1049</v>
      </c>
      <c r="I1215" s="190" t="s">
        <v>1050</v>
      </c>
    </row>
    <row r="1216" spans="1:14" s="7" customFormat="1" x14ac:dyDescent="0.2">
      <c r="A1216" s="164" t="s">
        <v>2682</v>
      </c>
      <c r="B1216" s="164" t="s">
        <v>271</v>
      </c>
      <c r="C1216" s="164" t="s">
        <v>350</v>
      </c>
      <c r="D1216" s="164" t="s">
        <v>1039</v>
      </c>
      <c r="E1216" s="164" t="s">
        <v>1040</v>
      </c>
      <c r="F1216" s="164" t="s">
        <v>271</v>
      </c>
      <c r="G1216" s="164" t="s">
        <v>350</v>
      </c>
      <c r="H1216" s="164" t="s">
        <v>1039</v>
      </c>
      <c r="I1216" s="164" t="s">
        <v>4247</v>
      </c>
      <c r="J1216" s="163"/>
      <c r="N1216" s="163"/>
    </row>
    <row r="1217" spans="1:14" s="7" customFormat="1" x14ac:dyDescent="0.2">
      <c r="A1217" s="164" t="s">
        <v>4684</v>
      </c>
      <c r="B1217" s="164" t="s">
        <v>4251</v>
      </c>
      <c r="C1217" s="164" t="s">
        <v>4252</v>
      </c>
      <c r="D1217" s="164" t="s">
        <v>4253</v>
      </c>
      <c r="E1217" s="164" t="s">
        <v>4254</v>
      </c>
      <c r="F1217" s="164" t="s">
        <v>4251</v>
      </c>
      <c r="G1217" s="164" t="s">
        <v>4252</v>
      </c>
      <c r="H1217" s="164" t="s">
        <v>4253</v>
      </c>
      <c r="I1217" s="164" t="s">
        <v>4254</v>
      </c>
      <c r="J1217" s="163"/>
      <c r="N1217" s="163"/>
    </row>
    <row r="1218" spans="1:14" s="7" customFormat="1" x14ac:dyDescent="0.2">
      <c r="A1218" s="164" t="s">
        <v>4685</v>
      </c>
      <c r="B1218" s="164" t="s">
        <v>271</v>
      </c>
      <c r="C1218" s="164" t="s">
        <v>350</v>
      </c>
      <c r="D1218" s="164" t="s">
        <v>1039</v>
      </c>
      <c r="E1218" s="164" t="s">
        <v>1040</v>
      </c>
      <c r="F1218" s="164" t="s">
        <v>271</v>
      </c>
      <c r="G1218" s="164" t="s">
        <v>350</v>
      </c>
      <c r="H1218" s="164" t="s">
        <v>1039</v>
      </c>
      <c r="I1218" s="164" t="s">
        <v>4247</v>
      </c>
      <c r="J1218" s="163"/>
      <c r="N1218" s="163"/>
    </row>
    <row r="1219" spans="1:14" s="7" customFormat="1" x14ac:dyDescent="0.2">
      <c r="A1219" s="164"/>
      <c r="B1219" s="164"/>
      <c r="C1219" s="164"/>
      <c r="D1219" s="164"/>
      <c r="E1219" s="164"/>
      <c r="F1219" s="164"/>
      <c r="G1219" s="164"/>
      <c r="H1219" s="164"/>
      <c r="I1219" s="164"/>
      <c r="J1219" s="163"/>
      <c r="N1219" s="163"/>
    </row>
    <row r="1220" spans="1:14" s="145" customFormat="1" x14ac:dyDescent="0.2">
      <c r="A1220" s="145" t="s">
        <v>4686</v>
      </c>
      <c r="B1220" s="145" t="s">
        <v>1196</v>
      </c>
      <c r="C1220" s="145" t="s">
        <v>1196</v>
      </c>
      <c r="D1220" s="164" t="s">
        <v>1197</v>
      </c>
      <c r="E1220" s="145" t="s">
        <v>1196</v>
      </c>
      <c r="F1220" s="145" t="s">
        <v>1196</v>
      </c>
      <c r="G1220" s="145" t="s">
        <v>1196</v>
      </c>
      <c r="H1220" s="145" t="s">
        <v>1197</v>
      </c>
      <c r="I1220" s="145" t="s">
        <v>1196</v>
      </c>
    </row>
    <row r="1221" spans="1:14" s="7" customFormat="1" x14ac:dyDescent="0.2">
      <c r="A1221" s="164" t="s">
        <v>2683</v>
      </c>
      <c r="B1221" s="163" t="s">
        <v>561</v>
      </c>
      <c r="C1221" s="163" t="s">
        <v>562</v>
      </c>
      <c r="D1221" s="164" t="s">
        <v>563</v>
      </c>
      <c r="E1221" s="163" t="s">
        <v>564</v>
      </c>
      <c r="F1221" s="173" t="s">
        <v>561</v>
      </c>
      <c r="G1221" s="173" t="s">
        <v>562</v>
      </c>
      <c r="H1221" s="173" t="s">
        <v>563</v>
      </c>
      <c r="I1221" s="173" t="s">
        <v>564</v>
      </c>
    </row>
    <row r="1222" spans="1:14" s="145" customFormat="1" x14ac:dyDescent="0.2">
      <c r="A1222" s="145" t="s">
        <v>2684</v>
      </c>
      <c r="B1222" s="145" t="s">
        <v>164</v>
      </c>
      <c r="C1222" s="145" t="s">
        <v>174</v>
      </c>
      <c r="D1222" s="164" t="s">
        <v>565</v>
      </c>
      <c r="E1222" s="145" t="s">
        <v>566</v>
      </c>
      <c r="F1222" s="145" t="s">
        <v>164</v>
      </c>
      <c r="G1222" s="145" t="s">
        <v>174</v>
      </c>
      <c r="H1222" s="145" t="s">
        <v>565</v>
      </c>
      <c r="I1222" s="145" t="s">
        <v>566</v>
      </c>
    </row>
    <row r="1223" spans="1:14" s="145" customFormat="1" x14ac:dyDescent="0.2">
      <c r="A1223" s="145" t="s">
        <v>2685</v>
      </c>
      <c r="B1223" s="145" t="s">
        <v>165</v>
      </c>
      <c r="C1223" s="145" t="s">
        <v>175</v>
      </c>
      <c r="D1223" s="164" t="s">
        <v>567</v>
      </c>
      <c r="E1223" s="145" t="s">
        <v>568</v>
      </c>
      <c r="F1223" s="145" t="s">
        <v>165</v>
      </c>
      <c r="G1223" s="145" t="s">
        <v>175</v>
      </c>
      <c r="H1223" s="145" t="s">
        <v>567</v>
      </c>
      <c r="I1223" s="145" t="s">
        <v>568</v>
      </c>
    </row>
    <row r="1224" spans="1:14" s="145" customFormat="1" x14ac:dyDescent="0.2">
      <c r="A1224" s="145" t="s">
        <v>2686</v>
      </c>
      <c r="B1224" s="145" t="s">
        <v>3818</v>
      </c>
      <c r="C1224" s="145" t="s">
        <v>3819</v>
      </c>
      <c r="D1224" s="164" t="s">
        <v>3820</v>
      </c>
      <c r="E1224" s="145" t="s">
        <v>3821</v>
      </c>
      <c r="F1224" s="145" t="s">
        <v>3818</v>
      </c>
      <c r="G1224" s="145" t="s">
        <v>3819</v>
      </c>
      <c r="H1224" s="145" t="s">
        <v>3820</v>
      </c>
      <c r="I1224" s="145" t="s">
        <v>3821</v>
      </c>
    </row>
    <row r="1225" spans="1:14" s="145" customFormat="1" x14ac:dyDescent="0.2">
      <c r="A1225" s="145" t="s">
        <v>2687</v>
      </c>
      <c r="B1225" s="145" t="s">
        <v>3832</v>
      </c>
      <c r="C1225" s="145" t="s">
        <v>571</v>
      </c>
      <c r="D1225" s="164" t="s">
        <v>572</v>
      </c>
      <c r="E1225" s="145" t="s">
        <v>3833</v>
      </c>
      <c r="F1225" s="145" t="s">
        <v>3832</v>
      </c>
      <c r="G1225" s="145" t="s">
        <v>571</v>
      </c>
      <c r="H1225" s="145" t="s">
        <v>572</v>
      </c>
      <c r="I1225" s="145" t="s">
        <v>3833</v>
      </c>
    </row>
    <row r="1226" spans="1:14" s="145" customFormat="1" x14ac:dyDescent="0.2">
      <c r="A1226" s="145" t="s">
        <v>2688</v>
      </c>
      <c r="B1226" s="145" t="s">
        <v>166</v>
      </c>
      <c r="C1226" s="145" t="s">
        <v>382</v>
      </c>
      <c r="D1226" s="164" t="s">
        <v>2079</v>
      </c>
      <c r="E1226" s="145" t="s">
        <v>2080</v>
      </c>
      <c r="F1226" s="145" t="s">
        <v>166</v>
      </c>
      <c r="G1226" s="145" t="s">
        <v>382</v>
      </c>
      <c r="H1226" s="145" t="s">
        <v>2079</v>
      </c>
      <c r="I1226" s="145" t="s">
        <v>2080</v>
      </c>
    </row>
    <row r="1227" spans="1:14" s="145" customFormat="1" x14ac:dyDescent="0.2">
      <c r="A1227" s="145" t="s">
        <v>2689</v>
      </c>
      <c r="B1227" s="145" t="s">
        <v>167</v>
      </c>
      <c r="C1227" s="145" t="s">
        <v>383</v>
      </c>
      <c r="D1227" s="164" t="s">
        <v>583</v>
      </c>
      <c r="E1227" s="145" t="s">
        <v>584</v>
      </c>
      <c r="F1227" s="145" t="s">
        <v>167</v>
      </c>
      <c r="G1227" s="145" t="s">
        <v>383</v>
      </c>
      <c r="H1227" s="145" t="s">
        <v>583</v>
      </c>
      <c r="I1227" s="145" t="s">
        <v>584</v>
      </c>
    </row>
    <row r="1228" spans="1:14" s="145" customFormat="1" x14ac:dyDescent="0.2">
      <c r="A1228" s="145" t="s">
        <v>2690</v>
      </c>
      <c r="B1228" s="145" t="s">
        <v>169</v>
      </c>
      <c r="C1228" s="145" t="s">
        <v>295</v>
      </c>
      <c r="D1228" s="164" t="s">
        <v>587</v>
      </c>
      <c r="E1228" s="145" t="s">
        <v>588</v>
      </c>
      <c r="F1228" s="145" t="s">
        <v>169</v>
      </c>
      <c r="G1228" s="145" t="s">
        <v>295</v>
      </c>
      <c r="H1228" s="145" t="s">
        <v>587</v>
      </c>
      <c r="I1228" s="145" t="s">
        <v>588</v>
      </c>
    </row>
    <row r="1229" spans="1:14" s="145" customFormat="1" x14ac:dyDescent="0.2">
      <c r="A1229" s="145" t="s">
        <v>2691</v>
      </c>
      <c r="B1229" s="145" t="s">
        <v>3841</v>
      </c>
      <c r="C1229" s="145" t="s">
        <v>3842</v>
      </c>
      <c r="D1229" s="164" t="s">
        <v>3843</v>
      </c>
      <c r="E1229" s="145" t="s">
        <v>3844</v>
      </c>
      <c r="F1229" s="145" t="s">
        <v>3841</v>
      </c>
      <c r="G1229" s="145" t="s">
        <v>3842</v>
      </c>
      <c r="H1229" s="145" t="s">
        <v>3843</v>
      </c>
      <c r="I1229" s="145" t="s">
        <v>3844</v>
      </c>
    </row>
    <row r="1230" spans="1:14" s="145" customFormat="1" x14ac:dyDescent="0.2">
      <c r="A1230" s="145" t="s">
        <v>2692</v>
      </c>
      <c r="B1230" s="145" t="s">
        <v>170</v>
      </c>
      <c r="C1230" s="145" t="s">
        <v>384</v>
      </c>
      <c r="D1230" s="164" t="s">
        <v>2087</v>
      </c>
      <c r="E1230" s="145" t="s">
        <v>2088</v>
      </c>
      <c r="F1230" s="145" t="s">
        <v>170</v>
      </c>
      <c r="G1230" s="145" t="s">
        <v>384</v>
      </c>
      <c r="H1230" s="145" t="s">
        <v>2087</v>
      </c>
      <c r="I1230" s="145" t="s">
        <v>2088</v>
      </c>
    </row>
    <row r="1231" spans="1:14" s="145" customFormat="1" x14ac:dyDescent="0.2">
      <c r="A1231" s="145" t="s">
        <v>2693</v>
      </c>
      <c r="B1231" s="145" t="s">
        <v>171</v>
      </c>
      <c r="C1231" s="145" t="s">
        <v>280</v>
      </c>
      <c r="D1231" s="164" t="s">
        <v>2099</v>
      </c>
      <c r="E1231" s="145" t="s">
        <v>2100</v>
      </c>
      <c r="F1231" s="145" t="s">
        <v>171</v>
      </c>
      <c r="G1231" s="145" t="s">
        <v>280</v>
      </c>
      <c r="H1231" s="145" t="s">
        <v>2099</v>
      </c>
      <c r="I1231" s="145" t="s">
        <v>2100</v>
      </c>
    </row>
    <row r="1232" spans="1:14" s="145" customFormat="1" x14ac:dyDescent="0.2">
      <c r="A1232" s="145" t="s">
        <v>2694</v>
      </c>
      <c r="B1232" s="145" t="s">
        <v>439</v>
      </c>
      <c r="C1232" s="145" t="s">
        <v>440</v>
      </c>
      <c r="D1232" s="164" t="s">
        <v>589</v>
      </c>
      <c r="E1232" s="145" t="s">
        <v>590</v>
      </c>
      <c r="F1232" s="145" t="s">
        <v>439</v>
      </c>
      <c r="G1232" s="145" t="s">
        <v>3637</v>
      </c>
      <c r="H1232" s="145" t="s">
        <v>589</v>
      </c>
      <c r="I1232" s="145" t="s">
        <v>3845</v>
      </c>
    </row>
    <row r="1233" spans="1:9" s="190" customFormat="1" x14ac:dyDescent="0.2">
      <c r="A1233" s="190" t="s">
        <v>7166</v>
      </c>
      <c r="B1233" s="190" t="s">
        <v>3846</v>
      </c>
      <c r="C1233" s="190" t="s">
        <v>3847</v>
      </c>
      <c r="D1233" s="188" t="s">
        <v>3848</v>
      </c>
      <c r="E1233" s="190" t="s">
        <v>3849</v>
      </c>
      <c r="F1233" s="190" t="s">
        <v>3846</v>
      </c>
      <c r="G1233" s="190" t="s">
        <v>3847</v>
      </c>
      <c r="H1233" s="190" t="s">
        <v>3848</v>
      </c>
      <c r="I1233" s="190" t="s">
        <v>3849</v>
      </c>
    </row>
    <row r="1234" spans="1:9" s="173" customFormat="1" x14ac:dyDescent="0.2">
      <c r="A1234" s="173" t="s">
        <v>2695</v>
      </c>
      <c r="B1234" s="173" t="s">
        <v>2156</v>
      </c>
      <c r="C1234" s="173" t="s">
        <v>2157</v>
      </c>
      <c r="D1234" s="167" t="s">
        <v>2158</v>
      </c>
      <c r="E1234" s="173" t="s">
        <v>2159</v>
      </c>
      <c r="F1234" s="173" t="s">
        <v>2156</v>
      </c>
      <c r="G1234" s="173" t="s">
        <v>2157</v>
      </c>
      <c r="H1234" s="173" t="s">
        <v>2158</v>
      </c>
      <c r="I1234" s="173" t="s">
        <v>2159</v>
      </c>
    </row>
    <row r="1235" spans="1:9" s="173" customFormat="1" x14ac:dyDescent="0.2">
      <c r="A1235" s="173" t="s">
        <v>7167</v>
      </c>
      <c r="B1235" s="173" t="s">
        <v>6863</v>
      </c>
      <c r="C1235" s="173" t="s">
        <v>6864</v>
      </c>
      <c r="D1235" s="167" t="s">
        <v>6865</v>
      </c>
      <c r="E1235" s="173" t="s">
        <v>6866</v>
      </c>
      <c r="F1235" s="173" t="s">
        <v>6863</v>
      </c>
      <c r="G1235" s="173" t="s">
        <v>6864</v>
      </c>
      <c r="H1235" s="173" t="s">
        <v>6865</v>
      </c>
      <c r="I1235" s="173" t="s">
        <v>6866</v>
      </c>
    </row>
    <row r="1236" spans="1:9" s="145" customFormat="1" x14ac:dyDescent="0.2">
      <c r="A1236" s="145" t="s">
        <v>2696</v>
      </c>
      <c r="B1236" s="145" t="s">
        <v>3850</v>
      </c>
      <c r="C1236" s="145" t="s">
        <v>3851</v>
      </c>
      <c r="D1236" s="164" t="s">
        <v>3852</v>
      </c>
      <c r="E1236" s="145" t="s">
        <v>3853</v>
      </c>
      <c r="F1236" s="145" t="s">
        <v>3850</v>
      </c>
      <c r="G1236" s="145" t="s">
        <v>3851</v>
      </c>
      <c r="H1236" s="145" t="s">
        <v>3852</v>
      </c>
      <c r="I1236" s="145" t="s">
        <v>3853</v>
      </c>
    </row>
    <row r="1237" spans="1:9" s="145" customFormat="1" x14ac:dyDescent="0.2">
      <c r="A1237" s="145" t="s">
        <v>4687</v>
      </c>
      <c r="B1237" s="145" t="s">
        <v>4539</v>
      </c>
      <c r="C1237" s="145" t="s">
        <v>4540</v>
      </c>
      <c r="D1237" s="164" t="s">
        <v>4541</v>
      </c>
      <c r="E1237" s="145" t="s">
        <v>4542</v>
      </c>
      <c r="F1237" s="145" t="s">
        <v>4539</v>
      </c>
      <c r="G1237" s="145" t="s">
        <v>4540</v>
      </c>
      <c r="H1237" s="145" t="s">
        <v>4541</v>
      </c>
      <c r="I1237" s="145" t="s">
        <v>4542</v>
      </c>
    </row>
    <row r="1238" spans="1:9" s="145" customFormat="1" x14ac:dyDescent="0.2">
      <c r="A1238" s="145" t="s">
        <v>2697</v>
      </c>
      <c r="B1238" s="145" t="s">
        <v>173</v>
      </c>
      <c r="C1238" s="145" t="s">
        <v>296</v>
      </c>
      <c r="D1238" s="164" t="s">
        <v>591</v>
      </c>
      <c r="E1238" s="145" t="s">
        <v>592</v>
      </c>
      <c r="F1238" s="145" t="s">
        <v>173</v>
      </c>
      <c r="G1238" s="145" t="s">
        <v>296</v>
      </c>
      <c r="H1238" s="145" t="s">
        <v>591</v>
      </c>
      <c r="I1238" s="145" t="s">
        <v>592</v>
      </c>
    </row>
    <row r="1239" spans="1:9" s="145" customFormat="1" x14ac:dyDescent="0.2">
      <c r="A1239" s="145" t="s">
        <v>2698</v>
      </c>
      <c r="B1239" s="145" t="s">
        <v>593</v>
      </c>
      <c r="C1239" s="145" t="s">
        <v>1243</v>
      </c>
      <c r="D1239" s="164" t="s">
        <v>1244</v>
      </c>
      <c r="E1239" s="145" t="s">
        <v>594</v>
      </c>
      <c r="F1239" s="145" t="s">
        <v>593</v>
      </c>
      <c r="G1239" s="145" t="s">
        <v>3639</v>
      </c>
      <c r="H1239" s="145" t="s">
        <v>1244</v>
      </c>
      <c r="I1239" s="145" t="s">
        <v>594</v>
      </c>
    </row>
    <row r="1240" spans="1:9" s="145" customFormat="1" x14ac:dyDescent="0.2">
      <c r="A1240" s="145" t="s">
        <v>2699</v>
      </c>
      <c r="B1240" s="145" t="s">
        <v>595</v>
      </c>
      <c r="C1240" s="145" t="s">
        <v>596</v>
      </c>
      <c r="D1240" s="164" t="s">
        <v>597</v>
      </c>
      <c r="E1240" s="145" t="s">
        <v>598</v>
      </c>
      <c r="F1240" s="145" t="s">
        <v>595</v>
      </c>
      <c r="G1240" s="145" t="s">
        <v>596</v>
      </c>
      <c r="H1240" s="145" t="s">
        <v>597</v>
      </c>
      <c r="I1240" s="145" t="s">
        <v>598</v>
      </c>
    </row>
    <row r="1241" spans="1:9" s="145" customFormat="1" x14ac:dyDescent="0.2">
      <c r="A1241" s="145" t="s">
        <v>2700</v>
      </c>
      <c r="B1241" s="145" t="s">
        <v>599</v>
      </c>
      <c r="C1241" s="145" t="s">
        <v>600</v>
      </c>
      <c r="D1241" s="164" t="s">
        <v>601</v>
      </c>
      <c r="E1241" s="145" t="s">
        <v>602</v>
      </c>
      <c r="F1241" s="145" t="s">
        <v>599</v>
      </c>
      <c r="G1241" s="145" t="s">
        <v>600</v>
      </c>
      <c r="H1241" s="145" t="s">
        <v>601</v>
      </c>
      <c r="I1241" s="145" t="s">
        <v>602</v>
      </c>
    </row>
    <row r="1242" spans="1:9" s="145" customFormat="1" x14ac:dyDescent="0.2">
      <c r="A1242" s="145" t="s">
        <v>2701</v>
      </c>
      <c r="B1242" s="145" t="s">
        <v>603</v>
      </c>
      <c r="C1242" s="145" t="s">
        <v>604</v>
      </c>
      <c r="D1242" s="164" t="s">
        <v>605</v>
      </c>
      <c r="E1242" s="145" t="s">
        <v>606</v>
      </c>
      <c r="F1242" s="145" t="s">
        <v>603</v>
      </c>
      <c r="G1242" s="145" t="s">
        <v>604</v>
      </c>
      <c r="H1242" s="145" t="s">
        <v>605</v>
      </c>
      <c r="I1242" s="145" t="s">
        <v>606</v>
      </c>
    </row>
    <row r="1243" spans="1:9" s="145" customFormat="1" x14ac:dyDescent="0.2">
      <c r="A1243" s="145" t="s">
        <v>2702</v>
      </c>
      <c r="B1243" s="145" t="s">
        <v>607</v>
      </c>
      <c r="C1243" s="145" t="s">
        <v>608</v>
      </c>
      <c r="D1243" s="164" t="s">
        <v>609</v>
      </c>
      <c r="E1243" s="145" t="s">
        <v>610</v>
      </c>
      <c r="F1243" s="145" t="s">
        <v>3640</v>
      </c>
      <c r="G1243" s="145" t="s">
        <v>3641</v>
      </c>
      <c r="H1243" s="145" t="s">
        <v>3642</v>
      </c>
      <c r="I1243" s="145" t="s">
        <v>3854</v>
      </c>
    </row>
    <row r="1244" spans="1:9" s="145" customFormat="1" x14ac:dyDescent="0.2">
      <c r="A1244" s="145" t="s">
        <v>2703</v>
      </c>
      <c r="B1244" s="145" t="s">
        <v>611</v>
      </c>
      <c r="C1244" s="145" t="s">
        <v>612</v>
      </c>
      <c r="D1244" s="164" t="s">
        <v>613</v>
      </c>
      <c r="E1244" s="145" t="s">
        <v>614</v>
      </c>
      <c r="F1244" s="145" t="s">
        <v>611</v>
      </c>
      <c r="G1244" s="145" t="s">
        <v>612</v>
      </c>
      <c r="H1244" s="145" t="s">
        <v>613</v>
      </c>
      <c r="I1244" s="145" t="s">
        <v>614</v>
      </c>
    </row>
    <row r="1245" spans="1:9" s="145" customFormat="1" x14ac:dyDescent="0.2">
      <c r="A1245" s="145" t="s">
        <v>2704</v>
      </c>
      <c r="B1245" s="145" t="s">
        <v>1254</v>
      </c>
      <c r="C1245" s="145" t="s">
        <v>1255</v>
      </c>
      <c r="D1245" s="164" t="s">
        <v>1256</v>
      </c>
      <c r="E1245" s="145" t="s">
        <v>1257</v>
      </c>
      <c r="F1245" s="145" t="s">
        <v>1254</v>
      </c>
      <c r="G1245" s="145" t="s">
        <v>1255</v>
      </c>
      <c r="H1245" s="145" t="s">
        <v>1256</v>
      </c>
      <c r="I1245" s="145" t="s">
        <v>1257</v>
      </c>
    </row>
    <row r="1246" spans="1:9" s="145" customFormat="1" x14ac:dyDescent="0.2">
      <c r="A1246" s="145" t="s">
        <v>2705</v>
      </c>
      <c r="B1246" s="145" t="s">
        <v>622</v>
      </c>
      <c r="C1246" s="145" t="s">
        <v>623</v>
      </c>
      <c r="D1246" s="164" t="s">
        <v>624</v>
      </c>
      <c r="E1246" s="145" t="s">
        <v>625</v>
      </c>
      <c r="F1246" s="145" t="s">
        <v>622</v>
      </c>
      <c r="G1246" s="145" t="s">
        <v>623</v>
      </c>
      <c r="H1246" s="145" t="s">
        <v>624</v>
      </c>
      <c r="I1246" s="145" t="s">
        <v>625</v>
      </c>
    </row>
    <row r="1247" spans="1:9" s="145" customFormat="1" x14ac:dyDescent="0.2">
      <c r="A1247" s="145" t="s">
        <v>4688</v>
      </c>
      <c r="B1247" s="145" t="s">
        <v>3856</v>
      </c>
      <c r="C1247" s="145" t="s">
        <v>3857</v>
      </c>
      <c r="D1247" s="164" t="s">
        <v>3858</v>
      </c>
      <c r="E1247" s="145" t="s">
        <v>3859</v>
      </c>
      <c r="F1247" s="145" t="s">
        <v>3856</v>
      </c>
      <c r="G1247" s="145" t="s">
        <v>3857</v>
      </c>
      <c r="H1247" s="145" t="s">
        <v>3858</v>
      </c>
      <c r="I1247" s="145" t="s">
        <v>3859</v>
      </c>
    </row>
    <row r="1248" spans="1:9" s="145" customFormat="1" x14ac:dyDescent="0.2">
      <c r="A1248" s="145" t="s">
        <v>4689</v>
      </c>
      <c r="B1248" s="145" t="s">
        <v>3856</v>
      </c>
      <c r="C1248" s="145" t="s">
        <v>3857</v>
      </c>
      <c r="D1248" s="164" t="s">
        <v>3858</v>
      </c>
      <c r="E1248" s="145" t="s">
        <v>3859</v>
      </c>
      <c r="F1248" s="145" t="s">
        <v>3856</v>
      </c>
      <c r="G1248" s="145" t="s">
        <v>3857</v>
      </c>
      <c r="H1248" s="145" t="s">
        <v>3858</v>
      </c>
      <c r="I1248" s="145" t="s">
        <v>3859</v>
      </c>
    </row>
    <row r="1249" spans="1:9" s="145" customFormat="1" x14ac:dyDescent="0.2">
      <c r="A1249" s="145" t="s">
        <v>4690</v>
      </c>
      <c r="B1249" s="145" t="s">
        <v>3862</v>
      </c>
      <c r="C1249" s="145" t="s">
        <v>3863</v>
      </c>
      <c r="D1249" s="164" t="s">
        <v>3864</v>
      </c>
      <c r="E1249" s="145" t="s">
        <v>3865</v>
      </c>
      <c r="F1249" s="145" t="s">
        <v>3862</v>
      </c>
      <c r="G1249" s="145" t="s">
        <v>3863</v>
      </c>
      <c r="H1249" s="145" t="s">
        <v>3864</v>
      </c>
      <c r="I1249" s="145" t="s">
        <v>3865</v>
      </c>
    </row>
    <row r="1250" spans="1:9" s="145" customFormat="1" x14ac:dyDescent="0.2">
      <c r="A1250" s="145" t="s">
        <v>2706</v>
      </c>
      <c r="B1250" s="145" t="s">
        <v>626</v>
      </c>
      <c r="C1250" s="145" t="s">
        <v>627</v>
      </c>
      <c r="D1250" s="164" t="s">
        <v>628</v>
      </c>
      <c r="E1250" s="145" t="s">
        <v>629</v>
      </c>
      <c r="F1250" s="145" t="s">
        <v>626</v>
      </c>
      <c r="G1250" s="145" t="s">
        <v>627</v>
      </c>
      <c r="H1250" s="145" t="s">
        <v>628</v>
      </c>
      <c r="I1250" s="145" t="s">
        <v>629</v>
      </c>
    </row>
    <row r="1251" spans="1:9" s="145" customFormat="1" x14ac:dyDescent="0.2">
      <c r="A1251" s="145" t="s">
        <v>2707</v>
      </c>
      <c r="B1251" s="145" t="s">
        <v>3866</v>
      </c>
      <c r="C1251" s="145" t="s">
        <v>3867</v>
      </c>
      <c r="D1251" s="164" t="s">
        <v>3868</v>
      </c>
      <c r="E1251" s="145" t="s">
        <v>3869</v>
      </c>
      <c r="F1251" s="145" t="s">
        <v>3866</v>
      </c>
      <c r="G1251" s="145" t="s">
        <v>3867</v>
      </c>
      <c r="H1251" s="145" t="s">
        <v>3868</v>
      </c>
      <c r="I1251" s="145" t="s">
        <v>3869</v>
      </c>
    </row>
    <row r="1252" spans="1:9" s="145" customFormat="1" x14ac:dyDescent="0.2">
      <c r="A1252" s="145" t="s">
        <v>2708</v>
      </c>
      <c r="B1252" s="145" t="s">
        <v>3870</v>
      </c>
      <c r="C1252" s="145" t="s">
        <v>3871</v>
      </c>
      <c r="D1252" s="164" t="s">
        <v>3872</v>
      </c>
      <c r="E1252" s="145" t="s">
        <v>3873</v>
      </c>
      <c r="F1252" s="145" t="s">
        <v>3870</v>
      </c>
      <c r="G1252" s="145" t="s">
        <v>3871</v>
      </c>
      <c r="H1252" s="145" t="s">
        <v>3872</v>
      </c>
      <c r="I1252" s="145" t="s">
        <v>3873</v>
      </c>
    </row>
    <row r="1253" spans="1:9" s="145" customFormat="1" x14ac:dyDescent="0.2">
      <c r="A1253" s="145" t="s">
        <v>2709</v>
      </c>
      <c r="B1253" s="145" t="s">
        <v>630</v>
      </c>
      <c r="C1253" s="145" t="s">
        <v>631</v>
      </c>
      <c r="D1253" s="164" t="s">
        <v>632</v>
      </c>
      <c r="E1253" s="145" t="s">
        <v>633</v>
      </c>
      <c r="F1253" s="145" t="s">
        <v>630</v>
      </c>
      <c r="G1253" s="145" t="s">
        <v>3644</v>
      </c>
      <c r="H1253" s="145" t="s">
        <v>632</v>
      </c>
      <c r="I1253" s="145" t="s">
        <v>633</v>
      </c>
    </row>
    <row r="1254" spans="1:9" s="145" customFormat="1" x14ac:dyDescent="0.2">
      <c r="A1254" s="145" t="s">
        <v>2710</v>
      </c>
      <c r="B1254" s="145" t="s">
        <v>3874</v>
      </c>
      <c r="C1254" s="145" t="s">
        <v>3875</v>
      </c>
      <c r="D1254" s="164" t="s">
        <v>3876</v>
      </c>
      <c r="E1254" s="145" t="s">
        <v>3877</v>
      </c>
      <c r="F1254" s="145" t="s">
        <v>3874</v>
      </c>
      <c r="G1254" s="145" t="s">
        <v>3878</v>
      </c>
      <c r="H1254" s="145" t="s">
        <v>3876</v>
      </c>
      <c r="I1254" s="145" t="s">
        <v>3877</v>
      </c>
    </row>
    <row r="1255" spans="1:9" s="7" customFormat="1" x14ac:dyDescent="0.2">
      <c r="A1255" s="168" t="s">
        <v>2711</v>
      </c>
      <c r="B1255" s="145" t="s">
        <v>4548</v>
      </c>
      <c r="C1255" s="145" t="s">
        <v>3646</v>
      </c>
      <c r="D1255" s="164" t="s">
        <v>3647</v>
      </c>
      <c r="E1255" s="145" t="s">
        <v>637</v>
      </c>
      <c r="F1255" s="145" t="s">
        <v>4548</v>
      </c>
      <c r="G1255" s="145" t="s">
        <v>3646</v>
      </c>
      <c r="H1255" s="145" t="s">
        <v>3647</v>
      </c>
      <c r="I1255" s="145" t="s">
        <v>637</v>
      </c>
    </row>
    <row r="1256" spans="1:9" s="145" customFormat="1" x14ac:dyDescent="0.2">
      <c r="A1256" s="173" t="s">
        <v>7168</v>
      </c>
      <c r="B1256" s="145" t="s">
        <v>4548</v>
      </c>
      <c r="C1256" s="145" t="s">
        <v>3646</v>
      </c>
      <c r="D1256" s="164" t="s">
        <v>3647</v>
      </c>
      <c r="E1256" s="145" t="s">
        <v>637</v>
      </c>
      <c r="F1256" s="145" t="s">
        <v>4548</v>
      </c>
      <c r="G1256" s="145" t="s">
        <v>3646</v>
      </c>
      <c r="H1256" s="145" t="s">
        <v>3647</v>
      </c>
      <c r="I1256" s="145" t="s">
        <v>637</v>
      </c>
    </row>
    <row r="1257" spans="1:9" s="190" customFormat="1" x14ac:dyDescent="0.2">
      <c r="A1257" s="190" t="s">
        <v>7169</v>
      </c>
      <c r="B1257" s="190" t="s">
        <v>176</v>
      </c>
      <c r="C1257" s="190" t="s">
        <v>355</v>
      </c>
      <c r="D1257" s="188" t="s">
        <v>2165</v>
      </c>
      <c r="E1257" s="190" t="s">
        <v>2166</v>
      </c>
      <c r="F1257" s="190" t="s">
        <v>176</v>
      </c>
      <c r="G1257" s="190" t="s">
        <v>355</v>
      </c>
      <c r="H1257" s="190" t="s">
        <v>2165</v>
      </c>
      <c r="I1257" s="190" t="s">
        <v>2166</v>
      </c>
    </row>
    <row r="1258" spans="1:9" s="190" customFormat="1" x14ac:dyDescent="0.2">
      <c r="A1258" s="190" t="s">
        <v>7169</v>
      </c>
      <c r="B1258" s="190" t="s">
        <v>176</v>
      </c>
      <c r="C1258" s="190" t="s">
        <v>355</v>
      </c>
      <c r="D1258" s="188" t="s">
        <v>2165</v>
      </c>
      <c r="E1258" s="190" t="s">
        <v>2166</v>
      </c>
      <c r="F1258" s="190" t="s">
        <v>176</v>
      </c>
      <c r="G1258" s="190" t="s">
        <v>355</v>
      </c>
      <c r="H1258" s="190" t="s">
        <v>2165</v>
      </c>
      <c r="I1258" s="190" t="s">
        <v>2166</v>
      </c>
    </row>
    <row r="1259" spans="1:9" s="145" customFormat="1" x14ac:dyDescent="0.2">
      <c r="A1259" s="145" t="s">
        <v>2712</v>
      </c>
      <c r="B1259" s="145" t="s">
        <v>177</v>
      </c>
      <c r="C1259" s="145" t="s">
        <v>356</v>
      </c>
      <c r="D1259" s="164" t="s">
        <v>2168</v>
      </c>
      <c r="E1259" s="145" t="s">
        <v>2169</v>
      </c>
      <c r="F1259" s="145" t="s">
        <v>177</v>
      </c>
      <c r="G1259" s="145" t="s">
        <v>356</v>
      </c>
      <c r="H1259" s="145" t="s">
        <v>2168</v>
      </c>
      <c r="I1259" s="145" t="s">
        <v>2169</v>
      </c>
    </row>
    <row r="1260" spans="1:9" s="145" customFormat="1" x14ac:dyDescent="0.2">
      <c r="A1260" s="145" t="s">
        <v>2713</v>
      </c>
      <c r="B1260" s="145" t="s">
        <v>2171</v>
      </c>
      <c r="C1260" s="145" t="s">
        <v>2172</v>
      </c>
      <c r="D1260" s="164" t="s">
        <v>2173</v>
      </c>
      <c r="E1260" s="145" t="s">
        <v>2174</v>
      </c>
      <c r="F1260" s="145" t="s">
        <v>2171</v>
      </c>
      <c r="G1260" s="145" t="s">
        <v>2172</v>
      </c>
      <c r="H1260" s="145" t="s">
        <v>2173</v>
      </c>
      <c r="I1260" s="145" t="s">
        <v>2174</v>
      </c>
    </row>
    <row r="1261" spans="1:9" s="190" customFormat="1" x14ac:dyDescent="0.2">
      <c r="A1261" s="190" t="s">
        <v>7170</v>
      </c>
      <c r="B1261" s="190" t="s">
        <v>2171</v>
      </c>
      <c r="C1261" s="190" t="s">
        <v>2172</v>
      </c>
      <c r="D1261" s="188" t="s">
        <v>2173</v>
      </c>
      <c r="E1261" s="190" t="s">
        <v>2174</v>
      </c>
      <c r="F1261" s="190" t="s">
        <v>2171</v>
      </c>
      <c r="G1261" s="190" t="s">
        <v>2172</v>
      </c>
      <c r="H1261" s="190" t="s">
        <v>2173</v>
      </c>
      <c r="I1261" s="190" t="s">
        <v>2174</v>
      </c>
    </row>
    <row r="1262" spans="1:9" s="145" customFormat="1" x14ac:dyDescent="0.2">
      <c r="A1262" s="145" t="s">
        <v>2714</v>
      </c>
      <c r="B1262" s="145" t="s">
        <v>2176</v>
      </c>
      <c r="C1262" s="145" t="s">
        <v>2177</v>
      </c>
      <c r="D1262" s="164" t="s">
        <v>2178</v>
      </c>
      <c r="E1262" s="145" t="s">
        <v>2179</v>
      </c>
      <c r="F1262" s="145" t="s">
        <v>2176</v>
      </c>
      <c r="G1262" s="145" t="s">
        <v>2177</v>
      </c>
      <c r="H1262" s="145" t="s">
        <v>2178</v>
      </c>
      <c r="I1262" s="145" t="s">
        <v>2179</v>
      </c>
    </row>
    <row r="1263" spans="1:9" s="190" customFormat="1" x14ac:dyDescent="0.2">
      <c r="A1263" s="190" t="s">
        <v>7171</v>
      </c>
      <c r="B1263" s="190" t="s">
        <v>2176</v>
      </c>
      <c r="C1263" s="190" t="s">
        <v>2177</v>
      </c>
      <c r="D1263" s="188" t="s">
        <v>2178</v>
      </c>
      <c r="E1263" s="190" t="s">
        <v>2179</v>
      </c>
      <c r="F1263" s="190" t="s">
        <v>2176</v>
      </c>
      <c r="G1263" s="190" t="s">
        <v>2177</v>
      </c>
      <c r="H1263" s="190" t="s">
        <v>2178</v>
      </c>
      <c r="I1263" s="190" t="s">
        <v>2179</v>
      </c>
    </row>
    <row r="1264" spans="1:9" s="145" customFormat="1" x14ac:dyDescent="0.2">
      <c r="A1264" s="145" t="s">
        <v>2715</v>
      </c>
      <c r="B1264" s="145" t="s">
        <v>1266</v>
      </c>
      <c r="C1264" s="145" t="s">
        <v>1267</v>
      </c>
      <c r="D1264" s="164" t="s">
        <v>1268</v>
      </c>
      <c r="E1264" s="145" t="s">
        <v>1269</v>
      </c>
      <c r="F1264" s="145" t="s">
        <v>1266</v>
      </c>
      <c r="G1264" s="145" t="s">
        <v>1267</v>
      </c>
      <c r="H1264" s="145" t="s">
        <v>1268</v>
      </c>
      <c r="I1264" s="145" t="s">
        <v>1269</v>
      </c>
    </row>
    <row r="1265" spans="1:9" s="145" customFormat="1" x14ac:dyDescent="0.2">
      <c r="A1265" s="145" t="s">
        <v>2716</v>
      </c>
      <c r="B1265" s="145" t="s">
        <v>638</v>
      </c>
      <c r="C1265" s="145" t="s">
        <v>1271</v>
      </c>
      <c r="D1265" s="164" t="s">
        <v>639</v>
      </c>
      <c r="E1265" s="145" t="s">
        <v>640</v>
      </c>
      <c r="F1265" s="145" t="s">
        <v>638</v>
      </c>
      <c r="G1265" s="145" t="s">
        <v>3648</v>
      </c>
      <c r="H1265" s="145" t="s">
        <v>639</v>
      </c>
      <c r="I1265" s="145" t="s">
        <v>640</v>
      </c>
    </row>
    <row r="1266" spans="1:9" s="145" customFormat="1" x14ac:dyDescent="0.2">
      <c r="A1266" s="145" t="s">
        <v>2717</v>
      </c>
      <c r="B1266" s="145" t="s">
        <v>641</v>
      </c>
      <c r="C1266" s="145" t="s">
        <v>642</v>
      </c>
      <c r="D1266" s="164" t="s">
        <v>643</v>
      </c>
      <c r="E1266" s="145" t="s">
        <v>644</v>
      </c>
      <c r="F1266" s="145" t="s">
        <v>641</v>
      </c>
      <c r="G1266" s="145" t="s">
        <v>642</v>
      </c>
      <c r="H1266" s="145" t="s">
        <v>643</v>
      </c>
      <c r="I1266" s="145" t="s">
        <v>644</v>
      </c>
    </row>
    <row r="1267" spans="1:9" s="145" customFormat="1" x14ac:dyDescent="0.2">
      <c r="A1267" s="145" t="s">
        <v>2718</v>
      </c>
      <c r="B1267" s="145" t="s">
        <v>645</v>
      </c>
      <c r="C1267" s="145" t="s">
        <v>646</v>
      </c>
      <c r="D1267" s="164" t="s">
        <v>647</v>
      </c>
      <c r="E1267" s="145" t="s">
        <v>648</v>
      </c>
      <c r="F1267" s="145" t="s">
        <v>645</v>
      </c>
      <c r="G1267" s="145" t="s">
        <v>646</v>
      </c>
      <c r="H1267" s="145" t="s">
        <v>647</v>
      </c>
      <c r="I1267" s="145" t="s">
        <v>648</v>
      </c>
    </row>
    <row r="1268" spans="1:9" s="145" customFormat="1" x14ac:dyDescent="0.2">
      <c r="A1268" s="145" t="s">
        <v>2719</v>
      </c>
      <c r="B1268" s="145" t="s">
        <v>1279</v>
      </c>
      <c r="C1268" s="145" t="s">
        <v>1280</v>
      </c>
      <c r="D1268" s="164" t="s">
        <v>1281</v>
      </c>
      <c r="E1268" s="145" t="s">
        <v>1282</v>
      </c>
      <c r="F1268" s="145" t="s">
        <v>1279</v>
      </c>
      <c r="G1268" s="145" t="s">
        <v>3649</v>
      </c>
      <c r="H1268" s="145" t="s">
        <v>1281</v>
      </c>
      <c r="I1268" s="145" t="s">
        <v>1282</v>
      </c>
    </row>
    <row r="1269" spans="1:9" s="145" customFormat="1" x14ac:dyDescent="0.2">
      <c r="A1269" s="145" t="s">
        <v>2720</v>
      </c>
      <c r="B1269" s="145" t="s">
        <v>1284</v>
      </c>
      <c r="C1269" s="145" t="s">
        <v>1285</v>
      </c>
      <c r="D1269" s="164" t="s">
        <v>1286</v>
      </c>
      <c r="E1269" s="145" t="s">
        <v>1287</v>
      </c>
      <c r="F1269" s="145" t="s">
        <v>1284</v>
      </c>
      <c r="G1269" s="145" t="s">
        <v>1285</v>
      </c>
      <c r="H1269" s="145" t="s">
        <v>1286</v>
      </c>
      <c r="I1269" s="145" t="s">
        <v>1287</v>
      </c>
    </row>
    <row r="1270" spans="1:9" s="145" customFormat="1" x14ac:dyDescent="0.2">
      <c r="A1270" s="145" t="s">
        <v>2721</v>
      </c>
      <c r="B1270" s="145" t="s">
        <v>178</v>
      </c>
      <c r="C1270" s="145" t="s">
        <v>179</v>
      </c>
      <c r="D1270" s="164" t="s">
        <v>649</v>
      </c>
      <c r="E1270" s="145" t="s">
        <v>650</v>
      </c>
      <c r="F1270" s="145" t="s">
        <v>3650</v>
      </c>
      <c r="G1270" s="145" t="s">
        <v>3651</v>
      </c>
      <c r="H1270" s="145" t="s">
        <v>3652</v>
      </c>
      <c r="I1270" s="145" t="s">
        <v>650</v>
      </c>
    </row>
    <row r="1271" spans="1:9" s="145" customFormat="1" x14ac:dyDescent="0.2">
      <c r="A1271" s="145" t="s">
        <v>2722</v>
      </c>
      <c r="B1271" s="145" t="s">
        <v>180</v>
      </c>
      <c r="C1271" s="145" t="s">
        <v>1290</v>
      </c>
      <c r="D1271" s="164" t="s">
        <v>651</v>
      </c>
      <c r="E1271" s="145" t="s">
        <v>652</v>
      </c>
      <c r="F1271" s="145" t="s">
        <v>180</v>
      </c>
      <c r="G1271" s="145" t="s">
        <v>1290</v>
      </c>
      <c r="H1271" s="145" t="s">
        <v>651</v>
      </c>
      <c r="I1271" s="145" t="s">
        <v>652</v>
      </c>
    </row>
    <row r="1272" spans="1:9" s="145" customFormat="1" x14ac:dyDescent="0.2">
      <c r="A1272" s="145" t="s">
        <v>2723</v>
      </c>
      <c r="B1272" s="145" t="s">
        <v>181</v>
      </c>
      <c r="C1272" s="145" t="s">
        <v>297</v>
      </c>
      <c r="D1272" s="164" t="s">
        <v>653</v>
      </c>
      <c r="E1272" s="145" t="s">
        <v>654</v>
      </c>
      <c r="F1272" s="145" t="s">
        <v>181</v>
      </c>
      <c r="G1272" s="145" t="s">
        <v>297</v>
      </c>
      <c r="H1272" s="145" t="s">
        <v>653</v>
      </c>
      <c r="I1272" s="145" t="s">
        <v>654</v>
      </c>
    </row>
    <row r="1273" spans="1:9" s="145" customFormat="1" x14ac:dyDescent="0.2">
      <c r="A1273" s="145" t="s">
        <v>2724</v>
      </c>
      <c r="B1273" s="145" t="s">
        <v>1293</v>
      </c>
      <c r="C1273" s="145" t="s">
        <v>1294</v>
      </c>
      <c r="D1273" s="164" t="s">
        <v>655</v>
      </c>
      <c r="E1273" s="145" t="s">
        <v>656</v>
      </c>
      <c r="F1273" s="145" t="s">
        <v>3653</v>
      </c>
      <c r="G1273" s="145" t="s">
        <v>3654</v>
      </c>
      <c r="H1273" s="145" t="s">
        <v>3655</v>
      </c>
      <c r="I1273" s="145" t="s">
        <v>3806</v>
      </c>
    </row>
    <row r="1274" spans="1:9" s="145" customFormat="1" x14ac:dyDescent="0.2">
      <c r="A1274" s="145" t="s">
        <v>2725</v>
      </c>
      <c r="B1274" s="145" t="s">
        <v>657</v>
      </c>
      <c r="C1274" s="145" t="s">
        <v>658</v>
      </c>
      <c r="D1274" s="164" t="s">
        <v>659</v>
      </c>
      <c r="E1274" s="145" t="s">
        <v>660</v>
      </c>
      <c r="F1274" s="145" t="s">
        <v>657</v>
      </c>
      <c r="G1274" s="145" t="s">
        <v>658</v>
      </c>
      <c r="H1274" s="145" t="s">
        <v>659</v>
      </c>
      <c r="I1274" s="145" t="s">
        <v>660</v>
      </c>
    </row>
    <row r="1275" spans="1:9" s="145" customFormat="1" x14ac:dyDescent="0.2">
      <c r="A1275" s="145" t="s">
        <v>2726</v>
      </c>
      <c r="B1275" s="145" t="s">
        <v>661</v>
      </c>
      <c r="C1275" s="145" t="s">
        <v>662</v>
      </c>
      <c r="D1275" s="164" t="s">
        <v>663</v>
      </c>
      <c r="E1275" s="145" t="s">
        <v>664</v>
      </c>
      <c r="F1275" s="145" t="s">
        <v>661</v>
      </c>
      <c r="G1275" s="145" t="s">
        <v>662</v>
      </c>
      <c r="H1275" s="145" t="s">
        <v>663</v>
      </c>
      <c r="I1275" s="145" t="s">
        <v>664</v>
      </c>
    </row>
    <row r="1276" spans="1:9" s="145" customFormat="1" x14ac:dyDescent="0.2">
      <c r="A1276" s="145" t="s">
        <v>2727</v>
      </c>
      <c r="B1276" s="145" t="s">
        <v>665</v>
      </c>
      <c r="C1276" s="145" t="s">
        <v>666</v>
      </c>
      <c r="D1276" s="164" t="s">
        <v>667</v>
      </c>
      <c r="E1276" s="145" t="s">
        <v>668</v>
      </c>
      <c r="F1276" s="145" t="s">
        <v>665</v>
      </c>
      <c r="G1276" s="145" t="s">
        <v>666</v>
      </c>
      <c r="H1276" s="145" t="s">
        <v>667</v>
      </c>
      <c r="I1276" s="145" t="s">
        <v>668</v>
      </c>
    </row>
    <row r="1277" spans="1:9" s="145" customFormat="1" x14ac:dyDescent="0.2">
      <c r="A1277" s="145" t="s">
        <v>2728</v>
      </c>
      <c r="B1277" s="145" t="s">
        <v>1298</v>
      </c>
      <c r="C1277" s="145" t="s">
        <v>1299</v>
      </c>
      <c r="D1277" s="164" t="s">
        <v>1300</v>
      </c>
      <c r="E1277" s="145" t="s">
        <v>1301</v>
      </c>
      <c r="F1277" s="145" t="s">
        <v>1298</v>
      </c>
      <c r="G1277" s="145" t="s">
        <v>1299</v>
      </c>
      <c r="H1277" s="145" t="s">
        <v>1300</v>
      </c>
      <c r="I1277" s="145" t="s">
        <v>1301</v>
      </c>
    </row>
    <row r="1278" spans="1:9" s="145" customFormat="1" x14ac:dyDescent="0.2">
      <c r="A1278" s="145" t="s">
        <v>2729</v>
      </c>
      <c r="B1278" s="145" t="s">
        <v>2188</v>
      </c>
      <c r="C1278" s="145" t="s">
        <v>2189</v>
      </c>
      <c r="D1278" s="164" t="s">
        <v>2190</v>
      </c>
      <c r="E1278" s="145" t="s">
        <v>2191</v>
      </c>
      <c r="F1278" s="145" t="s">
        <v>2188</v>
      </c>
      <c r="G1278" s="145" t="s">
        <v>2189</v>
      </c>
      <c r="H1278" s="145" t="s">
        <v>2190</v>
      </c>
      <c r="I1278" s="145" t="s">
        <v>2191</v>
      </c>
    </row>
    <row r="1279" spans="1:9" s="145" customFormat="1" x14ac:dyDescent="0.2">
      <c r="A1279" s="145" t="s">
        <v>2730</v>
      </c>
      <c r="B1279" s="145" t="s">
        <v>2193</v>
      </c>
      <c r="C1279" s="145" t="s">
        <v>2194</v>
      </c>
      <c r="D1279" s="164" t="s">
        <v>2195</v>
      </c>
      <c r="E1279" s="145" t="s">
        <v>2196</v>
      </c>
      <c r="F1279" s="145" t="s">
        <v>2193</v>
      </c>
      <c r="G1279" s="145" t="s">
        <v>2194</v>
      </c>
      <c r="H1279" s="145" t="s">
        <v>2195</v>
      </c>
      <c r="I1279" s="145" t="s">
        <v>2196</v>
      </c>
    </row>
    <row r="1280" spans="1:9" s="145" customFormat="1" x14ac:dyDescent="0.2">
      <c r="A1280" s="145" t="s">
        <v>2731</v>
      </c>
      <c r="B1280" s="145" t="s">
        <v>2198</v>
      </c>
      <c r="C1280" s="145" t="s">
        <v>2199</v>
      </c>
      <c r="D1280" s="164" t="s">
        <v>2200</v>
      </c>
      <c r="E1280" s="145" t="s">
        <v>2201</v>
      </c>
      <c r="F1280" s="145" t="s">
        <v>2198</v>
      </c>
      <c r="G1280" s="145" t="s">
        <v>2199</v>
      </c>
      <c r="H1280" s="145" t="s">
        <v>2200</v>
      </c>
      <c r="I1280" s="145" t="s">
        <v>2201</v>
      </c>
    </row>
    <row r="1281" spans="1:9" s="190" customFormat="1" x14ac:dyDescent="0.2">
      <c r="A1281" s="190" t="s">
        <v>7172</v>
      </c>
      <c r="B1281" s="190" t="s">
        <v>1304</v>
      </c>
      <c r="C1281" s="190" t="s">
        <v>1305</v>
      </c>
      <c r="D1281" s="188" t="s">
        <v>1306</v>
      </c>
      <c r="E1281" s="190" t="s">
        <v>1307</v>
      </c>
      <c r="F1281" s="190" t="s">
        <v>1304</v>
      </c>
      <c r="G1281" s="190" t="s">
        <v>1305</v>
      </c>
      <c r="H1281" s="190" t="s">
        <v>1306</v>
      </c>
      <c r="I1281" s="190" t="s">
        <v>1307</v>
      </c>
    </row>
    <row r="1282" spans="1:9" s="145" customFormat="1" x14ac:dyDescent="0.2">
      <c r="A1282" s="145" t="s">
        <v>2732</v>
      </c>
      <c r="B1282" s="145" t="s">
        <v>182</v>
      </c>
      <c r="C1282" s="145" t="s">
        <v>612</v>
      </c>
      <c r="D1282" s="164" t="s">
        <v>613</v>
      </c>
      <c r="E1282" s="145" t="s">
        <v>669</v>
      </c>
      <c r="F1282" s="145" t="s">
        <v>182</v>
      </c>
      <c r="G1282" s="145" t="s">
        <v>612</v>
      </c>
      <c r="H1282" s="145" t="s">
        <v>613</v>
      </c>
      <c r="I1282" s="145" t="s">
        <v>669</v>
      </c>
    </row>
    <row r="1283" spans="1:9" s="145" customFormat="1" x14ac:dyDescent="0.2">
      <c r="A1283" s="145" t="s">
        <v>2733</v>
      </c>
      <c r="B1283" s="145" t="s">
        <v>670</v>
      </c>
      <c r="C1283" s="145" t="s">
        <v>671</v>
      </c>
      <c r="D1283" s="164" t="s">
        <v>672</v>
      </c>
      <c r="E1283" s="145" t="s">
        <v>673</v>
      </c>
      <c r="F1283" s="145" t="s">
        <v>670</v>
      </c>
      <c r="G1283" s="145" t="s">
        <v>671</v>
      </c>
      <c r="H1283" s="145" t="s">
        <v>672</v>
      </c>
      <c r="I1283" s="145" t="s">
        <v>673</v>
      </c>
    </row>
    <row r="1284" spans="1:9" s="145" customFormat="1" x14ac:dyDescent="0.2">
      <c r="A1284" s="145" t="s">
        <v>4691</v>
      </c>
      <c r="B1284" s="145" t="s">
        <v>3885</v>
      </c>
      <c r="C1284" s="145" t="s">
        <v>3886</v>
      </c>
      <c r="D1284" s="164" t="s">
        <v>3887</v>
      </c>
      <c r="E1284" s="145" t="s">
        <v>3888</v>
      </c>
      <c r="F1284" s="145" t="s">
        <v>3885</v>
      </c>
      <c r="G1284" s="145" t="s">
        <v>3889</v>
      </c>
      <c r="H1284" s="145" t="s">
        <v>3887</v>
      </c>
      <c r="I1284" s="145" t="s">
        <v>3888</v>
      </c>
    </row>
    <row r="1285" spans="1:9" s="145" customFormat="1" x14ac:dyDescent="0.2">
      <c r="A1285" s="145" t="s">
        <v>4692</v>
      </c>
      <c r="B1285" s="145" t="s">
        <v>3891</v>
      </c>
      <c r="C1285" s="145" t="s">
        <v>3892</v>
      </c>
      <c r="D1285" s="164" t="s">
        <v>3893</v>
      </c>
      <c r="E1285" s="145" t="s">
        <v>3894</v>
      </c>
      <c r="F1285" s="145" t="s">
        <v>3895</v>
      </c>
      <c r="G1285" s="145" t="s">
        <v>3896</v>
      </c>
      <c r="H1285" s="145" t="s">
        <v>3897</v>
      </c>
      <c r="I1285" s="145" t="s">
        <v>3898</v>
      </c>
    </row>
    <row r="1286" spans="1:9" s="145" customFormat="1" x14ac:dyDescent="0.2">
      <c r="A1286" s="145" t="s">
        <v>4693</v>
      </c>
      <c r="B1286" s="145" t="s">
        <v>3900</v>
      </c>
      <c r="C1286" s="145" t="s">
        <v>3901</v>
      </c>
      <c r="D1286" s="164" t="s">
        <v>3902</v>
      </c>
      <c r="E1286" s="145" t="s">
        <v>3903</v>
      </c>
      <c r="F1286" s="145" t="s">
        <v>3900</v>
      </c>
      <c r="G1286" s="145" t="s">
        <v>3901</v>
      </c>
      <c r="H1286" s="145" t="s">
        <v>3902</v>
      </c>
      <c r="I1286" s="145" t="s">
        <v>3903</v>
      </c>
    </row>
    <row r="1287" spans="1:9" s="145" customFormat="1" x14ac:dyDescent="0.2">
      <c r="A1287" s="145" t="s">
        <v>4694</v>
      </c>
      <c r="B1287" s="145" t="s">
        <v>3914</v>
      </c>
      <c r="C1287" s="145" t="s">
        <v>3915</v>
      </c>
      <c r="D1287" s="164" t="s">
        <v>3916</v>
      </c>
      <c r="E1287" s="145" t="s">
        <v>3917</v>
      </c>
      <c r="F1287" s="145" t="s">
        <v>3914</v>
      </c>
      <c r="G1287" s="145" t="s">
        <v>3915</v>
      </c>
      <c r="H1287" s="145" t="s">
        <v>3916</v>
      </c>
      <c r="I1287" s="145" t="s">
        <v>3917</v>
      </c>
    </row>
    <row r="1288" spans="1:9" s="145" customFormat="1" x14ac:dyDescent="0.2">
      <c r="A1288" s="145" t="s">
        <v>2734</v>
      </c>
      <c r="B1288" s="145" t="s">
        <v>183</v>
      </c>
      <c r="C1288" s="145" t="s">
        <v>2205</v>
      </c>
      <c r="D1288" s="164" t="s">
        <v>2206</v>
      </c>
      <c r="E1288" s="145" t="s">
        <v>2207</v>
      </c>
      <c r="F1288" s="145" t="s">
        <v>183</v>
      </c>
      <c r="G1288" s="145" t="s">
        <v>2205</v>
      </c>
      <c r="H1288" s="145" t="s">
        <v>2206</v>
      </c>
      <c r="I1288" s="145" t="s">
        <v>2207</v>
      </c>
    </row>
    <row r="1289" spans="1:9" s="145" customFormat="1" x14ac:dyDescent="0.2">
      <c r="A1289" s="145" t="s">
        <v>2735</v>
      </c>
      <c r="B1289" s="145" t="s">
        <v>184</v>
      </c>
      <c r="C1289" s="145" t="s">
        <v>298</v>
      </c>
      <c r="D1289" s="164" t="s">
        <v>674</v>
      </c>
      <c r="E1289" s="145" t="s">
        <v>675</v>
      </c>
      <c r="F1289" s="145" t="s">
        <v>184</v>
      </c>
      <c r="G1289" s="145" t="s">
        <v>298</v>
      </c>
      <c r="H1289" s="145" t="s">
        <v>674</v>
      </c>
      <c r="I1289" s="145" t="s">
        <v>675</v>
      </c>
    </row>
    <row r="1290" spans="1:9" s="145" customFormat="1" x14ac:dyDescent="0.2">
      <c r="A1290" s="145" t="s">
        <v>2736</v>
      </c>
      <c r="B1290" s="145" t="s">
        <v>676</v>
      </c>
      <c r="C1290" s="145" t="s">
        <v>677</v>
      </c>
      <c r="D1290" s="164" t="s">
        <v>678</v>
      </c>
      <c r="E1290" s="145" t="s">
        <v>679</v>
      </c>
      <c r="F1290" s="145" t="s">
        <v>676</v>
      </c>
      <c r="G1290" s="145" t="s">
        <v>677</v>
      </c>
      <c r="H1290" s="145" t="s">
        <v>678</v>
      </c>
      <c r="I1290" s="145" t="s">
        <v>679</v>
      </c>
    </row>
    <row r="1291" spans="1:9" s="145" customFormat="1" x14ac:dyDescent="0.2">
      <c r="A1291" s="145" t="s">
        <v>2737</v>
      </c>
      <c r="B1291" s="145" t="s">
        <v>185</v>
      </c>
      <c r="C1291" s="145" t="s">
        <v>282</v>
      </c>
      <c r="D1291" s="164" t="s">
        <v>680</v>
      </c>
      <c r="E1291" s="145" t="s">
        <v>681</v>
      </c>
      <c r="F1291" s="145" t="s">
        <v>185</v>
      </c>
      <c r="G1291" s="145" t="s">
        <v>282</v>
      </c>
      <c r="H1291" s="145" t="s">
        <v>680</v>
      </c>
      <c r="I1291" s="145" t="s">
        <v>681</v>
      </c>
    </row>
    <row r="1292" spans="1:9" s="145" customFormat="1" x14ac:dyDescent="0.2">
      <c r="A1292" s="145" t="s">
        <v>2738</v>
      </c>
      <c r="B1292" s="145" t="s">
        <v>186</v>
      </c>
      <c r="C1292" s="145" t="s">
        <v>299</v>
      </c>
      <c r="D1292" s="164" t="s">
        <v>682</v>
      </c>
      <c r="E1292" s="145" t="s">
        <v>683</v>
      </c>
      <c r="F1292" s="145" t="s">
        <v>186</v>
      </c>
      <c r="G1292" s="145" t="s">
        <v>299</v>
      </c>
      <c r="H1292" s="145" t="s">
        <v>682</v>
      </c>
      <c r="I1292" s="145" t="s">
        <v>683</v>
      </c>
    </row>
    <row r="1293" spans="1:9" s="145" customFormat="1" x14ac:dyDescent="0.2">
      <c r="A1293" s="145" t="s">
        <v>2739</v>
      </c>
      <c r="B1293" s="145" t="s">
        <v>684</v>
      </c>
      <c r="C1293" s="145" t="s">
        <v>685</v>
      </c>
      <c r="D1293" s="164" t="s">
        <v>686</v>
      </c>
      <c r="E1293" s="145" t="s">
        <v>687</v>
      </c>
      <c r="F1293" s="145" t="s">
        <v>684</v>
      </c>
      <c r="G1293" s="145" t="s">
        <v>685</v>
      </c>
      <c r="H1293" s="145" t="s">
        <v>686</v>
      </c>
      <c r="I1293" s="145" t="s">
        <v>687</v>
      </c>
    </row>
    <row r="1294" spans="1:9" s="145" customFormat="1" x14ac:dyDescent="0.2">
      <c r="A1294" s="145" t="s">
        <v>4695</v>
      </c>
      <c r="B1294" s="145" t="s">
        <v>3919</v>
      </c>
      <c r="C1294" s="145" t="s">
        <v>3920</v>
      </c>
      <c r="D1294" s="164" t="s">
        <v>3921</v>
      </c>
      <c r="E1294" s="145" t="s">
        <v>3922</v>
      </c>
      <c r="F1294" s="145" t="s">
        <v>3919</v>
      </c>
      <c r="G1294" s="145" t="s">
        <v>3920</v>
      </c>
      <c r="H1294" s="145" t="s">
        <v>3921</v>
      </c>
      <c r="I1294" s="145" t="s">
        <v>3922</v>
      </c>
    </row>
    <row r="1295" spans="1:9" s="145" customFormat="1" x14ac:dyDescent="0.2">
      <c r="A1295" s="145" t="s">
        <v>2740</v>
      </c>
      <c r="B1295" s="145" t="s">
        <v>187</v>
      </c>
      <c r="C1295" s="145" t="s">
        <v>283</v>
      </c>
      <c r="D1295" s="164" t="s">
        <v>688</v>
      </c>
      <c r="E1295" s="145" t="s">
        <v>689</v>
      </c>
      <c r="F1295" s="145" t="s">
        <v>187</v>
      </c>
      <c r="G1295" s="145" t="s">
        <v>283</v>
      </c>
      <c r="H1295" s="145" t="s">
        <v>688</v>
      </c>
      <c r="I1295" s="145" t="s">
        <v>689</v>
      </c>
    </row>
    <row r="1296" spans="1:9" s="145" customFormat="1" x14ac:dyDescent="0.2">
      <c r="A1296" s="145" t="s">
        <v>2741</v>
      </c>
      <c r="B1296" s="145" t="s">
        <v>1316</v>
      </c>
      <c r="C1296" s="145" t="s">
        <v>1317</v>
      </c>
      <c r="D1296" s="164" t="s">
        <v>690</v>
      </c>
      <c r="E1296" s="145" t="s">
        <v>691</v>
      </c>
      <c r="F1296" s="145" t="s">
        <v>3656</v>
      </c>
      <c r="G1296" s="145" t="s">
        <v>3657</v>
      </c>
      <c r="H1296" s="145" t="s">
        <v>3658</v>
      </c>
      <c r="I1296" s="145" t="s">
        <v>689</v>
      </c>
    </row>
    <row r="1297" spans="1:9" s="145" customFormat="1" x14ac:dyDescent="0.2">
      <c r="A1297" s="145" t="s">
        <v>2742</v>
      </c>
      <c r="B1297" s="145" t="s">
        <v>692</v>
      </c>
      <c r="C1297" s="145" t="s">
        <v>693</v>
      </c>
      <c r="D1297" s="164" t="s">
        <v>694</v>
      </c>
      <c r="E1297" s="145" t="s">
        <v>695</v>
      </c>
      <c r="F1297" s="145" t="s">
        <v>692</v>
      </c>
      <c r="G1297" s="145" t="s">
        <v>693</v>
      </c>
      <c r="H1297" s="145" t="s">
        <v>694</v>
      </c>
      <c r="I1297" s="145" t="s">
        <v>695</v>
      </c>
    </row>
    <row r="1298" spans="1:9" s="145" customFormat="1" x14ac:dyDescent="0.2">
      <c r="A1298" s="145" t="s">
        <v>4696</v>
      </c>
      <c r="B1298" s="145" t="s">
        <v>3924</v>
      </c>
      <c r="C1298" s="145" t="s">
        <v>3925</v>
      </c>
      <c r="D1298" s="164" t="s">
        <v>3926</v>
      </c>
      <c r="E1298" s="145" t="s">
        <v>3927</v>
      </c>
      <c r="F1298" s="145" t="s">
        <v>3924</v>
      </c>
      <c r="G1298" s="145" t="s">
        <v>3925</v>
      </c>
      <c r="H1298" s="145" t="s">
        <v>3926</v>
      </c>
      <c r="I1298" s="145" t="s">
        <v>3927</v>
      </c>
    </row>
    <row r="1299" spans="1:9" s="145" customFormat="1" x14ac:dyDescent="0.2">
      <c r="A1299" s="145" t="s">
        <v>4697</v>
      </c>
      <c r="B1299" s="145" t="s">
        <v>3929</v>
      </c>
      <c r="C1299" s="145" t="s">
        <v>3930</v>
      </c>
      <c r="D1299" s="164" t="s">
        <v>3931</v>
      </c>
      <c r="E1299" s="145" t="s">
        <v>3932</v>
      </c>
      <c r="F1299" s="145" t="s">
        <v>3929</v>
      </c>
      <c r="G1299" s="145" t="s">
        <v>3930</v>
      </c>
      <c r="H1299" s="145" t="s">
        <v>3931</v>
      </c>
      <c r="I1299" s="145" t="s">
        <v>3932</v>
      </c>
    </row>
    <row r="1300" spans="1:9" s="145" customFormat="1" x14ac:dyDescent="0.2">
      <c r="A1300" s="145" t="s">
        <v>4698</v>
      </c>
      <c r="B1300" s="145" t="s">
        <v>3934</v>
      </c>
      <c r="C1300" s="145" t="s">
        <v>3935</v>
      </c>
      <c r="D1300" s="164" t="s">
        <v>3936</v>
      </c>
      <c r="E1300" s="145" t="s">
        <v>3937</v>
      </c>
      <c r="F1300" s="145" t="s">
        <v>3934</v>
      </c>
      <c r="G1300" s="145" t="s">
        <v>3935</v>
      </c>
      <c r="H1300" s="145" t="s">
        <v>3936</v>
      </c>
      <c r="I1300" s="145" t="s">
        <v>3937</v>
      </c>
    </row>
    <row r="1301" spans="1:9" s="145" customFormat="1" x14ac:dyDescent="0.2">
      <c r="A1301" s="145" t="s">
        <v>4699</v>
      </c>
      <c r="B1301" s="145" t="s">
        <v>3939</v>
      </c>
      <c r="C1301" s="145" t="s">
        <v>3940</v>
      </c>
      <c r="D1301" s="164" t="s">
        <v>3941</v>
      </c>
      <c r="E1301" s="145" t="s">
        <v>3942</v>
      </c>
      <c r="F1301" s="145" t="s">
        <v>3939</v>
      </c>
      <c r="G1301" s="145" t="s">
        <v>3940</v>
      </c>
      <c r="H1301" s="145" t="s">
        <v>3941</v>
      </c>
      <c r="I1301" s="145" t="s">
        <v>3942</v>
      </c>
    </row>
    <row r="1302" spans="1:9" s="145" customFormat="1" x14ac:dyDescent="0.2">
      <c r="A1302" s="145" t="s">
        <v>4700</v>
      </c>
      <c r="B1302" s="145" t="s">
        <v>3944</v>
      </c>
      <c r="C1302" s="145" t="s">
        <v>3945</v>
      </c>
      <c r="D1302" s="164" t="s">
        <v>3946</v>
      </c>
      <c r="E1302" s="145" t="s">
        <v>3947</v>
      </c>
      <c r="F1302" s="145" t="s">
        <v>3948</v>
      </c>
      <c r="G1302" s="145" t="s">
        <v>3949</v>
      </c>
      <c r="H1302" s="145" t="s">
        <v>3950</v>
      </c>
      <c r="I1302" s="145" t="s">
        <v>3949</v>
      </c>
    </row>
    <row r="1303" spans="1:9" s="145" customFormat="1" x14ac:dyDescent="0.2">
      <c r="A1303" s="145" t="s">
        <v>4701</v>
      </c>
      <c r="B1303" s="145" t="s">
        <v>3952</v>
      </c>
      <c r="C1303" s="145" t="s">
        <v>3953</v>
      </c>
      <c r="D1303" s="164" t="s">
        <v>3954</v>
      </c>
      <c r="E1303" s="145" t="s">
        <v>3955</v>
      </c>
      <c r="F1303" s="145" t="s">
        <v>3952</v>
      </c>
      <c r="G1303" s="145" t="s">
        <v>3953</v>
      </c>
      <c r="H1303" s="145" t="s">
        <v>3954</v>
      </c>
      <c r="I1303" s="145" t="s">
        <v>3955</v>
      </c>
    </row>
    <row r="1304" spans="1:9" s="145" customFormat="1" x14ac:dyDescent="0.2">
      <c r="A1304" s="145" t="s">
        <v>4702</v>
      </c>
      <c r="B1304" s="145" t="s">
        <v>3957</v>
      </c>
      <c r="C1304" s="145" t="s">
        <v>3958</v>
      </c>
      <c r="D1304" s="164" t="s">
        <v>3959</v>
      </c>
      <c r="E1304" s="145" t="s">
        <v>3960</v>
      </c>
      <c r="F1304" s="145" t="s">
        <v>3957</v>
      </c>
      <c r="G1304" s="145" t="s">
        <v>3958</v>
      </c>
      <c r="H1304" s="145" t="s">
        <v>3959</v>
      </c>
      <c r="I1304" s="145" t="s">
        <v>3960</v>
      </c>
    </row>
    <row r="1305" spans="1:9" s="145" customFormat="1" x14ac:dyDescent="0.2">
      <c r="A1305" s="145" t="s">
        <v>4703</v>
      </c>
      <c r="B1305" s="145" t="s">
        <v>3962</v>
      </c>
      <c r="C1305" s="145" t="s">
        <v>3963</v>
      </c>
      <c r="D1305" s="164" t="s">
        <v>3964</v>
      </c>
      <c r="E1305" s="145" t="s">
        <v>3962</v>
      </c>
      <c r="F1305" s="145" t="s">
        <v>3962</v>
      </c>
      <c r="G1305" s="145" t="s">
        <v>3963</v>
      </c>
      <c r="H1305" s="145" t="s">
        <v>3964</v>
      </c>
      <c r="I1305" s="145" t="s">
        <v>3962</v>
      </c>
    </row>
    <row r="1306" spans="1:9" s="145" customFormat="1" x14ac:dyDescent="0.2">
      <c r="A1306" s="145" t="s">
        <v>4704</v>
      </c>
      <c r="B1306" s="145" t="s">
        <v>3966</v>
      </c>
      <c r="C1306" s="145" t="s">
        <v>3967</v>
      </c>
      <c r="D1306" s="164" t="s">
        <v>3968</v>
      </c>
      <c r="E1306" s="145" t="s">
        <v>3969</v>
      </c>
      <c r="F1306" s="145" t="s">
        <v>3966</v>
      </c>
      <c r="G1306" s="145" t="s">
        <v>3967</v>
      </c>
      <c r="H1306" s="145" t="s">
        <v>3968</v>
      </c>
      <c r="I1306" s="145" t="s">
        <v>3969</v>
      </c>
    </row>
    <row r="1307" spans="1:9" s="145" customFormat="1" x14ac:dyDescent="0.2">
      <c r="A1307" s="145" t="s">
        <v>4705</v>
      </c>
      <c r="B1307" s="145" t="s">
        <v>3971</v>
      </c>
      <c r="C1307" s="145" t="s">
        <v>3972</v>
      </c>
      <c r="D1307" s="164" t="s">
        <v>3973</v>
      </c>
      <c r="E1307" s="145" t="s">
        <v>3974</v>
      </c>
      <c r="F1307" s="145" t="s">
        <v>3975</v>
      </c>
      <c r="G1307" s="145" t="s">
        <v>3976</v>
      </c>
      <c r="H1307" s="145" t="s">
        <v>3977</v>
      </c>
      <c r="I1307" s="145" t="s">
        <v>3974</v>
      </c>
    </row>
    <row r="1308" spans="1:9" s="145" customFormat="1" x14ac:dyDescent="0.2">
      <c r="A1308" s="145" t="s">
        <v>4706</v>
      </c>
      <c r="B1308" s="145" t="s">
        <v>3979</v>
      </c>
      <c r="C1308" s="145" t="s">
        <v>3980</v>
      </c>
      <c r="D1308" s="164" t="s">
        <v>3981</v>
      </c>
      <c r="E1308" s="145" t="s">
        <v>3982</v>
      </c>
      <c r="F1308" s="145" t="s">
        <v>3979</v>
      </c>
      <c r="G1308" s="145" t="s">
        <v>3980</v>
      </c>
      <c r="H1308" s="145" t="s">
        <v>3981</v>
      </c>
      <c r="I1308" s="145" t="s">
        <v>3982</v>
      </c>
    </row>
    <row r="1309" spans="1:9" s="145" customFormat="1" x14ac:dyDescent="0.2">
      <c r="A1309" s="145" t="s">
        <v>2743</v>
      </c>
      <c r="B1309" s="145" t="s">
        <v>442</v>
      </c>
      <c r="C1309" s="145" t="s">
        <v>443</v>
      </c>
      <c r="D1309" s="164" t="s">
        <v>696</v>
      </c>
      <c r="E1309" s="145" t="s">
        <v>697</v>
      </c>
      <c r="F1309" s="145" t="s">
        <v>442</v>
      </c>
      <c r="G1309" s="145" t="s">
        <v>443</v>
      </c>
      <c r="H1309" s="145" t="s">
        <v>696</v>
      </c>
      <c r="I1309" s="145" t="s">
        <v>697</v>
      </c>
    </row>
    <row r="1310" spans="1:9" s="145" customFormat="1" x14ac:dyDescent="0.2">
      <c r="A1310" s="145" t="s">
        <v>4707</v>
      </c>
      <c r="B1310" s="145" t="s">
        <v>698</v>
      </c>
      <c r="C1310" s="145" t="s">
        <v>699</v>
      </c>
      <c r="D1310" s="164" t="s">
        <v>700</v>
      </c>
      <c r="E1310" s="145" t="s">
        <v>701</v>
      </c>
      <c r="F1310" s="145" t="s">
        <v>698</v>
      </c>
      <c r="G1310" s="145" t="s">
        <v>699</v>
      </c>
      <c r="H1310" s="145" t="s">
        <v>700</v>
      </c>
      <c r="I1310" s="145" t="s">
        <v>701</v>
      </c>
    </row>
    <row r="1311" spans="1:9" s="145" customFormat="1" x14ac:dyDescent="0.2">
      <c r="A1311" s="145" t="s">
        <v>4708</v>
      </c>
      <c r="B1311" s="145" t="s">
        <v>702</v>
      </c>
      <c r="C1311" s="145" t="s">
        <v>703</v>
      </c>
      <c r="D1311" s="164" t="s">
        <v>704</v>
      </c>
      <c r="E1311" s="145" t="s">
        <v>705</v>
      </c>
      <c r="F1311" s="145" t="s">
        <v>702</v>
      </c>
      <c r="G1311" s="145" t="s">
        <v>703</v>
      </c>
      <c r="H1311" s="145" t="s">
        <v>704</v>
      </c>
      <c r="I1311" s="145" t="s">
        <v>705</v>
      </c>
    </row>
    <row r="1312" spans="1:9" s="145" customFormat="1" x14ac:dyDescent="0.2">
      <c r="A1312" s="145" t="s">
        <v>4709</v>
      </c>
      <c r="B1312" s="145" t="s">
        <v>1323</v>
      </c>
      <c r="C1312" s="145" t="s">
        <v>1324</v>
      </c>
      <c r="D1312" s="164" t="s">
        <v>1325</v>
      </c>
      <c r="E1312" s="145" t="s">
        <v>1326</v>
      </c>
      <c r="F1312" s="145" t="s">
        <v>1323</v>
      </c>
      <c r="G1312" s="145" t="s">
        <v>1324</v>
      </c>
      <c r="H1312" s="145" t="s">
        <v>1325</v>
      </c>
      <c r="I1312" s="145" t="s">
        <v>1326</v>
      </c>
    </row>
    <row r="1313" spans="1:9" s="145" customFormat="1" x14ac:dyDescent="0.2">
      <c r="A1313" s="145" t="s">
        <v>4710</v>
      </c>
      <c r="B1313" s="145" t="s">
        <v>1328</v>
      </c>
      <c r="C1313" s="145" t="s">
        <v>1329</v>
      </c>
      <c r="D1313" s="164" t="s">
        <v>1330</v>
      </c>
      <c r="E1313" s="145" t="s">
        <v>1331</v>
      </c>
      <c r="F1313" s="145" t="s">
        <v>1328</v>
      </c>
      <c r="G1313" s="145" t="s">
        <v>1329</v>
      </c>
      <c r="H1313" s="145" t="s">
        <v>1330</v>
      </c>
      <c r="I1313" s="145" t="s">
        <v>1331</v>
      </c>
    </row>
    <row r="1314" spans="1:9" s="145" customFormat="1" x14ac:dyDescent="0.2">
      <c r="A1314" s="145" t="s">
        <v>4711</v>
      </c>
      <c r="B1314" s="145" t="s">
        <v>4010</v>
      </c>
      <c r="C1314" s="145" t="s">
        <v>4011</v>
      </c>
      <c r="D1314" s="164" t="s">
        <v>4012</v>
      </c>
      <c r="E1314" s="145" t="s">
        <v>4013</v>
      </c>
      <c r="F1314" s="145" t="s">
        <v>4010</v>
      </c>
      <c r="G1314" s="145" t="s">
        <v>4011</v>
      </c>
      <c r="H1314" s="145" t="s">
        <v>4012</v>
      </c>
      <c r="I1314" s="145" t="s">
        <v>4013</v>
      </c>
    </row>
    <row r="1315" spans="1:9" s="145" customFormat="1" x14ac:dyDescent="0.2">
      <c r="A1315" s="145" t="s">
        <v>2744</v>
      </c>
      <c r="B1315" s="145" t="s">
        <v>1333</v>
      </c>
      <c r="C1315" s="145" t="s">
        <v>1334</v>
      </c>
      <c r="D1315" s="164" t="s">
        <v>1335</v>
      </c>
      <c r="E1315" s="145" t="s">
        <v>1336</v>
      </c>
      <c r="F1315" s="145" t="s">
        <v>1333</v>
      </c>
      <c r="G1315" s="145" t="s">
        <v>1334</v>
      </c>
      <c r="H1315" s="145" t="s">
        <v>1335</v>
      </c>
      <c r="I1315" s="145" t="s">
        <v>1336</v>
      </c>
    </row>
    <row r="1316" spans="1:9" s="145" customFormat="1" x14ac:dyDescent="0.2">
      <c r="A1316" s="145" t="s">
        <v>2745</v>
      </c>
      <c r="B1316" s="145" t="s">
        <v>706</v>
      </c>
      <c r="C1316" s="145" t="s">
        <v>707</v>
      </c>
      <c r="D1316" s="164" t="s">
        <v>708</v>
      </c>
      <c r="E1316" s="145" t="s">
        <v>709</v>
      </c>
      <c r="F1316" s="145" t="s">
        <v>706</v>
      </c>
      <c r="G1316" s="145" t="s">
        <v>707</v>
      </c>
      <c r="H1316" s="145" t="s">
        <v>708</v>
      </c>
      <c r="I1316" s="145" t="s">
        <v>709</v>
      </c>
    </row>
    <row r="1317" spans="1:9" s="145" customFormat="1" x14ac:dyDescent="0.2">
      <c r="A1317" s="145" t="s">
        <v>2746</v>
      </c>
      <c r="B1317" s="145" t="s">
        <v>188</v>
      </c>
      <c r="C1317" s="145" t="s">
        <v>300</v>
      </c>
      <c r="D1317" s="164" t="s">
        <v>710</v>
      </c>
      <c r="E1317" s="145" t="s">
        <v>5508</v>
      </c>
      <c r="F1317" s="145" t="s">
        <v>188</v>
      </c>
      <c r="G1317" s="145" t="s">
        <v>300</v>
      </c>
      <c r="H1317" s="145" t="s">
        <v>710</v>
      </c>
      <c r="I1317" s="145" t="s">
        <v>5508</v>
      </c>
    </row>
    <row r="1318" spans="1:9" s="145" customFormat="1" x14ac:dyDescent="0.2">
      <c r="A1318" s="145" t="s">
        <v>2747</v>
      </c>
      <c r="B1318" s="145" t="s">
        <v>531</v>
      </c>
      <c r="C1318" s="145" t="s">
        <v>534</v>
      </c>
      <c r="D1318" s="164" t="s">
        <v>1340</v>
      </c>
      <c r="E1318" s="145" t="s">
        <v>1341</v>
      </c>
      <c r="F1318" s="145" t="s">
        <v>531</v>
      </c>
      <c r="G1318" s="145" t="s">
        <v>534</v>
      </c>
      <c r="H1318" s="145" t="s">
        <v>1340</v>
      </c>
      <c r="I1318" s="145" t="s">
        <v>1341</v>
      </c>
    </row>
    <row r="1319" spans="1:9" s="145" customFormat="1" x14ac:dyDescent="0.2">
      <c r="A1319" s="145" t="s">
        <v>2748</v>
      </c>
      <c r="B1319" s="145" t="s">
        <v>1343</v>
      </c>
      <c r="C1319" s="145" t="s">
        <v>1344</v>
      </c>
      <c r="D1319" s="164" t="s">
        <v>1345</v>
      </c>
      <c r="E1319" s="145" t="s">
        <v>1346</v>
      </c>
      <c r="F1319" s="145" t="s">
        <v>1343</v>
      </c>
      <c r="G1319" s="145" t="s">
        <v>1344</v>
      </c>
      <c r="H1319" s="145" t="s">
        <v>1345</v>
      </c>
      <c r="I1319" s="145" t="s">
        <v>1346</v>
      </c>
    </row>
    <row r="1320" spans="1:9" s="145" customFormat="1" x14ac:dyDescent="0.2">
      <c r="A1320" s="145" t="s">
        <v>4712</v>
      </c>
      <c r="B1320" s="145" t="s">
        <v>4015</v>
      </c>
      <c r="C1320" s="145" t="s">
        <v>4016</v>
      </c>
      <c r="D1320" s="164" t="s">
        <v>4017</v>
      </c>
      <c r="E1320" s="145" t="s">
        <v>4018</v>
      </c>
      <c r="F1320" s="145" t="s">
        <v>4015</v>
      </c>
      <c r="G1320" s="145" t="s">
        <v>4016</v>
      </c>
      <c r="H1320" s="145" t="s">
        <v>4017</v>
      </c>
      <c r="I1320" s="145" t="s">
        <v>4018</v>
      </c>
    </row>
    <row r="1321" spans="1:9" s="145" customFormat="1" x14ac:dyDescent="0.2">
      <c r="A1321" s="145" t="s">
        <v>4713</v>
      </c>
      <c r="B1321" s="145" t="s">
        <v>4020</v>
      </c>
      <c r="C1321" s="145" t="s">
        <v>4021</v>
      </c>
      <c r="D1321" s="164" t="s">
        <v>4022</v>
      </c>
      <c r="E1321" s="145" t="s">
        <v>4023</v>
      </c>
      <c r="F1321" s="145" t="s">
        <v>4020</v>
      </c>
      <c r="G1321" s="145" t="s">
        <v>4021</v>
      </c>
      <c r="H1321" s="145" t="s">
        <v>4022</v>
      </c>
      <c r="I1321" s="145" t="s">
        <v>4023</v>
      </c>
    </row>
    <row r="1322" spans="1:9" s="145" customFormat="1" x14ac:dyDescent="0.2">
      <c r="A1322" s="145" t="s">
        <v>4714</v>
      </c>
      <c r="B1322" s="145" t="s">
        <v>4025</v>
      </c>
      <c r="C1322" s="145" t="s">
        <v>4026</v>
      </c>
      <c r="D1322" s="164" t="s">
        <v>4027</v>
      </c>
      <c r="E1322" s="145" t="s">
        <v>4028</v>
      </c>
      <c r="F1322" s="145" t="s">
        <v>4025</v>
      </c>
      <c r="G1322" s="145" t="s">
        <v>4026</v>
      </c>
      <c r="H1322" s="145" t="s">
        <v>4027</v>
      </c>
      <c r="I1322" s="145" t="s">
        <v>4028</v>
      </c>
    </row>
    <row r="1323" spans="1:9" s="145" customFormat="1" x14ac:dyDescent="0.2">
      <c r="A1323" s="145" t="s">
        <v>4715</v>
      </c>
      <c r="B1323" s="145" t="s">
        <v>4030</v>
      </c>
      <c r="C1323" s="145" t="s">
        <v>4031</v>
      </c>
      <c r="D1323" s="164" t="s">
        <v>4032</v>
      </c>
      <c r="E1323" s="145" t="s">
        <v>4033</v>
      </c>
      <c r="F1323" s="145" t="s">
        <v>4030</v>
      </c>
      <c r="G1323" s="145" t="s">
        <v>4031</v>
      </c>
      <c r="H1323" s="145" t="s">
        <v>4032</v>
      </c>
      <c r="I1323" s="145" t="s">
        <v>4033</v>
      </c>
    </row>
    <row r="1324" spans="1:9" s="145" customFormat="1" x14ac:dyDescent="0.2">
      <c r="A1324" s="145" t="s">
        <v>2749</v>
      </c>
      <c r="B1324" s="145" t="s">
        <v>532</v>
      </c>
      <c r="C1324" s="145" t="s">
        <v>533</v>
      </c>
      <c r="D1324" s="164" t="s">
        <v>2218</v>
      </c>
      <c r="E1324" s="145" t="s">
        <v>2219</v>
      </c>
      <c r="F1324" s="145" t="s">
        <v>532</v>
      </c>
      <c r="G1324" s="145" t="s">
        <v>533</v>
      </c>
      <c r="H1324" s="145" t="s">
        <v>2218</v>
      </c>
      <c r="I1324" s="145" t="s">
        <v>2219</v>
      </c>
    </row>
    <row r="1325" spans="1:9" s="145" customFormat="1" x14ac:dyDescent="0.2">
      <c r="A1325" s="145" t="s">
        <v>2750</v>
      </c>
      <c r="B1325" s="145" t="s">
        <v>1348</v>
      </c>
      <c r="C1325" s="145" t="s">
        <v>1349</v>
      </c>
      <c r="D1325" s="164" t="s">
        <v>1350</v>
      </c>
      <c r="E1325" s="145" t="s">
        <v>1351</v>
      </c>
      <c r="F1325" s="145" t="s">
        <v>1348</v>
      </c>
      <c r="G1325" s="145" t="s">
        <v>1349</v>
      </c>
      <c r="H1325" s="145" t="s">
        <v>1350</v>
      </c>
      <c r="I1325" s="145" t="s">
        <v>1351</v>
      </c>
    </row>
    <row r="1326" spans="1:9" s="145" customFormat="1" x14ac:dyDescent="0.2">
      <c r="A1326" s="145" t="s">
        <v>2751</v>
      </c>
      <c r="B1326" s="145" t="s">
        <v>1353</v>
      </c>
      <c r="C1326" s="145" t="s">
        <v>1354</v>
      </c>
      <c r="D1326" s="164" t="s">
        <v>1355</v>
      </c>
      <c r="E1326" s="145" t="s">
        <v>711</v>
      </c>
      <c r="F1326" s="145" t="s">
        <v>1353</v>
      </c>
      <c r="G1326" s="145" t="s">
        <v>1354</v>
      </c>
      <c r="H1326" s="145" t="s">
        <v>1355</v>
      </c>
      <c r="I1326" s="145" t="s">
        <v>711</v>
      </c>
    </row>
    <row r="1327" spans="1:9" s="145" customFormat="1" x14ac:dyDescent="0.2">
      <c r="A1327" s="145" t="s">
        <v>2752</v>
      </c>
      <c r="B1327" s="145" t="s">
        <v>445</v>
      </c>
      <c r="C1327" s="145" t="s">
        <v>446</v>
      </c>
      <c r="D1327" s="164" t="s">
        <v>712</v>
      </c>
      <c r="E1327" s="145" t="s">
        <v>713</v>
      </c>
      <c r="F1327" s="145" t="s">
        <v>445</v>
      </c>
      <c r="G1327" s="145" t="s">
        <v>446</v>
      </c>
      <c r="H1327" s="145" t="s">
        <v>712</v>
      </c>
      <c r="I1327" s="145" t="s">
        <v>713</v>
      </c>
    </row>
    <row r="1328" spans="1:9" s="145" customFormat="1" x14ac:dyDescent="0.2">
      <c r="A1328" s="145" t="s">
        <v>4716</v>
      </c>
      <c r="B1328" s="145" t="s">
        <v>2224</v>
      </c>
      <c r="C1328" s="145" t="s">
        <v>2225</v>
      </c>
      <c r="D1328" s="164" t="s">
        <v>2226</v>
      </c>
      <c r="E1328" s="145" t="s">
        <v>2227</v>
      </c>
      <c r="F1328" s="145" t="s">
        <v>2224</v>
      </c>
      <c r="G1328" s="145" t="s">
        <v>2225</v>
      </c>
      <c r="H1328" s="145" t="s">
        <v>2226</v>
      </c>
      <c r="I1328" s="145" t="s">
        <v>2227</v>
      </c>
    </row>
    <row r="1329" spans="1:9" s="145" customFormat="1" x14ac:dyDescent="0.2">
      <c r="A1329" s="145" t="s">
        <v>4717</v>
      </c>
      <c r="B1329" s="145" t="s">
        <v>4035</v>
      </c>
      <c r="C1329" s="145" t="s">
        <v>4036</v>
      </c>
      <c r="D1329" s="164" t="s">
        <v>4037</v>
      </c>
      <c r="E1329" s="145" t="s">
        <v>4038</v>
      </c>
      <c r="F1329" s="145" t="s">
        <v>4035</v>
      </c>
      <c r="G1329" s="145" t="s">
        <v>4036</v>
      </c>
      <c r="H1329" s="145" t="s">
        <v>4037</v>
      </c>
      <c r="I1329" s="145" t="s">
        <v>4038</v>
      </c>
    </row>
    <row r="1330" spans="1:9" s="145" customFormat="1" x14ac:dyDescent="0.2">
      <c r="A1330" s="145" t="s">
        <v>4718</v>
      </c>
      <c r="B1330" s="145" t="s">
        <v>4040</v>
      </c>
      <c r="C1330" s="145" t="s">
        <v>4041</v>
      </c>
      <c r="D1330" s="164" t="s">
        <v>4042</v>
      </c>
      <c r="E1330" s="145" t="s">
        <v>4043</v>
      </c>
      <c r="F1330" s="145" t="s">
        <v>4040</v>
      </c>
      <c r="G1330" s="145" t="s">
        <v>4041</v>
      </c>
      <c r="H1330" s="145" t="s">
        <v>4042</v>
      </c>
      <c r="I1330" s="145" t="s">
        <v>4043</v>
      </c>
    </row>
    <row r="1331" spans="1:9" s="145" customFormat="1" x14ac:dyDescent="0.2">
      <c r="A1331" s="145" t="s">
        <v>4719</v>
      </c>
      <c r="B1331" s="145" t="s">
        <v>4045</v>
      </c>
      <c r="C1331" s="145" t="s">
        <v>4046</v>
      </c>
      <c r="D1331" s="164" t="s">
        <v>4047</v>
      </c>
      <c r="E1331" s="145" t="s">
        <v>4048</v>
      </c>
      <c r="F1331" s="145" t="s">
        <v>4045</v>
      </c>
      <c r="G1331" s="145" t="s">
        <v>4046</v>
      </c>
      <c r="H1331" s="145" t="s">
        <v>4047</v>
      </c>
      <c r="I1331" s="145" t="s">
        <v>4048</v>
      </c>
    </row>
    <row r="1332" spans="1:9" s="145" customFormat="1" x14ac:dyDescent="0.2">
      <c r="A1332" s="145" t="s">
        <v>4720</v>
      </c>
      <c r="B1332" s="145" t="s">
        <v>198</v>
      </c>
      <c r="C1332" s="145" t="s">
        <v>301</v>
      </c>
      <c r="D1332" s="164" t="s">
        <v>2229</v>
      </c>
      <c r="E1332" s="145" t="s">
        <v>2230</v>
      </c>
      <c r="F1332" s="145" t="s">
        <v>198</v>
      </c>
      <c r="G1332" s="145" t="s">
        <v>301</v>
      </c>
      <c r="H1332" s="145" t="s">
        <v>2229</v>
      </c>
      <c r="I1332" s="145" t="s">
        <v>2230</v>
      </c>
    </row>
    <row r="1333" spans="1:9" s="190" customFormat="1" x14ac:dyDescent="0.2">
      <c r="A1333" s="190" t="s">
        <v>7173</v>
      </c>
      <c r="B1333" s="190" t="s">
        <v>2231</v>
      </c>
      <c r="C1333" s="190" t="s">
        <v>2232</v>
      </c>
      <c r="D1333" s="188" t="s">
        <v>2233</v>
      </c>
      <c r="E1333" s="190" t="s">
        <v>2234</v>
      </c>
      <c r="F1333" s="190" t="s">
        <v>2231</v>
      </c>
      <c r="G1333" s="190" t="s">
        <v>2232</v>
      </c>
      <c r="H1333" s="190" t="s">
        <v>2233</v>
      </c>
      <c r="I1333" s="190" t="s">
        <v>2234</v>
      </c>
    </row>
    <row r="1334" spans="1:9" s="145" customFormat="1" x14ac:dyDescent="0.2">
      <c r="A1334" s="145" t="s">
        <v>2753</v>
      </c>
      <c r="B1334" s="145" t="s">
        <v>194</v>
      </c>
      <c r="C1334" s="145" t="s">
        <v>302</v>
      </c>
      <c r="D1334" s="164" t="s">
        <v>1358</v>
      </c>
      <c r="E1334" s="145" t="s">
        <v>714</v>
      </c>
      <c r="F1334" s="145" t="s">
        <v>194</v>
      </c>
      <c r="G1334" s="145" t="s">
        <v>302</v>
      </c>
      <c r="H1334" s="145" t="s">
        <v>1358</v>
      </c>
      <c r="I1334" s="145" t="s">
        <v>714</v>
      </c>
    </row>
    <row r="1335" spans="1:9" s="145" customFormat="1" x14ac:dyDescent="0.2">
      <c r="A1335" s="145" t="s">
        <v>2754</v>
      </c>
      <c r="B1335" s="145" t="s">
        <v>197</v>
      </c>
      <c r="C1335" s="145" t="s">
        <v>284</v>
      </c>
      <c r="D1335" s="164" t="s">
        <v>715</v>
      </c>
      <c r="E1335" s="145" t="s">
        <v>716</v>
      </c>
      <c r="F1335" s="145" t="s">
        <v>197</v>
      </c>
      <c r="G1335" s="145" t="s">
        <v>284</v>
      </c>
      <c r="H1335" s="145" t="s">
        <v>715</v>
      </c>
      <c r="I1335" s="145" t="s">
        <v>716</v>
      </c>
    </row>
    <row r="1336" spans="1:9" s="145" customFormat="1" x14ac:dyDescent="0.2">
      <c r="A1336" s="145" t="s">
        <v>2755</v>
      </c>
      <c r="B1336" s="145" t="s">
        <v>1361</v>
      </c>
      <c r="C1336" s="145" t="s">
        <v>1362</v>
      </c>
      <c r="D1336" s="164" t="s">
        <v>717</v>
      </c>
      <c r="E1336" s="145" t="s">
        <v>718</v>
      </c>
      <c r="F1336" s="145" t="s">
        <v>1361</v>
      </c>
      <c r="G1336" s="145" t="s">
        <v>1362</v>
      </c>
      <c r="H1336" s="145" t="s">
        <v>717</v>
      </c>
      <c r="I1336" s="145" t="s">
        <v>718</v>
      </c>
    </row>
    <row r="1337" spans="1:9" s="145" customFormat="1" x14ac:dyDescent="0.2">
      <c r="A1337" s="145" t="s">
        <v>2756</v>
      </c>
      <c r="B1337" s="145" t="s">
        <v>536</v>
      </c>
      <c r="C1337" s="145" t="s">
        <v>537</v>
      </c>
      <c r="D1337" s="164" t="s">
        <v>719</v>
      </c>
      <c r="E1337" s="145" t="s">
        <v>720</v>
      </c>
      <c r="F1337" s="145" t="s">
        <v>536</v>
      </c>
      <c r="G1337" s="145" t="s">
        <v>537</v>
      </c>
      <c r="H1337" s="145" t="s">
        <v>719</v>
      </c>
      <c r="I1337" s="145" t="s">
        <v>720</v>
      </c>
    </row>
    <row r="1338" spans="1:9" s="145" customFormat="1" x14ac:dyDescent="0.2">
      <c r="A1338" s="145" t="s">
        <v>2757</v>
      </c>
      <c r="B1338" s="145" t="s">
        <v>1365</v>
      </c>
      <c r="C1338" s="145" t="s">
        <v>1366</v>
      </c>
      <c r="D1338" s="164" t="s">
        <v>1367</v>
      </c>
      <c r="E1338" s="145" t="s">
        <v>1368</v>
      </c>
      <c r="F1338" s="145" t="s">
        <v>1365</v>
      </c>
      <c r="G1338" s="145" t="s">
        <v>1366</v>
      </c>
      <c r="H1338" s="145" t="s">
        <v>1367</v>
      </c>
      <c r="I1338" s="145" t="s">
        <v>1368</v>
      </c>
    </row>
    <row r="1339" spans="1:9" s="145" customFormat="1" x14ac:dyDescent="0.2">
      <c r="A1339" s="145" t="s">
        <v>2758</v>
      </c>
      <c r="B1339" s="145" t="s">
        <v>196</v>
      </c>
      <c r="C1339" s="145" t="s">
        <v>303</v>
      </c>
      <c r="D1339" s="164" t="s">
        <v>721</v>
      </c>
      <c r="E1339" s="145" t="s">
        <v>722</v>
      </c>
      <c r="F1339" s="145" t="s">
        <v>196</v>
      </c>
      <c r="G1339" s="145" t="s">
        <v>303</v>
      </c>
      <c r="H1339" s="145" t="s">
        <v>721</v>
      </c>
      <c r="I1339" s="145" t="s">
        <v>722</v>
      </c>
    </row>
    <row r="1340" spans="1:9" s="145" customFormat="1" x14ac:dyDescent="0.2">
      <c r="A1340" s="145" t="s">
        <v>2759</v>
      </c>
      <c r="B1340" s="145" t="s">
        <v>1371</v>
      </c>
      <c r="C1340" s="145" t="s">
        <v>1372</v>
      </c>
      <c r="D1340" s="164" t="s">
        <v>1373</v>
      </c>
      <c r="E1340" s="145" t="s">
        <v>1374</v>
      </c>
      <c r="F1340" s="145" t="s">
        <v>1371</v>
      </c>
      <c r="G1340" s="145" t="s">
        <v>1372</v>
      </c>
      <c r="H1340" s="145" t="s">
        <v>1373</v>
      </c>
      <c r="I1340" s="145" t="s">
        <v>1374</v>
      </c>
    </row>
    <row r="1341" spans="1:9" s="145" customFormat="1" x14ac:dyDescent="0.2">
      <c r="A1341" s="145" t="s">
        <v>2760</v>
      </c>
      <c r="B1341" s="145" t="s">
        <v>1376</v>
      </c>
      <c r="C1341" s="145" t="s">
        <v>1377</v>
      </c>
      <c r="D1341" s="164" t="s">
        <v>1378</v>
      </c>
      <c r="E1341" s="145" t="s">
        <v>1379</v>
      </c>
      <c r="F1341" s="145" t="s">
        <v>1376</v>
      </c>
      <c r="G1341" s="145" t="s">
        <v>1377</v>
      </c>
      <c r="H1341" s="145" t="s">
        <v>1378</v>
      </c>
      <c r="I1341" s="145" t="s">
        <v>1379</v>
      </c>
    </row>
    <row r="1342" spans="1:9" s="145" customFormat="1" x14ac:dyDescent="0.2">
      <c r="A1342" s="145" t="s">
        <v>2761</v>
      </c>
      <c r="B1342" s="145" t="s">
        <v>195</v>
      </c>
      <c r="C1342" s="145" t="s">
        <v>304</v>
      </c>
      <c r="D1342" s="164" t="s">
        <v>723</v>
      </c>
      <c r="E1342" s="145" t="s">
        <v>724</v>
      </c>
      <c r="F1342" s="145" t="s">
        <v>195</v>
      </c>
      <c r="G1342" s="145" t="s">
        <v>304</v>
      </c>
      <c r="H1342" s="145" t="s">
        <v>723</v>
      </c>
      <c r="I1342" s="145" t="s">
        <v>724</v>
      </c>
    </row>
    <row r="1343" spans="1:9" s="145" customFormat="1" x14ac:dyDescent="0.2">
      <c r="A1343" s="145" t="s">
        <v>2762</v>
      </c>
      <c r="B1343" s="145" t="s">
        <v>448</v>
      </c>
      <c r="C1343" s="145" t="s">
        <v>450</v>
      </c>
      <c r="D1343" s="164" t="s">
        <v>725</v>
      </c>
      <c r="E1343" s="145" t="s">
        <v>726</v>
      </c>
      <c r="F1343" s="145" t="s">
        <v>448</v>
      </c>
      <c r="G1343" s="145" t="s">
        <v>450</v>
      </c>
      <c r="H1343" s="145" t="s">
        <v>725</v>
      </c>
      <c r="I1343" s="145" t="s">
        <v>726</v>
      </c>
    </row>
    <row r="1344" spans="1:9" s="145" customFormat="1" x14ac:dyDescent="0.2">
      <c r="A1344" s="145" t="s">
        <v>2763</v>
      </c>
      <c r="B1344" s="145" t="s">
        <v>727</v>
      </c>
      <c r="C1344" s="145" t="s">
        <v>728</v>
      </c>
      <c r="D1344" s="164" t="s">
        <v>729</v>
      </c>
      <c r="E1344" s="145" t="s">
        <v>730</v>
      </c>
      <c r="F1344" s="145" t="s">
        <v>727</v>
      </c>
      <c r="G1344" s="145" t="s">
        <v>728</v>
      </c>
      <c r="H1344" s="145" t="s">
        <v>729</v>
      </c>
      <c r="I1344" s="145" t="s">
        <v>730</v>
      </c>
    </row>
    <row r="1345" spans="1:9" s="145" customFormat="1" x14ac:dyDescent="0.2">
      <c r="A1345" s="145" t="s">
        <v>2764</v>
      </c>
      <c r="B1345" s="145" t="s">
        <v>194</v>
      </c>
      <c r="C1345" s="145" t="s">
        <v>302</v>
      </c>
      <c r="D1345" s="164" t="s">
        <v>1358</v>
      </c>
      <c r="E1345" s="145" t="s">
        <v>714</v>
      </c>
      <c r="F1345" s="145" t="s">
        <v>194</v>
      </c>
      <c r="G1345" s="145" t="s">
        <v>302</v>
      </c>
      <c r="H1345" s="145" t="s">
        <v>1358</v>
      </c>
      <c r="I1345" s="145" t="s">
        <v>714</v>
      </c>
    </row>
    <row r="1346" spans="1:9" s="145" customFormat="1" x14ac:dyDescent="0.2">
      <c r="A1346" s="145" t="s">
        <v>4721</v>
      </c>
      <c r="B1346" s="145" t="s">
        <v>4050</v>
      </c>
      <c r="C1346" s="145" t="s">
        <v>4051</v>
      </c>
      <c r="D1346" s="164" t="s">
        <v>4052</v>
      </c>
      <c r="E1346" s="145" t="s">
        <v>4053</v>
      </c>
      <c r="F1346" s="145" t="s">
        <v>4050</v>
      </c>
      <c r="G1346" s="145" t="s">
        <v>4051</v>
      </c>
      <c r="H1346" s="145" t="s">
        <v>4052</v>
      </c>
      <c r="I1346" s="145" t="s">
        <v>4053</v>
      </c>
    </row>
    <row r="1347" spans="1:9" s="145" customFormat="1" x14ac:dyDescent="0.2">
      <c r="A1347" s="145" t="s">
        <v>4722</v>
      </c>
      <c r="B1347" s="145" t="s">
        <v>194</v>
      </c>
      <c r="C1347" s="145" t="s">
        <v>302</v>
      </c>
      <c r="D1347" s="164" t="s">
        <v>1358</v>
      </c>
      <c r="E1347" s="145" t="s">
        <v>714</v>
      </c>
      <c r="F1347" s="145" t="s">
        <v>194</v>
      </c>
      <c r="G1347" s="145" t="s">
        <v>302</v>
      </c>
      <c r="H1347" s="145" t="s">
        <v>1358</v>
      </c>
      <c r="I1347" s="145" t="s">
        <v>714</v>
      </c>
    </row>
    <row r="1348" spans="1:9" s="145" customFormat="1" x14ac:dyDescent="0.2">
      <c r="A1348" s="145" t="s">
        <v>2765</v>
      </c>
      <c r="B1348" s="145" t="s">
        <v>1385</v>
      </c>
      <c r="C1348" s="145" t="s">
        <v>1386</v>
      </c>
      <c r="D1348" s="164" t="s">
        <v>1387</v>
      </c>
      <c r="E1348" s="145" t="s">
        <v>1388</v>
      </c>
      <c r="F1348" s="145" t="s">
        <v>1385</v>
      </c>
      <c r="G1348" s="145" t="s">
        <v>1386</v>
      </c>
      <c r="H1348" s="145" t="s">
        <v>1387</v>
      </c>
      <c r="I1348" s="145" t="s">
        <v>1388</v>
      </c>
    </row>
    <row r="1349" spans="1:9" s="145" customFormat="1" x14ac:dyDescent="0.2">
      <c r="A1349" s="145" t="s">
        <v>2766</v>
      </c>
      <c r="B1349" s="145" t="s">
        <v>731</v>
      </c>
      <c r="C1349" s="145" t="s">
        <v>732</v>
      </c>
      <c r="D1349" s="164" t="s">
        <v>733</v>
      </c>
      <c r="E1349" s="145" t="s">
        <v>734</v>
      </c>
      <c r="F1349" s="145" t="s">
        <v>731</v>
      </c>
      <c r="G1349" s="145" t="s">
        <v>732</v>
      </c>
      <c r="H1349" s="145" t="s">
        <v>733</v>
      </c>
      <c r="I1349" s="145" t="s">
        <v>734</v>
      </c>
    </row>
    <row r="1350" spans="1:9" s="145" customFormat="1" x14ac:dyDescent="0.2">
      <c r="A1350" s="145" t="s">
        <v>2767</v>
      </c>
      <c r="B1350" s="145" t="s">
        <v>549</v>
      </c>
      <c r="C1350" s="145" t="s">
        <v>550</v>
      </c>
      <c r="D1350" s="164" t="s">
        <v>2247</v>
      </c>
      <c r="E1350" s="145" t="s">
        <v>2248</v>
      </c>
      <c r="F1350" s="145" t="s">
        <v>549</v>
      </c>
      <c r="G1350" s="145" t="s">
        <v>550</v>
      </c>
      <c r="H1350" s="145" t="s">
        <v>2247</v>
      </c>
      <c r="I1350" s="145" t="s">
        <v>2248</v>
      </c>
    </row>
    <row r="1351" spans="1:9" s="145" customFormat="1" x14ac:dyDescent="0.2">
      <c r="A1351" s="145" t="s">
        <v>2768</v>
      </c>
      <c r="B1351" s="145" t="s">
        <v>193</v>
      </c>
      <c r="C1351" s="145" t="s">
        <v>200</v>
      </c>
      <c r="D1351" s="164" t="s">
        <v>735</v>
      </c>
      <c r="E1351" s="145" t="s">
        <v>736</v>
      </c>
      <c r="F1351" s="145" t="s">
        <v>193</v>
      </c>
      <c r="G1351" s="145" t="s">
        <v>200</v>
      </c>
      <c r="H1351" s="145" t="s">
        <v>735</v>
      </c>
      <c r="I1351" s="145" t="s">
        <v>736</v>
      </c>
    </row>
    <row r="1352" spans="1:9" s="145" customFormat="1" x14ac:dyDescent="0.2">
      <c r="A1352" s="145" t="s">
        <v>4723</v>
      </c>
      <c r="B1352" s="145" t="s">
        <v>193</v>
      </c>
      <c r="C1352" s="145" t="s">
        <v>200</v>
      </c>
      <c r="D1352" s="164" t="s">
        <v>735</v>
      </c>
      <c r="E1352" s="145" t="s">
        <v>736</v>
      </c>
      <c r="F1352" s="145" t="s">
        <v>193</v>
      </c>
      <c r="G1352" s="145" t="s">
        <v>200</v>
      </c>
      <c r="H1352" s="145" t="s">
        <v>735</v>
      </c>
      <c r="I1352" s="145" t="s">
        <v>736</v>
      </c>
    </row>
    <row r="1353" spans="1:9" s="145" customFormat="1" x14ac:dyDescent="0.2">
      <c r="A1353" s="145" t="s">
        <v>2769</v>
      </c>
      <c r="B1353" s="145" t="s">
        <v>192</v>
      </c>
      <c r="C1353" s="145" t="s">
        <v>386</v>
      </c>
      <c r="D1353" s="164" t="s">
        <v>737</v>
      </c>
      <c r="E1353" s="145" t="s">
        <v>738</v>
      </c>
      <c r="F1353" s="145" t="s">
        <v>192</v>
      </c>
      <c r="G1353" s="145" t="s">
        <v>386</v>
      </c>
      <c r="H1353" s="145" t="s">
        <v>737</v>
      </c>
      <c r="I1353" s="145" t="s">
        <v>738</v>
      </c>
    </row>
    <row r="1354" spans="1:9" s="145" customFormat="1" x14ac:dyDescent="0.2">
      <c r="A1354" s="145" t="s">
        <v>2770</v>
      </c>
      <c r="B1354" s="145" t="s">
        <v>191</v>
      </c>
      <c r="C1354" s="145" t="s">
        <v>1413</v>
      </c>
      <c r="D1354" s="164" t="s">
        <v>739</v>
      </c>
      <c r="E1354" s="145" t="s">
        <v>740</v>
      </c>
      <c r="F1354" s="145" t="s">
        <v>3662</v>
      </c>
      <c r="G1354" s="145" t="s">
        <v>3663</v>
      </c>
      <c r="H1354" s="145" t="s">
        <v>3664</v>
      </c>
      <c r="I1354" s="145" t="s">
        <v>740</v>
      </c>
    </row>
    <row r="1355" spans="1:9" s="145" customFormat="1" x14ac:dyDescent="0.2">
      <c r="A1355" s="145" t="s">
        <v>2771</v>
      </c>
      <c r="B1355" s="145" t="s">
        <v>190</v>
      </c>
      <c r="C1355" s="145" t="s">
        <v>285</v>
      </c>
      <c r="D1355" s="164" t="s">
        <v>741</v>
      </c>
      <c r="E1355" s="145" t="s">
        <v>742</v>
      </c>
      <c r="F1355" s="145" t="s">
        <v>190</v>
      </c>
      <c r="G1355" s="145" t="s">
        <v>285</v>
      </c>
      <c r="H1355" s="145" t="s">
        <v>741</v>
      </c>
      <c r="I1355" s="145" t="s">
        <v>742</v>
      </c>
    </row>
    <row r="1356" spans="1:9" s="145" customFormat="1" x14ac:dyDescent="0.2">
      <c r="A1356" s="145" t="s">
        <v>2772</v>
      </c>
      <c r="B1356" s="145" t="s">
        <v>189</v>
      </c>
      <c r="C1356" s="145" t="s">
        <v>286</v>
      </c>
      <c r="D1356" s="164" t="s">
        <v>743</v>
      </c>
      <c r="E1356" s="145" t="s">
        <v>744</v>
      </c>
      <c r="F1356" s="145" t="s">
        <v>189</v>
      </c>
      <c r="G1356" s="145" t="s">
        <v>286</v>
      </c>
      <c r="H1356" s="145" t="s">
        <v>743</v>
      </c>
      <c r="I1356" s="145" t="s">
        <v>744</v>
      </c>
    </row>
    <row r="1357" spans="1:9" s="145" customFormat="1" x14ac:dyDescent="0.2">
      <c r="A1357" s="145" t="s">
        <v>2773</v>
      </c>
      <c r="B1357" s="145" t="s">
        <v>4586</v>
      </c>
      <c r="C1357" s="145" t="s">
        <v>4587</v>
      </c>
      <c r="D1357" s="164" t="s">
        <v>4588</v>
      </c>
      <c r="E1357" s="145" t="s">
        <v>4589</v>
      </c>
      <c r="F1357" s="145" t="s">
        <v>4586</v>
      </c>
      <c r="G1357" s="145" t="s">
        <v>4587</v>
      </c>
      <c r="H1357" s="145" t="s">
        <v>4588</v>
      </c>
      <c r="I1357" s="145" t="s">
        <v>4589</v>
      </c>
    </row>
    <row r="1358" spans="1:9" s="145" customFormat="1" x14ac:dyDescent="0.2">
      <c r="A1358" s="145" t="s">
        <v>2774</v>
      </c>
      <c r="B1358" s="145" t="s">
        <v>418</v>
      </c>
      <c r="C1358" s="145" t="s">
        <v>419</v>
      </c>
      <c r="D1358" s="164" t="s">
        <v>745</v>
      </c>
      <c r="E1358" s="145" t="s">
        <v>746</v>
      </c>
      <c r="F1358" s="145" t="s">
        <v>418</v>
      </c>
      <c r="G1358" s="145" t="s">
        <v>419</v>
      </c>
      <c r="H1358" s="145" t="s">
        <v>745</v>
      </c>
      <c r="I1358" s="145" t="s">
        <v>746</v>
      </c>
    </row>
    <row r="1359" spans="1:9" s="145" customFormat="1" x14ac:dyDescent="0.2">
      <c r="A1359" s="145" t="s">
        <v>4724</v>
      </c>
      <c r="B1359" s="145" t="s">
        <v>1418</v>
      </c>
      <c r="C1359" s="145" t="s">
        <v>1419</v>
      </c>
      <c r="D1359" s="164" t="s">
        <v>1420</v>
      </c>
      <c r="E1359" s="145" t="s">
        <v>1421</v>
      </c>
      <c r="F1359" s="145" t="s">
        <v>1418</v>
      </c>
      <c r="G1359" s="145" t="s">
        <v>1419</v>
      </c>
      <c r="H1359" s="145" t="s">
        <v>1420</v>
      </c>
      <c r="I1359" s="145" t="s">
        <v>1421</v>
      </c>
    </row>
    <row r="1360" spans="1:9" s="145" customFormat="1" x14ac:dyDescent="0.2">
      <c r="A1360" s="145" t="s">
        <v>4725</v>
      </c>
      <c r="B1360" s="145" t="s">
        <v>747</v>
      </c>
      <c r="C1360" s="145" t="s">
        <v>748</v>
      </c>
      <c r="D1360" s="164" t="s">
        <v>749</v>
      </c>
      <c r="E1360" s="145" t="s">
        <v>750</v>
      </c>
      <c r="F1360" s="145" t="s">
        <v>747</v>
      </c>
      <c r="G1360" s="145" t="s">
        <v>748</v>
      </c>
      <c r="H1360" s="145" t="s">
        <v>749</v>
      </c>
      <c r="I1360" s="145" t="s">
        <v>750</v>
      </c>
    </row>
    <row r="1361" spans="1:9" s="145" customFormat="1" x14ac:dyDescent="0.2">
      <c r="A1361" s="173" t="s">
        <v>7174</v>
      </c>
      <c r="B1361" s="145" t="s">
        <v>1424</v>
      </c>
      <c r="C1361" s="145" t="s">
        <v>1425</v>
      </c>
      <c r="D1361" s="164" t="s">
        <v>1426</v>
      </c>
      <c r="E1361" s="145" t="s">
        <v>1427</v>
      </c>
      <c r="F1361" s="145" t="s">
        <v>1424</v>
      </c>
      <c r="G1361" s="145" t="s">
        <v>3665</v>
      </c>
      <c r="H1361" s="145" t="s">
        <v>1426</v>
      </c>
      <c r="I1361" s="145" t="s">
        <v>1427</v>
      </c>
    </row>
    <row r="1362" spans="1:9" s="145" customFormat="1" x14ac:dyDescent="0.2">
      <c r="A1362" s="145" t="s">
        <v>2775</v>
      </c>
      <c r="B1362" s="145" t="s">
        <v>1429</v>
      </c>
      <c r="C1362" s="145" t="s">
        <v>1430</v>
      </c>
      <c r="D1362" s="164" t="s">
        <v>751</v>
      </c>
      <c r="E1362" s="145" t="s">
        <v>752</v>
      </c>
      <c r="F1362" s="145" t="s">
        <v>1429</v>
      </c>
      <c r="G1362" s="145" t="s">
        <v>1430</v>
      </c>
      <c r="H1362" s="145" t="s">
        <v>751</v>
      </c>
      <c r="I1362" s="145" t="s">
        <v>752</v>
      </c>
    </row>
    <row r="1363" spans="1:9" s="145" customFormat="1" x14ac:dyDescent="0.2">
      <c r="A1363" s="173" t="s">
        <v>7175</v>
      </c>
      <c r="B1363" s="145" t="s">
        <v>753</v>
      </c>
      <c r="C1363" s="145" t="s">
        <v>1431</v>
      </c>
      <c r="D1363" s="164" t="s">
        <v>754</v>
      </c>
      <c r="E1363" s="145" t="s">
        <v>755</v>
      </c>
      <c r="F1363" s="145" t="s">
        <v>753</v>
      </c>
      <c r="G1363" s="145" t="s">
        <v>1431</v>
      </c>
      <c r="H1363" s="145" t="s">
        <v>754</v>
      </c>
      <c r="I1363" s="145" t="s">
        <v>755</v>
      </c>
    </row>
    <row r="1364" spans="1:9" s="145" customFormat="1" x14ac:dyDescent="0.2">
      <c r="A1364" s="173" t="s">
        <v>7176</v>
      </c>
      <c r="B1364" s="145" t="s">
        <v>756</v>
      </c>
      <c r="C1364" s="145" t="s">
        <v>757</v>
      </c>
      <c r="D1364" s="164" t="s">
        <v>758</v>
      </c>
      <c r="E1364" s="145" t="s">
        <v>759</v>
      </c>
      <c r="F1364" s="145" t="s">
        <v>756</v>
      </c>
      <c r="G1364" s="145" t="s">
        <v>757</v>
      </c>
      <c r="H1364" s="145" t="s">
        <v>758</v>
      </c>
      <c r="I1364" s="145" t="s">
        <v>759</v>
      </c>
    </row>
    <row r="1365" spans="1:9" s="145" customFormat="1" x14ac:dyDescent="0.2">
      <c r="A1365" s="145" t="s">
        <v>2776</v>
      </c>
      <c r="B1365" s="145" t="s">
        <v>452</v>
      </c>
      <c r="C1365" s="145" t="s">
        <v>453</v>
      </c>
      <c r="D1365" s="164" t="s">
        <v>760</v>
      </c>
      <c r="E1365" s="145" t="s">
        <v>761</v>
      </c>
      <c r="F1365" s="145" t="s">
        <v>452</v>
      </c>
      <c r="G1365" s="145" t="s">
        <v>453</v>
      </c>
      <c r="H1365" s="145" t="s">
        <v>760</v>
      </c>
      <c r="I1365" s="145" t="s">
        <v>761</v>
      </c>
    </row>
    <row r="1366" spans="1:9" s="145" customFormat="1" x14ac:dyDescent="0.2">
      <c r="A1366" s="145" t="s">
        <v>4726</v>
      </c>
      <c r="B1366" s="145" t="s">
        <v>452</v>
      </c>
      <c r="C1366" s="145" t="s">
        <v>453</v>
      </c>
      <c r="D1366" s="164" t="s">
        <v>760</v>
      </c>
      <c r="E1366" s="145" t="s">
        <v>761</v>
      </c>
      <c r="F1366" s="145" t="s">
        <v>452</v>
      </c>
      <c r="G1366" s="145" t="s">
        <v>453</v>
      </c>
      <c r="H1366" s="145" t="s">
        <v>760</v>
      </c>
      <c r="I1366" s="145" t="s">
        <v>761</v>
      </c>
    </row>
    <row r="1367" spans="1:9" s="145" customFormat="1" x14ac:dyDescent="0.2">
      <c r="A1367" s="145" t="s">
        <v>4727</v>
      </c>
      <c r="B1367" s="145" t="s">
        <v>452</v>
      </c>
      <c r="C1367" s="145" t="s">
        <v>453</v>
      </c>
      <c r="D1367" s="164" t="s">
        <v>760</v>
      </c>
      <c r="E1367" s="145" t="s">
        <v>761</v>
      </c>
      <c r="F1367" s="145" t="s">
        <v>452</v>
      </c>
      <c r="G1367" s="145" t="s">
        <v>453</v>
      </c>
      <c r="H1367" s="145" t="s">
        <v>760</v>
      </c>
      <c r="I1367" s="145" t="s">
        <v>761</v>
      </c>
    </row>
    <row r="1368" spans="1:9" s="145" customFormat="1" x14ac:dyDescent="0.2">
      <c r="A1368" s="145" t="s">
        <v>2777</v>
      </c>
      <c r="B1368" s="145" t="s">
        <v>199</v>
      </c>
      <c r="C1368" s="145" t="s">
        <v>201</v>
      </c>
      <c r="D1368" s="164" t="s">
        <v>762</v>
      </c>
      <c r="E1368" s="145" t="s">
        <v>201</v>
      </c>
      <c r="F1368" s="145" t="s">
        <v>199</v>
      </c>
      <c r="G1368" s="145" t="s">
        <v>201</v>
      </c>
      <c r="H1368" s="145" t="s">
        <v>762</v>
      </c>
      <c r="I1368" s="145" t="s">
        <v>201</v>
      </c>
    </row>
    <row r="1369" spans="1:9" s="190" customFormat="1" x14ac:dyDescent="0.2">
      <c r="A1369" s="190" t="s">
        <v>7177</v>
      </c>
      <c r="B1369" s="190" t="s">
        <v>202</v>
      </c>
      <c r="C1369" s="190" t="s">
        <v>3666</v>
      </c>
      <c r="D1369" s="188" t="s">
        <v>2259</v>
      </c>
      <c r="E1369" s="190" t="s">
        <v>2260</v>
      </c>
      <c r="F1369" s="190" t="s">
        <v>202</v>
      </c>
      <c r="G1369" s="190" t="s">
        <v>3666</v>
      </c>
      <c r="H1369" s="190" t="s">
        <v>2259</v>
      </c>
      <c r="I1369" s="190" t="s">
        <v>2260</v>
      </c>
    </row>
    <row r="1370" spans="1:9" s="190" customFormat="1" x14ac:dyDescent="0.2">
      <c r="A1370" s="190" t="s">
        <v>7178</v>
      </c>
      <c r="B1370" s="190" t="s">
        <v>202</v>
      </c>
      <c r="C1370" s="190" t="s">
        <v>3666</v>
      </c>
      <c r="D1370" s="188" t="s">
        <v>2259</v>
      </c>
      <c r="E1370" s="190" t="s">
        <v>2260</v>
      </c>
      <c r="F1370" s="190" t="s">
        <v>202</v>
      </c>
      <c r="G1370" s="190" t="s">
        <v>3666</v>
      </c>
      <c r="H1370" s="190" t="s">
        <v>2259</v>
      </c>
      <c r="I1370" s="190" t="s">
        <v>2260</v>
      </c>
    </row>
    <row r="1371" spans="1:9" s="145" customFormat="1" x14ac:dyDescent="0.2">
      <c r="A1371" s="145" t="s">
        <v>2778</v>
      </c>
      <c r="B1371" s="145" t="s">
        <v>203</v>
      </c>
      <c r="C1371" s="145" t="s">
        <v>305</v>
      </c>
      <c r="D1371" s="164" t="s">
        <v>763</v>
      </c>
      <c r="E1371" s="145" t="s">
        <v>764</v>
      </c>
      <c r="F1371" s="145" t="s">
        <v>203</v>
      </c>
      <c r="G1371" s="145" t="s">
        <v>305</v>
      </c>
      <c r="H1371" s="145" t="s">
        <v>763</v>
      </c>
      <c r="I1371" s="145" t="s">
        <v>764</v>
      </c>
    </row>
    <row r="1372" spans="1:9" s="145" customFormat="1" x14ac:dyDescent="0.2">
      <c r="A1372" s="145" t="s">
        <v>4728</v>
      </c>
      <c r="B1372" s="145" t="s">
        <v>203</v>
      </c>
      <c r="C1372" s="145" t="s">
        <v>305</v>
      </c>
      <c r="D1372" s="164" t="s">
        <v>763</v>
      </c>
      <c r="E1372" s="145" t="s">
        <v>764</v>
      </c>
      <c r="F1372" s="145" t="s">
        <v>203</v>
      </c>
      <c r="G1372" s="145" t="s">
        <v>305</v>
      </c>
      <c r="H1372" s="145" t="s">
        <v>763</v>
      </c>
      <c r="I1372" s="145" t="s">
        <v>764</v>
      </c>
    </row>
    <row r="1373" spans="1:9" s="190" customFormat="1" x14ac:dyDescent="0.2">
      <c r="A1373" s="190" t="s">
        <v>7179</v>
      </c>
      <c r="B1373" s="190" t="s">
        <v>4059</v>
      </c>
      <c r="C1373" s="190" t="s">
        <v>4060</v>
      </c>
      <c r="D1373" s="188" t="s">
        <v>4061</v>
      </c>
      <c r="E1373" s="190" t="s">
        <v>4062</v>
      </c>
      <c r="F1373" s="190" t="s">
        <v>4059</v>
      </c>
      <c r="G1373" s="190" t="s">
        <v>4060</v>
      </c>
      <c r="H1373" s="190" t="s">
        <v>4061</v>
      </c>
      <c r="I1373" s="190" t="s">
        <v>4062</v>
      </c>
    </row>
    <row r="1374" spans="1:9" s="190" customFormat="1" x14ac:dyDescent="0.2">
      <c r="A1374" s="190" t="s">
        <v>7180</v>
      </c>
      <c r="B1374" s="190" t="s">
        <v>4059</v>
      </c>
      <c r="C1374" s="190" t="s">
        <v>4063</v>
      </c>
      <c r="D1374" s="188" t="s">
        <v>4061</v>
      </c>
      <c r="E1374" s="190" t="s">
        <v>4062</v>
      </c>
      <c r="F1374" s="190" t="s">
        <v>4059</v>
      </c>
      <c r="G1374" s="190" t="s">
        <v>4063</v>
      </c>
      <c r="H1374" s="190" t="s">
        <v>4061</v>
      </c>
      <c r="I1374" s="190" t="s">
        <v>4062</v>
      </c>
    </row>
    <row r="1375" spans="1:9" s="145" customFormat="1" x14ac:dyDescent="0.2">
      <c r="A1375" s="145" t="s">
        <v>2779</v>
      </c>
      <c r="B1375" s="145" t="s">
        <v>204</v>
      </c>
      <c r="C1375" s="145" t="s">
        <v>306</v>
      </c>
      <c r="D1375" s="164" t="s">
        <v>765</v>
      </c>
      <c r="E1375" s="145" t="s">
        <v>766</v>
      </c>
      <c r="F1375" s="145" t="s">
        <v>204</v>
      </c>
      <c r="G1375" s="145" t="s">
        <v>306</v>
      </c>
      <c r="H1375" s="145" t="s">
        <v>765</v>
      </c>
      <c r="I1375" s="145" t="s">
        <v>766</v>
      </c>
    </row>
    <row r="1376" spans="1:9" s="190" customFormat="1" x14ac:dyDescent="0.2">
      <c r="A1376" s="190" t="s">
        <v>7181</v>
      </c>
      <c r="B1376" s="190" t="s">
        <v>4065</v>
      </c>
      <c r="C1376" s="190" t="s">
        <v>4066</v>
      </c>
      <c r="D1376" s="188" t="s">
        <v>4067</v>
      </c>
      <c r="E1376" s="190" t="s">
        <v>4068</v>
      </c>
      <c r="F1376" s="190" t="s">
        <v>4065</v>
      </c>
      <c r="G1376" s="190" t="s">
        <v>4066</v>
      </c>
      <c r="H1376" s="190" t="s">
        <v>4067</v>
      </c>
      <c r="I1376" s="190" t="s">
        <v>4068</v>
      </c>
    </row>
    <row r="1377" spans="1:9" s="145" customFormat="1" x14ac:dyDescent="0.2">
      <c r="A1377" s="145" t="s">
        <v>2780</v>
      </c>
      <c r="B1377" s="145" t="s">
        <v>1437</v>
      </c>
      <c r="C1377" s="145" t="s">
        <v>1438</v>
      </c>
      <c r="D1377" s="164" t="s">
        <v>767</v>
      </c>
      <c r="E1377" s="145" t="s">
        <v>768</v>
      </c>
      <c r="F1377" s="145" t="s">
        <v>1437</v>
      </c>
      <c r="G1377" s="145" t="s">
        <v>1438</v>
      </c>
      <c r="H1377" s="145" t="s">
        <v>767</v>
      </c>
      <c r="I1377" s="145" t="s">
        <v>768</v>
      </c>
    </row>
    <row r="1378" spans="1:9" s="145" customFormat="1" x14ac:dyDescent="0.2">
      <c r="A1378" s="145" t="s">
        <v>4729</v>
      </c>
      <c r="B1378" s="145" t="s">
        <v>2265</v>
      </c>
      <c r="C1378" s="145" t="s">
        <v>2266</v>
      </c>
      <c r="D1378" s="164" t="s">
        <v>2267</v>
      </c>
      <c r="E1378" s="145" t="s">
        <v>2268</v>
      </c>
      <c r="F1378" s="145" t="s">
        <v>2265</v>
      </c>
      <c r="G1378" s="145" t="s">
        <v>2266</v>
      </c>
      <c r="H1378" s="145" t="s">
        <v>2267</v>
      </c>
      <c r="I1378" s="145" t="s">
        <v>2268</v>
      </c>
    </row>
    <row r="1379" spans="1:9" s="145" customFormat="1" x14ac:dyDescent="0.2">
      <c r="A1379" s="145" t="s">
        <v>4730</v>
      </c>
      <c r="B1379" s="145" t="s">
        <v>2270</v>
      </c>
      <c r="C1379" s="145" t="s">
        <v>2271</v>
      </c>
      <c r="D1379" s="164" t="s">
        <v>2272</v>
      </c>
      <c r="E1379" s="145" t="s">
        <v>2273</v>
      </c>
      <c r="F1379" s="145" t="s">
        <v>2270</v>
      </c>
      <c r="G1379" s="145" t="s">
        <v>2271</v>
      </c>
      <c r="H1379" s="145" t="s">
        <v>2272</v>
      </c>
      <c r="I1379" s="145" t="s">
        <v>2273</v>
      </c>
    </row>
    <row r="1380" spans="1:9" s="145" customFormat="1" x14ac:dyDescent="0.2">
      <c r="A1380" s="145" t="s">
        <v>4731</v>
      </c>
      <c r="B1380" s="145" t="s">
        <v>4069</v>
      </c>
      <c r="C1380" s="145" t="s">
        <v>4070</v>
      </c>
      <c r="D1380" s="164" t="s">
        <v>4071</v>
      </c>
      <c r="E1380" s="145" t="s">
        <v>4072</v>
      </c>
      <c r="F1380" s="145" t="s">
        <v>4069</v>
      </c>
      <c r="G1380" s="145" t="s">
        <v>4070</v>
      </c>
      <c r="H1380" s="145" t="s">
        <v>4071</v>
      </c>
      <c r="I1380" s="145" t="s">
        <v>4072</v>
      </c>
    </row>
    <row r="1381" spans="1:9" s="145" customFormat="1" x14ac:dyDescent="0.2">
      <c r="A1381" s="145" t="s">
        <v>2781</v>
      </c>
      <c r="B1381" s="145" t="s">
        <v>205</v>
      </c>
      <c r="C1381" s="145" t="s">
        <v>307</v>
      </c>
      <c r="D1381" s="164" t="s">
        <v>769</v>
      </c>
      <c r="E1381" s="145" t="s">
        <v>770</v>
      </c>
      <c r="F1381" s="145" t="s">
        <v>205</v>
      </c>
      <c r="G1381" s="145" t="s">
        <v>307</v>
      </c>
      <c r="H1381" s="145" t="s">
        <v>769</v>
      </c>
      <c r="I1381" s="145" t="s">
        <v>770</v>
      </c>
    </row>
    <row r="1382" spans="1:9" s="145" customFormat="1" x14ac:dyDescent="0.2">
      <c r="A1382" s="145" t="s">
        <v>2782</v>
      </c>
      <c r="B1382" s="145" t="s">
        <v>2277</v>
      </c>
      <c r="C1382" s="145" t="s">
        <v>2278</v>
      </c>
      <c r="D1382" s="164" t="s">
        <v>2279</v>
      </c>
      <c r="E1382" s="145" t="s">
        <v>2280</v>
      </c>
      <c r="F1382" s="145" t="s">
        <v>2277</v>
      </c>
      <c r="G1382" s="145" t="s">
        <v>2278</v>
      </c>
      <c r="H1382" s="145" t="s">
        <v>2279</v>
      </c>
      <c r="I1382" s="145" t="s">
        <v>2280</v>
      </c>
    </row>
    <row r="1383" spans="1:9" s="145" customFormat="1" x14ac:dyDescent="0.2">
      <c r="A1383" s="145" t="s">
        <v>2783</v>
      </c>
      <c r="B1383" s="145" t="s">
        <v>1441</v>
      </c>
      <c r="C1383" s="145" t="s">
        <v>1442</v>
      </c>
      <c r="D1383" s="164" t="s">
        <v>1443</v>
      </c>
      <c r="E1383" s="145" t="s">
        <v>1444</v>
      </c>
      <c r="F1383" s="145" t="s">
        <v>1441</v>
      </c>
      <c r="G1383" s="145" t="s">
        <v>1442</v>
      </c>
      <c r="H1383" s="145" t="s">
        <v>1443</v>
      </c>
      <c r="I1383" s="145" t="s">
        <v>1444</v>
      </c>
    </row>
    <row r="1384" spans="1:9" s="145" customFormat="1" x14ac:dyDescent="0.2">
      <c r="A1384" s="145" t="s">
        <v>2784</v>
      </c>
      <c r="B1384" s="145" t="s">
        <v>206</v>
      </c>
      <c r="C1384" s="145" t="s">
        <v>273</v>
      </c>
      <c r="D1384" s="164" t="s">
        <v>771</v>
      </c>
      <c r="E1384" s="145" t="s">
        <v>772</v>
      </c>
      <c r="F1384" s="145" t="s">
        <v>206</v>
      </c>
      <c r="G1384" s="145" t="s">
        <v>273</v>
      </c>
      <c r="H1384" s="145" t="s">
        <v>771</v>
      </c>
      <c r="I1384" s="145" t="s">
        <v>772</v>
      </c>
    </row>
    <row r="1385" spans="1:9" s="145" customFormat="1" x14ac:dyDescent="0.2">
      <c r="A1385" s="145" t="s">
        <v>4732</v>
      </c>
      <c r="B1385" s="168" t="s">
        <v>5408</v>
      </c>
      <c r="C1385" s="168" t="s">
        <v>5409</v>
      </c>
      <c r="D1385" s="164" t="s">
        <v>5410</v>
      </c>
      <c r="E1385" s="168" t="s">
        <v>5411</v>
      </c>
      <c r="F1385" s="168" t="s">
        <v>5408</v>
      </c>
      <c r="G1385" s="168" t="s">
        <v>5409</v>
      </c>
      <c r="H1385" s="168" t="s">
        <v>5410</v>
      </c>
      <c r="I1385" s="168" t="s">
        <v>5411</v>
      </c>
    </row>
    <row r="1386" spans="1:9" s="190" customFormat="1" x14ac:dyDescent="0.2">
      <c r="A1386" s="190" t="s">
        <v>7182</v>
      </c>
      <c r="B1386" s="190" t="s">
        <v>2284</v>
      </c>
      <c r="C1386" s="190" t="s">
        <v>2285</v>
      </c>
      <c r="D1386" s="188" t="s">
        <v>2286</v>
      </c>
      <c r="E1386" s="190" t="s">
        <v>2287</v>
      </c>
      <c r="F1386" s="190" t="s">
        <v>2284</v>
      </c>
      <c r="G1386" s="190" t="s">
        <v>2285</v>
      </c>
      <c r="H1386" s="190" t="s">
        <v>2286</v>
      </c>
      <c r="I1386" s="190" t="s">
        <v>2287</v>
      </c>
    </row>
    <row r="1387" spans="1:9" s="190" customFormat="1" x14ac:dyDescent="0.2">
      <c r="A1387" s="190" t="s">
        <v>7183</v>
      </c>
      <c r="B1387" s="190" t="s">
        <v>4074</v>
      </c>
      <c r="C1387" s="190" t="s">
        <v>4075</v>
      </c>
      <c r="D1387" s="188" t="s">
        <v>4076</v>
      </c>
      <c r="E1387" s="190" t="s">
        <v>4077</v>
      </c>
      <c r="F1387" s="190" t="s">
        <v>4074</v>
      </c>
      <c r="G1387" s="190" t="s">
        <v>4075</v>
      </c>
      <c r="H1387" s="190" t="s">
        <v>4076</v>
      </c>
      <c r="I1387" s="190" t="s">
        <v>4077</v>
      </c>
    </row>
    <row r="1388" spans="1:9" s="173" customFormat="1" x14ac:dyDescent="0.2">
      <c r="A1388" s="173" t="s">
        <v>7184</v>
      </c>
      <c r="B1388" s="173" t="s">
        <v>5562</v>
      </c>
      <c r="C1388" s="173" t="s">
        <v>5570</v>
      </c>
      <c r="D1388" s="167" t="s">
        <v>5571</v>
      </c>
      <c r="E1388" s="173" t="s">
        <v>5572</v>
      </c>
      <c r="F1388" s="173" t="s">
        <v>5562</v>
      </c>
      <c r="G1388" s="173" t="s">
        <v>5570</v>
      </c>
      <c r="H1388" s="173" t="s">
        <v>5571</v>
      </c>
      <c r="I1388" s="173" t="s">
        <v>5572</v>
      </c>
    </row>
    <row r="1389" spans="1:9" s="145" customFormat="1" x14ac:dyDescent="0.2">
      <c r="A1389" s="145" t="s">
        <v>2785</v>
      </c>
      <c r="B1389" s="145" t="s">
        <v>207</v>
      </c>
      <c r="C1389" s="145" t="s">
        <v>308</v>
      </c>
      <c r="D1389" s="164" t="s">
        <v>2289</v>
      </c>
      <c r="E1389" s="145" t="s">
        <v>2290</v>
      </c>
      <c r="F1389" s="145" t="s">
        <v>207</v>
      </c>
      <c r="G1389" s="145" t="s">
        <v>308</v>
      </c>
      <c r="H1389" s="145" t="s">
        <v>2289</v>
      </c>
      <c r="I1389" s="145" t="s">
        <v>2290</v>
      </c>
    </row>
    <row r="1390" spans="1:9" s="145" customFormat="1" x14ac:dyDescent="0.2">
      <c r="A1390" s="145" t="s">
        <v>2786</v>
      </c>
      <c r="B1390" s="145" t="s">
        <v>2292</v>
      </c>
      <c r="C1390" s="145" t="s">
        <v>2293</v>
      </c>
      <c r="D1390" s="164" t="s">
        <v>2294</v>
      </c>
      <c r="E1390" s="145" t="s">
        <v>2295</v>
      </c>
      <c r="F1390" s="145" t="s">
        <v>2292</v>
      </c>
      <c r="G1390" s="145" t="s">
        <v>2293</v>
      </c>
      <c r="H1390" s="145" t="s">
        <v>3670</v>
      </c>
      <c r="I1390" s="145" t="s">
        <v>2295</v>
      </c>
    </row>
    <row r="1391" spans="1:9" s="145" customFormat="1" x14ac:dyDescent="0.2">
      <c r="A1391" s="145" t="s">
        <v>2787</v>
      </c>
      <c r="B1391" s="168" t="s">
        <v>388</v>
      </c>
      <c r="C1391" s="168" t="s">
        <v>5412</v>
      </c>
      <c r="D1391" s="164" t="s">
        <v>5413</v>
      </c>
      <c r="E1391" s="168" t="s">
        <v>5414</v>
      </c>
      <c r="F1391" s="168" t="s">
        <v>388</v>
      </c>
      <c r="G1391" s="168" t="s">
        <v>5412</v>
      </c>
      <c r="H1391" s="168" t="s">
        <v>5413</v>
      </c>
      <c r="I1391" s="168" t="s">
        <v>5414</v>
      </c>
    </row>
    <row r="1392" spans="1:9" s="145" customFormat="1" x14ac:dyDescent="0.2">
      <c r="A1392" s="145" t="s">
        <v>2788</v>
      </c>
      <c r="B1392" s="145" t="s">
        <v>2298</v>
      </c>
      <c r="C1392" s="145" t="s">
        <v>2299</v>
      </c>
      <c r="D1392" s="164" t="s">
        <v>2300</v>
      </c>
      <c r="E1392" s="145" t="s">
        <v>2301</v>
      </c>
      <c r="F1392" s="145" t="s">
        <v>2298</v>
      </c>
      <c r="G1392" s="145" t="s">
        <v>2299</v>
      </c>
      <c r="H1392" s="145" t="s">
        <v>2300</v>
      </c>
      <c r="I1392" s="145" t="s">
        <v>2301</v>
      </c>
    </row>
    <row r="1393" spans="1:9" s="145" customFormat="1" x14ac:dyDescent="0.2">
      <c r="A1393" s="145" t="s">
        <v>2789</v>
      </c>
      <c r="B1393" s="145" t="s">
        <v>2303</v>
      </c>
      <c r="C1393" s="145" t="s">
        <v>2304</v>
      </c>
      <c r="D1393" s="164" t="s">
        <v>2305</v>
      </c>
      <c r="E1393" s="145" t="s">
        <v>2306</v>
      </c>
      <c r="F1393" s="145" t="s">
        <v>2303</v>
      </c>
      <c r="G1393" s="145" t="s">
        <v>2304</v>
      </c>
      <c r="H1393" s="145" t="s">
        <v>2305</v>
      </c>
      <c r="I1393" s="145" t="s">
        <v>2306</v>
      </c>
    </row>
    <row r="1394" spans="1:9" s="145" customFormat="1" x14ac:dyDescent="0.2">
      <c r="A1394" s="145" t="s">
        <v>2790</v>
      </c>
      <c r="B1394" s="145" t="s">
        <v>208</v>
      </c>
      <c r="C1394" s="145" t="s">
        <v>1447</v>
      </c>
      <c r="D1394" s="164" t="s">
        <v>773</v>
      </c>
      <c r="E1394" s="145" t="s">
        <v>774</v>
      </c>
      <c r="F1394" s="145" t="s">
        <v>208</v>
      </c>
      <c r="G1394" s="145" t="s">
        <v>1447</v>
      </c>
      <c r="H1394" s="145" t="s">
        <v>773</v>
      </c>
      <c r="I1394" s="145" t="s">
        <v>774</v>
      </c>
    </row>
    <row r="1395" spans="1:9" s="145" customFormat="1" x14ac:dyDescent="0.2">
      <c r="A1395" s="145" t="s">
        <v>2791</v>
      </c>
      <c r="B1395" s="145" t="s">
        <v>1449</v>
      </c>
      <c r="C1395" s="145" t="s">
        <v>1450</v>
      </c>
      <c r="D1395" s="164" t="s">
        <v>775</v>
      </c>
      <c r="E1395" s="145" t="s">
        <v>774</v>
      </c>
      <c r="F1395" s="145" t="s">
        <v>1449</v>
      </c>
      <c r="G1395" s="145" t="s">
        <v>1450</v>
      </c>
      <c r="H1395" s="145" t="s">
        <v>775</v>
      </c>
      <c r="I1395" s="145" t="s">
        <v>774</v>
      </c>
    </row>
    <row r="1396" spans="1:9" s="190" customFormat="1" x14ac:dyDescent="0.2">
      <c r="A1396" s="190" t="s">
        <v>7185</v>
      </c>
      <c r="B1396" s="190" t="s">
        <v>209</v>
      </c>
      <c r="C1396" s="190" t="s">
        <v>287</v>
      </c>
      <c r="D1396" s="188" t="s">
        <v>2309</v>
      </c>
      <c r="E1396" s="190" t="s">
        <v>2310</v>
      </c>
      <c r="F1396" s="190" t="s">
        <v>209</v>
      </c>
      <c r="G1396" s="190" t="s">
        <v>287</v>
      </c>
      <c r="H1396" s="190" t="s">
        <v>2309</v>
      </c>
      <c r="I1396" s="190" t="s">
        <v>2310</v>
      </c>
    </row>
    <row r="1397" spans="1:9" s="145" customFormat="1" x14ac:dyDescent="0.2">
      <c r="A1397" s="145" t="s">
        <v>2792</v>
      </c>
      <c r="B1397" s="145" t="s">
        <v>210</v>
      </c>
      <c r="C1397" s="145" t="s">
        <v>389</v>
      </c>
      <c r="D1397" s="164" t="s">
        <v>776</v>
      </c>
      <c r="E1397" s="145" t="s">
        <v>777</v>
      </c>
      <c r="F1397" s="145" t="s">
        <v>210</v>
      </c>
      <c r="G1397" s="145" t="s">
        <v>389</v>
      </c>
      <c r="H1397" s="145" t="s">
        <v>776</v>
      </c>
      <c r="I1397" s="145" t="s">
        <v>777</v>
      </c>
    </row>
    <row r="1398" spans="1:9" s="145" customFormat="1" x14ac:dyDescent="0.2">
      <c r="A1398" s="145" t="s">
        <v>2793</v>
      </c>
      <c r="B1398" s="145" t="s">
        <v>211</v>
      </c>
      <c r="C1398" s="145" t="s">
        <v>288</v>
      </c>
      <c r="D1398" s="164" t="s">
        <v>778</v>
      </c>
      <c r="E1398" s="145" t="s">
        <v>779</v>
      </c>
      <c r="F1398" s="145" t="s">
        <v>211</v>
      </c>
      <c r="G1398" s="145" t="s">
        <v>288</v>
      </c>
      <c r="H1398" s="145" t="s">
        <v>778</v>
      </c>
      <c r="I1398" s="145" t="s">
        <v>779</v>
      </c>
    </row>
    <row r="1399" spans="1:9" s="145" customFormat="1" x14ac:dyDescent="0.2">
      <c r="A1399" s="145" t="s">
        <v>2794</v>
      </c>
      <c r="B1399" s="145" t="s">
        <v>375</v>
      </c>
      <c r="C1399" s="145" t="s">
        <v>274</v>
      </c>
      <c r="D1399" s="164" t="s">
        <v>780</v>
      </c>
      <c r="E1399" s="145" t="s">
        <v>781</v>
      </c>
      <c r="F1399" s="145" t="s">
        <v>375</v>
      </c>
      <c r="G1399" s="145" t="s">
        <v>274</v>
      </c>
      <c r="H1399" s="145" t="s">
        <v>780</v>
      </c>
      <c r="I1399" s="145" t="s">
        <v>781</v>
      </c>
    </row>
    <row r="1400" spans="1:9" s="145" customFormat="1" x14ac:dyDescent="0.2">
      <c r="A1400" s="145" t="s">
        <v>2795</v>
      </c>
      <c r="B1400" s="145" t="s">
        <v>782</v>
      </c>
      <c r="C1400" s="145" t="s">
        <v>1455</v>
      </c>
      <c r="D1400" s="164" t="s">
        <v>783</v>
      </c>
      <c r="E1400" s="145" t="s">
        <v>5490</v>
      </c>
      <c r="F1400" s="145" t="s">
        <v>782</v>
      </c>
      <c r="G1400" s="145" t="s">
        <v>1455</v>
      </c>
      <c r="H1400" s="145" t="s">
        <v>783</v>
      </c>
      <c r="I1400" s="145" t="s">
        <v>5490</v>
      </c>
    </row>
    <row r="1401" spans="1:9" s="145" customFormat="1" x14ac:dyDescent="0.2">
      <c r="A1401" s="145" t="s">
        <v>4733</v>
      </c>
      <c r="B1401" s="145" t="s">
        <v>782</v>
      </c>
      <c r="C1401" s="145" t="s">
        <v>1455</v>
      </c>
      <c r="D1401" s="164" t="s">
        <v>783</v>
      </c>
      <c r="E1401" s="145" t="s">
        <v>5490</v>
      </c>
      <c r="F1401" s="145" t="s">
        <v>782</v>
      </c>
      <c r="G1401" s="145" t="s">
        <v>1455</v>
      </c>
      <c r="H1401" s="145" t="s">
        <v>783</v>
      </c>
      <c r="I1401" s="145" t="s">
        <v>5490</v>
      </c>
    </row>
    <row r="1402" spans="1:9" s="145" customFormat="1" x14ac:dyDescent="0.2">
      <c r="A1402" s="145" t="s">
        <v>2796</v>
      </c>
      <c r="B1402" s="145" t="s">
        <v>1457</v>
      </c>
      <c r="C1402" s="145" t="s">
        <v>784</v>
      </c>
      <c r="D1402" s="164" t="s">
        <v>785</v>
      </c>
      <c r="E1402" s="145" t="s">
        <v>786</v>
      </c>
      <c r="F1402" s="145" t="s">
        <v>1457</v>
      </c>
      <c r="G1402" s="145" t="s">
        <v>784</v>
      </c>
      <c r="H1402" s="145" t="s">
        <v>785</v>
      </c>
      <c r="I1402" s="145" t="s">
        <v>786</v>
      </c>
    </row>
    <row r="1403" spans="1:9" s="145" customFormat="1" x14ac:dyDescent="0.2">
      <c r="A1403" s="145" t="s">
        <v>2797</v>
      </c>
      <c r="B1403" s="145" t="s">
        <v>1459</v>
      </c>
      <c r="C1403" s="145" t="s">
        <v>1460</v>
      </c>
      <c r="D1403" s="164" t="s">
        <v>1461</v>
      </c>
      <c r="E1403" s="145" t="s">
        <v>1462</v>
      </c>
      <c r="F1403" s="145" t="s">
        <v>1459</v>
      </c>
      <c r="G1403" s="145" t="s">
        <v>1460</v>
      </c>
      <c r="H1403" s="145" t="s">
        <v>1461</v>
      </c>
      <c r="I1403" s="145" t="s">
        <v>1462</v>
      </c>
    </row>
    <row r="1404" spans="1:9" s="190" customFormat="1" x14ac:dyDescent="0.2">
      <c r="A1404" s="190" t="s">
        <v>7186</v>
      </c>
      <c r="B1404" s="190" t="s">
        <v>4080</v>
      </c>
      <c r="C1404" s="190" t="s">
        <v>4081</v>
      </c>
      <c r="D1404" s="188" t="s">
        <v>4082</v>
      </c>
      <c r="E1404" s="190" t="s">
        <v>4083</v>
      </c>
      <c r="F1404" s="190" t="s">
        <v>4080</v>
      </c>
      <c r="G1404" s="190" t="s">
        <v>4081</v>
      </c>
      <c r="H1404" s="190" t="s">
        <v>4082</v>
      </c>
      <c r="I1404" s="190" t="s">
        <v>4083</v>
      </c>
    </row>
    <row r="1405" spans="1:9" s="190" customFormat="1" x14ac:dyDescent="0.2">
      <c r="A1405" s="190" t="s">
        <v>7187</v>
      </c>
      <c r="B1405" s="190" t="s">
        <v>4085</v>
      </c>
      <c r="C1405" s="190" t="s">
        <v>4086</v>
      </c>
      <c r="D1405" s="188" t="s">
        <v>4087</v>
      </c>
      <c r="E1405" s="190" t="s">
        <v>4088</v>
      </c>
      <c r="F1405" s="190" t="s">
        <v>4085</v>
      </c>
      <c r="G1405" s="190" t="s">
        <v>4086</v>
      </c>
      <c r="H1405" s="190" t="s">
        <v>4087</v>
      </c>
      <c r="I1405" s="190" t="s">
        <v>4088</v>
      </c>
    </row>
    <row r="1406" spans="1:9" s="190" customFormat="1" x14ac:dyDescent="0.2">
      <c r="A1406" s="190" t="s">
        <v>7188</v>
      </c>
      <c r="B1406" s="190" t="s">
        <v>4090</v>
      </c>
      <c r="C1406" s="190" t="s">
        <v>4091</v>
      </c>
      <c r="D1406" s="188" t="s">
        <v>5256</v>
      </c>
      <c r="E1406" s="190" t="s">
        <v>5257</v>
      </c>
      <c r="F1406" s="190" t="s">
        <v>4090</v>
      </c>
      <c r="G1406" s="190" t="s">
        <v>4091</v>
      </c>
      <c r="H1406" s="190" t="s">
        <v>5256</v>
      </c>
      <c r="I1406" s="190" t="s">
        <v>5257</v>
      </c>
    </row>
    <row r="1407" spans="1:9" s="190" customFormat="1" x14ac:dyDescent="0.2">
      <c r="A1407" s="190" t="s">
        <v>7189</v>
      </c>
      <c r="B1407" s="190" t="s">
        <v>4093</v>
      </c>
      <c r="C1407" s="190" t="s">
        <v>4094</v>
      </c>
      <c r="D1407" s="188" t="s">
        <v>5258</v>
      </c>
      <c r="E1407" s="190" t="s">
        <v>5259</v>
      </c>
      <c r="F1407" s="190" t="s">
        <v>4093</v>
      </c>
      <c r="G1407" s="190" t="s">
        <v>4094</v>
      </c>
      <c r="H1407" s="190" t="s">
        <v>5258</v>
      </c>
      <c r="I1407" s="190" t="s">
        <v>5259</v>
      </c>
    </row>
    <row r="1408" spans="1:9" s="190" customFormat="1" x14ac:dyDescent="0.2">
      <c r="A1408" s="190" t="s">
        <v>7190</v>
      </c>
      <c r="B1408" s="190" t="s">
        <v>4096</v>
      </c>
      <c r="C1408" s="190" t="s">
        <v>4097</v>
      </c>
      <c r="D1408" s="188" t="s">
        <v>5260</v>
      </c>
      <c r="E1408" s="190" t="s">
        <v>5261</v>
      </c>
      <c r="F1408" s="190" t="s">
        <v>4096</v>
      </c>
      <c r="G1408" s="190" t="s">
        <v>4097</v>
      </c>
      <c r="H1408" s="190" t="s">
        <v>5260</v>
      </c>
      <c r="I1408" s="190" t="s">
        <v>5261</v>
      </c>
    </row>
    <row r="1409" spans="1:15" s="190" customFormat="1" x14ac:dyDescent="0.2">
      <c r="A1409" s="190" t="s">
        <v>7191</v>
      </c>
      <c r="B1409" s="190" t="s">
        <v>4099</v>
      </c>
      <c r="C1409" s="190" t="s">
        <v>4100</v>
      </c>
      <c r="D1409" s="188" t="s">
        <v>5262</v>
      </c>
      <c r="E1409" s="190" t="s">
        <v>5263</v>
      </c>
      <c r="F1409" s="190" t="s">
        <v>4099</v>
      </c>
      <c r="G1409" s="190" t="s">
        <v>4100</v>
      </c>
      <c r="H1409" s="190" t="s">
        <v>5262</v>
      </c>
      <c r="I1409" s="190" t="s">
        <v>5263</v>
      </c>
    </row>
    <row r="1410" spans="1:15" s="190" customFormat="1" x14ac:dyDescent="0.2">
      <c r="A1410" s="190" t="s">
        <v>7192</v>
      </c>
      <c r="B1410" s="221" t="s">
        <v>4102</v>
      </c>
      <c r="C1410" s="221" t="s">
        <v>4103</v>
      </c>
      <c r="D1410" s="222" t="s">
        <v>5264</v>
      </c>
      <c r="E1410" s="221" t="s">
        <v>5265</v>
      </c>
      <c r="F1410" s="221" t="s">
        <v>4102</v>
      </c>
      <c r="G1410" s="221" t="s">
        <v>4103</v>
      </c>
      <c r="H1410" s="221" t="s">
        <v>5264</v>
      </c>
      <c r="I1410" s="221" t="s">
        <v>5265</v>
      </c>
      <c r="J1410" s="221"/>
      <c r="K1410" s="221"/>
      <c r="L1410" s="221"/>
      <c r="M1410" s="221"/>
      <c r="N1410" s="221"/>
      <c r="O1410" s="221"/>
    </row>
    <row r="1411" spans="1:15" s="190" customFormat="1" x14ac:dyDescent="0.2">
      <c r="A1411" s="190" t="s">
        <v>7193</v>
      </c>
      <c r="B1411" s="221" t="s">
        <v>4105</v>
      </c>
      <c r="C1411" s="221" t="s">
        <v>4106</v>
      </c>
      <c r="D1411" s="222" t="s">
        <v>5266</v>
      </c>
      <c r="E1411" s="221" t="s">
        <v>5267</v>
      </c>
      <c r="F1411" s="221" t="s">
        <v>4105</v>
      </c>
      <c r="G1411" s="221" t="s">
        <v>4106</v>
      </c>
      <c r="H1411" s="221" t="s">
        <v>5266</v>
      </c>
      <c r="I1411" s="221" t="s">
        <v>5267</v>
      </c>
      <c r="J1411" s="221"/>
      <c r="K1411" s="221"/>
      <c r="L1411" s="221"/>
      <c r="M1411" s="221"/>
      <c r="N1411" s="221"/>
      <c r="O1411" s="221"/>
    </row>
    <row r="1412" spans="1:15" s="190" customFormat="1" x14ac:dyDescent="0.2">
      <c r="A1412" s="190" t="s">
        <v>7194</v>
      </c>
      <c r="B1412" s="221" t="s">
        <v>4108</v>
      </c>
      <c r="C1412" s="221" t="s">
        <v>4109</v>
      </c>
      <c r="D1412" s="222" t="s">
        <v>5268</v>
      </c>
      <c r="E1412" s="221" t="s">
        <v>5269</v>
      </c>
      <c r="F1412" s="221" t="s">
        <v>4108</v>
      </c>
      <c r="G1412" s="221" t="s">
        <v>4109</v>
      </c>
      <c r="H1412" s="221" t="s">
        <v>5268</v>
      </c>
      <c r="I1412" s="221" t="s">
        <v>5269</v>
      </c>
      <c r="J1412" s="221"/>
      <c r="K1412" s="221"/>
      <c r="L1412" s="221"/>
      <c r="M1412" s="221"/>
      <c r="N1412" s="221"/>
      <c r="O1412" s="221"/>
    </row>
    <row r="1413" spans="1:15" s="190" customFormat="1" x14ac:dyDescent="0.2">
      <c r="A1413" s="190" t="s">
        <v>7195</v>
      </c>
      <c r="B1413" s="221" t="s">
        <v>4111</v>
      </c>
      <c r="C1413" s="221" t="s">
        <v>4112</v>
      </c>
      <c r="D1413" s="222" t="s">
        <v>5270</v>
      </c>
      <c r="E1413" s="221" t="s">
        <v>5271</v>
      </c>
      <c r="F1413" s="221" t="s">
        <v>4111</v>
      </c>
      <c r="G1413" s="221" t="s">
        <v>4112</v>
      </c>
      <c r="H1413" s="221" t="s">
        <v>5270</v>
      </c>
      <c r="I1413" s="221" t="s">
        <v>5271</v>
      </c>
      <c r="J1413" s="221"/>
      <c r="K1413" s="221"/>
      <c r="L1413" s="221"/>
      <c r="M1413" s="221"/>
      <c r="N1413" s="221"/>
      <c r="O1413" s="221"/>
    </row>
    <row r="1414" spans="1:15" s="190" customFormat="1" x14ac:dyDescent="0.2">
      <c r="A1414" s="190" t="s">
        <v>7196</v>
      </c>
      <c r="B1414" s="190" t="s">
        <v>4114</v>
      </c>
      <c r="C1414" s="190" t="s">
        <v>4115</v>
      </c>
      <c r="D1414" s="188" t="s">
        <v>5272</v>
      </c>
      <c r="E1414" s="190" t="s">
        <v>5273</v>
      </c>
      <c r="F1414" s="190" t="s">
        <v>4114</v>
      </c>
      <c r="G1414" s="190" t="s">
        <v>4115</v>
      </c>
      <c r="H1414" s="190" t="s">
        <v>5272</v>
      </c>
      <c r="I1414" s="190" t="s">
        <v>5273</v>
      </c>
    </row>
    <row r="1415" spans="1:15" s="190" customFormat="1" x14ac:dyDescent="0.2">
      <c r="A1415" s="190" t="s">
        <v>7197</v>
      </c>
      <c r="B1415" s="190" t="s">
        <v>4117</v>
      </c>
      <c r="C1415" s="190" t="s">
        <v>4118</v>
      </c>
      <c r="D1415" s="188" t="s">
        <v>5274</v>
      </c>
      <c r="E1415" s="190" t="s">
        <v>5275</v>
      </c>
      <c r="F1415" s="190" t="s">
        <v>4117</v>
      </c>
      <c r="G1415" s="190" t="s">
        <v>4118</v>
      </c>
      <c r="H1415" s="190" t="s">
        <v>5274</v>
      </c>
      <c r="I1415" s="190" t="s">
        <v>5275</v>
      </c>
    </row>
    <row r="1416" spans="1:15" s="190" customFormat="1" x14ac:dyDescent="0.2">
      <c r="A1416" s="190" t="s">
        <v>7198</v>
      </c>
      <c r="B1416" s="190" t="s">
        <v>4120</v>
      </c>
      <c r="C1416" s="190" t="s">
        <v>4121</v>
      </c>
      <c r="D1416" s="188" t="s">
        <v>5276</v>
      </c>
      <c r="E1416" s="190" t="s">
        <v>5277</v>
      </c>
      <c r="F1416" s="190" t="s">
        <v>4120</v>
      </c>
      <c r="G1416" s="190" t="s">
        <v>4121</v>
      </c>
      <c r="H1416" s="190" t="s">
        <v>5276</v>
      </c>
      <c r="I1416" s="190" t="s">
        <v>5277</v>
      </c>
    </row>
    <row r="1417" spans="1:15" s="190" customFormat="1" x14ac:dyDescent="0.2">
      <c r="A1417" s="190" t="s">
        <v>7199</v>
      </c>
      <c r="B1417" s="190" t="s">
        <v>4123</v>
      </c>
      <c r="C1417" s="190" t="s">
        <v>4124</v>
      </c>
      <c r="D1417" s="188" t="s">
        <v>5278</v>
      </c>
      <c r="E1417" s="190" t="s">
        <v>5279</v>
      </c>
      <c r="F1417" s="190" t="s">
        <v>4123</v>
      </c>
      <c r="G1417" s="190" t="s">
        <v>4124</v>
      </c>
      <c r="H1417" s="190" t="s">
        <v>5278</v>
      </c>
      <c r="I1417" s="190" t="s">
        <v>5279</v>
      </c>
    </row>
    <row r="1418" spans="1:15" s="190" customFormat="1" x14ac:dyDescent="0.2">
      <c r="A1418" s="190" t="s">
        <v>7200</v>
      </c>
      <c r="B1418" s="190" t="s">
        <v>4126</v>
      </c>
      <c r="C1418" s="190" t="s">
        <v>4127</v>
      </c>
      <c r="D1418" s="188" t="s">
        <v>5280</v>
      </c>
      <c r="E1418" s="190" t="s">
        <v>5281</v>
      </c>
      <c r="F1418" s="190" t="s">
        <v>4126</v>
      </c>
      <c r="G1418" s="190" t="s">
        <v>4127</v>
      </c>
      <c r="H1418" s="190" t="s">
        <v>5280</v>
      </c>
      <c r="I1418" s="190" t="s">
        <v>5281</v>
      </c>
    </row>
    <row r="1419" spans="1:15" s="190" customFormat="1" x14ac:dyDescent="0.2">
      <c r="A1419" s="190" t="s">
        <v>7201</v>
      </c>
      <c r="B1419" s="190" t="s">
        <v>787</v>
      </c>
      <c r="C1419" s="190" t="s">
        <v>788</v>
      </c>
      <c r="D1419" s="188" t="s">
        <v>789</v>
      </c>
      <c r="E1419" s="190" t="s">
        <v>790</v>
      </c>
      <c r="F1419" s="190" t="s">
        <v>787</v>
      </c>
      <c r="G1419" s="190" t="s">
        <v>788</v>
      </c>
      <c r="H1419" s="190" t="s">
        <v>789</v>
      </c>
      <c r="I1419" s="190" t="s">
        <v>790</v>
      </c>
    </row>
    <row r="1420" spans="1:15" s="145" customFormat="1" x14ac:dyDescent="0.2">
      <c r="A1420" s="145" t="s">
        <v>2798</v>
      </c>
      <c r="B1420" s="145" t="s">
        <v>376</v>
      </c>
      <c r="C1420" s="145" t="s">
        <v>309</v>
      </c>
      <c r="D1420" s="164" t="s">
        <v>1464</v>
      </c>
      <c r="E1420" s="145" t="s">
        <v>791</v>
      </c>
      <c r="F1420" s="145" t="s">
        <v>376</v>
      </c>
      <c r="G1420" s="145" t="s">
        <v>309</v>
      </c>
      <c r="H1420" s="145" t="s">
        <v>1464</v>
      </c>
      <c r="I1420" s="145" t="s">
        <v>791</v>
      </c>
    </row>
    <row r="1421" spans="1:15" s="145" customFormat="1" x14ac:dyDescent="0.2">
      <c r="A1421" s="145" t="s">
        <v>4734</v>
      </c>
      <c r="B1421" s="145" t="s">
        <v>212</v>
      </c>
      <c r="C1421" s="145" t="s">
        <v>310</v>
      </c>
      <c r="D1421" s="164" t="s">
        <v>2316</v>
      </c>
      <c r="E1421" s="145" t="s">
        <v>5471</v>
      </c>
      <c r="F1421" s="145" t="s">
        <v>212</v>
      </c>
      <c r="G1421" s="145" t="s">
        <v>310</v>
      </c>
      <c r="H1421" s="145" t="s">
        <v>2316</v>
      </c>
      <c r="I1421" s="145" t="s">
        <v>5471</v>
      </c>
    </row>
    <row r="1422" spans="1:15" s="145" customFormat="1" x14ac:dyDescent="0.2">
      <c r="A1422" s="145" t="s">
        <v>4735</v>
      </c>
      <c r="B1422" s="145" t="s">
        <v>213</v>
      </c>
      <c r="C1422" s="145" t="s">
        <v>311</v>
      </c>
      <c r="D1422" s="164" t="s">
        <v>2339</v>
      </c>
      <c r="E1422" s="145" t="s">
        <v>2317</v>
      </c>
      <c r="F1422" s="145" t="s">
        <v>213</v>
      </c>
      <c r="G1422" s="145" t="s">
        <v>311</v>
      </c>
      <c r="H1422" s="145" t="s">
        <v>2339</v>
      </c>
      <c r="I1422" s="145" t="s">
        <v>2317</v>
      </c>
    </row>
    <row r="1423" spans="1:15" s="145" customFormat="1" x14ac:dyDescent="0.2">
      <c r="A1423" s="145" t="s">
        <v>4736</v>
      </c>
      <c r="B1423" s="145" t="s">
        <v>456</v>
      </c>
      <c r="C1423" s="145" t="s">
        <v>458</v>
      </c>
      <c r="D1423" s="164" t="s">
        <v>2341</v>
      </c>
      <c r="E1423" s="145" t="s">
        <v>2342</v>
      </c>
      <c r="F1423" s="145" t="s">
        <v>456</v>
      </c>
      <c r="G1423" s="145" t="s">
        <v>3671</v>
      </c>
      <c r="H1423" s="145" t="s">
        <v>2341</v>
      </c>
      <c r="I1423" s="145" t="s">
        <v>2342</v>
      </c>
    </row>
    <row r="1424" spans="1:15" s="145" customFormat="1" x14ac:dyDescent="0.2">
      <c r="A1424" s="145" t="s">
        <v>4737</v>
      </c>
      <c r="B1424" s="145" t="s">
        <v>2359</v>
      </c>
      <c r="C1424" s="145" t="s">
        <v>2360</v>
      </c>
      <c r="D1424" s="164" t="s">
        <v>2361</v>
      </c>
      <c r="E1424" s="145" t="s">
        <v>2362</v>
      </c>
      <c r="F1424" s="145" t="s">
        <v>2359</v>
      </c>
      <c r="G1424" s="145" t="s">
        <v>2360</v>
      </c>
      <c r="H1424" s="145" t="s">
        <v>2361</v>
      </c>
      <c r="I1424" s="145" t="s">
        <v>2362</v>
      </c>
    </row>
    <row r="1425" spans="1:9" s="145" customFormat="1" x14ac:dyDescent="0.2">
      <c r="A1425" s="145" t="s">
        <v>4738</v>
      </c>
      <c r="B1425" s="145" t="s">
        <v>457</v>
      </c>
      <c r="C1425" s="145" t="s">
        <v>459</v>
      </c>
      <c r="D1425" s="164" t="s">
        <v>2364</v>
      </c>
      <c r="E1425" s="145" t="s">
        <v>2365</v>
      </c>
      <c r="F1425" s="145" t="s">
        <v>457</v>
      </c>
      <c r="G1425" s="145" t="s">
        <v>459</v>
      </c>
      <c r="H1425" s="145" t="s">
        <v>2364</v>
      </c>
      <c r="I1425" s="145" t="s">
        <v>2365</v>
      </c>
    </row>
    <row r="1426" spans="1:9" s="145" customFormat="1" x14ac:dyDescent="0.2">
      <c r="A1426" s="145" t="s">
        <v>2799</v>
      </c>
      <c r="B1426" s="145" t="s">
        <v>792</v>
      </c>
      <c r="C1426" s="145" t="s">
        <v>1466</v>
      </c>
      <c r="D1426" s="164" t="s">
        <v>793</v>
      </c>
      <c r="E1426" s="145" t="s">
        <v>794</v>
      </c>
      <c r="F1426" s="145" t="s">
        <v>792</v>
      </c>
      <c r="G1426" s="145" t="s">
        <v>1466</v>
      </c>
      <c r="H1426" s="145" t="s">
        <v>793</v>
      </c>
      <c r="I1426" s="145" t="s">
        <v>794</v>
      </c>
    </row>
    <row r="1427" spans="1:9" s="145" customFormat="1" x14ac:dyDescent="0.2">
      <c r="A1427" s="145" t="s">
        <v>2800</v>
      </c>
      <c r="B1427" s="145" t="s">
        <v>1468</v>
      </c>
      <c r="C1427" s="145" t="s">
        <v>390</v>
      </c>
      <c r="D1427" s="164" t="s">
        <v>1469</v>
      </c>
      <c r="E1427" s="145" t="s">
        <v>796</v>
      </c>
      <c r="F1427" s="145" t="s">
        <v>1468</v>
      </c>
      <c r="G1427" s="145" t="s">
        <v>390</v>
      </c>
      <c r="H1427" s="145" t="s">
        <v>1469</v>
      </c>
      <c r="I1427" s="145" t="s">
        <v>796</v>
      </c>
    </row>
    <row r="1428" spans="1:9" s="145" customFormat="1" x14ac:dyDescent="0.2">
      <c r="A1428" s="145" t="s">
        <v>2801</v>
      </c>
      <c r="B1428" s="145" t="s">
        <v>214</v>
      </c>
      <c r="C1428" s="145" t="s">
        <v>357</v>
      </c>
      <c r="D1428" s="164" t="s">
        <v>2369</v>
      </c>
      <c r="E1428" s="145" t="s">
        <v>2370</v>
      </c>
      <c r="F1428" s="145" t="s">
        <v>214</v>
      </c>
      <c r="G1428" s="145" t="s">
        <v>357</v>
      </c>
      <c r="H1428" s="145" t="s">
        <v>2369</v>
      </c>
      <c r="I1428" s="145" t="s">
        <v>2370</v>
      </c>
    </row>
    <row r="1429" spans="1:9" s="145" customFormat="1" x14ac:dyDescent="0.2">
      <c r="A1429" s="145" t="s">
        <v>2802</v>
      </c>
      <c r="B1429" s="145" t="s">
        <v>215</v>
      </c>
      <c r="C1429" s="145" t="s">
        <v>289</v>
      </c>
      <c r="D1429" s="164" t="s">
        <v>795</v>
      </c>
      <c r="E1429" s="145" t="s">
        <v>1471</v>
      </c>
      <c r="F1429" s="145" t="s">
        <v>215</v>
      </c>
      <c r="G1429" s="145" t="s">
        <v>289</v>
      </c>
      <c r="H1429" s="145" t="s">
        <v>795</v>
      </c>
      <c r="I1429" s="145" t="s">
        <v>1471</v>
      </c>
    </row>
    <row r="1430" spans="1:9" s="145" customFormat="1" x14ac:dyDescent="0.2">
      <c r="A1430" s="145" t="s">
        <v>2803</v>
      </c>
      <c r="B1430" s="145" t="s">
        <v>216</v>
      </c>
      <c r="C1430" s="145" t="s">
        <v>391</v>
      </c>
      <c r="D1430" s="164" t="s">
        <v>797</v>
      </c>
      <c r="E1430" s="145" t="s">
        <v>798</v>
      </c>
      <c r="F1430" s="145" t="s">
        <v>216</v>
      </c>
      <c r="G1430" s="145" t="s">
        <v>391</v>
      </c>
      <c r="H1430" s="145" t="s">
        <v>797</v>
      </c>
      <c r="I1430" s="145" t="s">
        <v>798</v>
      </c>
    </row>
    <row r="1431" spans="1:9" s="145" customFormat="1" x14ac:dyDescent="0.2">
      <c r="A1431" s="145" t="s">
        <v>2804</v>
      </c>
      <c r="B1431" s="145" t="s">
        <v>461</v>
      </c>
      <c r="C1431" s="145" t="s">
        <v>462</v>
      </c>
      <c r="D1431" s="164" t="s">
        <v>799</v>
      </c>
      <c r="E1431" s="145" t="s">
        <v>800</v>
      </c>
      <c r="F1431" s="145" t="s">
        <v>461</v>
      </c>
      <c r="G1431" s="145" t="s">
        <v>462</v>
      </c>
      <c r="H1431" s="145" t="s">
        <v>799</v>
      </c>
      <c r="I1431" s="145" t="s">
        <v>800</v>
      </c>
    </row>
    <row r="1432" spans="1:9" s="145" customFormat="1" x14ac:dyDescent="0.2">
      <c r="A1432" s="145" t="s">
        <v>2805</v>
      </c>
      <c r="B1432" s="145" t="s">
        <v>1475</v>
      </c>
      <c r="C1432" s="145" t="s">
        <v>1476</v>
      </c>
      <c r="D1432" s="164" t="s">
        <v>1477</v>
      </c>
      <c r="E1432" s="145" t="s">
        <v>1478</v>
      </c>
      <c r="F1432" s="145" t="s">
        <v>1475</v>
      </c>
      <c r="G1432" s="145" t="s">
        <v>1476</v>
      </c>
      <c r="H1432" s="145" t="s">
        <v>1477</v>
      </c>
      <c r="I1432" s="145" t="s">
        <v>1478</v>
      </c>
    </row>
    <row r="1433" spans="1:9" s="145" customFormat="1" x14ac:dyDescent="0.2">
      <c r="A1433" s="145" t="s">
        <v>2806</v>
      </c>
      <c r="B1433" s="145" t="s">
        <v>4133</v>
      </c>
      <c r="C1433" s="145" t="s">
        <v>4134</v>
      </c>
      <c r="D1433" s="164" t="s">
        <v>4135</v>
      </c>
      <c r="E1433" s="145" t="s">
        <v>4136</v>
      </c>
      <c r="F1433" s="145" t="s">
        <v>4133</v>
      </c>
      <c r="G1433" s="145" t="s">
        <v>4134</v>
      </c>
      <c r="H1433" s="145" t="s">
        <v>4135</v>
      </c>
      <c r="I1433" s="145" t="s">
        <v>4136</v>
      </c>
    </row>
    <row r="1434" spans="1:9" s="145" customFormat="1" x14ac:dyDescent="0.2">
      <c r="A1434" s="145" t="s">
        <v>2807</v>
      </c>
      <c r="B1434" s="145" t="s">
        <v>464</v>
      </c>
      <c r="C1434" s="145" t="s">
        <v>1481</v>
      </c>
      <c r="D1434" s="164" t="s">
        <v>801</v>
      </c>
      <c r="E1434" s="145" t="s">
        <v>802</v>
      </c>
      <c r="F1434" s="145" t="s">
        <v>464</v>
      </c>
      <c r="G1434" s="145" t="s">
        <v>1481</v>
      </c>
      <c r="H1434" s="145" t="s">
        <v>801</v>
      </c>
      <c r="I1434" s="145" t="s">
        <v>802</v>
      </c>
    </row>
    <row r="1435" spans="1:9" s="145" customFormat="1" x14ac:dyDescent="0.2">
      <c r="A1435" s="145" t="s">
        <v>2808</v>
      </c>
      <c r="B1435" s="145" t="s">
        <v>803</v>
      </c>
      <c r="C1435" s="145" t="s">
        <v>467</v>
      </c>
      <c r="D1435" s="164" t="s">
        <v>804</v>
      </c>
      <c r="E1435" s="145" t="s">
        <v>805</v>
      </c>
      <c r="F1435" s="145" t="s">
        <v>803</v>
      </c>
      <c r="G1435" s="145" t="s">
        <v>467</v>
      </c>
      <c r="H1435" s="145" t="s">
        <v>804</v>
      </c>
      <c r="I1435" s="145" t="s">
        <v>805</v>
      </c>
    </row>
    <row r="1436" spans="1:9" s="145" customFormat="1" x14ac:dyDescent="0.2">
      <c r="A1436" s="145" t="s">
        <v>2809</v>
      </c>
      <c r="B1436" s="145" t="s">
        <v>465</v>
      </c>
      <c r="C1436" s="145" t="s">
        <v>468</v>
      </c>
      <c r="D1436" s="164" t="s">
        <v>806</v>
      </c>
      <c r="E1436" s="145" t="s">
        <v>807</v>
      </c>
      <c r="F1436" s="145" t="s">
        <v>465</v>
      </c>
      <c r="G1436" s="145" t="s">
        <v>468</v>
      </c>
      <c r="H1436" s="145" t="s">
        <v>806</v>
      </c>
      <c r="I1436" s="145" t="s">
        <v>807</v>
      </c>
    </row>
    <row r="1437" spans="1:9" s="145" customFormat="1" x14ac:dyDescent="0.2">
      <c r="A1437" s="145" t="s">
        <v>2810</v>
      </c>
      <c r="B1437" s="145" t="s">
        <v>1485</v>
      </c>
      <c r="C1437" s="145" t="s">
        <v>808</v>
      </c>
      <c r="D1437" s="164" t="s">
        <v>809</v>
      </c>
      <c r="E1437" s="145" t="s">
        <v>810</v>
      </c>
      <c r="F1437" s="145" t="s">
        <v>3676</v>
      </c>
      <c r="G1437" s="145" t="s">
        <v>808</v>
      </c>
      <c r="H1437" s="145" t="s">
        <v>809</v>
      </c>
      <c r="I1437" s="145" t="s">
        <v>810</v>
      </c>
    </row>
    <row r="1438" spans="1:9" s="145" customFormat="1" x14ac:dyDescent="0.2">
      <c r="A1438" s="145" t="s">
        <v>2811</v>
      </c>
      <c r="B1438" s="145" t="s">
        <v>1485</v>
      </c>
      <c r="C1438" s="145" t="s">
        <v>808</v>
      </c>
      <c r="D1438" s="164" t="s">
        <v>809</v>
      </c>
      <c r="E1438" s="145" t="s">
        <v>810</v>
      </c>
      <c r="F1438" s="145" t="s">
        <v>3676</v>
      </c>
      <c r="G1438" s="145" t="s">
        <v>808</v>
      </c>
      <c r="H1438" s="145" t="s">
        <v>809</v>
      </c>
      <c r="I1438" s="145" t="s">
        <v>810</v>
      </c>
    </row>
    <row r="1439" spans="1:9" s="145" customFormat="1" x14ac:dyDescent="0.2">
      <c r="A1439" s="145" t="s">
        <v>2812</v>
      </c>
      <c r="B1439" s="145" t="s">
        <v>811</v>
      </c>
      <c r="C1439" s="145" t="s">
        <v>812</v>
      </c>
      <c r="D1439" s="164" t="s">
        <v>1488</v>
      </c>
      <c r="E1439" s="145" t="s">
        <v>813</v>
      </c>
      <c r="F1439" s="145" t="s">
        <v>811</v>
      </c>
      <c r="G1439" s="145" t="s">
        <v>812</v>
      </c>
      <c r="H1439" s="145" t="s">
        <v>1488</v>
      </c>
      <c r="I1439" s="145" t="s">
        <v>813</v>
      </c>
    </row>
    <row r="1440" spans="1:9" s="145" customFormat="1" x14ac:dyDescent="0.2">
      <c r="A1440" s="145" t="s">
        <v>2813</v>
      </c>
      <c r="B1440" s="145" t="s">
        <v>814</v>
      </c>
      <c r="C1440" s="145" t="s">
        <v>815</v>
      </c>
      <c r="D1440" s="164" t="s">
        <v>1490</v>
      </c>
      <c r="E1440" s="145" t="s">
        <v>816</v>
      </c>
      <c r="F1440" s="145" t="s">
        <v>814</v>
      </c>
      <c r="G1440" s="145" t="s">
        <v>815</v>
      </c>
      <c r="H1440" s="145" t="s">
        <v>1490</v>
      </c>
      <c r="I1440" s="145" t="s">
        <v>816</v>
      </c>
    </row>
    <row r="1441" spans="1:9" s="145" customFormat="1" x14ac:dyDescent="0.2">
      <c r="A1441" s="145" t="s">
        <v>2814</v>
      </c>
      <c r="B1441" s="145" t="s">
        <v>1492</v>
      </c>
      <c r="C1441" s="145" t="s">
        <v>1493</v>
      </c>
      <c r="D1441" s="164" t="s">
        <v>1494</v>
      </c>
      <c r="E1441" s="145" t="s">
        <v>1495</v>
      </c>
      <c r="F1441" s="145" t="s">
        <v>1492</v>
      </c>
      <c r="G1441" s="145" t="s">
        <v>1493</v>
      </c>
      <c r="H1441" s="145" t="s">
        <v>1494</v>
      </c>
      <c r="I1441" s="145" t="s">
        <v>1495</v>
      </c>
    </row>
    <row r="1442" spans="1:9" s="145" customFormat="1" x14ac:dyDescent="0.2">
      <c r="A1442" s="145" t="s">
        <v>2815</v>
      </c>
      <c r="B1442" s="145" t="s">
        <v>1497</v>
      </c>
      <c r="C1442" s="145" t="s">
        <v>1498</v>
      </c>
      <c r="D1442" s="164" t="s">
        <v>1499</v>
      </c>
      <c r="E1442" s="145" t="s">
        <v>1500</v>
      </c>
      <c r="F1442" s="145" t="s">
        <v>1497</v>
      </c>
      <c r="G1442" s="145" t="s">
        <v>1498</v>
      </c>
      <c r="H1442" s="145" t="s">
        <v>1499</v>
      </c>
      <c r="I1442" s="145" t="s">
        <v>1500</v>
      </c>
    </row>
    <row r="1443" spans="1:9" s="145" customFormat="1" x14ac:dyDescent="0.2">
      <c r="A1443" s="145" t="s">
        <v>2816</v>
      </c>
      <c r="B1443" s="145" t="s">
        <v>1502</v>
      </c>
      <c r="C1443" s="145" t="s">
        <v>1503</v>
      </c>
      <c r="D1443" s="164" t="s">
        <v>1504</v>
      </c>
      <c r="E1443" s="145" t="s">
        <v>1505</v>
      </c>
      <c r="F1443" s="145" t="s">
        <v>1502</v>
      </c>
      <c r="G1443" s="145" t="s">
        <v>1503</v>
      </c>
      <c r="H1443" s="145" t="s">
        <v>1504</v>
      </c>
      <c r="I1443" s="145" t="s">
        <v>1505</v>
      </c>
    </row>
    <row r="1444" spans="1:9" s="145" customFormat="1" x14ac:dyDescent="0.2">
      <c r="A1444" s="145" t="s">
        <v>2817</v>
      </c>
      <c r="B1444" s="145" t="s">
        <v>1507</v>
      </c>
      <c r="C1444" s="145" t="s">
        <v>1508</v>
      </c>
      <c r="D1444" s="164" t="s">
        <v>1509</v>
      </c>
      <c r="E1444" s="145" t="s">
        <v>1510</v>
      </c>
      <c r="F1444" s="145" t="s">
        <v>1507</v>
      </c>
      <c r="G1444" s="145" t="s">
        <v>1508</v>
      </c>
      <c r="H1444" s="145" t="s">
        <v>1509</v>
      </c>
      <c r="I1444" s="145" t="s">
        <v>1510</v>
      </c>
    </row>
    <row r="1445" spans="1:9" s="145" customFormat="1" x14ac:dyDescent="0.2">
      <c r="A1445" s="145" t="s">
        <v>2818</v>
      </c>
      <c r="B1445" s="145" t="s">
        <v>1512</v>
      </c>
      <c r="C1445" s="145" t="s">
        <v>1513</v>
      </c>
      <c r="D1445" s="164" t="s">
        <v>1514</v>
      </c>
      <c r="E1445" s="145" t="s">
        <v>1515</v>
      </c>
      <c r="F1445" s="145" t="s">
        <v>1512</v>
      </c>
      <c r="G1445" s="145" t="s">
        <v>1513</v>
      </c>
      <c r="H1445" s="145" t="s">
        <v>1514</v>
      </c>
      <c r="I1445" s="145" t="s">
        <v>1515</v>
      </c>
    </row>
    <row r="1446" spans="1:9" s="190" customFormat="1" x14ac:dyDescent="0.2">
      <c r="A1446" s="190" t="s">
        <v>7202</v>
      </c>
      <c r="B1446" s="190" t="s">
        <v>817</v>
      </c>
      <c r="C1446" s="190" t="s">
        <v>818</v>
      </c>
      <c r="D1446" s="188" t="s">
        <v>819</v>
      </c>
      <c r="E1446" s="190" t="s">
        <v>820</v>
      </c>
      <c r="F1446" s="190" t="s">
        <v>817</v>
      </c>
      <c r="G1446" s="190" t="s">
        <v>818</v>
      </c>
      <c r="H1446" s="190" t="s">
        <v>819</v>
      </c>
      <c r="I1446" s="190" t="s">
        <v>820</v>
      </c>
    </row>
    <row r="1447" spans="1:9" s="145" customFormat="1" x14ac:dyDescent="0.2">
      <c r="A1447" s="145" t="s">
        <v>2819</v>
      </c>
      <c r="B1447" s="145" t="s">
        <v>217</v>
      </c>
      <c r="C1447" s="145" t="s">
        <v>275</v>
      </c>
      <c r="D1447" s="164" t="s">
        <v>821</v>
      </c>
      <c r="E1447" s="145" t="s">
        <v>822</v>
      </c>
      <c r="F1447" s="145" t="s">
        <v>217</v>
      </c>
      <c r="G1447" s="145" t="s">
        <v>275</v>
      </c>
      <c r="H1447" s="145" t="s">
        <v>821</v>
      </c>
      <c r="I1447" s="145" t="s">
        <v>822</v>
      </c>
    </row>
    <row r="1448" spans="1:9" s="145" customFormat="1" x14ac:dyDescent="0.2">
      <c r="A1448" s="145" t="s">
        <v>4739</v>
      </c>
      <c r="B1448" s="145" t="s">
        <v>217</v>
      </c>
      <c r="C1448" s="145" t="s">
        <v>275</v>
      </c>
      <c r="D1448" s="164" t="s">
        <v>821</v>
      </c>
      <c r="E1448" s="145" t="s">
        <v>822</v>
      </c>
      <c r="F1448" s="145" t="s">
        <v>217</v>
      </c>
      <c r="G1448" s="145" t="s">
        <v>275</v>
      </c>
      <c r="H1448" s="145" t="s">
        <v>821</v>
      </c>
      <c r="I1448" s="145" t="s">
        <v>822</v>
      </c>
    </row>
    <row r="1449" spans="1:9" s="145" customFormat="1" x14ac:dyDescent="0.2">
      <c r="A1449" s="145" t="s">
        <v>4740</v>
      </c>
      <c r="B1449" s="145" t="s">
        <v>217</v>
      </c>
      <c r="C1449" s="145" t="s">
        <v>275</v>
      </c>
      <c r="D1449" s="164" t="s">
        <v>821</v>
      </c>
      <c r="E1449" s="145" t="s">
        <v>822</v>
      </c>
      <c r="F1449" s="145" t="s">
        <v>217</v>
      </c>
      <c r="G1449" s="145" t="s">
        <v>275</v>
      </c>
      <c r="H1449" s="145" t="s">
        <v>821</v>
      </c>
      <c r="I1449" s="145" t="s">
        <v>822</v>
      </c>
    </row>
    <row r="1450" spans="1:9" s="145" customFormat="1" x14ac:dyDescent="0.2">
      <c r="A1450" s="145" t="s">
        <v>2820</v>
      </c>
      <c r="B1450" s="145" t="s">
        <v>218</v>
      </c>
      <c r="C1450" s="145" t="s">
        <v>312</v>
      </c>
      <c r="D1450" s="164" t="s">
        <v>1518</v>
      </c>
      <c r="E1450" s="145" t="s">
        <v>1519</v>
      </c>
      <c r="F1450" s="145" t="s">
        <v>218</v>
      </c>
      <c r="G1450" s="145" t="s">
        <v>312</v>
      </c>
      <c r="H1450" s="145" t="s">
        <v>1518</v>
      </c>
      <c r="I1450" s="145" t="s">
        <v>1519</v>
      </c>
    </row>
    <row r="1451" spans="1:9" s="145" customFormat="1" x14ac:dyDescent="0.2">
      <c r="A1451" s="145" t="s">
        <v>2821</v>
      </c>
      <c r="B1451" s="145" t="s">
        <v>219</v>
      </c>
      <c r="C1451" s="145" t="s">
        <v>313</v>
      </c>
      <c r="D1451" s="164" t="s">
        <v>1521</v>
      </c>
      <c r="E1451" s="145" t="s">
        <v>1522</v>
      </c>
      <c r="F1451" s="145" t="s">
        <v>219</v>
      </c>
      <c r="G1451" s="145" t="s">
        <v>313</v>
      </c>
      <c r="H1451" s="145" t="s">
        <v>1521</v>
      </c>
      <c r="I1451" s="145" t="s">
        <v>1522</v>
      </c>
    </row>
    <row r="1452" spans="1:9" s="145" customFormat="1" x14ac:dyDescent="0.2">
      <c r="A1452" s="145" t="s">
        <v>4741</v>
      </c>
      <c r="B1452" s="145" t="s">
        <v>4139</v>
      </c>
      <c r="C1452" s="145" t="s">
        <v>4140</v>
      </c>
      <c r="D1452" s="164" t="s">
        <v>4141</v>
      </c>
      <c r="E1452" s="145" t="s">
        <v>4142</v>
      </c>
      <c r="F1452" s="145" t="s">
        <v>4139</v>
      </c>
      <c r="G1452" s="145" t="s">
        <v>4140</v>
      </c>
      <c r="H1452" s="145" t="s">
        <v>4141</v>
      </c>
      <c r="I1452" s="145" t="s">
        <v>4142</v>
      </c>
    </row>
    <row r="1453" spans="1:9" s="145" customFormat="1" x14ac:dyDescent="0.2">
      <c r="A1453" s="145" t="s">
        <v>4742</v>
      </c>
      <c r="B1453" s="145" t="s">
        <v>4144</v>
      </c>
      <c r="C1453" s="145" t="s">
        <v>4145</v>
      </c>
      <c r="D1453" s="164" t="s">
        <v>4146</v>
      </c>
      <c r="E1453" s="145" t="s">
        <v>4147</v>
      </c>
      <c r="F1453" s="145" t="s">
        <v>4144</v>
      </c>
      <c r="G1453" s="145" t="s">
        <v>4145</v>
      </c>
      <c r="H1453" s="145" t="s">
        <v>4146</v>
      </c>
      <c r="I1453" s="145" t="s">
        <v>4147</v>
      </c>
    </row>
    <row r="1454" spans="1:9" s="145" customFormat="1" x14ac:dyDescent="0.2">
      <c r="A1454" s="145" t="s">
        <v>2822</v>
      </c>
      <c r="B1454" s="145" t="s">
        <v>220</v>
      </c>
      <c r="C1454" s="145" t="s">
        <v>220</v>
      </c>
      <c r="D1454" s="164" t="s">
        <v>220</v>
      </c>
      <c r="E1454" s="145" t="s">
        <v>220</v>
      </c>
      <c r="F1454" s="145" t="s">
        <v>220</v>
      </c>
      <c r="G1454" s="145" t="s">
        <v>220</v>
      </c>
      <c r="H1454" s="145" t="s">
        <v>220</v>
      </c>
      <c r="I1454" s="145" t="s">
        <v>220</v>
      </c>
    </row>
    <row r="1455" spans="1:9" s="145" customFormat="1" x14ac:dyDescent="0.2">
      <c r="A1455" s="145" t="s">
        <v>2823</v>
      </c>
      <c r="B1455" s="145" t="s">
        <v>221</v>
      </c>
      <c r="C1455" s="145" t="s">
        <v>392</v>
      </c>
      <c r="D1455" s="164" t="s">
        <v>1525</v>
      </c>
      <c r="E1455" s="145" t="s">
        <v>1526</v>
      </c>
      <c r="F1455" s="145" t="s">
        <v>221</v>
      </c>
      <c r="G1455" s="145" t="s">
        <v>392</v>
      </c>
      <c r="H1455" s="145" t="s">
        <v>1525</v>
      </c>
      <c r="I1455" s="145" t="s">
        <v>1526</v>
      </c>
    </row>
    <row r="1456" spans="1:9" s="145" customFormat="1" x14ac:dyDescent="0.2">
      <c r="A1456" s="145" t="s">
        <v>2824</v>
      </c>
      <c r="B1456" s="145" t="s">
        <v>1528</v>
      </c>
      <c r="C1456" s="145" t="s">
        <v>1529</v>
      </c>
      <c r="D1456" s="164" t="s">
        <v>1530</v>
      </c>
      <c r="E1456" s="145" t="s">
        <v>1531</v>
      </c>
      <c r="F1456" s="145" t="s">
        <v>1528</v>
      </c>
      <c r="G1456" s="145" t="s">
        <v>1529</v>
      </c>
      <c r="H1456" s="145" t="s">
        <v>1530</v>
      </c>
      <c r="I1456" s="145" t="s">
        <v>1531</v>
      </c>
    </row>
    <row r="1457" spans="1:9" s="145" customFormat="1" x14ac:dyDescent="0.2">
      <c r="A1457" s="145" t="s">
        <v>2825</v>
      </c>
      <c r="B1457" s="145" t="s">
        <v>393</v>
      </c>
      <c r="C1457" s="145" t="s">
        <v>394</v>
      </c>
      <c r="D1457" s="164" t="s">
        <v>1533</v>
      </c>
      <c r="E1457" s="145" t="s">
        <v>1534</v>
      </c>
      <c r="F1457" s="145" t="s">
        <v>393</v>
      </c>
      <c r="G1457" s="145" t="s">
        <v>394</v>
      </c>
      <c r="H1457" s="145" t="s">
        <v>1533</v>
      </c>
      <c r="I1457" s="145" t="s">
        <v>1534</v>
      </c>
    </row>
    <row r="1458" spans="1:9" s="190" customFormat="1" x14ac:dyDescent="0.2">
      <c r="A1458" s="190" t="s">
        <v>7203</v>
      </c>
      <c r="B1458" s="190" t="s">
        <v>1536</v>
      </c>
      <c r="C1458" s="190" t="s">
        <v>1537</v>
      </c>
      <c r="D1458" s="188" t="s">
        <v>1538</v>
      </c>
      <c r="E1458" s="190" t="s">
        <v>1539</v>
      </c>
      <c r="F1458" s="190" t="s">
        <v>1536</v>
      </c>
      <c r="G1458" s="190" t="s">
        <v>1537</v>
      </c>
      <c r="H1458" s="190" t="s">
        <v>1538</v>
      </c>
      <c r="I1458" s="190" t="s">
        <v>1539</v>
      </c>
    </row>
    <row r="1459" spans="1:9" s="145" customFormat="1" x14ac:dyDescent="0.2">
      <c r="A1459" s="145" t="s">
        <v>2826</v>
      </c>
      <c r="B1459" s="145" t="s">
        <v>1541</v>
      </c>
      <c r="C1459" s="145" t="s">
        <v>314</v>
      </c>
      <c r="D1459" s="164" t="s">
        <v>1542</v>
      </c>
      <c r="E1459" s="145" t="s">
        <v>1543</v>
      </c>
      <c r="F1459" s="145" t="s">
        <v>1541</v>
      </c>
      <c r="G1459" s="145" t="s">
        <v>314</v>
      </c>
      <c r="H1459" s="145" t="s">
        <v>1542</v>
      </c>
      <c r="I1459" s="145" t="s">
        <v>1543</v>
      </c>
    </row>
    <row r="1460" spans="1:9" s="145" customFormat="1" x14ac:dyDescent="0.2">
      <c r="A1460" s="145" t="s">
        <v>4743</v>
      </c>
      <c r="B1460" s="145" t="s">
        <v>3679</v>
      </c>
      <c r="C1460" s="145" t="s">
        <v>3680</v>
      </c>
      <c r="D1460" s="164" t="s">
        <v>3681</v>
      </c>
      <c r="E1460" s="145" t="s">
        <v>3682</v>
      </c>
      <c r="F1460" s="145" t="s">
        <v>3679</v>
      </c>
      <c r="G1460" s="145" t="s">
        <v>3680</v>
      </c>
      <c r="H1460" s="145" t="s">
        <v>3681</v>
      </c>
      <c r="I1460" s="145" t="s">
        <v>3682</v>
      </c>
    </row>
    <row r="1461" spans="1:9" s="145" customFormat="1" x14ac:dyDescent="0.2">
      <c r="A1461" s="145" t="s">
        <v>4744</v>
      </c>
      <c r="B1461" s="145" t="s">
        <v>3684</v>
      </c>
      <c r="C1461" s="145" t="s">
        <v>3685</v>
      </c>
      <c r="D1461" s="164" t="s">
        <v>3686</v>
      </c>
      <c r="E1461" s="145" t="s">
        <v>3687</v>
      </c>
      <c r="F1461" s="145" t="s">
        <v>3684</v>
      </c>
      <c r="G1461" s="145" t="s">
        <v>3685</v>
      </c>
      <c r="H1461" s="145" t="s">
        <v>3686</v>
      </c>
      <c r="I1461" s="145" t="s">
        <v>3687</v>
      </c>
    </row>
    <row r="1462" spans="1:9" s="145" customFormat="1" x14ac:dyDescent="0.2">
      <c r="A1462" s="145" t="s">
        <v>4745</v>
      </c>
      <c r="B1462" s="145" t="s">
        <v>3689</v>
      </c>
      <c r="C1462" s="145" t="s">
        <v>3690</v>
      </c>
      <c r="D1462" s="164" t="s">
        <v>3691</v>
      </c>
      <c r="E1462" s="145" t="s">
        <v>3692</v>
      </c>
      <c r="F1462" s="145" t="s">
        <v>3689</v>
      </c>
      <c r="G1462" s="145" t="s">
        <v>3690</v>
      </c>
      <c r="H1462" s="145" t="s">
        <v>3691</v>
      </c>
      <c r="I1462" s="145" t="s">
        <v>3692</v>
      </c>
    </row>
    <row r="1463" spans="1:9" s="145" customFormat="1" x14ac:dyDescent="0.2">
      <c r="A1463" s="145" t="s">
        <v>4746</v>
      </c>
      <c r="B1463" s="145" t="s">
        <v>3694</v>
      </c>
      <c r="C1463" s="145" t="s">
        <v>3695</v>
      </c>
      <c r="D1463" s="164" t="s">
        <v>3696</v>
      </c>
      <c r="E1463" s="145" t="s">
        <v>3697</v>
      </c>
      <c r="F1463" s="145" t="s">
        <v>3694</v>
      </c>
      <c r="G1463" s="145" t="s">
        <v>3695</v>
      </c>
      <c r="H1463" s="145" t="s">
        <v>3696</v>
      </c>
      <c r="I1463" s="145" t="s">
        <v>3697</v>
      </c>
    </row>
    <row r="1464" spans="1:9" s="145" customFormat="1" x14ac:dyDescent="0.2">
      <c r="A1464" s="145" t="s">
        <v>4747</v>
      </c>
      <c r="B1464" s="145" t="s">
        <v>3699</v>
      </c>
      <c r="C1464" s="145" t="s">
        <v>3700</v>
      </c>
      <c r="D1464" s="164" t="s">
        <v>3701</v>
      </c>
      <c r="E1464" s="145" t="s">
        <v>3702</v>
      </c>
      <c r="F1464" s="145" t="s">
        <v>3699</v>
      </c>
      <c r="G1464" s="145" t="s">
        <v>3700</v>
      </c>
      <c r="H1464" s="145" t="s">
        <v>3701</v>
      </c>
      <c r="I1464" s="145" t="s">
        <v>3702</v>
      </c>
    </row>
    <row r="1465" spans="1:9" s="145" customFormat="1" x14ac:dyDescent="0.2">
      <c r="A1465" s="145" t="s">
        <v>2827</v>
      </c>
      <c r="B1465" s="145" t="s">
        <v>222</v>
      </c>
      <c r="C1465" s="145" t="s">
        <v>358</v>
      </c>
      <c r="D1465" s="164" t="s">
        <v>2386</v>
      </c>
      <c r="E1465" s="145" t="s">
        <v>2387</v>
      </c>
      <c r="F1465" s="145" t="s">
        <v>222</v>
      </c>
      <c r="G1465" s="145" t="s">
        <v>358</v>
      </c>
      <c r="H1465" s="145" t="s">
        <v>2386</v>
      </c>
      <c r="I1465" s="145" t="s">
        <v>2387</v>
      </c>
    </row>
    <row r="1466" spans="1:9" s="145" customFormat="1" x14ac:dyDescent="0.2">
      <c r="A1466" s="145" t="s">
        <v>2828</v>
      </c>
      <c r="B1466" s="145" t="s">
        <v>223</v>
      </c>
      <c r="C1466" s="145" t="s">
        <v>276</v>
      </c>
      <c r="D1466" s="164" t="s">
        <v>823</v>
      </c>
      <c r="E1466" s="145" t="s">
        <v>824</v>
      </c>
      <c r="F1466" s="145" t="s">
        <v>223</v>
      </c>
      <c r="G1466" s="145" t="s">
        <v>276</v>
      </c>
      <c r="H1466" s="145" t="s">
        <v>823</v>
      </c>
      <c r="I1466" s="145" t="s">
        <v>824</v>
      </c>
    </row>
    <row r="1467" spans="1:9" s="145" customFormat="1" x14ac:dyDescent="0.2">
      <c r="A1467" s="145" t="s">
        <v>2829</v>
      </c>
      <c r="B1467" s="145" t="s">
        <v>1546</v>
      </c>
      <c r="C1467" s="145" t="s">
        <v>1547</v>
      </c>
      <c r="D1467" s="164" t="s">
        <v>825</v>
      </c>
      <c r="E1467" s="145" t="s">
        <v>826</v>
      </c>
      <c r="F1467" s="145" t="s">
        <v>3703</v>
      </c>
      <c r="G1467" s="145" t="s">
        <v>3704</v>
      </c>
      <c r="H1467" s="145" t="s">
        <v>3705</v>
      </c>
      <c r="I1467" s="145" t="s">
        <v>4148</v>
      </c>
    </row>
    <row r="1468" spans="1:9" s="145" customFormat="1" x14ac:dyDescent="0.2">
      <c r="A1468" s="145" t="s">
        <v>2830</v>
      </c>
      <c r="B1468" s="145" t="s">
        <v>1549</v>
      </c>
      <c r="C1468" s="145" t="s">
        <v>1550</v>
      </c>
      <c r="D1468" s="164" t="s">
        <v>1551</v>
      </c>
      <c r="E1468" s="145" t="s">
        <v>1552</v>
      </c>
      <c r="F1468" s="145" t="s">
        <v>1549</v>
      </c>
      <c r="G1468" s="145" t="s">
        <v>1550</v>
      </c>
      <c r="H1468" s="145" t="s">
        <v>1551</v>
      </c>
      <c r="I1468" s="145" t="s">
        <v>1552</v>
      </c>
    </row>
    <row r="1469" spans="1:9" s="145" customFormat="1" x14ac:dyDescent="0.2">
      <c r="A1469" s="145" t="s">
        <v>2831</v>
      </c>
      <c r="B1469" s="145" t="s">
        <v>827</v>
      </c>
      <c r="C1469" s="145" t="s">
        <v>828</v>
      </c>
      <c r="D1469" s="164" t="s">
        <v>829</v>
      </c>
      <c r="E1469" s="145" t="s">
        <v>830</v>
      </c>
      <c r="F1469" s="145" t="s">
        <v>827</v>
      </c>
      <c r="G1469" s="145" t="s">
        <v>828</v>
      </c>
      <c r="H1469" s="145" t="s">
        <v>829</v>
      </c>
      <c r="I1469" s="145" t="s">
        <v>830</v>
      </c>
    </row>
    <row r="1470" spans="1:9" s="145" customFormat="1" x14ac:dyDescent="0.2">
      <c r="A1470" s="145" t="s">
        <v>2832</v>
      </c>
      <c r="B1470" s="145" t="s">
        <v>1555</v>
      </c>
      <c r="C1470" s="145" t="s">
        <v>1556</v>
      </c>
      <c r="D1470" s="164" t="s">
        <v>831</v>
      </c>
      <c r="E1470" s="145" t="s">
        <v>5282</v>
      </c>
      <c r="F1470" s="145" t="s">
        <v>3706</v>
      </c>
      <c r="G1470" s="145" t="s">
        <v>3707</v>
      </c>
      <c r="H1470" s="145" t="s">
        <v>3708</v>
      </c>
      <c r="I1470" s="145" t="s">
        <v>5282</v>
      </c>
    </row>
    <row r="1471" spans="1:9" s="145" customFormat="1" x14ac:dyDescent="0.2">
      <c r="A1471" s="145" t="s">
        <v>2833</v>
      </c>
      <c r="B1471" s="145" t="s">
        <v>1558</v>
      </c>
      <c r="C1471" s="145" t="s">
        <v>1559</v>
      </c>
      <c r="D1471" s="164" t="s">
        <v>833</v>
      </c>
      <c r="E1471" s="145" t="s">
        <v>832</v>
      </c>
      <c r="F1471" s="145" t="s">
        <v>3709</v>
      </c>
      <c r="G1471" s="145" t="s">
        <v>3710</v>
      </c>
      <c r="H1471" s="145" t="s">
        <v>3711</v>
      </c>
      <c r="I1471" s="145" t="s">
        <v>832</v>
      </c>
    </row>
    <row r="1472" spans="1:9" s="145" customFormat="1" x14ac:dyDescent="0.2">
      <c r="A1472" s="145" t="s">
        <v>2834</v>
      </c>
      <c r="B1472" s="145" t="s">
        <v>2394</v>
      </c>
      <c r="C1472" s="145" t="s">
        <v>2395</v>
      </c>
      <c r="D1472" s="164" t="s">
        <v>2396</v>
      </c>
      <c r="E1472" s="145" t="s">
        <v>5415</v>
      </c>
      <c r="F1472" s="145" t="s">
        <v>2394</v>
      </c>
      <c r="G1472" s="145" t="s">
        <v>2395</v>
      </c>
      <c r="H1472" s="145" t="s">
        <v>2396</v>
      </c>
      <c r="I1472" s="145" t="s">
        <v>5415</v>
      </c>
    </row>
    <row r="1473" spans="1:9" s="145" customFormat="1" x14ac:dyDescent="0.2">
      <c r="A1473" s="145" t="s">
        <v>2835</v>
      </c>
      <c r="B1473" s="145" t="s">
        <v>224</v>
      </c>
      <c r="C1473" s="145" t="s">
        <v>834</v>
      </c>
      <c r="D1473" s="164" t="s">
        <v>835</v>
      </c>
      <c r="E1473" s="145" t="s">
        <v>836</v>
      </c>
      <c r="F1473" s="145" t="s">
        <v>224</v>
      </c>
      <c r="G1473" s="145" t="s">
        <v>834</v>
      </c>
      <c r="H1473" s="145" t="s">
        <v>835</v>
      </c>
      <c r="I1473" s="145" t="s">
        <v>836</v>
      </c>
    </row>
    <row r="1474" spans="1:9" s="145" customFormat="1" x14ac:dyDescent="0.2">
      <c r="A1474" s="145" t="s">
        <v>2836</v>
      </c>
      <c r="B1474" s="145" t="s">
        <v>1562</v>
      </c>
      <c r="C1474" s="145" t="s">
        <v>1563</v>
      </c>
      <c r="D1474" s="164" t="s">
        <v>1564</v>
      </c>
      <c r="E1474" s="145" t="s">
        <v>1565</v>
      </c>
      <c r="F1474" s="145" t="s">
        <v>1562</v>
      </c>
      <c r="G1474" s="145" t="s">
        <v>1563</v>
      </c>
      <c r="H1474" s="145" t="s">
        <v>1564</v>
      </c>
      <c r="I1474" s="145" t="s">
        <v>1565</v>
      </c>
    </row>
    <row r="1475" spans="1:9" s="145" customFormat="1" x14ac:dyDescent="0.2">
      <c r="A1475" s="145" t="s">
        <v>2837</v>
      </c>
      <c r="B1475" s="145" t="s">
        <v>1567</v>
      </c>
      <c r="C1475" s="145" t="s">
        <v>1568</v>
      </c>
      <c r="D1475" s="164" t="s">
        <v>1569</v>
      </c>
      <c r="E1475" s="145" t="s">
        <v>1570</v>
      </c>
      <c r="F1475" s="145" t="s">
        <v>1567</v>
      </c>
      <c r="G1475" s="145" t="s">
        <v>1568</v>
      </c>
      <c r="H1475" s="145" t="s">
        <v>1569</v>
      </c>
      <c r="I1475" s="145" t="s">
        <v>1570</v>
      </c>
    </row>
    <row r="1476" spans="1:9" s="190" customFormat="1" x14ac:dyDescent="0.2">
      <c r="A1476" s="190" t="s">
        <v>7204</v>
      </c>
      <c r="B1476" s="190" t="s">
        <v>225</v>
      </c>
      <c r="C1476" s="190" t="s">
        <v>315</v>
      </c>
      <c r="D1476" s="188" t="s">
        <v>2400</v>
      </c>
      <c r="E1476" s="190" t="s">
        <v>2401</v>
      </c>
      <c r="F1476" s="190" t="s">
        <v>225</v>
      </c>
      <c r="G1476" s="190" t="s">
        <v>315</v>
      </c>
      <c r="H1476" s="190" t="s">
        <v>2400</v>
      </c>
      <c r="I1476" s="190" t="s">
        <v>2401</v>
      </c>
    </row>
    <row r="1477" spans="1:9" s="145" customFormat="1" x14ac:dyDescent="0.2">
      <c r="A1477" s="145" t="s">
        <v>2838</v>
      </c>
      <c r="B1477" s="145" t="s">
        <v>837</v>
      </c>
      <c r="C1477" s="145" t="s">
        <v>396</v>
      </c>
      <c r="D1477" s="164" t="s">
        <v>1572</v>
      </c>
      <c r="E1477" s="145" t="s">
        <v>838</v>
      </c>
      <c r="F1477" s="145" t="s">
        <v>837</v>
      </c>
      <c r="G1477" s="145" t="s">
        <v>396</v>
      </c>
      <c r="H1477" s="145" t="s">
        <v>1572</v>
      </c>
      <c r="I1477" s="145" t="s">
        <v>838</v>
      </c>
    </row>
    <row r="1478" spans="1:9" s="145" customFormat="1" x14ac:dyDescent="0.2">
      <c r="A1478" s="145" t="s">
        <v>4748</v>
      </c>
      <c r="B1478" s="145" t="s">
        <v>837</v>
      </c>
      <c r="C1478" s="145" t="s">
        <v>396</v>
      </c>
      <c r="D1478" s="164" t="s">
        <v>1572</v>
      </c>
      <c r="E1478" s="145" t="s">
        <v>838</v>
      </c>
      <c r="F1478" s="145" t="s">
        <v>837</v>
      </c>
      <c r="G1478" s="145" t="s">
        <v>396</v>
      </c>
      <c r="H1478" s="145" t="s">
        <v>1572</v>
      </c>
      <c r="I1478" s="145" t="s">
        <v>838</v>
      </c>
    </row>
    <row r="1479" spans="1:9" s="145" customFormat="1" x14ac:dyDescent="0.2">
      <c r="A1479" s="145" t="s">
        <v>2839</v>
      </c>
      <c r="B1479" s="145" t="s">
        <v>839</v>
      </c>
      <c r="C1479" s="145" t="s">
        <v>840</v>
      </c>
      <c r="D1479" s="164" t="s">
        <v>841</v>
      </c>
      <c r="E1479" s="145" t="s">
        <v>842</v>
      </c>
      <c r="F1479" s="145" t="s">
        <v>839</v>
      </c>
      <c r="G1479" s="145" t="s">
        <v>840</v>
      </c>
      <c r="H1479" s="145" t="s">
        <v>841</v>
      </c>
      <c r="I1479" s="145" t="s">
        <v>842</v>
      </c>
    </row>
    <row r="1480" spans="1:9" s="145" customFormat="1" x14ac:dyDescent="0.2">
      <c r="A1480" s="145" t="s">
        <v>4749</v>
      </c>
      <c r="B1480" s="145" t="s">
        <v>839</v>
      </c>
      <c r="C1480" s="145" t="s">
        <v>840</v>
      </c>
      <c r="D1480" s="164" t="s">
        <v>841</v>
      </c>
      <c r="E1480" s="145" t="s">
        <v>842</v>
      </c>
      <c r="F1480" s="145" t="s">
        <v>839</v>
      </c>
      <c r="G1480" s="145" t="s">
        <v>840</v>
      </c>
      <c r="H1480" s="145" t="s">
        <v>841</v>
      </c>
      <c r="I1480" s="145" t="s">
        <v>842</v>
      </c>
    </row>
    <row r="1481" spans="1:9" s="145" customFormat="1" x14ac:dyDescent="0.2">
      <c r="A1481" s="145" t="s">
        <v>4750</v>
      </c>
      <c r="B1481" s="145" t="s">
        <v>4151</v>
      </c>
      <c r="C1481" s="145" t="s">
        <v>4152</v>
      </c>
      <c r="D1481" s="164" t="s">
        <v>4153</v>
      </c>
      <c r="E1481" s="145" t="s">
        <v>4154</v>
      </c>
      <c r="F1481" s="145" t="s">
        <v>4151</v>
      </c>
      <c r="G1481" s="145" t="s">
        <v>4152</v>
      </c>
      <c r="H1481" s="145" t="s">
        <v>4153</v>
      </c>
      <c r="I1481" s="145" t="s">
        <v>4154</v>
      </c>
    </row>
    <row r="1482" spans="1:9" s="145" customFormat="1" x14ac:dyDescent="0.2">
      <c r="A1482" s="145" t="s">
        <v>4751</v>
      </c>
      <c r="B1482" s="145" t="s">
        <v>1576</v>
      </c>
      <c r="C1482" s="145" t="s">
        <v>1577</v>
      </c>
      <c r="D1482" s="164" t="s">
        <v>1578</v>
      </c>
      <c r="E1482" s="145" t="s">
        <v>1579</v>
      </c>
      <c r="F1482" s="145" t="s">
        <v>1576</v>
      </c>
      <c r="G1482" s="145" t="s">
        <v>1577</v>
      </c>
      <c r="H1482" s="145" t="s">
        <v>1578</v>
      </c>
      <c r="I1482" s="145" t="s">
        <v>1579</v>
      </c>
    </row>
    <row r="1483" spans="1:9" s="145" customFormat="1" x14ac:dyDescent="0.2">
      <c r="A1483" s="145" t="s">
        <v>4752</v>
      </c>
      <c r="B1483" s="145" t="s">
        <v>4155</v>
      </c>
      <c r="C1483" s="145" t="s">
        <v>4156</v>
      </c>
      <c r="D1483" s="164" t="s">
        <v>4157</v>
      </c>
      <c r="E1483" s="145" t="s">
        <v>4158</v>
      </c>
      <c r="F1483" s="145" t="s">
        <v>4155</v>
      </c>
      <c r="G1483" s="145" t="s">
        <v>4156</v>
      </c>
      <c r="H1483" s="145" t="s">
        <v>4157</v>
      </c>
      <c r="I1483" s="145" t="s">
        <v>4158</v>
      </c>
    </row>
    <row r="1484" spans="1:9" s="145" customFormat="1" x14ac:dyDescent="0.2">
      <c r="A1484" s="145" t="s">
        <v>2840</v>
      </c>
      <c r="B1484" s="145" t="s">
        <v>1582</v>
      </c>
      <c r="C1484" s="145" t="s">
        <v>1583</v>
      </c>
      <c r="D1484" s="164" t="s">
        <v>1584</v>
      </c>
      <c r="E1484" s="145" t="s">
        <v>843</v>
      </c>
      <c r="F1484" s="145" t="s">
        <v>3712</v>
      </c>
      <c r="G1484" s="145" t="s">
        <v>1583</v>
      </c>
      <c r="H1484" s="145" t="s">
        <v>1584</v>
      </c>
      <c r="I1484" s="145" t="s">
        <v>843</v>
      </c>
    </row>
    <row r="1485" spans="1:9" s="145" customFormat="1" x14ac:dyDescent="0.2">
      <c r="A1485" s="145" t="s">
        <v>2841</v>
      </c>
      <c r="B1485" s="145" t="s">
        <v>1586</v>
      </c>
      <c r="C1485" s="145" t="s">
        <v>1587</v>
      </c>
      <c r="D1485" s="164" t="s">
        <v>1588</v>
      </c>
      <c r="E1485" s="145" t="s">
        <v>844</v>
      </c>
      <c r="F1485" s="145" t="s">
        <v>1586</v>
      </c>
      <c r="G1485" s="145" t="s">
        <v>1587</v>
      </c>
      <c r="H1485" s="145" t="s">
        <v>1588</v>
      </c>
      <c r="I1485" s="145" t="s">
        <v>844</v>
      </c>
    </row>
    <row r="1486" spans="1:9" s="145" customFormat="1" x14ac:dyDescent="0.2">
      <c r="A1486" s="145" t="s">
        <v>2842</v>
      </c>
      <c r="B1486" s="145" t="s">
        <v>395</v>
      </c>
      <c r="C1486" s="145" t="s">
        <v>316</v>
      </c>
      <c r="D1486" s="164" t="s">
        <v>845</v>
      </c>
      <c r="E1486" s="145" t="s">
        <v>846</v>
      </c>
      <c r="F1486" s="145" t="s">
        <v>395</v>
      </c>
      <c r="G1486" s="145" t="s">
        <v>316</v>
      </c>
      <c r="H1486" s="145" t="s">
        <v>845</v>
      </c>
      <c r="I1486" s="145" t="s">
        <v>846</v>
      </c>
    </row>
    <row r="1487" spans="1:9" s="145" customFormat="1" x14ac:dyDescent="0.2">
      <c r="A1487" s="145" t="s">
        <v>2843</v>
      </c>
      <c r="B1487" s="145" t="s">
        <v>1591</v>
      </c>
      <c r="C1487" s="145" t="s">
        <v>292</v>
      </c>
      <c r="D1487" s="164" t="s">
        <v>847</v>
      </c>
      <c r="E1487" s="145" t="s">
        <v>848</v>
      </c>
      <c r="F1487" s="145" t="s">
        <v>3713</v>
      </c>
      <c r="G1487" s="145" t="s">
        <v>292</v>
      </c>
      <c r="H1487" s="145" t="s">
        <v>847</v>
      </c>
      <c r="I1487" s="145" t="s">
        <v>848</v>
      </c>
    </row>
    <row r="1488" spans="1:9" s="145" customFormat="1" x14ac:dyDescent="0.2">
      <c r="A1488" s="145" t="s">
        <v>2844</v>
      </c>
      <c r="B1488" s="145" t="s">
        <v>7500</v>
      </c>
      <c r="C1488" s="145" t="s">
        <v>7501</v>
      </c>
      <c r="D1488" s="145" t="s">
        <v>7502</v>
      </c>
      <c r="E1488" s="145" t="s">
        <v>7503</v>
      </c>
      <c r="F1488" s="145" t="s">
        <v>7500</v>
      </c>
      <c r="G1488" s="145" t="s">
        <v>7501</v>
      </c>
      <c r="H1488" s="145" t="s">
        <v>7502</v>
      </c>
      <c r="I1488" s="145" t="s">
        <v>7503</v>
      </c>
    </row>
    <row r="1489" spans="1:9" s="145" customFormat="1" x14ac:dyDescent="0.2">
      <c r="A1489" s="145" t="s">
        <v>2845</v>
      </c>
      <c r="B1489" s="145" t="s">
        <v>226</v>
      </c>
      <c r="C1489" s="145" t="s">
        <v>290</v>
      </c>
      <c r="D1489" s="164" t="s">
        <v>849</v>
      </c>
      <c r="E1489" s="145" t="s">
        <v>850</v>
      </c>
      <c r="F1489" s="145" t="s">
        <v>226</v>
      </c>
      <c r="G1489" s="145" t="s">
        <v>290</v>
      </c>
      <c r="H1489" s="145" t="s">
        <v>849</v>
      </c>
      <c r="I1489" s="145" t="s">
        <v>850</v>
      </c>
    </row>
    <row r="1490" spans="1:9" s="145" customFormat="1" x14ac:dyDescent="0.2">
      <c r="A1490" s="145" t="s">
        <v>2846</v>
      </c>
      <c r="B1490" s="145" t="s">
        <v>227</v>
      </c>
      <c r="C1490" s="145" t="s">
        <v>291</v>
      </c>
      <c r="D1490" s="164" t="s">
        <v>851</v>
      </c>
      <c r="E1490" s="145" t="s">
        <v>852</v>
      </c>
      <c r="F1490" s="145" t="s">
        <v>227</v>
      </c>
      <c r="G1490" s="145" t="s">
        <v>291</v>
      </c>
      <c r="H1490" s="145" t="s">
        <v>851</v>
      </c>
      <c r="I1490" s="145" t="s">
        <v>852</v>
      </c>
    </row>
    <row r="1491" spans="1:9" s="145" customFormat="1" x14ac:dyDescent="0.2">
      <c r="A1491" s="145" t="s">
        <v>2847</v>
      </c>
      <c r="B1491" s="145" t="s">
        <v>1591</v>
      </c>
      <c r="C1491" s="145" t="s">
        <v>292</v>
      </c>
      <c r="D1491" s="164" t="s">
        <v>847</v>
      </c>
      <c r="E1491" s="145" t="s">
        <v>848</v>
      </c>
      <c r="F1491" s="145" t="s">
        <v>3713</v>
      </c>
      <c r="G1491" s="145" t="s">
        <v>292</v>
      </c>
      <c r="H1491" s="145" t="s">
        <v>847</v>
      </c>
      <c r="I1491" s="145" t="s">
        <v>848</v>
      </c>
    </row>
    <row r="1492" spans="1:9" s="145" customFormat="1" x14ac:dyDescent="0.2">
      <c r="A1492" s="145" t="s">
        <v>2848</v>
      </c>
      <c r="B1492" s="145" t="s">
        <v>228</v>
      </c>
      <c r="C1492" s="145" t="s">
        <v>2413</v>
      </c>
      <c r="D1492" s="164" t="s">
        <v>2414</v>
      </c>
      <c r="E1492" s="145" t="s">
        <v>2415</v>
      </c>
      <c r="F1492" s="145" t="s">
        <v>228</v>
      </c>
      <c r="G1492" s="145" t="s">
        <v>2413</v>
      </c>
      <c r="H1492" s="145" t="s">
        <v>2414</v>
      </c>
      <c r="I1492" s="145" t="s">
        <v>2415</v>
      </c>
    </row>
    <row r="1493" spans="1:9" s="145" customFormat="1" x14ac:dyDescent="0.2">
      <c r="A1493" s="145" t="s">
        <v>4753</v>
      </c>
      <c r="B1493" s="145" t="s">
        <v>228</v>
      </c>
      <c r="C1493" s="145" t="s">
        <v>2413</v>
      </c>
      <c r="D1493" s="164" t="s">
        <v>2414</v>
      </c>
      <c r="E1493" s="145" t="s">
        <v>2415</v>
      </c>
      <c r="F1493" s="145" t="s">
        <v>228</v>
      </c>
      <c r="G1493" s="145" t="s">
        <v>2413</v>
      </c>
      <c r="H1493" s="145" t="s">
        <v>2414</v>
      </c>
      <c r="I1493" s="145" t="s">
        <v>2415</v>
      </c>
    </row>
    <row r="1494" spans="1:9" s="145" customFormat="1" x14ac:dyDescent="0.2">
      <c r="A1494" s="145" t="s">
        <v>2849</v>
      </c>
      <c r="B1494" s="145" t="s">
        <v>229</v>
      </c>
      <c r="C1494" s="145" t="s">
        <v>277</v>
      </c>
      <c r="D1494" s="164" t="s">
        <v>853</v>
      </c>
      <c r="E1494" s="145" t="s">
        <v>854</v>
      </c>
      <c r="F1494" s="145" t="s">
        <v>229</v>
      </c>
      <c r="G1494" s="145" t="s">
        <v>277</v>
      </c>
      <c r="H1494" s="145" t="s">
        <v>853</v>
      </c>
      <c r="I1494" s="145" t="s">
        <v>854</v>
      </c>
    </row>
    <row r="1495" spans="1:9" s="145" customFormat="1" x14ac:dyDescent="0.2">
      <c r="A1495" s="145" t="s">
        <v>2850</v>
      </c>
      <c r="B1495" s="145" t="s">
        <v>230</v>
      </c>
      <c r="C1495" s="145" t="s">
        <v>293</v>
      </c>
      <c r="D1495" s="164" t="s">
        <v>855</v>
      </c>
      <c r="E1495" s="145" t="s">
        <v>856</v>
      </c>
      <c r="F1495" s="145" t="s">
        <v>230</v>
      </c>
      <c r="G1495" s="145" t="s">
        <v>293</v>
      </c>
      <c r="H1495" s="145" t="s">
        <v>855</v>
      </c>
      <c r="I1495" s="145" t="s">
        <v>856</v>
      </c>
    </row>
    <row r="1496" spans="1:9" s="145" customFormat="1" x14ac:dyDescent="0.2">
      <c r="A1496" s="145" t="s">
        <v>4754</v>
      </c>
      <c r="B1496" s="145" t="s">
        <v>230</v>
      </c>
      <c r="C1496" s="145" t="s">
        <v>293</v>
      </c>
      <c r="D1496" s="164" t="s">
        <v>855</v>
      </c>
      <c r="E1496" s="145" t="s">
        <v>856</v>
      </c>
      <c r="F1496" s="145" t="s">
        <v>230</v>
      </c>
      <c r="G1496" s="145" t="s">
        <v>293</v>
      </c>
      <c r="H1496" s="145" t="s">
        <v>855</v>
      </c>
      <c r="I1496" s="145" t="s">
        <v>856</v>
      </c>
    </row>
    <row r="1497" spans="1:9" s="145" customFormat="1" x14ac:dyDescent="0.2">
      <c r="A1497" s="145" t="s">
        <v>2851</v>
      </c>
      <c r="B1497" s="145" t="s">
        <v>4161</v>
      </c>
      <c r="C1497" s="145" t="s">
        <v>4162</v>
      </c>
      <c r="D1497" s="164" t="s">
        <v>4163</v>
      </c>
      <c r="E1497" s="145" t="s">
        <v>4164</v>
      </c>
      <c r="F1497" s="145" t="s">
        <v>4161</v>
      </c>
      <c r="G1497" s="145" t="s">
        <v>4162</v>
      </c>
      <c r="H1497" s="145" t="s">
        <v>4163</v>
      </c>
      <c r="I1497" s="145" t="s">
        <v>4164</v>
      </c>
    </row>
    <row r="1498" spans="1:9" s="145" customFormat="1" x14ac:dyDescent="0.2">
      <c r="A1498" s="145" t="s">
        <v>4755</v>
      </c>
      <c r="B1498" s="145" t="s">
        <v>4161</v>
      </c>
      <c r="C1498" s="145" t="s">
        <v>4162</v>
      </c>
      <c r="D1498" s="164" t="s">
        <v>4163</v>
      </c>
      <c r="E1498" s="145" t="s">
        <v>4164</v>
      </c>
      <c r="F1498" s="145" t="s">
        <v>4161</v>
      </c>
      <c r="G1498" s="145" t="s">
        <v>4162</v>
      </c>
      <c r="H1498" s="145" t="s">
        <v>4163</v>
      </c>
      <c r="I1498" s="145" t="s">
        <v>4164</v>
      </c>
    </row>
    <row r="1499" spans="1:9" s="145" customFormat="1" x14ac:dyDescent="0.2">
      <c r="A1499" s="145" t="s">
        <v>2852</v>
      </c>
      <c r="B1499" s="145" t="s">
        <v>1600</v>
      </c>
      <c r="C1499" s="145" t="s">
        <v>1601</v>
      </c>
      <c r="D1499" s="164" t="s">
        <v>857</v>
      </c>
      <c r="E1499" s="145" t="s">
        <v>858</v>
      </c>
      <c r="F1499" s="145" t="s">
        <v>3715</v>
      </c>
      <c r="G1499" s="145" t="s">
        <v>1601</v>
      </c>
      <c r="H1499" s="145" t="s">
        <v>857</v>
      </c>
      <c r="I1499" s="145" t="s">
        <v>4166</v>
      </c>
    </row>
    <row r="1500" spans="1:9" s="145" customFormat="1" x14ac:dyDescent="0.2">
      <c r="A1500" s="145" t="s">
        <v>2853</v>
      </c>
      <c r="B1500" s="145" t="s">
        <v>1603</v>
      </c>
      <c r="C1500" s="145" t="s">
        <v>1604</v>
      </c>
      <c r="D1500" s="164" t="s">
        <v>859</v>
      </c>
      <c r="E1500" s="145" t="s">
        <v>860</v>
      </c>
      <c r="F1500" s="145" t="s">
        <v>1603</v>
      </c>
      <c r="G1500" s="145" t="s">
        <v>1604</v>
      </c>
      <c r="H1500" s="145" t="s">
        <v>859</v>
      </c>
      <c r="I1500" s="145" t="s">
        <v>860</v>
      </c>
    </row>
    <row r="1501" spans="1:9" s="145" customFormat="1" x14ac:dyDescent="0.2">
      <c r="A1501" s="145" t="s">
        <v>2854</v>
      </c>
      <c r="B1501" s="145" t="s">
        <v>397</v>
      </c>
      <c r="C1501" s="145" t="s">
        <v>398</v>
      </c>
      <c r="D1501" s="164" t="s">
        <v>2422</v>
      </c>
      <c r="E1501" s="145" t="s">
        <v>2423</v>
      </c>
      <c r="F1501" s="145" t="s">
        <v>397</v>
      </c>
      <c r="G1501" s="145" t="s">
        <v>398</v>
      </c>
      <c r="H1501" s="145" t="s">
        <v>2422</v>
      </c>
      <c r="I1501" s="145" t="s">
        <v>2423</v>
      </c>
    </row>
    <row r="1502" spans="1:9" s="145" customFormat="1" x14ac:dyDescent="0.2">
      <c r="A1502" s="173" t="s">
        <v>4756</v>
      </c>
      <c r="B1502" s="145" t="s">
        <v>471</v>
      </c>
      <c r="C1502" s="145" t="s">
        <v>469</v>
      </c>
      <c r="D1502" s="164" t="s">
        <v>2424</v>
      </c>
      <c r="E1502" s="145" t="s">
        <v>2425</v>
      </c>
      <c r="F1502" s="145" t="s">
        <v>471</v>
      </c>
      <c r="G1502" s="145" t="s">
        <v>469</v>
      </c>
      <c r="H1502" s="145" t="s">
        <v>3716</v>
      </c>
      <c r="I1502" s="145" t="s">
        <v>2425</v>
      </c>
    </row>
    <row r="1503" spans="1:9" s="190" customFormat="1" x14ac:dyDescent="0.2">
      <c r="A1503" s="190" t="s">
        <v>7205</v>
      </c>
      <c r="B1503" s="190" t="s">
        <v>4608</v>
      </c>
      <c r="C1503" s="190" t="s">
        <v>5416</v>
      </c>
      <c r="D1503" s="188" t="s">
        <v>5417</v>
      </c>
      <c r="E1503" s="190" t="s">
        <v>5418</v>
      </c>
      <c r="F1503" s="190" t="s">
        <v>4608</v>
      </c>
      <c r="G1503" s="190" t="s">
        <v>5416</v>
      </c>
      <c r="H1503" s="190" t="s">
        <v>5417</v>
      </c>
      <c r="I1503" s="190" t="s">
        <v>5418</v>
      </c>
    </row>
    <row r="1504" spans="1:9" s="190" customFormat="1" x14ac:dyDescent="0.2">
      <c r="A1504" s="190" t="s">
        <v>7206</v>
      </c>
      <c r="B1504" s="190" t="s">
        <v>4609</v>
      </c>
      <c r="C1504" s="190" t="s">
        <v>5419</v>
      </c>
      <c r="D1504" s="188" t="s">
        <v>5420</v>
      </c>
      <c r="E1504" s="190" t="s">
        <v>5421</v>
      </c>
      <c r="F1504" s="190" t="s">
        <v>4609</v>
      </c>
      <c r="G1504" s="190" t="s">
        <v>5419</v>
      </c>
      <c r="H1504" s="190" t="s">
        <v>5420</v>
      </c>
      <c r="I1504" s="190" t="s">
        <v>5421</v>
      </c>
    </row>
    <row r="1505" spans="1:9" s="173" customFormat="1" x14ac:dyDescent="0.2">
      <c r="A1505" s="173" t="s">
        <v>7207</v>
      </c>
      <c r="B1505" s="173" t="s">
        <v>6968</v>
      </c>
      <c r="C1505" s="173" t="s">
        <v>6969</v>
      </c>
      <c r="D1505" s="167" t="s">
        <v>6970</v>
      </c>
      <c r="E1505" s="173" t="s">
        <v>6971</v>
      </c>
      <c r="F1505" s="173" t="s">
        <v>6968</v>
      </c>
      <c r="G1505" s="173" t="s">
        <v>6969</v>
      </c>
      <c r="H1505" s="173" t="s">
        <v>6970</v>
      </c>
      <c r="I1505" s="173" t="s">
        <v>6971</v>
      </c>
    </row>
    <row r="1506" spans="1:9" s="173" customFormat="1" x14ac:dyDescent="0.2">
      <c r="A1506" s="173" t="s">
        <v>7208</v>
      </c>
      <c r="B1506" s="173" t="s">
        <v>4609</v>
      </c>
      <c r="C1506" s="173" t="s">
        <v>6973</v>
      </c>
      <c r="D1506" s="167" t="s">
        <v>5423</v>
      </c>
      <c r="E1506" s="173" t="s">
        <v>6974</v>
      </c>
      <c r="F1506" s="173" t="s">
        <v>4609</v>
      </c>
      <c r="G1506" s="173" t="s">
        <v>6973</v>
      </c>
      <c r="H1506" s="173" t="s">
        <v>5423</v>
      </c>
      <c r="I1506" s="173" t="s">
        <v>6974</v>
      </c>
    </row>
    <row r="1507" spans="1:9" s="145" customFormat="1" x14ac:dyDescent="0.2">
      <c r="A1507" s="173" t="s">
        <v>7209</v>
      </c>
      <c r="B1507" s="145" t="s">
        <v>472</v>
      </c>
      <c r="C1507" s="145" t="s">
        <v>470</v>
      </c>
      <c r="D1507" s="164" t="s">
        <v>2426</v>
      </c>
      <c r="E1507" s="145" t="s">
        <v>2427</v>
      </c>
      <c r="F1507" s="145" t="s">
        <v>472</v>
      </c>
      <c r="G1507" s="145" t="s">
        <v>470</v>
      </c>
      <c r="H1507" s="145" t="s">
        <v>2426</v>
      </c>
      <c r="I1507" s="145" t="s">
        <v>2427</v>
      </c>
    </row>
    <row r="1508" spans="1:9" s="190" customFormat="1" x14ac:dyDescent="0.2">
      <c r="A1508" s="190" t="s">
        <v>7210</v>
      </c>
      <c r="B1508" s="190" t="s">
        <v>4610</v>
      </c>
      <c r="C1508" s="190" t="s">
        <v>5422</v>
      </c>
      <c r="D1508" s="188" t="s">
        <v>5423</v>
      </c>
      <c r="E1508" s="190" t="s">
        <v>5424</v>
      </c>
      <c r="F1508" s="190" t="s">
        <v>4610</v>
      </c>
      <c r="G1508" s="190" t="s">
        <v>5422</v>
      </c>
      <c r="H1508" s="190" t="s">
        <v>5423</v>
      </c>
      <c r="I1508" s="190" t="s">
        <v>5424</v>
      </c>
    </row>
    <row r="1509" spans="1:9" s="173" customFormat="1" x14ac:dyDescent="0.2">
      <c r="A1509" s="173" t="s">
        <v>7211</v>
      </c>
      <c r="B1509" s="173" t="s">
        <v>6977</v>
      </c>
      <c r="C1509" s="173" t="s">
        <v>6978</v>
      </c>
      <c r="D1509" s="167" t="s">
        <v>6979</v>
      </c>
      <c r="E1509" s="173" t="s">
        <v>6980</v>
      </c>
      <c r="F1509" s="173" t="s">
        <v>6977</v>
      </c>
      <c r="G1509" s="173" t="s">
        <v>6978</v>
      </c>
      <c r="H1509" s="173" t="s">
        <v>6979</v>
      </c>
      <c r="I1509" s="173" t="s">
        <v>6980</v>
      </c>
    </row>
    <row r="1510" spans="1:9" s="145" customFormat="1" x14ac:dyDescent="0.2">
      <c r="A1510" s="173" t="s">
        <v>7212</v>
      </c>
      <c r="B1510" s="145" t="s">
        <v>4611</v>
      </c>
      <c r="C1510" s="145" t="s">
        <v>5425</v>
      </c>
      <c r="D1510" s="164" t="s">
        <v>5426</v>
      </c>
      <c r="E1510" s="145" t="s">
        <v>5427</v>
      </c>
      <c r="F1510" s="145" t="s">
        <v>4611</v>
      </c>
      <c r="G1510" s="145" t="s">
        <v>5425</v>
      </c>
      <c r="H1510" s="145" t="s">
        <v>5426</v>
      </c>
      <c r="I1510" s="145" t="s">
        <v>5427</v>
      </c>
    </row>
    <row r="1511" spans="1:9" s="145" customFormat="1" x14ac:dyDescent="0.2">
      <c r="A1511" s="145" t="s">
        <v>2855</v>
      </c>
      <c r="B1511" s="145" t="s">
        <v>1606</v>
      </c>
      <c r="C1511" s="145" t="s">
        <v>1607</v>
      </c>
      <c r="D1511" s="164" t="s">
        <v>1608</v>
      </c>
      <c r="E1511" s="145" t="s">
        <v>1609</v>
      </c>
      <c r="F1511" s="145" t="s">
        <v>1606</v>
      </c>
      <c r="G1511" s="145" t="s">
        <v>1607</v>
      </c>
      <c r="H1511" s="145" t="s">
        <v>1608</v>
      </c>
      <c r="I1511" s="145" t="s">
        <v>1609</v>
      </c>
    </row>
    <row r="1512" spans="1:9" s="145" customFormat="1" x14ac:dyDescent="0.2">
      <c r="A1512" s="145" t="s">
        <v>2856</v>
      </c>
      <c r="B1512" s="145" t="s">
        <v>1611</v>
      </c>
      <c r="C1512" s="145" t="s">
        <v>1612</v>
      </c>
      <c r="D1512" s="164" t="s">
        <v>861</v>
      </c>
      <c r="E1512" s="145" t="s">
        <v>862</v>
      </c>
      <c r="F1512" s="145" t="s">
        <v>3717</v>
      </c>
      <c r="G1512" s="145" t="s">
        <v>1612</v>
      </c>
      <c r="H1512" s="145" t="s">
        <v>861</v>
      </c>
      <c r="I1512" s="145" t="s">
        <v>862</v>
      </c>
    </row>
    <row r="1513" spans="1:9" s="145" customFormat="1" x14ac:dyDescent="0.2">
      <c r="A1513" s="145" t="s">
        <v>2857</v>
      </c>
      <c r="B1513" s="145" t="s">
        <v>1614</v>
      </c>
      <c r="C1513" s="145" t="s">
        <v>1615</v>
      </c>
      <c r="D1513" s="164" t="s">
        <v>863</v>
      </c>
      <c r="E1513" s="145" t="s">
        <v>864</v>
      </c>
      <c r="F1513" s="145" t="s">
        <v>1614</v>
      </c>
      <c r="G1513" s="145" t="s">
        <v>1615</v>
      </c>
      <c r="H1513" s="145" t="s">
        <v>863</v>
      </c>
      <c r="I1513" s="145" t="s">
        <v>864</v>
      </c>
    </row>
    <row r="1514" spans="1:9" s="190" customFormat="1" x14ac:dyDescent="0.2">
      <c r="A1514" s="190" t="s">
        <v>7213</v>
      </c>
      <c r="B1514" s="190" t="s">
        <v>4167</v>
      </c>
      <c r="C1514" s="190" t="s">
        <v>317</v>
      </c>
      <c r="D1514" s="188" t="s">
        <v>865</v>
      </c>
      <c r="E1514" s="190" t="s">
        <v>866</v>
      </c>
      <c r="F1514" s="190" t="s">
        <v>4167</v>
      </c>
      <c r="G1514" s="190" t="s">
        <v>317</v>
      </c>
      <c r="H1514" s="190" t="s">
        <v>865</v>
      </c>
      <c r="I1514" s="190" t="s">
        <v>866</v>
      </c>
    </row>
    <row r="1515" spans="1:9" s="173" customFormat="1" x14ac:dyDescent="0.2">
      <c r="A1515" s="173" t="s">
        <v>2858</v>
      </c>
      <c r="B1515" s="173" t="s">
        <v>6451</v>
      </c>
      <c r="C1515" s="173" t="s">
        <v>6452</v>
      </c>
      <c r="D1515" s="167" t="s">
        <v>6983</v>
      </c>
      <c r="E1515" s="173" t="s">
        <v>6984</v>
      </c>
      <c r="F1515" s="173" t="s">
        <v>6451</v>
      </c>
      <c r="G1515" s="173" t="s">
        <v>6452</v>
      </c>
      <c r="H1515" s="173" t="s">
        <v>6983</v>
      </c>
      <c r="I1515" s="173" t="s">
        <v>6984</v>
      </c>
    </row>
    <row r="1516" spans="1:9" s="190" customFormat="1" x14ac:dyDescent="0.2">
      <c r="A1516" s="190" t="s">
        <v>7214</v>
      </c>
      <c r="B1516" s="190" t="s">
        <v>1617</v>
      </c>
      <c r="C1516" s="190" t="s">
        <v>1618</v>
      </c>
      <c r="D1516" s="188" t="s">
        <v>1619</v>
      </c>
      <c r="E1516" s="190" t="s">
        <v>1620</v>
      </c>
      <c r="F1516" s="190" t="s">
        <v>1617</v>
      </c>
      <c r="G1516" s="190" t="s">
        <v>1618</v>
      </c>
      <c r="H1516" s="190" t="s">
        <v>3718</v>
      </c>
      <c r="I1516" s="190" t="s">
        <v>1620</v>
      </c>
    </row>
    <row r="1517" spans="1:9" s="190" customFormat="1" x14ac:dyDescent="0.2">
      <c r="A1517" s="190" t="s">
        <v>7215</v>
      </c>
      <c r="B1517" s="190" t="s">
        <v>4168</v>
      </c>
      <c r="C1517" s="190" t="s">
        <v>1622</v>
      </c>
      <c r="D1517" s="188" t="s">
        <v>4169</v>
      </c>
      <c r="E1517" s="190" t="s">
        <v>4170</v>
      </c>
      <c r="F1517" s="190" t="s">
        <v>4168</v>
      </c>
      <c r="G1517" s="190" t="s">
        <v>1622</v>
      </c>
      <c r="H1517" s="190" t="s">
        <v>4169</v>
      </c>
      <c r="I1517" s="190" t="s">
        <v>4170</v>
      </c>
    </row>
    <row r="1518" spans="1:9" s="190" customFormat="1" x14ac:dyDescent="0.2">
      <c r="A1518" s="190" t="s">
        <v>7216</v>
      </c>
      <c r="B1518" s="190" t="s">
        <v>231</v>
      </c>
      <c r="C1518" s="190" t="s">
        <v>318</v>
      </c>
      <c r="D1518" s="188" t="s">
        <v>867</v>
      </c>
      <c r="E1518" s="190" t="s">
        <v>868</v>
      </c>
      <c r="F1518" s="190" t="s">
        <v>231</v>
      </c>
      <c r="G1518" s="190" t="s">
        <v>318</v>
      </c>
      <c r="H1518" s="190" t="s">
        <v>867</v>
      </c>
      <c r="I1518" s="190" t="s">
        <v>868</v>
      </c>
    </row>
    <row r="1519" spans="1:9" s="190" customFormat="1" x14ac:dyDescent="0.2">
      <c r="A1519" s="190" t="s">
        <v>7217</v>
      </c>
      <c r="B1519" s="190" t="s">
        <v>232</v>
      </c>
      <c r="C1519" s="190" t="s">
        <v>319</v>
      </c>
      <c r="D1519" s="188" t="s">
        <v>869</v>
      </c>
      <c r="E1519" s="190" t="s">
        <v>870</v>
      </c>
      <c r="F1519" s="190" t="s">
        <v>232</v>
      </c>
      <c r="G1519" s="190" t="s">
        <v>319</v>
      </c>
      <c r="H1519" s="190" t="s">
        <v>869</v>
      </c>
      <c r="I1519" s="190" t="s">
        <v>870</v>
      </c>
    </row>
    <row r="1520" spans="1:9" s="190" customFormat="1" x14ac:dyDescent="0.2">
      <c r="A1520" s="190" t="s">
        <v>7218</v>
      </c>
      <c r="B1520" s="190" t="s">
        <v>473</v>
      </c>
      <c r="C1520" s="190" t="s">
        <v>474</v>
      </c>
      <c r="D1520" s="188" t="s">
        <v>2435</v>
      </c>
      <c r="E1520" s="190" t="s">
        <v>2436</v>
      </c>
      <c r="F1520" s="190" t="s">
        <v>473</v>
      </c>
      <c r="G1520" s="190" t="s">
        <v>474</v>
      </c>
      <c r="H1520" s="190" t="s">
        <v>2435</v>
      </c>
      <c r="I1520" s="190" t="s">
        <v>2436</v>
      </c>
    </row>
    <row r="1521" spans="1:9" s="190" customFormat="1" x14ac:dyDescent="0.2">
      <c r="A1521" s="190" t="s">
        <v>7219</v>
      </c>
      <c r="B1521" s="190" t="s">
        <v>1626</v>
      </c>
      <c r="C1521" s="190" t="s">
        <v>1627</v>
      </c>
      <c r="D1521" s="188" t="s">
        <v>871</v>
      </c>
      <c r="E1521" s="190" t="s">
        <v>1628</v>
      </c>
      <c r="F1521" s="190" t="s">
        <v>1626</v>
      </c>
      <c r="G1521" s="190" t="s">
        <v>1627</v>
      </c>
      <c r="H1521" s="190" t="s">
        <v>871</v>
      </c>
      <c r="I1521" s="190" t="s">
        <v>1628</v>
      </c>
    </row>
    <row r="1522" spans="1:9" s="173" customFormat="1" x14ac:dyDescent="0.2">
      <c r="A1522" s="173" t="s">
        <v>2859</v>
      </c>
      <c r="B1522" s="173" t="s">
        <v>5575</v>
      </c>
      <c r="C1522" s="173" t="s">
        <v>5593</v>
      </c>
      <c r="D1522" s="167" t="s">
        <v>5594</v>
      </c>
      <c r="E1522" s="173" t="s">
        <v>5595</v>
      </c>
      <c r="F1522" s="173" t="s">
        <v>5575</v>
      </c>
      <c r="G1522" s="173" t="s">
        <v>5593</v>
      </c>
      <c r="H1522" s="173" t="s">
        <v>5594</v>
      </c>
      <c r="I1522" s="173" t="s">
        <v>5595</v>
      </c>
    </row>
    <row r="1523" spans="1:9" s="173" customFormat="1" x14ac:dyDescent="0.2">
      <c r="A1523" s="173" t="s">
        <v>7220</v>
      </c>
      <c r="B1523" s="173" t="s">
        <v>6456</v>
      </c>
      <c r="C1523" s="173" t="s">
        <v>6457</v>
      </c>
      <c r="D1523" s="167" t="s">
        <v>6988</v>
      </c>
      <c r="E1523" s="173" t="s">
        <v>6989</v>
      </c>
      <c r="F1523" s="173" t="s">
        <v>6456</v>
      </c>
      <c r="G1523" s="173" t="s">
        <v>6457</v>
      </c>
      <c r="H1523" s="173" t="s">
        <v>6988</v>
      </c>
      <c r="I1523" s="173" t="s">
        <v>6989</v>
      </c>
    </row>
    <row r="1524" spans="1:9" s="173" customFormat="1" x14ac:dyDescent="0.2">
      <c r="A1524" s="173" t="s">
        <v>7221</v>
      </c>
      <c r="B1524" s="173" t="s">
        <v>5596</v>
      </c>
      <c r="C1524" s="173" t="s">
        <v>5597</v>
      </c>
      <c r="D1524" s="167" t="s">
        <v>5598</v>
      </c>
      <c r="E1524" s="173" t="s">
        <v>5599</v>
      </c>
      <c r="F1524" s="173" t="s">
        <v>5596</v>
      </c>
      <c r="G1524" s="173" t="s">
        <v>5597</v>
      </c>
      <c r="H1524" s="173" t="s">
        <v>5598</v>
      </c>
      <c r="I1524" s="173" t="s">
        <v>5599</v>
      </c>
    </row>
    <row r="1525" spans="1:9" s="173" customFormat="1" x14ac:dyDescent="0.2">
      <c r="A1525" s="173" t="s">
        <v>2860</v>
      </c>
      <c r="B1525" s="173" t="s">
        <v>5576</v>
      </c>
      <c r="C1525" s="173" t="s">
        <v>5625</v>
      </c>
      <c r="D1525" s="167" t="s">
        <v>5626</v>
      </c>
      <c r="E1525" s="173" t="s">
        <v>5627</v>
      </c>
      <c r="F1525" s="173" t="s">
        <v>5625</v>
      </c>
      <c r="G1525" s="173" t="s">
        <v>5626</v>
      </c>
      <c r="H1525" s="173" t="s">
        <v>5627</v>
      </c>
    </row>
    <row r="1526" spans="1:9" s="173" customFormat="1" x14ac:dyDescent="0.2">
      <c r="A1526" s="173" t="s">
        <v>2861</v>
      </c>
      <c r="B1526" s="173" t="s">
        <v>5578</v>
      </c>
      <c r="C1526" s="173" t="s">
        <v>5600</v>
      </c>
      <c r="D1526" s="167" t="s">
        <v>5601</v>
      </c>
      <c r="E1526" s="173" t="s">
        <v>5602</v>
      </c>
      <c r="F1526" s="173" t="s">
        <v>5578</v>
      </c>
      <c r="G1526" s="173" t="s">
        <v>5600</v>
      </c>
      <c r="H1526" s="173" t="s">
        <v>5601</v>
      </c>
      <c r="I1526" s="173" t="s">
        <v>5602</v>
      </c>
    </row>
    <row r="1527" spans="1:9" s="173" customFormat="1" x14ac:dyDescent="0.2">
      <c r="A1527" s="173" t="s">
        <v>7222</v>
      </c>
      <c r="B1527" s="173" t="s">
        <v>6462</v>
      </c>
      <c r="C1527" s="173" t="s">
        <v>6463</v>
      </c>
      <c r="D1527" s="167" t="s">
        <v>6992</v>
      </c>
      <c r="E1527" s="173" t="s">
        <v>6993</v>
      </c>
      <c r="F1527" s="173" t="s">
        <v>6462</v>
      </c>
      <c r="G1527" s="173" t="s">
        <v>6463</v>
      </c>
      <c r="H1527" s="173" t="s">
        <v>6992</v>
      </c>
      <c r="I1527" s="173" t="s">
        <v>6993</v>
      </c>
    </row>
    <row r="1528" spans="1:9" s="173" customFormat="1" x14ac:dyDescent="0.2">
      <c r="A1528" s="173" t="s">
        <v>7223</v>
      </c>
      <c r="B1528" s="173" t="s">
        <v>6467</v>
      </c>
      <c r="C1528" s="173" t="s">
        <v>6468</v>
      </c>
      <c r="D1528" s="167" t="s">
        <v>6995</v>
      </c>
      <c r="E1528" s="173" t="s">
        <v>6996</v>
      </c>
      <c r="F1528" s="173" t="s">
        <v>6467</v>
      </c>
      <c r="G1528" s="173" t="s">
        <v>6468</v>
      </c>
      <c r="H1528" s="173" t="s">
        <v>6995</v>
      </c>
      <c r="I1528" s="173" t="s">
        <v>6996</v>
      </c>
    </row>
    <row r="1529" spans="1:9" s="145" customFormat="1" x14ac:dyDescent="0.2">
      <c r="A1529" s="145" t="s">
        <v>2862</v>
      </c>
      <c r="B1529" s="145" t="s">
        <v>1630</v>
      </c>
      <c r="C1529" s="145" t="s">
        <v>320</v>
      </c>
      <c r="D1529" s="164" t="s">
        <v>872</v>
      </c>
      <c r="E1529" s="145" t="s">
        <v>873</v>
      </c>
      <c r="F1529" s="145" t="s">
        <v>1630</v>
      </c>
      <c r="G1529" s="145" t="s">
        <v>320</v>
      </c>
      <c r="H1529" s="145" t="s">
        <v>872</v>
      </c>
      <c r="I1529" s="145" t="s">
        <v>873</v>
      </c>
    </row>
    <row r="1530" spans="1:9" s="145" customFormat="1" x14ac:dyDescent="0.2">
      <c r="A1530" s="145" t="s">
        <v>2863</v>
      </c>
      <c r="B1530" s="145" t="s">
        <v>1632</v>
      </c>
      <c r="C1530" s="145" t="s">
        <v>321</v>
      </c>
      <c r="D1530" s="164" t="s">
        <v>1633</v>
      </c>
      <c r="E1530" s="145" t="s">
        <v>874</v>
      </c>
      <c r="F1530" s="145" t="s">
        <v>1632</v>
      </c>
      <c r="G1530" s="145" t="s">
        <v>321</v>
      </c>
      <c r="H1530" s="145" t="s">
        <v>1633</v>
      </c>
      <c r="I1530" s="145" t="s">
        <v>874</v>
      </c>
    </row>
    <row r="1531" spans="1:9" s="190" customFormat="1" x14ac:dyDescent="0.2">
      <c r="A1531" s="190" t="s">
        <v>7224</v>
      </c>
      <c r="B1531" s="190" t="s">
        <v>2440</v>
      </c>
      <c r="C1531" s="190" t="s">
        <v>2441</v>
      </c>
      <c r="D1531" s="188" t="s">
        <v>2442</v>
      </c>
      <c r="E1531" s="190" t="s">
        <v>2443</v>
      </c>
      <c r="F1531" s="190" t="s">
        <v>2440</v>
      </c>
      <c r="G1531" s="190" t="s">
        <v>2441</v>
      </c>
      <c r="H1531" s="190" t="s">
        <v>2442</v>
      </c>
      <c r="I1531" s="190" t="s">
        <v>2443</v>
      </c>
    </row>
    <row r="1532" spans="1:9" s="173" customFormat="1" x14ac:dyDescent="0.2">
      <c r="A1532" s="173" t="s">
        <v>2864</v>
      </c>
      <c r="B1532" s="173" t="s">
        <v>6472</v>
      </c>
      <c r="C1532" s="173" t="s">
        <v>6998</v>
      </c>
      <c r="D1532" s="167" t="s">
        <v>6999</v>
      </c>
      <c r="E1532" s="173" t="s">
        <v>6475</v>
      </c>
      <c r="F1532" s="173" t="s">
        <v>6472</v>
      </c>
      <c r="G1532" s="173" t="s">
        <v>6998</v>
      </c>
      <c r="H1532" s="173" t="s">
        <v>6999</v>
      </c>
      <c r="I1532" s="173" t="s">
        <v>6475</v>
      </c>
    </row>
    <row r="1533" spans="1:9" s="173" customFormat="1" x14ac:dyDescent="0.2">
      <c r="A1533" s="173" t="s">
        <v>7225</v>
      </c>
      <c r="B1533" s="173" t="s">
        <v>6477</v>
      </c>
      <c r="C1533" s="173" t="s">
        <v>6478</v>
      </c>
      <c r="D1533" s="167" t="s">
        <v>6479</v>
      </c>
      <c r="E1533" s="173" t="s">
        <v>6480</v>
      </c>
      <c r="F1533" s="173" t="s">
        <v>6477</v>
      </c>
      <c r="G1533" s="173" t="s">
        <v>6478</v>
      </c>
      <c r="H1533" s="173" t="s">
        <v>6479</v>
      </c>
      <c r="I1533" s="173" t="s">
        <v>6480</v>
      </c>
    </row>
    <row r="1534" spans="1:9" s="173" customFormat="1" x14ac:dyDescent="0.2">
      <c r="A1534" s="173" t="s">
        <v>7226</v>
      </c>
      <c r="B1534" s="173" t="s">
        <v>6482</v>
      </c>
      <c r="C1534" s="173" t="s">
        <v>6483</v>
      </c>
      <c r="D1534" s="167" t="s">
        <v>6484</v>
      </c>
      <c r="E1534" s="173" t="s">
        <v>6485</v>
      </c>
      <c r="F1534" s="173" t="s">
        <v>6482</v>
      </c>
      <c r="G1534" s="173" t="s">
        <v>6483</v>
      </c>
      <c r="H1534" s="173" t="s">
        <v>6484</v>
      </c>
      <c r="I1534" s="173" t="s">
        <v>6485</v>
      </c>
    </row>
    <row r="1535" spans="1:9" s="173" customFormat="1" x14ac:dyDescent="0.2">
      <c r="A1535" s="173" t="s">
        <v>7227</v>
      </c>
      <c r="B1535" s="173" t="s">
        <v>6487</v>
      </c>
      <c r="C1535" s="173" t="s">
        <v>6488</v>
      </c>
      <c r="D1535" s="167" t="s">
        <v>7003</v>
      </c>
      <c r="E1535" s="173" t="s">
        <v>7004</v>
      </c>
      <c r="F1535" s="173" t="s">
        <v>6487</v>
      </c>
      <c r="G1535" s="173" t="s">
        <v>6488</v>
      </c>
      <c r="H1535" s="173" t="s">
        <v>7003</v>
      </c>
      <c r="I1535" s="173" t="s">
        <v>7004</v>
      </c>
    </row>
    <row r="1536" spans="1:9" s="173" customFormat="1" x14ac:dyDescent="0.2">
      <c r="A1536" s="173" t="s">
        <v>7228</v>
      </c>
      <c r="B1536" s="173" t="s">
        <v>1635</v>
      </c>
      <c r="C1536" s="173" t="s">
        <v>6492</v>
      </c>
      <c r="D1536" s="167" t="s">
        <v>1633</v>
      </c>
      <c r="E1536" s="173" t="s">
        <v>1637</v>
      </c>
      <c r="F1536" s="173" t="s">
        <v>1635</v>
      </c>
      <c r="G1536" s="173" t="s">
        <v>6492</v>
      </c>
      <c r="H1536" s="173" t="s">
        <v>1633</v>
      </c>
      <c r="I1536" s="173" t="s">
        <v>1637</v>
      </c>
    </row>
    <row r="1537" spans="1:9" s="190" customFormat="1" x14ac:dyDescent="0.2">
      <c r="A1537" s="190" t="s">
        <v>7229</v>
      </c>
      <c r="B1537" s="190" t="s">
        <v>1635</v>
      </c>
      <c r="C1537" s="190" t="s">
        <v>1636</v>
      </c>
      <c r="D1537" s="188" t="s">
        <v>1633</v>
      </c>
      <c r="E1537" s="190" t="s">
        <v>1637</v>
      </c>
      <c r="F1537" s="190" t="s">
        <v>1635</v>
      </c>
      <c r="G1537" s="190" t="s">
        <v>1636</v>
      </c>
      <c r="H1537" s="190" t="s">
        <v>1633</v>
      </c>
      <c r="I1537" s="190" t="s">
        <v>1637</v>
      </c>
    </row>
    <row r="1538" spans="1:9" s="173" customFormat="1" x14ac:dyDescent="0.2">
      <c r="A1538" s="173" t="s">
        <v>2865</v>
      </c>
      <c r="B1538" s="173" t="s">
        <v>6494</v>
      </c>
      <c r="C1538" s="173" t="s">
        <v>6495</v>
      </c>
      <c r="D1538" s="167" t="s">
        <v>6496</v>
      </c>
      <c r="E1538" s="173" t="s">
        <v>6497</v>
      </c>
      <c r="F1538" s="173" t="s">
        <v>6494</v>
      </c>
      <c r="G1538" s="173" t="s">
        <v>6495</v>
      </c>
      <c r="H1538" s="173" t="s">
        <v>6496</v>
      </c>
      <c r="I1538" s="173" t="s">
        <v>6497</v>
      </c>
    </row>
    <row r="1539" spans="1:9" s="173" customFormat="1" x14ac:dyDescent="0.2">
      <c r="A1539" s="173" t="s">
        <v>7230</v>
      </c>
      <c r="B1539" s="173" t="s">
        <v>6494</v>
      </c>
      <c r="C1539" s="173" t="s">
        <v>6495</v>
      </c>
      <c r="D1539" s="167" t="s">
        <v>6496</v>
      </c>
      <c r="E1539" s="173" t="s">
        <v>6497</v>
      </c>
      <c r="F1539" s="173" t="s">
        <v>6494</v>
      </c>
      <c r="G1539" s="173" t="s">
        <v>6495</v>
      </c>
      <c r="H1539" s="173" t="s">
        <v>6496</v>
      </c>
      <c r="I1539" s="173" t="s">
        <v>6497</v>
      </c>
    </row>
    <row r="1540" spans="1:9" s="145" customFormat="1" x14ac:dyDescent="0.2">
      <c r="A1540" s="145" t="s">
        <v>2866</v>
      </c>
      <c r="B1540" s="145" t="s">
        <v>1639</v>
      </c>
      <c r="C1540" s="145" t="s">
        <v>322</v>
      </c>
      <c r="D1540" s="164" t="s">
        <v>875</v>
      </c>
      <c r="E1540" s="145" t="s">
        <v>876</v>
      </c>
      <c r="F1540" s="145" t="s">
        <v>1639</v>
      </c>
      <c r="G1540" s="145" t="s">
        <v>322</v>
      </c>
      <c r="H1540" s="145" t="s">
        <v>875</v>
      </c>
      <c r="I1540" s="145" t="s">
        <v>876</v>
      </c>
    </row>
    <row r="1541" spans="1:9" s="190" customFormat="1" x14ac:dyDescent="0.2">
      <c r="A1541" s="190" t="s">
        <v>7231</v>
      </c>
      <c r="B1541" s="190" t="s">
        <v>1640</v>
      </c>
      <c r="C1541" s="190" t="s">
        <v>1641</v>
      </c>
      <c r="D1541" s="188" t="s">
        <v>1642</v>
      </c>
      <c r="E1541" s="190" t="s">
        <v>1643</v>
      </c>
      <c r="F1541" s="190" t="s">
        <v>1640</v>
      </c>
      <c r="G1541" s="190" t="s">
        <v>1641</v>
      </c>
      <c r="H1541" s="190" t="s">
        <v>1642</v>
      </c>
      <c r="I1541" s="190" t="s">
        <v>1643</v>
      </c>
    </row>
    <row r="1542" spans="1:9" s="190" customFormat="1" x14ac:dyDescent="0.2">
      <c r="A1542" s="190" t="s">
        <v>7232</v>
      </c>
      <c r="B1542" s="190" t="s">
        <v>1645</v>
      </c>
      <c r="C1542" s="190" t="s">
        <v>1646</v>
      </c>
      <c r="D1542" s="188" t="s">
        <v>1647</v>
      </c>
      <c r="E1542" s="190" t="s">
        <v>1648</v>
      </c>
      <c r="F1542" s="190" t="s">
        <v>1645</v>
      </c>
      <c r="G1542" s="190" t="s">
        <v>1646</v>
      </c>
      <c r="H1542" s="190" t="s">
        <v>1647</v>
      </c>
      <c r="I1542" s="190" t="s">
        <v>1648</v>
      </c>
    </row>
    <row r="1543" spans="1:9" s="173" customFormat="1" x14ac:dyDescent="0.2">
      <c r="A1543" s="173" t="s">
        <v>2867</v>
      </c>
      <c r="B1543" s="173" t="s">
        <v>6501</v>
      </c>
      <c r="C1543" s="173" t="s">
        <v>6502</v>
      </c>
      <c r="D1543" s="167" t="s">
        <v>6503</v>
      </c>
      <c r="E1543" s="173" t="s">
        <v>6504</v>
      </c>
      <c r="F1543" s="173" t="s">
        <v>6501</v>
      </c>
      <c r="G1543" s="173" t="s">
        <v>6502</v>
      </c>
      <c r="H1543" s="173" t="s">
        <v>6503</v>
      </c>
      <c r="I1543" s="173" t="s">
        <v>6504</v>
      </c>
    </row>
    <row r="1544" spans="1:9" s="173" customFormat="1" x14ac:dyDescent="0.2">
      <c r="A1544" s="173" t="s">
        <v>7233</v>
      </c>
      <c r="B1544" s="173" t="s">
        <v>6506</v>
      </c>
      <c r="C1544" s="173" t="s">
        <v>6507</v>
      </c>
      <c r="D1544" s="167" t="s">
        <v>6508</v>
      </c>
      <c r="E1544" s="173" t="s">
        <v>6509</v>
      </c>
      <c r="F1544" s="173" t="s">
        <v>6506</v>
      </c>
      <c r="G1544" s="173" t="s">
        <v>6507</v>
      </c>
      <c r="H1544" s="173" t="s">
        <v>6508</v>
      </c>
      <c r="I1544" s="173" t="s">
        <v>6509</v>
      </c>
    </row>
    <row r="1545" spans="1:9" s="173" customFormat="1" x14ac:dyDescent="0.2">
      <c r="A1545" s="173" t="s">
        <v>7234</v>
      </c>
      <c r="B1545" s="173" t="s">
        <v>7011</v>
      </c>
      <c r="C1545" s="173" t="s">
        <v>7012</v>
      </c>
      <c r="D1545" s="167" t="s">
        <v>7013</v>
      </c>
      <c r="E1545" s="173" t="s">
        <v>7014</v>
      </c>
      <c r="F1545" s="173" t="s">
        <v>7011</v>
      </c>
      <c r="G1545" s="173" t="s">
        <v>7012</v>
      </c>
      <c r="H1545" s="173" t="s">
        <v>7013</v>
      </c>
      <c r="I1545" s="173" t="s">
        <v>7014</v>
      </c>
    </row>
    <row r="1546" spans="1:9" s="173" customFormat="1" x14ac:dyDescent="0.2">
      <c r="A1546" s="173" t="s">
        <v>7235</v>
      </c>
      <c r="B1546" s="173" t="s">
        <v>6511</v>
      </c>
      <c r="C1546" s="173" t="s">
        <v>6512</v>
      </c>
      <c r="D1546" s="167" t="s">
        <v>7016</v>
      </c>
      <c r="E1546" s="173" t="s">
        <v>7017</v>
      </c>
      <c r="F1546" s="173" t="s">
        <v>6511</v>
      </c>
      <c r="G1546" s="173" t="s">
        <v>6512</v>
      </c>
      <c r="H1546" s="173" t="s">
        <v>7016</v>
      </c>
      <c r="I1546" s="173" t="s">
        <v>7017</v>
      </c>
    </row>
    <row r="1547" spans="1:9" s="173" customFormat="1" x14ac:dyDescent="0.2">
      <c r="A1547" s="173" t="s">
        <v>7236</v>
      </c>
      <c r="B1547" s="173" t="s">
        <v>6516</v>
      </c>
      <c r="C1547" s="173" t="s">
        <v>322</v>
      </c>
      <c r="D1547" s="167" t="s">
        <v>6517</v>
      </c>
      <c r="E1547" s="173" t="s">
        <v>6518</v>
      </c>
      <c r="F1547" s="173" t="s">
        <v>6516</v>
      </c>
      <c r="G1547" s="173" t="s">
        <v>322</v>
      </c>
      <c r="H1547" s="173" t="s">
        <v>6517</v>
      </c>
      <c r="I1547" s="173" t="s">
        <v>6518</v>
      </c>
    </row>
    <row r="1548" spans="1:9" s="145" customFormat="1" x14ac:dyDescent="0.2">
      <c r="A1548" s="145" t="s">
        <v>2868</v>
      </c>
      <c r="B1548" s="145" t="s">
        <v>1650</v>
      </c>
      <c r="C1548" s="145" t="s">
        <v>1651</v>
      </c>
      <c r="D1548" s="164" t="s">
        <v>877</v>
      </c>
      <c r="E1548" s="145" t="s">
        <v>878</v>
      </c>
      <c r="F1548" s="145" t="s">
        <v>1650</v>
      </c>
      <c r="G1548" s="145" t="s">
        <v>1651</v>
      </c>
      <c r="H1548" s="145" t="s">
        <v>877</v>
      </c>
      <c r="I1548" s="145" t="s">
        <v>878</v>
      </c>
    </row>
    <row r="1549" spans="1:9" s="145" customFormat="1" x14ac:dyDescent="0.2">
      <c r="A1549" s="145" t="s">
        <v>2869</v>
      </c>
      <c r="B1549" s="145" t="s">
        <v>1653</v>
      </c>
      <c r="C1549" s="145" t="s">
        <v>420</v>
      </c>
      <c r="D1549" s="164" t="s">
        <v>879</v>
      </c>
      <c r="E1549" s="145" t="s">
        <v>880</v>
      </c>
      <c r="F1549" s="145" t="s">
        <v>3719</v>
      </c>
      <c r="G1549" s="145" t="s">
        <v>420</v>
      </c>
      <c r="H1549" s="145" t="s">
        <v>879</v>
      </c>
      <c r="I1549" s="145" t="s">
        <v>880</v>
      </c>
    </row>
    <row r="1550" spans="1:9" s="190" customFormat="1" x14ac:dyDescent="0.2">
      <c r="A1550" s="190" t="s">
        <v>7237</v>
      </c>
      <c r="B1550" s="190" t="s">
        <v>4171</v>
      </c>
      <c r="C1550" s="190" t="s">
        <v>4172</v>
      </c>
      <c r="D1550" s="188" t="s">
        <v>4173</v>
      </c>
      <c r="E1550" s="190" t="s">
        <v>4174</v>
      </c>
      <c r="F1550" s="190" t="s">
        <v>4171</v>
      </c>
      <c r="G1550" s="190" t="s">
        <v>4172</v>
      </c>
      <c r="H1550" s="190" t="s">
        <v>4173</v>
      </c>
      <c r="I1550" s="190" t="s">
        <v>4174</v>
      </c>
    </row>
    <row r="1551" spans="1:9" s="173" customFormat="1" x14ac:dyDescent="0.2">
      <c r="A1551" s="173" t="s">
        <v>7238</v>
      </c>
      <c r="B1551" s="173" t="s">
        <v>6521</v>
      </c>
      <c r="C1551" s="173" t="s">
        <v>6522</v>
      </c>
      <c r="D1551" s="167" t="s">
        <v>6523</v>
      </c>
      <c r="E1551" s="173" t="s">
        <v>6524</v>
      </c>
      <c r="F1551" s="173" t="s">
        <v>6521</v>
      </c>
      <c r="G1551" s="173" t="s">
        <v>6522</v>
      </c>
      <c r="H1551" s="173" t="s">
        <v>6523</v>
      </c>
      <c r="I1551" s="173" t="s">
        <v>6524</v>
      </c>
    </row>
    <row r="1552" spans="1:9" s="145" customFormat="1" x14ac:dyDescent="0.2">
      <c r="A1552" s="145" t="s">
        <v>2870</v>
      </c>
      <c r="B1552" s="145" t="s">
        <v>233</v>
      </c>
      <c r="C1552" s="145" t="s">
        <v>323</v>
      </c>
      <c r="D1552" s="164" t="s">
        <v>1654</v>
      </c>
      <c r="E1552" s="145" t="s">
        <v>1655</v>
      </c>
      <c r="F1552" s="145" t="s">
        <v>233</v>
      </c>
      <c r="G1552" s="145" t="s">
        <v>323</v>
      </c>
      <c r="H1552" s="145" t="s">
        <v>1654</v>
      </c>
      <c r="I1552" s="145" t="s">
        <v>1655</v>
      </c>
    </row>
    <row r="1553" spans="1:9" s="145" customFormat="1" x14ac:dyDescent="0.2">
      <c r="A1553" s="145" t="s">
        <v>2871</v>
      </c>
      <c r="B1553" s="145" t="s">
        <v>1657</v>
      </c>
      <c r="C1553" s="145" t="s">
        <v>1658</v>
      </c>
      <c r="D1553" s="164" t="s">
        <v>1659</v>
      </c>
      <c r="E1553" s="145" t="s">
        <v>1660</v>
      </c>
      <c r="F1553" s="145" t="s">
        <v>1657</v>
      </c>
      <c r="G1553" s="145" t="s">
        <v>1658</v>
      </c>
      <c r="H1553" s="145" t="s">
        <v>1659</v>
      </c>
      <c r="I1553" s="145" t="s">
        <v>1660</v>
      </c>
    </row>
    <row r="1554" spans="1:9" s="145" customFormat="1" x14ac:dyDescent="0.2">
      <c r="A1554" s="145" t="s">
        <v>2872</v>
      </c>
      <c r="B1554" s="145" t="s">
        <v>476</v>
      </c>
      <c r="C1554" s="145" t="s">
        <v>477</v>
      </c>
      <c r="D1554" s="164" t="s">
        <v>2452</v>
      </c>
      <c r="E1554" s="145" t="s">
        <v>2453</v>
      </c>
      <c r="F1554" s="145" t="s">
        <v>476</v>
      </c>
      <c r="G1554" s="145" t="s">
        <v>477</v>
      </c>
      <c r="H1554" s="145" t="s">
        <v>2452</v>
      </c>
      <c r="I1554" s="145" t="s">
        <v>2453</v>
      </c>
    </row>
    <row r="1555" spans="1:9" s="190" customFormat="1" x14ac:dyDescent="0.2">
      <c r="A1555" s="190" t="s">
        <v>7239</v>
      </c>
      <c r="B1555" s="190" t="s">
        <v>4175</v>
      </c>
      <c r="C1555" s="190" t="s">
        <v>4176</v>
      </c>
      <c r="D1555" s="188" t="s">
        <v>4177</v>
      </c>
      <c r="E1555" s="190" t="s">
        <v>4178</v>
      </c>
      <c r="F1555" s="190" t="s">
        <v>4175</v>
      </c>
      <c r="G1555" s="190" t="s">
        <v>4176</v>
      </c>
      <c r="H1555" s="190" t="s">
        <v>4177</v>
      </c>
      <c r="I1555" s="190" t="s">
        <v>4178</v>
      </c>
    </row>
    <row r="1556" spans="1:9" s="190" customFormat="1" x14ac:dyDescent="0.2">
      <c r="A1556" s="190" t="s">
        <v>7240</v>
      </c>
      <c r="B1556" s="190" t="s">
        <v>4175</v>
      </c>
      <c r="C1556" s="190" t="s">
        <v>4176</v>
      </c>
      <c r="D1556" s="188" t="s">
        <v>4177</v>
      </c>
      <c r="E1556" s="190" t="s">
        <v>4178</v>
      </c>
      <c r="F1556" s="190" t="s">
        <v>4175</v>
      </c>
      <c r="G1556" s="190" t="s">
        <v>4176</v>
      </c>
      <c r="H1556" s="190" t="s">
        <v>4177</v>
      </c>
      <c r="I1556" s="190" t="s">
        <v>4178</v>
      </c>
    </row>
    <row r="1557" spans="1:9" s="145" customFormat="1" x14ac:dyDescent="0.2">
      <c r="A1557" s="145" t="s">
        <v>2873</v>
      </c>
      <c r="B1557" s="145" t="s">
        <v>1662</v>
      </c>
      <c r="C1557" s="145" t="s">
        <v>881</v>
      </c>
      <c r="D1557" s="164" t="s">
        <v>882</v>
      </c>
      <c r="E1557" s="145" t="s">
        <v>883</v>
      </c>
      <c r="F1557" s="145" t="s">
        <v>1662</v>
      </c>
      <c r="G1557" s="145" t="s">
        <v>881</v>
      </c>
      <c r="H1557" s="145" t="s">
        <v>882</v>
      </c>
      <c r="I1557" s="145" t="s">
        <v>883</v>
      </c>
    </row>
    <row r="1558" spans="1:9" s="145" customFormat="1" x14ac:dyDescent="0.2">
      <c r="A1558" s="145" t="s">
        <v>2874</v>
      </c>
      <c r="B1558" s="145" t="s">
        <v>399</v>
      </c>
      <c r="C1558" s="145" t="s">
        <v>400</v>
      </c>
      <c r="D1558" s="164" t="s">
        <v>2456</v>
      </c>
      <c r="E1558" s="145" t="s">
        <v>2457</v>
      </c>
      <c r="F1558" s="145" t="s">
        <v>399</v>
      </c>
      <c r="G1558" s="145" t="s">
        <v>400</v>
      </c>
      <c r="H1558" s="145" t="s">
        <v>2456</v>
      </c>
      <c r="I1558" s="145" t="s">
        <v>2457</v>
      </c>
    </row>
    <row r="1559" spans="1:9" s="145" customFormat="1" x14ac:dyDescent="0.2">
      <c r="A1559" s="145" t="s">
        <v>2875</v>
      </c>
      <c r="B1559" s="145" t="s">
        <v>1664</v>
      </c>
      <c r="C1559" s="145" t="s">
        <v>1665</v>
      </c>
      <c r="D1559" s="164" t="s">
        <v>1666</v>
      </c>
      <c r="E1559" s="145" t="s">
        <v>1667</v>
      </c>
      <c r="F1559" s="145" t="s">
        <v>1664</v>
      </c>
      <c r="G1559" s="145" t="s">
        <v>1665</v>
      </c>
      <c r="H1559" s="145" t="s">
        <v>1666</v>
      </c>
      <c r="I1559" s="145" t="s">
        <v>1667</v>
      </c>
    </row>
    <row r="1560" spans="1:9" s="145" customFormat="1" x14ac:dyDescent="0.2">
      <c r="A1560" s="145" t="s">
        <v>2876</v>
      </c>
      <c r="B1560" s="145" t="s">
        <v>1669</v>
      </c>
      <c r="C1560" s="145" t="s">
        <v>1670</v>
      </c>
      <c r="D1560" s="164" t="s">
        <v>884</v>
      </c>
      <c r="E1560" s="145" t="s">
        <v>885</v>
      </c>
      <c r="F1560" s="145" t="s">
        <v>1669</v>
      </c>
      <c r="G1560" s="145" t="s">
        <v>1670</v>
      </c>
      <c r="H1560" s="145" t="s">
        <v>884</v>
      </c>
      <c r="I1560" s="145" t="s">
        <v>885</v>
      </c>
    </row>
    <row r="1561" spans="1:9" s="145" customFormat="1" x14ac:dyDescent="0.2">
      <c r="A1561" s="145" t="s">
        <v>4757</v>
      </c>
      <c r="B1561" s="145" t="s">
        <v>4179</v>
      </c>
      <c r="C1561" s="145" t="s">
        <v>4180</v>
      </c>
      <c r="D1561" s="164" t="s">
        <v>4181</v>
      </c>
      <c r="E1561" s="145" t="s">
        <v>4182</v>
      </c>
      <c r="F1561" s="145" t="s">
        <v>4179</v>
      </c>
      <c r="G1561" s="145" t="s">
        <v>4180</v>
      </c>
      <c r="H1561" s="145" t="s">
        <v>4181</v>
      </c>
      <c r="I1561" s="145" t="s">
        <v>4182</v>
      </c>
    </row>
    <row r="1562" spans="1:9" s="145" customFormat="1" x14ac:dyDescent="0.2">
      <c r="A1562" s="145" t="s">
        <v>4758</v>
      </c>
      <c r="B1562" s="145" t="s">
        <v>4184</v>
      </c>
      <c r="C1562" s="145" t="s">
        <v>4185</v>
      </c>
      <c r="D1562" s="164" t="s">
        <v>4186</v>
      </c>
      <c r="E1562" s="145" t="s">
        <v>4187</v>
      </c>
      <c r="F1562" s="145" t="s">
        <v>4184</v>
      </c>
      <c r="G1562" s="145" t="s">
        <v>4185</v>
      </c>
      <c r="H1562" s="145" t="s">
        <v>4186</v>
      </c>
      <c r="I1562" s="145" t="s">
        <v>4187</v>
      </c>
    </row>
    <row r="1563" spans="1:9" s="190" customFormat="1" x14ac:dyDescent="0.2">
      <c r="A1563" s="190" t="s">
        <v>7241</v>
      </c>
      <c r="B1563" s="190" t="s">
        <v>1669</v>
      </c>
      <c r="C1563" s="190" t="s">
        <v>1670</v>
      </c>
      <c r="D1563" s="188" t="s">
        <v>884</v>
      </c>
      <c r="E1563" s="190" t="s">
        <v>885</v>
      </c>
      <c r="F1563" s="190" t="s">
        <v>1669</v>
      </c>
      <c r="G1563" s="190" t="s">
        <v>1670</v>
      </c>
      <c r="H1563" s="190" t="s">
        <v>884</v>
      </c>
      <c r="I1563" s="190" t="s">
        <v>885</v>
      </c>
    </row>
    <row r="1564" spans="1:9" s="145" customFormat="1" x14ac:dyDescent="0.2">
      <c r="A1564" s="145" t="s">
        <v>2877</v>
      </c>
      <c r="B1564" s="145" t="s">
        <v>1672</v>
      </c>
      <c r="C1564" s="145" t="s">
        <v>1673</v>
      </c>
      <c r="D1564" s="164" t="s">
        <v>1674</v>
      </c>
      <c r="E1564" s="145" t="s">
        <v>889</v>
      </c>
      <c r="F1564" s="145" t="s">
        <v>1672</v>
      </c>
      <c r="G1564" s="145" t="s">
        <v>1673</v>
      </c>
      <c r="H1564" s="145" t="s">
        <v>1674</v>
      </c>
      <c r="I1564" s="145" t="s">
        <v>889</v>
      </c>
    </row>
    <row r="1565" spans="1:9" s="145" customFormat="1" x14ac:dyDescent="0.2">
      <c r="A1565" s="145" t="s">
        <v>2878</v>
      </c>
      <c r="B1565" s="145" t="s">
        <v>886</v>
      </c>
      <c r="C1565" s="145" t="s">
        <v>887</v>
      </c>
      <c r="D1565" s="164" t="s">
        <v>888</v>
      </c>
      <c r="E1565" s="145" t="s">
        <v>1676</v>
      </c>
      <c r="F1565" s="145" t="s">
        <v>886</v>
      </c>
      <c r="G1565" s="145" t="s">
        <v>887</v>
      </c>
      <c r="H1565" s="145" t="s">
        <v>888</v>
      </c>
      <c r="I1565" s="145" t="s">
        <v>1676</v>
      </c>
    </row>
    <row r="1566" spans="1:9" s="145" customFormat="1" x14ac:dyDescent="0.2">
      <c r="A1566" s="145" t="s">
        <v>2879</v>
      </c>
      <c r="B1566" s="145" t="s">
        <v>1678</v>
      </c>
      <c r="C1566" s="145" t="s">
        <v>1679</v>
      </c>
      <c r="D1566" s="164" t="s">
        <v>890</v>
      </c>
      <c r="E1566" s="145" t="s">
        <v>891</v>
      </c>
      <c r="F1566" s="145" t="s">
        <v>3720</v>
      </c>
      <c r="G1566" s="145" t="s">
        <v>1679</v>
      </c>
      <c r="H1566" s="145" t="s">
        <v>890</v>
      </c>
      <c r="I1566" s="145" t="s">
        <v>891</v>
      </c>
    </row>
    <row r="1567" spans="1:9" s="145" customFormat="1" x14ac:dyDescent="0.2">
      <c r="A1567" s="145" t="s">
        <v>2880</v>
      </c>
      <c r="B1567" s="145" t="s">
        <v>1681</v>
      </c>
      <c r="C1567" s="145" t="s">
        <v>1682</v>
      </c>
      <c r="D1567" s="164" t="s">
        <v>1683</v>
      </c>
      <c r="E1567" s="145" t="s">
        <v>892</v>
      </c>
      <c r="F1567" s="145" t="s">
        <v>1681</v>
      </c>
      <c r="G1567" s="145" t="s">
        <v>1682</v>
      </c>
      <c r="H1567" s="145" t="s">
        <v>1683</v>
      </c>
      <c r="I1567" s="145" t="s">
        <v>892</v>
      </c>
    </row>
    <row r="1568" spans="1:9" s="145" customFormat="1" x14ac:dyDescent="0.2">
      <c r="A1568" s="145" t="s">
        <v>2881</v>
      </c>
      <c r="B1568" s="145" t="s">
        <v>1697</v>
      </c>
      <c r="C1568" s="145" t="s">
        <v>1698</v>
      </c>
      <c r="D1568" s="164" t="s">
        <v>1699</v>
      </c>
      <c r="E1568" s="145" t="s">
        <v>1700</v>
      </c>
      <c r="F1568" s="145" t="s">
        <v>1697</v>
      </c>
      <c r="G1568" s="145" t="s">
        <v>1698</v>
      </c>
      <c r="H1568" s="145" t="s">
        <v>1699</v>
      </c>
      <c r="I1568" s="145" t="s">
        <v>1700</v>
      </c>
    </row>
    <row r="1569" spans="1:9" s="145" customFormat="1" x14ac:dyDescent="0.2">
      <c r="A1569" s="145" t="s">
        <v>2882</v>
      </c>
      <c r="B1569" s="145" t="s">
        <v>893</v>
      </c>
      <c r="C1569" s="145" t="s">
        <v>1702</v>
      </c>
      <c r="D1569" s="164" t="s">
        <v>1703</v>
      </c>
      <c r="E1569" s="145" t="s">
        <v>894</v>
      </c>
      <c r="F1569" s="145" t="s">
        <v>893</v>
      </c>
      <c r="G1569" s="145" t="s">
        <v>1702</v>
      </c>
      <c r="H1569" s="145" t="s">
        <v>1703</v>
      </c>
      <c r="I1569" s="145" t="s">
        <v>894</v>
      </c>
    </row>
    <row r="1570" spans="1:9" s="145" customFormat="1" x14ac:dyDescent="0.2">
      <c r="A1570" s="145" t="s">
        <v>2883</v>
      </c>
      <c r="B1570" s="145" t="s">
        <v>1705</v>
      </c>
      <c r="C1570" s="145" t="s">
        <v>1706</v>
      </c>
      <c r="D1570" s="164" t="s">
        <v>1707</v>
      </c>
      <c r="E1570" s="145" t="s">
        <v>1708</v>
      </c>
      <c r="F1570" s="145" t="s">
        <v>1705</v>
      </c>
      <c r="G1570" s="145" t="s">
        <v>1706</v>
      </c>
      <c r="H1570" s="145" t="s">
        <v>1707</v>
      </c>
      <c r="I1570" s="145" t="s">
        <v>1708</v>
      </c>
    </row>
    <row r="1571" spans="1:9" s="145" customFormat="1" x14ac:dyDescent="0.2">
      <c r="A1571" s="145" t="s">
        <v>2884</v>
      </c>
      <c r="B1571" s="145" t="s">
        <v>1710</v>
      </c>
      <c r="C1571" s="145" t="s">
        <v>1711</v>
      </c>
      <c r="D1571" s="164" t="s">
        <v>1712</v>
      </c>
      <c r="E1571" s="145" t="s">
        <v>1713</v>
      </c>
      <c r="F1571" s="145" t="s">
        <v>1710</v>
      </c>
      <c r="G1571" s="145" t="s">
        <v>1711</v>
      </c>
      <c r="H1571" s="145" t="s">
        <v>1712</v>
      </c>
      <c r="I1571" s="145" t="s">
        <v>1713</v>
      </c>
    </row>
    <row r="1572" spans="1:9" s="145" customFormat="1" x14ac:dyDescent="0.2">
      <c r="A1572" s="145" t="s">
        <v>2885</v>
      </c>
      <c r="B1572" s="145" t="s">
        <v>1715</v>
      </c>
      <c r="C1572" s="145" t="s">
        <v>324</v>
      </c>
      <c r="D1572" s="164" t="s">
        <v>895</v>
      </c>
      <c r="E1572" s="145" t="s">
        <v>896</v>
      </c>
      <c r="F1572" s="145" t="s">
        <v>1715</v>
      </c>
      <c r="G1572" s="145" t="s">
        <v>324</v>
      </c>
      <c r="H1572" s="145" t="s">
        <v>895</v>
      </c>
      <c r="I1572" s="145" t="s">
        <v>896</v>
      </c>
    </row>
    <row r="1573" spans="1:9" s="145" customFormat="1" x14ac:dyDescent="0.2">
      <c r="A1573" s="145" t="s">
        <v>4759</v>
      </c>
      <c r="B1573" s="145" t="s">
        <v>1715</v>
      </c>
      <c r="C1573" s="145" t="s">
        <v>324</v>
      </c>
      <c r="D1573" s="164" t="s">
        <v>895</v>
      </c>
      <c r="E1573" s="145" t="s">
        <v>896</v>
      </c>
      <c r="F1573" s="145" t="s">
        <v>1715</v>
      </c>
      <c r="G1573" s="145" t="s">
        <v>324</v>
      </c>
      <c r="H1573" s="145" t="s">
        <v>895</v>
      </c>
      <c r="I1573" s="145" t="s">
        <v>896</v>
      </c>
    </row>
    <row r="1574" spans="1:9" s="145" customFormat="1" x14ac:dyDescent="0.2">
      <c r="A1574" s="145" t="s">
        <v>2886</v>
      </c>
      <c r="B1574" s="145" t="s">
        <v>1719</v>
      </c>
      <c r="C1574" s="145" t="s">
        <v>1720</v>
      </c>
      <c r="D1574" s="164" t="s">
        <v>897</v>
      </c>
      <c r="E1574" s="145" t="s">
        <v>898</v>
      </c>
      <c r="F1574" s="145" t="s">
        <v>1719</v>
      </c>
      <c r="G1574" s="145" t="s">
        <v>1720</v>
      </c>
      <c r="H1574" s="145" t="s">
        <v>897</v>
      </c>
      <c r="I1574" s="145" t="s">
        <v>898</v>
      </c>
    </row>
    <row r="1575" spans="1:9" s="145" customFormat="1" x14ac:dyDescent="0.2">
      <c r="A1575" s="145" t="s">
        <v>2887</v>
      </c>
      <c r="B1575" s="145" t="s">
        <v>899</v>
      </c>
      <c r="C1575" s="145" t="s">
        <v>900</v>
      </c>
      <c r="D1575" s="164" t="s">
        <v>901</v>
      </c>
      <c r="E1575" s="145" t="s">
        <v>902</v>
      </c>
      <c r="F1575" s="145" t="s">
        <v>899</v>
      </c>
      <c r="G1575" s="145" t="s">
        <v>900</v>
      </c>
      <c r="H1575" s="145" t="s">
        <v>901</v>
      </c>
      <c r="I1575" s="145" t="s">
        <v>902</v>
      </c>
    </row>
    <row r="1576" spans="1:9" s="145" customFormat="1" x14ac:dyDescent="0.2">
      <c r="A1576" s="145" t="s">
        <v>2888</v>
      </c>
      <c r="B1576" s="145" t="s">
        <v>1719</v>
      </c>
      <c r="C1576" s="145" t="s">
        <v>1720</v>
      </c>
      <c r="D1576" s="164" t="s">
        <v>897</v>
      </c>
      <c r="E1576" s="145" t="s">
        <v>898</v>
      </c>
      <c r="F1576" s="145" t="s">
        <v>1719</v>
      </c>
      <c r="G1576" s="145" t="s">
        <v>1720</v>
      </c>
      <c r="H1576" s="145" t="s">
        <v>897</v>
      </c>
      <c r="I1576" s="145" t="s">
        <v>898</v>
      </c>
    </row>
    <row r="1577" spans="1:9" s="145" customFormat="1" x14ac:dyDescent="0.2">
      <c r="A1577" s="145" t="s">
        <v>2889</v>
      </c>
      <c r="B1577" s="145" t="s">
        <v>903</v>
      </c>
      <c r="C1577" s="145" t="s">
        <v>1722</v>
      </c>
      <c r="D1577" s="164" t="s">
        <v>1723</v>
      </c>
      <c r="E1577" s="145" t="s">
        <v>904</v>
      </c>
      <c r="F1577" s="145" t="s">
        <v>903</v>
      </c>
      <c r="G1577" s="145" t="s">
        <v>1722</v>
      </c>
      <c r="H1577" s="145" t="s">
        <v>1723</v>
      </c>
      <c r="I1577" s="145" t="s">
        <v>904</v>
      </c>
    </row>
    <row r="1578" spans="1:9" s="190" customFormat="1" x14ac:dyDescent="0.2">
      <c r="A1578" s="190" t="s">
        <v>7242</v>
      </c>
      <c r="B1578" s="190" t="s">
        <v>1724</v>
      </c>
      <c r="C1578" s="190" t="s">
        <v>1725</v>
      </c>
      <c r="D1578" s="188" t="s">
        <v>1726</v>
      </c>
      <c r="E1578" s="190" t="s">
        <v>1727</v>
      </c>
      <c r="F1578" s="190" t="s">
        <v>1724</v>
      </c>
      <c r="G1578" s="190" t="s">
        <v>1725</v>
      </c>
      <c r="H1578" s="190" t="s">
        <v>1726</v>
      </c>
      <c r="I1578" s="190" t="s">
        <v>1727</v>
      </c>
    </row>
    <row r="1579" spans="1:9" s="190" customFormat="1" x14ac:dyDescent="0.2">
      <c r="A1579" s="190" t="s">
        <v>7243</v>
      </c>
      <c r="B1579" s="190" t="s">
        <v>4189</v>
      </c>
      <c r="C1579" s="190" t="s">
        <v>4190</v>
      </c>
      <c r="D1579" s="188" t="s">
        <v>4191</v>
      </c>
      <c r="E1579" s="190" t="s">
        <v>5283</v>
      </c>
      <c r="F1579" s="190" t="s">
        <v>4189</v>
      </c>
      <c r="G1579" s="190" t="s">
        <v>4190</v>
      </c>
      <c r="H1579" s="190" t="s">
        <v>4191</v>
      </c>
      <c r="I1579" s="190" t="s">
        <v>5283</v>
      </c>
    </row>
    <row r="1580" spans="1:9" s="190" customFormat="1" x14ac:dyDescent="0.2">
      <c r="A1580" s="190" t="s">
        <v>7244</v>
      </c>
      <c r="B1580" s="190" t="s">
        <v>4192</v>
      </c>
      <c r="C1580" s="190" t="s">
        <v>4193</v>
      </c>
      <c r="D1580" s="188" t="s">
        <v>4194</v>
      </c>
      <c r="E1580" s="190" t="s">
        <v>5284</v>
      </c>
      <c r="F1580" s="190" t="s">
        <v>4192</v>
      </c>
      <c r="G1580" s="190" t="s">
        <v>4193</v>
      </c>
      <c r="H1580" s="190" t="s">
        <v>4194</v>
      </c>
      <c r="I1580" s="190" t="s">
        <v>5284</v>
      </c>
    </row>
    <row r="1581" spans="1:9" s="190" customFormat="1" x14ac:dyDescent="0.2">
      <c r="A1581" s="190" t="s">
        <v>7245</v>
      </c>
      <c r="B1581" s="190" t="s">
        <v>4195</v>
      </c>
      <c r="C1581" s="190" t="s">
        <v>4196</v>
      </c>
      <c r="D1581" s="188" t="s">
        <v>4197</v>
      </c>
      <c r="E1581" s="190" t="s">
        <v>5285</v>
      </c>
      <c r="F1581" s="190" t="s">
        <v>4195</v>
      </c>
      <c r="G1581" s="190" t="s">
        <v>4196</v>
      </c>
      <c r="H1581" s="190" t="s">
        <v>4197</v>
      </c>
      <c r="I1581" s="190" t="s">
        <v>5285</v>
      </c>
    </row>
    <row r="1582" spans="1:9" s="190" customFormat="1" x14ac:dyDescent="0.2">
      <c r="A1582" s="190" t="s">
        <v>7246</v>
      </c>
      <c r="B1582" s="190" t="s">
        <v>4198</v>
      </c>
      <c r="C1582" s="190" t="s">
        <v>4199</v>
      </c>
      <c r="D1582" s="188" t="s">
        <v>4200</v>
      </c>
      <c r="E1582" s="190" t="s">
        <v>5286</v>
      </c>
      <c r="F1582" s="190" t="s">
        <v>4198</v>
      </c>
      <c r="G1582" s="190" t="s">
        <v>4199</v>
      </c>
      <c r="H1582" s="190" t="s">
        <v>4200</v>
      </c>
      <c r="I1582" s="190" t="s">
        <v>5286</v>
      </c>
    </row>
    <row r="1583" spans="1:9" s="190" customFormat="1" x14ac:dyDescent="0.2">
      <c r="A1583" s="190" t="s">
        <v>7247</v>
      </c>
      <c r="B1583" s="190" t="s">
        <v>4192</v>
      </c>
      <c r="C1583" s="190" t="s">
        <v>4193</v>
      </c>
      <c r="D1583" s="188" t="s">
        <v>4194</v>
      </c>
      <c r="E1583" s="190" t="s">
        <v>5284</v>
      </c>
      <c r="F1583" s="190" t="s">
        <v>4192</v>
      </c>
      <c r="G1583" s="190" t="s">
        <v>4193</v>
      </c>
      <c r="H1583" s="190" t="s">
        <v>4194</v>
      </c>
      <c r="I1583" s="190" t="s">
        <v>5284</v>
      </c>
    </row>
    <row r="1584" spans="1:9" s="190" customFormat="1" x14ac:dyDescent="0.2">
      <c r="A1584" s="190" t="s">
        <v>7248</v>
      </c>
      <c r="B1584" s="190" t="s">
        <v>4195</v>
      </c>
      <c r="C1584" s="190" t="s">
        <v>4196</v>
      </c>
      <c r="D1584" s="188" t="s">
        <v>4197</v>
      </c>
      <c r="E1584" s="190" t="s">
        <v>5285</v>
      </c>
      <c r="F1584" s="190" t="s">
        <v>4195</v>
      </c>
      <c r="G1584" s="190" t="s">
        <v>4196</v>
      </c>
      <c r="H1584" s="190" t="s">
        <v>4197</v>
      </c>
      <c r="I1584" s="190" t="s">
        <v>5285</v>
      </c>
    </row>
    <row r="1585" spans="1:9" s="190" customFormat="1" x14ac:dyDescent="0.2">
      <c r="A1585" s="190" t="s">
        <v>7249</v>
      </c>
      <c r="B1585" s="190" t="s">
        <v>1728</v>
      </c>
      <c r="C1585" s="190" t="s">
        <v>1729</v>
      </c>
      <c r="D1585" s="188" t="s">
        <v>1730</v>
      </c>
      <c r="E1585" s="190" t="s">
        <v>1731</v>
      </c>
      <c r="F1585" s="190" t="s">
        <v>1728</v>
      </c>
      <c r="G1585" s="190" t="s">
        <v>1729</v>
      </c>
      <c r="H1585" s="190" t="s">
        <v>1730</v>
      </c>
      <c r="I1585" s="190" t="s">
        <v>1731</v>
      </c>
    </row>
    <row r="1586" spans="1:9" s="190" customFormat="1" x14ac:dyDescent="0.2">
      <c r="A1586" s="190" t="s">
        <v>7250</v>
      </c>
      <c r="B1586" s="190" t="s">
        <v>1733</v>
      </c>
      <c r="C1586" s="190" t="s">
        <v>1734</v>
      </c>
      <c r="D1586" s="188" t="s">
        <v>1735</v>
      </c>
      <c r="E1586" s="190" t="s">
        <v>1736</v>
      </c>
      <c r="F1586" s="190" t="s">
        <v>1733</v>
      </c>
      <c r="G1586" s="190" t="s">
        <v>1734</v>
      </c>
      <c r="H1586" s="190" t="s">
        <v>1735</v>
      </c>
      <c r="I1586" s="190" t="s">
        <v>1736</v>
      </c>
    </row>
    <row r="1587" spans="1:9" s="173" customFormat="1" x14ac:dyDescent="0.2">
      <c r="A1587" s="173" t="s">
        <v>2890</v>
      </c>
      <c r="B1587" s="173" t="s">
        <v>6535</v>
      </c>
      <c r="C1587" s="173" t="s">
        <v>1725</v>
      </c>
      <c r="D1587" s="167" t="s">
        <v>1726</v>
      </c>
      <c r="E1587" s="173" t="s">
        <v>6536</v>
      </c>
      <c r="F1587" s="173" t="s">
        <v>6535</v>
      </c>
      <c r="G1587" s="173" t="s">
        <v>1725</v>
      </c>
      <c r="H1587" s="173" t="s">
        <v>1726</v>
      </c>
      <c r="I1587" s="173" t="s">
        <v>6536</v>
      </c>
    </row>
    <row r="1588" spans="1:9" s="145" customFormat="1" x14ac:dyDescent="0.2">
      <c r="A1588" s="145" t="s">
        <v>2891</v>
      </c>
      <c r="B1588" s="145" t="s">
        <v>1738</v>
      </c>
      <c r="C1588" s="145" t="s">
        <v>1739</v>
      </c>
      <c r="D1588" s="164" t="s">
        <v>1740</v>
      </c>
      <c r="E1588" s="145" t="s">
        <v>1741</v>
      </c>
      <c r="F1588" s="145" t="s">
        <v>1738</v>
      </c>
      <c r="G1588" s="145" t="s">
        <v>3721</v>
      </c>
      <c r="H1588" s="145" t="s">
        <v>1740</v>
      </c>
      <c r="I1588" s="145" t="s">
        <v>1741</v>
      </c>
    </row>
    <row r="1589" spans="1:9" s="173" customFormat="1" x14ac:dyDescent="0.2">
      <c r="A1589" s="173" t="s">
        <v>2892</v>
      </c>
      <c r="B1589" s="173" t="s">
        <v>6537</v>
      </c>
      <c r="C1589" s="173" t="s">
        <v>1720</v>
      </c>
      <c r="D1589" s="167" t="s">
        <v>897</v>
      </c>
      <c r="E1589" s="173" t="s">
        <v>898</v>
      </c>
      <c r="F1589" s="173" t="s">
        <v>6537</v>
      </c>
      <c r="G1589" s="173" t="s">
        <v>1720</v>
      </c>
      <c r="H1589" s="173" t="s">
        <v>897</v>
      </c>
      <c r="I1589" s="173" t="s">
        <v>898</v>
      </c>
    </row>
    <row r="1590" spans="1:9" s="145" customFormat="1" x14ac:dyDescent="0.2">
      <c r="A1590" s="173" t="s">
        <v>7251</v>
      </c>
      <c r="B1590" s="145" t="s">
        <v>905</v>
      </c>
      <c r="C1590" s="145" t="s">
        <v>906</v>
      </c>
      <c r="D1590" s="164" t="s">
        <v>907</v>
      </c>
      <c r="E1590" s="145" t="s">
        <v>908</v>
      </c>
      <c r="F1590" s="145" t="s">
        <v>905</v>
      </c>
      <c r="G1590" s="145" t="s">
        <v>906</v>
      </c>
      <c r="H1590" s="145" t="s">
        <v>907</v>
      </c>
      <c r="I1590" s="145" t="s">
        <v>908</v>
      </c>
    </row>
    <row r="1591" spans="1:9" s="145" customFormat="1" x14ac:dyDescent="0.2">
      <c r="A1591" s="145" t="s">
        <v>2893</v>
      </c>
      <c r="B1591" s="145" t="s">
        <v>234</v>
      </c>
      <c r="C1591" s="145" t="s">
        <v>1744</v>
      </c>
      <c r="D1591" s="164" t="s">
        <v>909</v>
      </c>
      <c r="E1591" s="145" t="s">
        <v>3498</v>
      </c>
      <c r="F1591" s="145" t="s">
        <v>234</v>
      </c>
      <c r="G1591" s="145" t="s">
        <v>1744</v>
      </c>
      <c r="H1591" s="145" t="s">
        <v>909</v>
      </c>
      <c r="I1591" s="145" t="s">
        <v>3498</v>
      </c>
    </row>
    <row r="1592" spans="1:9" s="145" customFormat="1" x14ac:dyDescent="0.2">
      <c r="A1592" s="145" t="s">
        <v>2894</v>
      </c>
      <c r="B1592" s="145" t="s">
        <v>235</v>
      </c>
      <c r="C1592" s="145" t="s">
        <v>401</v>
      </c>
      <c r="D1592" s="164" t="s">
        <v>1746</v>
      </c>
      <c r="E1592" s="145" t="s">
        <v>910</v>
      </c>
      <c r="F1592" s="145" t="s">
        <v>3722</v>
      </c>
      <c r="G1592" s="145" t="s">
        <v>3723</v>
      </c>
      <c r="H1592" s="145" t="s">
        <v>3724</v>
      </c>
      <c r="I1592" s="145" t="s">
        <v>3725</v>
      </c>
    </row>
    <row r="1593" spans="1:9" s="145" customFormat="1" x14ac:dyDescent="0.2">
      <c r="A1593" s="145" t="s">
        <v>4760</v>
      </c>
      <c r="B1593" s="145" t="s">
        <v>3722</v>
      </c>
      <c r="C1593" s="145" t="s">
        <v>3723</v>
      </c>
      <c r="D1593" s="164" t="s">
        <v>3724</v>
      </c>
      <c r="E1593" s="145" t="s">
        <v>3725</v>
      </c>
      <c r="F1593" s="145" t="s">
        <v>3722</v>
      </c>
      <c r="G1593" s="145" t="s">
        <v>3723</v>
      </c>
      <c r="H1593" s="145" t="s">
        <v>3724</v>
      </c>
      <c r="I1593" s="145" t="s">
        <v>3725</v>
      </c>
    </row>
    <row r="1594" spans="1:9" s="190" customFormat="1" x14ac:dyDescent="0.2">
      <c r="A1594" s="190" t="s">
        <v>7252</v>
      </c>
      <c r="B1594" s="190" t="s">
        <v>2473</v>
      </c>
      <c r="C1594" s="190" t="s">
        <v>2474</v>
      </c>
      <c r="D1594" s="188" t="s">
        <v>2475</v>
      </c>
      <c r="E1594" s="190" t="s">
        <v>2476</v>
      </c>
      <c r="F1594" s="190" t="s">
        <v>2473</v>
      </c>
      <c r="G1594" s="190" t="s">
        <v>2474</v>
      </c>
      <c r="H1594" s="190" t="s">
        <v>2475</v>
      </c>
      <c r="I1594" s="190" t="s">
        <v>2476</v>
      </c>
    </row>
    <row r="1595" spans="1:9" s="190" customFormat="1" x14ac:dyDescent="0.2">
      <c r="A1595" s="190" t="s">
        <v>7253</v>
      </c>
      <c r="B1595" s="190" t="s">
        <v>236</v>
      </c>
      <c r="C1595" s="190" t="s">
        <v>402</v>
      </c>
      <c r="D1595" s="188" t="s">
        <v>1747</v>
      </c>
      <c r="E1595" s="190" t="s">
        <v>1748</v>
      </c>
      <c r="F1595" s="190" t="s">
        <v>236</v>
      </c>
      <c r="G1595" s="190" t="s">
        <v>402</v>
      </c>
      <c r="H1595" s="190" t="s">
        <v>1747</v>
      </c>
      <c r="I1595" s="190" t="s">
        <v>1748</v>
      </c>
    </row>
    <row r="1596" spans="1:9" s="190" customFormat="1" x14ac:dyDescent="0.2">
      <c r="A1596" s="190" t="s">
        <v>7254</v>
      </c>
      <c r="B1596" s="190" t="s">
        <v>1749</v>
      </c>
      <c r="C1596" s="190" t="s">
        <v>1750</v>
      </c>
      <c r="D1596" s="188" t="s">
        <v>1751</v>
      </c>
      <c r="E1596" s="190" t="s">
        <v>1752</v>
      </c>
      <c r="F1596" s="190" t="s">
        <v>1749</v>
      </c>
      <c r="G1596" s="190" t="s">
        <v>1750</v>
      </c>
      <c r="H1596" s="190" t="s">
        <v>1751</v>
      </c>
      <c r="I1596" s="190" t="s">
        <v>1752</v>
      </c>
    </row>
    <row r="1597" spans="1:9" s="190" customFormat="1" x14ac:dyDescent="0.2">
      <c r="A1597" s="190" t="s">
        <v>7255</v>
      </c>
      <c r="B1597" s="190" t="s">
        <v>2477</v>
      </c>
      <c r="C1597" s="190" t="s">
        <v>2478</v>
      </c>
      <c r="D1597" s="188" t="s">
        <v>2479</v>
      </c>
      <c r="E1597" s="190" t="s">
        <v>2480</v>
      </c>
      <c r="F1597" s="190" t="s">
        <v>2477</v>
      </c>
      <c r="G1597" s="190" t="s">
        <v>2478</v>
      </c>
      <c r="H1597" s="190" t="s">
        <v>2479</v>
      </c>
      <c r="I1597" s="190" t="s">
        <v>2480</v>
      </c>
    </row>
    <row r="1598" spans="1:9" s="190" customFormat="1" x14ac:dyDescent="0.2">
      <c r="A1598" s="190" t="s">
        <v>7256</v>
      </c>
      <c r="B1598" s="190" t="s">
        <v>237</v>
      </c>
      <c r="C1598" s="190" t="s">
        <v>403</v>
      </c>
      <c r="D1598" s="188" t="s">
        <v>2481</v>
      </c>
      <c r="E1598" s="190" t="s">
        <v>2482</v>
      </c>
      <c r="F1598" s="190" t="s">
        <v>237</v>
      </c>
      <c r="G1598" s="190" t="s">
        <v>403</v>
      </c>
      <c r="H1598" s="190" t="s">
        <v>2481</v>
      </c>
      <c r="I1598" s="190" t="s">
        <v>2482</v>
      </c>
    </row>
    <row r="1599" spans="1:9" s="190" customFormat="1" x14ac:dyDescent="0.2">
      <c r="A1599" s="190" t="s">
        <v>7257</v>
      </c>
      <c r="B1599" s="190" t="s">
        <v>4616</v>
      </c>
      <c r="C1599" s="190" t="s">
        <v>4617</v>
      </c>
      <c r="D1599" s="188" t="s">
        <v>4618</v>
      </c>
      <c r="E1599" s="190" t="s">
        <v>4619</v>
      </c>
      <c r="F1599" s="190" t="s">
        <v>4616</v>
      </c>
      <c r="G1599" s="190" t="s">
        <v>4617</v>
      </c>
      <c r="H1599" s="190" t="s">
        <v>4618</v>
      </c>
      <c r="I1599" s="190" t="s">
        <v>4619</v>
      </c>
    </row>
    <row r="1600" spans="1:9" s="190" customFormat="1" x14ac:dyDescent="0.2">
      <c r="A1600" s="190" t="s">
        <v>7258</v>
      </c>
      <c r="B1600" s="190" t="s">
        <v>4620</v>
      </c>
      <c r="C1600" s="190" t="s">
        <v>4621</v>
      </c>
      <c r="D1600" s="188" t="s">
        <v>4622</v>
      </c>
      <c r="E1600" s="190" t="s">
        <v>4623</v>
      </c>
      <c r="F1600" s="190" t="s">
        <v>4620</v>
      </c>
      <c r="G1600" s="190" t="s">
        <v>4621</v>
      </c>
      <c r="H1600" s="190" t="s">
        <v>4622</v>
      </c>
      <c r="I1600" s="190" t="s">
        <v>4623</v>
      </c>
    </row>
    <row r="1601" spans="1:9" s="190" customFormat="1" x14ac:dyDescent="0.2">
      <c r="A1601" s="190" t="s">
        <v>7259</v>
      </c>
      <c r="B1601" s="190" t="s">
        <v>1753</v>
      </c>
      <c r="C1601" s="190" t="s">
        <v>1754</v>
      </c>
      <c r="D1601" s="188" t="s">
        <v>1755</v>
      </c>
      <c r="E1601" s="190" t="s">
        <v>1756</v>
      </c>
      <c r="F1601" s="190" t="s">
        <v>1753</v>
      </c>
      <c r="G1601" s="190" t="s">
        <v>1754</v>
      </c>
      <c r="H1601" s="190" t="s">
        <v>1755</v>
      </c>
      <c r="I1601" s="190" t="s">
        <v>1756</v>
      </c>
    </row>
    <row r="1602" spans="1:9" s="190" customFormat="1" x14ac:dyDescent="0.2">
      <c r="A1602" s="190" t="s">
        <v>7260</v>
      </c>
      <c r="B1602" s="190" t="s">
        <v>238</v>
      </c>
      <c r="C1602" s="190" t="s">
        <v>404</v>
      </c>
      <c r="D1602" s="188" t="s">
        <v>2484</v>
      </c>
      <c r="E1602" s="190" t="s">
        <v>2485</v>
      </c>
      <c r="F1602" s="190" t="s">
        <v>238</v>
      </c>
      <c r="G1602" s="190" t="s">
        <v>404</v>
      </c>
      <c r="H1602" s="190" t="s">
        <v>2484</v>
      </c>
      <c r="I1602" s="190" t="s">
        <v>2485</v>
      </c>
    </row>
    <row r="1603" spans="1:9" s="190" customFormat="1" x14ac:dyDescent="0.2">
      <c r="A1603" s="190" t="s">
        <v>7261</v>
      </c>
      <c r="B1603" s="190" t="s">
        <v>2486</v>
      </c>
      <c r="C1603" s="190" t="s">
        <v>2487</v>
      </c>
      <c r="D1603" s="188" t="s">
        <v>2488</v>
      </c>
      <c r="E1603" s="190" t="s">
        <v>2489</v>
      </c>
      <c r="F1603" s="190" t="s">
        <v>2486</v>
      </c>
      <c r="G1603" s="190" t="s">
        <v>2487</v>
      </c>
      <c r="H1603" s="190" t="s">
        <v>2488</v>
      </c>
      <c r="I1603" s="190" t="s">
        <v>2489</v>
      </c>
    </row>
    <row r="1604" spans="1:9" s="190" customFormat="1" x14ac:dyDescent="0.2">
      <c r="A1604" s="190" t="s">
        <v>7262</v>
      </c>
      <c r="B1604" s="190" t="s">
        <v>4624</v>
      </c>
      <c r="C1604" s="190" t="s">
        <v>4625</v>
      </c>
      <c r="D1604" s="188" t="s">
        <v>4626</v>
      </c>
      <c r="E1604" s="190" t="s">
        <v>4627</v>
      </c>
      <c r="F1604" s="190" t="s">
        <v>4624</v>
      </c>
      <c r="G1604" s="190" t="s">
        <v>4625</v>
      </c>
      <c r="H1604" s="190" t="s">
        <v>4626</v>
      </c>
      <c r="I1604" s="190" t="s">
        <v>4627</v>
      </c>
    </row>
    <row r="1605" spans="1:9" s="190" customFormat="1" x14ac:dyDescent="0.2">
      <c r="A1605" s="190" t="s">
        <v>7263</v>
      </c>
      <c r="B1605" s="190" t="s">
        <v>4628</v>
      </c>
      <c r="C1605" s="190" t="s">
        <v>4629</v>
      </c>
      <c r="D1605" s="188" t="s">
        <v>4630</v>
      </c>
      <c r="E1605" s="190" t="s">
        <v>4631</v>
      </c>
      <c r="F1605" s="190" t="s">
        <v>4628</v>
      </c>
      <c r="G1605" s="190" t="s">
        <v>4629</v>
      </c>
      <c r="H1605" s="190" t="s">
        <v>4630</v>
      </c>
      <c r="I1605" s="190" t="s">
        <v>4631</v>
      </c>
    </row>
    <row r="1606" spans="1:9" s="190" customFormat="1" x14ac:dyDescent="0.2">
      <c r="A1606" s="190" t="s">
        <v>7264</v>
      </c>
      <c r="B1606" s="190" t="s">
        <v>2490</v>
      </c>
      <c r="C1606" s="190" t="s">
        <v>2491</v>
      </c>
      <c r="D1606" s="188" t="s">
        <v>2492</v>
      </c>
      <c r="E1606" s="190" t="s">
        <v>2493</v>
      </c>
      <c r="F1606" s="190" t="s">
        <v>2490</v>
      </c>
      <c r="G1606" s="190" t="s">
        <v>2491</v>
      </c>
      <c r="H1606" s="190" t="s">
        <v>2492</v>
      </c>
      <c r="I1606" s="190" t="s">
        <v>2493</v>
      </c>
    </row>
    <row r="1607" spans="1:9" s="190" customFormat="1" x14ac:dyDescent="0.2">
      <c r="A1607" s="190" t="s">
        <v>7265</v>
      </c>
      <c r="B1607" s="190" t="s">
        <v>2494</v>
      </c>
      <c r="C1607" s="190" t="s">
        <v>2495</v>
      </c>
      <c r="D1607" s="188" t="s">
        <v>2496</v>
      </c>
      <c r="E1607" s="190" t="s">
        <v>2497</v>
      </c>
      <c r="F1607" s="190" t="s">
        <v>2494</v>
      </c>
      <c r="G1607" s="190" t="s">
        <v>2495</v>
      </c>
      <c r="H1607" s="190" t="s">
        <v>2496</v>
      </c>
      <c r="I1607" s="190" t="s">
        <v>2497</v>
      </c>
    </row>
    <row r="1608" spans="1:9" s="190" customFormat="1" x14ac:dyDescent="0.2">
      <c r="A1608" s="190" t="s">
        <v>7266</v>
      </c>
      <c r="B1608" s="190" t="s">
        <v>239</v>
      </c>
      <c r="C1608" s="190" t="s">
        <v>325</v>
      </c>
      <c r="D1608" s="188" t="s">
        <v>2499</v>
      </c>
      <c r="E1608" s="190" t="s">
        <v>2500</v>
      </c>
      <c r="F1608" s="190" t="s">
        <v>239</v>
      </c>
      <c r="G1608" s="190" t="s">
        <v>325</v>
      </c>
      <c r="H1608" s="190" t="s">
        <v>2499</v>
      </c>
      <c r="I1608" s="190" t="s">
        <v>2500</v>
      </c>
    </row>
    <row r="1609" spans="1:9" s="173" customFormat="1" x14ac:dyDescent="0.2">
      <c r="A1609" s="173" t="s">
        <v>2895</v>
      </c>
      <c r="B1609" s="173" t="s">
        <v>6552</v>
      </c>
      <c r="C1609" s="173" t="s">
        <v>6553</v>
      </c>
      <c r="D1609" s="167" t="s">
        <v>6554</v>
      </c>
      <c r="E1609" s="173" t="s">
        <v>6555</v>
      </c>
      <c r="F1609" s="173" t="s">
        <v>6552</v>
      </c>
      <c r="G1609" s="173" t="s">
        <v>6553</v>
      </c>
      <c r="H1609" s="173" t="s">
        <v>6554</v>
      </c>
      <c r="I1609" s="173" t="s">
        <v>6555</v>
      </c>
    </row>
    <row r="1610" spans="1:9" s="173" customFormat="1" x14ac:dyDescent="0.2">
      <c r="A1610" s="173" t="s">
        <v>2896</v>
      </c>
      <c r="B1610" s="173" t="s">
        <v>7035</v>
      </c>
      <c r="C1610" s="173" t="s">
        <v>7036</v>
      </c>
      <c r="D1610" s="167" t="s">
        <v>7037</v>
      </c>
      <c r="E1610" s="173" t="s">
        <v>7038</v>
      </c>
      <c r="F1610" s="173" t="s">
        <v>7035</v>
      </c>
      <c r="G1610" s="173" t="s">
        <v>7036</v>
      </c>
      <c r="H1610" s="173" t="s">
        <v>7037</v>
      </c>
      <c r="I1610" s="173" t="s">
        <v>7038</v>
      </c>
    </row>
    <row r="1611" spans="1:9" s="173" customFormat="1" x14ac:dyDescent="0.2">
      <c r="A1611" s="173" t="s">
        <v>2897</v>
      </c>
      <c r="B1611" s="173" t="s">
        <v>7040</v>
      </c>
      <c r="C1611" s="173" t="s">
        <v>7041</v>
      </c>
      <c r="D1611" s="167" t="s">
        <v>7042</v>
      </c>
      <c r="E1611" s="173" t="s">
        <v>7043</v>
      </c>
      <c r="F1611" s="173" t="s">
        <v>7040</v>
      </c>
      <c r="G1611" s="173" t="s">
        <v>7041</v>
      </c>
      <c r="H1611" s="173" t="s">
        <v>7042</v>
      </c>
      <c r="I1611" s="173" t="s">
        <v>7043</v>
      </c>
    </row>
    <row r="1612" spans="1:9" s="173" customFormat="1" x14ac:dyDescent="0.2">
      <c r="A1612" s="173" t="s">
        <v>2898</v>
      </c>
      <c r="B1612" s="173" t="s">
        <v>6557</v>
      </c>
      <c r="C1612" s="173" t="s">
        <v>6558</v>
      </c>
      <c r="D1612" s="167" t="s">
        <v>6559</v>
      </c>
      <c r="E1612" s="173" t="s">
        <v>6560</v>
      </c>
      <c r="F1612" s="173" t="s">
        <v>6557</v>
      </c>
      <c r="G1612" s="173" t="s">
        <v>6558</v>
      </c>
      <c r="H1612" s="173" t="s">
        <v>6559</v>
      </c>
      <c r="I1612" s="173" t="s">
        <v>6560</v>
      </c>
    </row>
    <row r="1613" spans="1:9" s="173" customFormat="1" x14ac:dyDescent="0.2">
      <c r="A1613" s="173" t="s">
        <v>7267</v>
      </c>
      <c r="B1613" s="173" t="s">
        <v>6579</v>
      </c>
      <c r="C1613" s="173" t="s">
        <v>6580</v>
      </c>
      <c r="D1613" s="167" t="s">
        <v>6581</v>
      </c>
      <c r="E1613" s="173" t="s">
        <v>6582</v>
      </c>
      <c r="F1613" s="173" t="s">
        <v>6579</v>
      </c>
      <c r="G1613" s="173" t="s">
        <v>6580</v>
      </c>
      <c r="H1613" s="173" t="s">
        <v>6581</v>
      </c>
      <c r="I1613" s="173" t="s">
        <v>6582</v>
      </c>
    </row>
    <row r="1614" spans="1:9" s="145" customFormat="1" x14ac:dyDescent="0.2">
      <c r="A1614" s="145" t="s">
        <v>2899</v>
      </c>
      <c r="B1614" s="145" t="s">
        <v>1758</v>
      </c>
      <c r="C1614" s="145" t="s">
        <v>1759</v>
      </c>
      <c r="D1614" s="164" t="s">
        <v>1760</v>
      </c>
      <c r="E1614" s="145" t="s">
        <v>911</v>
      </c>
      <c r="F1614" s="145" t="s">
        <v>3727</v>
      </c>
      <c r="G1614" s="145" t="s">
        <v>3728</v>
      </c>
      <c r="H1614" s="145" t="s">
        <v>3729</v>
      </c>
      <c r="I1614" s="145" t="s">
        <v>911</v>
      </c>
    </row>
    <row r="1615" spans="1:9" s="145" customFormat="1" x14ac:dyDescent="0.2">
      <c r="A1615" s="145" t="s">
        <v>4761</v>
      </c>
      <c r="B1615" s="145" t="s">
        <v>1758</v>
      </c>
      <c r="C1615" s="145" t="s">
        <v>1759</v>
      </c>
      <c r="D1615" s="164" t="s">
        <v>1760</v>
      </c>
      <c r="E1615" s="145" t="s">
        <v>911</v>
      </c>
      <c r="F1615" s="145" t="s">
        <v>3727</v>
      </c>
      <c r="G1615" s="145" t="s">
        <v>3728</v>
      </c>
      <c r="H1615" s="145" t="s">
        <v>3729</v>
      </c>
      <c r="I1615" s="145" t="s">
        <v>911</v>
      </c>
    </row>
    <row r="1616" spans="1:9" s="190" customFormat="1" x14ac:dyDescent="0.2">
      <c r="A1616" s="190" t="s">
        <v>7268</v>
      </c>
      <c r="B1616" s="190" t="s">
        <v>4202</v>
      </c>
      <c r="C1616" s="190" t="s">
        <v>4203</v>
      </c>
      <c r="D1616" s="188" t="s">
        <v>4204</v>
      </c>
      <c r="E1616" s="190" t="s">
        <v>4205</v>
      </c>
      <c r="F1616" s="190" t="s">
        <v>4202</v>
      </c>
      <c r="G1616" s="190" t="s">
        <v>4203</v>
      </c>
      <c r="H1616" s="190" t="s">
        <v>4204</v>
      </c>
      <c r="I1616" s="190" t="s">
        <v>4205</v>
      </c>
    </row>
    <row r="1617" spans="1:9" s="173" customFormat="1" x14ac:dyDescent="0.2">
      <c r="A1617" s="173" t="s">
        <v>2900</v>
      </c>
      <c r="B1617" s="173" t="s">
        <v>7161</v>
      </c>
      <c r="C1617" s="173" t="s">
        <v>7162</v>
      </c>
      <c r="D1617" s="167" t="s">
        <v>7163</v>
      </c>
      <c r="E1617" s="173" t="s">
        <v>7164</v>
      </c>
      <c r="F1617" s="173" t="s">
        <v>7161</v>
      </c>
      <c r="G1617" s="173" t="s">
        <v>7162</v>
      </c>
      <c r="H1617" s="173" t="s">
        <v>7163</v>
      </c>
      <c r="I1617" s="173" t="s">
        <v>7164</v>
      </c>
    </row>
    <row r="1618" spans="1:9" s="145" customFormat="1" x14ac:dyDescent="0.2">
      <c r="A1618" s="145" t="s">
        <v>2901</v>
      </c>
      <c r="B1618" s="145" t="s">
        <v>240</v>
      </c>
      <c r="C1618" s="145" t="s">
        <v>326</v>
      </c>
      <c r="D1618" s="164" t="s">
        <v>912</v>
      </c>
      <c r="E1618" s="145" t="s">
        <v>913</v>
      </c>
      <c r="F1618" s="145" t="s">
        <v>3807</v>
      </c>
      <c r="G1618" s="145" t="s">
        <v>3808</v>
      </c>
      <c r="H1618" s="145" t="s">
        <v>3809</v>
      </c>
      <c r="I1618" s="145" t="s">
        <v>3810</v>
      </c>
    </row>
    <row r="1619" spans="1:9" s="145" customFormat="1" x14ac:dyDescent="0.2">
      <c r="A1619" s="145" t="s">
        <v>2902</v>
      </c>
      <c r="B1619" s="145" t="s">
        <v>3811</v>
      </c>
      <c r="C1619" s="145" t="s">
        <v>3812</v>
      </c>
      <c r="D1619" s="164" t="s">
        <v>3813</v>
      </c>
      <c r="E1619" s="145" t="s">
        <v>3814</v>
      </c>
      <c r="F1619" s="145" t="s">
        <v>3811</v>
      </c>
      <c r="G1619" s="145" t="s">
        <v>3812</v>
      </c>
      <c r="H1619" s="145" t="s">
        <v>3813</v>
      </c>
      <c r="I1619" s="145" t="s">
        <v>3814</v>
      </c>
    </row>
    <row r="1620" spans="1:9" s="145" customFormat="1" x14ac:dyDescent="0.2">
      <c r="A1620" s="145" t="s">
        <v>2903</v>
      </c>
      <c r="B1620" s="145" t="s">
        <v>551</v>
      </c>
      <c r="C1620" s="145" t="s">
        <v>327</v>
      </c>
      <c r="D1620" s="164" t="s">
        <v>2506</v>
      </c>
      <c r="E1620" s="145" t="s">
        <v>2507</v>
      </c>
      <c r="F1620" s="145" t="s">
        <v>551</v>
      </c>
      <c r="G1620" s="145" t="s">
        <v>327</v>
      </c>
      <c r="H1620" s="145" t="s">
        <v>2506</v>
      </c>
      <c r="I1620" s="145" t="s">
        <v>2507</v>
      </c>
    </row>
    <row r="1621" spans="1:9" s="145" customFormat="1" x14ac:dyDescent="0.2">
      <c r="A1621" s="145" t="s">
        <v>2904</v>
      </c>
      <c r="B1621" s="145" t="s">
        <v>242</v>
      </c>
      <c r="C1621" s="145" t="s">
        <v>351</v>
      </c>
      <c r="D1621" s="164" t="s">
        <v>914</v>
      </c>
      <c r="E1621" s="145" t="s">
        <v>915</v>
      </c>
      <c r="F1621" s="145" t="s">
        <v>242</v>
      </c>
      <c r="G1621" s="145" t="s">
        <v>351</v>
      </c>
      <c r="H1621" s="145" t="s">
        <v>914</v>
      </c>
      <c r="I1621" s="145" t="s">
        <v>915</v>
      </c>
    </row>
    <row r="1622" spans="1:9" s="190" customFormat="1" x14ac:dyDescent="0.2">
      <c r="A1622" s="190" t="s">
        <v>7269</v>
      </c>
      <c r="B1622" s="190" t="s">
        <v>1765</v>
      </c>
      <c r="C1622" s="190" t="s">
        <v>1766</v>
      </c>
      <c r="D1622" s="188" t="s">
        <v>1767</v>
      </c>
      <c r="E1622" s="190" t="s">
        <v>1768</v>
      </c>
      <c r="F1622" s="190" t="s">
        <v>1765</v>
      </c>
      <c r="G1622" s="190" t="s">
        <v>1766</v>
      </c>
      <c r="H1622" s="190" t="s">
        <v>1767</v>
      </c>
      <c r="I1622" s="190" t="s">
        <v>1768</v>
      </c>
    </row>
    <row r="1623" spans="1:9" s="190" customFormat="1" x14ac:dyDescent="0.2">
      <c r="A1623" s="190" t="s">
        <v>7270</v>
      </c>
      <c r="B1623" s="190" t="s">
        <v>1770</v>
      </c>
      <c r="C1623" s="190" t="s">
        <v>1771</v>
      </c>
      <c r="D1623" s="188" t="s">
        <v>1772</v>
      </c>
      <c r="E1623" s="190" t="s">
        <v>1773</v>
      </c>
      <c r="F1623" s="190" t="s">
        <v>1770</v>
      </c>
      <c r="G1623" s="190" t="s">
        <v>1771</v>
      </c>
      <c r="H1623" s="190" t="s">
        <v>1772</v>
      </c>
      <c r="I1623" s="190" t="s">
        <v>1773</v>
      </c>
    </row>
    <row r="1624" spans="1:9" s="173" customFormat="1" x14ac:dyDescent="0.2">
      <c r="A1624" s="173" t="s">
        <v>2905</v>
      </c>
      <c r="B1624" s="173" t="s">
        <v>5846</v>
      </c>
      <c r="C1624" s="173" t="s">
        <v>7157</v>
      </c>
      <c r="D1624" s="167" t="s">
        <v>7158</v>
      </c>
      <c r="E1624" s="173" t="s">
        <v>7159</v>
      </c>
      <c r="F1624" s="173" t="s">
        <v>5846</v>
      </c>
      <c r="G1624" s="173" t="s">
        <v>7157</v>
      </c>
      <c r="H1624" s="173" t="s">
        <v>7158</v>
      </c>
      <c r="I1624" s="173" t="s">
        <v>7159</v>
      </c>
    </row>
    <row r="1625" spans="1:9" s="173" customFormat="1" x14ac:dyDescent="0.2">
      <c r="A1625" s="173" t="s">
        <v>7271</v>
      </c>
      <c r="B1625" s="173" t="s">
        <v>5849</v>
      </c>
      <c r="C1625" s="173" t="s">
        <v>6590</v>
      </c>
      <c r="D1625" s="167" t="s">
        <v>6591</v>
      </c>
      <c r="E1625" s="173" t="s">
        <v>6592</v>
      </c>
      <c r="F1625" s="173" t="s">
        <v>5849</v>
      </c>
      <c r="G1625" s="173" t="s">
        <v>6590</v>
      </c>
      <c r="H1625" s="173" t="s">
        <v>6591</v>
      </c>
      <c r="I1625" s="173" t="s">
        <v>6592</v>
      </c>
    </row>
    <row r="1626" spans="1:9" s="173" customFormat="1" x14ac:dyDescent="0.2">
      <c r="A1626" s="173" t="s">
        <v>7272</v>
      </c>
      <c r="B1626" s="173" t="s">
        <v>5569</v>
      </c>
      <c r="C1626" s="173" t="s">
        <v>7273</v>
      </c>
      <c r="D1626" s="167" t="s">
        <v>7274</v>
      </c>
      <c r="E1626" s="173" t="s">
        <v>7275</v>
      </c>
      <c r="F1626" s="173" t="s">
        <v>5569</v>
      </c>
      <c r="G1626" s="173" t="s">
        <v>7273</v>
      </c>
      <c r="H1626" s="173" t="s">
        <v>7274</v>
      </c>
      <c r="I1626" s="173" t="s">
        <v>7275</v>
      </c>
    </row>
    <row r="1627" spans="1:9" s="190" customFormat="1" x14ac:dyDescent="0.2">
      <c r="A1627" s="190" t="s">
        <v>7276</v>
      </c>
      <c r="B1627" s="190" t="s">
        <v>243</v>
      </c>
      <c r="C1627" s="190" t="s">
        <v>328</v>
      </c>
      <c r="D1627" s="188" t="s">
        <v>916</v>
      </c>
      <c r="E1627" s="190" t="s">
        <v>917</v>
      </c>
      <c r="F1627" s="190" t="s">
        <v>243</v>
      </c>
      <c r="G1627" s="190" t="s">
        <v>328</v>
      </c>
      <c r="H1627" s="190" t="s">
        <v>916</v>
      </c>
      <c r="I1627" s="190" t="s">
        <v>917</v>
      </c>
    </row>
    <row r="1628" spans="1:9" s="190" customFormat="1" x14ac:dyDescent="0.2">
      <c r="A1628" s="190" t="s">
        <v>7277</v>
      </c>
      <c r="B1628" s="190" t="s">
        <v>244</v>
      </c>
      <c r="C1628" s="190" t="s">
        <v>352</v>
      </c>
      <c r="D1628" s="188" t="s">
        <v>2510</v>
      </c>
      <c r="E1628" s="190" t="s">
        <v>2511</v>
      </c>
      <c r="F1628" s="190" t="s">
        <v>244</v>
      </c>
      <c r="G1628" s="190" t="s">
        <v>352</v>
      </c>
      <c r="H1628" s="190" t="s">
        <v>2510</v>
      </c>
      <c r="I1628" s="190" t="s">
        <v>2511</v>
      </c>
    </row>
    <row r="1629" spans="1:9" s="190" customFormat="1" x14ac:dyDescent="0.2">
      <c r="A1629" s="190" t="s">
        <v>7278</v>
      </c>
      <c r="B1629" s="190" t="s">
        <v>370</v>
      </c>
      <c r="C1629" s="190" t="s">
        <v>373</v>
      </c>
      <c r="D1629" s="188" t="s">
        <v>2512</v>
      </c>
      <c r="E1629" s="190" t="s">
        <v>2513</v>
      </c>
      <c r="F1629" s="190" t="s">
        <v>370</v>
      </c>
      <c r="G1629" s="190" t="s">
        <v>373</v>
      </c>
      <c r="H1629" s="190" t="s">
        <v>2512</v>
      </c>
      <c r="I1629" s="190" t="s">
        <v>2513</v>
      </c>
    </row>
    <row r="1630" spans="1:9" s="190" customFormat="1" x14ac:dyDescent="0.2">
      <c r="A1630" s="190" t="s">
        <v>7279</v>
      </c>
      <c r="B1630" s="190" t="s">
        <v>371</v>
      </c>
      <c r="C1630" s="190" t="s">
        <v>374</v>
      </c>
      <c r="D1630" s="188" t="s">
        <v>2514</v>
      </c>
      <c r="E1630" s="190" t="s">
        <v>374</v>
      </c>
      <c r="F1630" s="190" t="s">
        <v>371</v>
      </c>
      <c r="G1630" s="190" t="s">
        <v>374</v>
      </c>
      <c r="H1630" s="190" t="s">
        <v>2514</v>
      </c>
      <c r="I1630" s="190" t="s">
        <v>374</v>
      </c>
    </row>
    <row r="1631" spans="1:9" s="190" customFormat="1" x14ac:dyDescent="0.2">
      <c r="A1631" s="190" t="s">
        <v>7280</v>
      </c>
      <c r="B1631" s="190" t="s">
        <v>372</v>
      </c>
      <c r="C1631" s="190" t="s">
        <v>2515</v>
      </c>
      <c r="D1631" s="188" t="s">
        <v>2516</v>
      </c>
      <c r="E1631" s="190" t="s">
        <v>2517</v>
      </c>
      <c r="F1631" s="190" t="s">
        <v>372</v>
      </c>
      <c r="G1631" s="190" t="s">
        <v>3731</v>
      </c>
      <c r="H1631" s="190" t="s">
        <v>2516</v>
      </c>
      <c r="I1631" s="190" t="s">
        <v>2517</v>
      </c>
    </row>
    <row r="1632" spans="1:9" s="145" customFormat="1" x14ac:dyDescent="0.2">
      <c r="A1632" s="145" t="s">
        <v>2906</v>
      </c>
      <c r="B1632" s="145" t="s">
        <v>1778</v>
      </c>
      <c r="C1632" s="145" t="s">
        <v>405</v>
      </c>
      <c r="D1632" s="164" t="s">
        <v>918</v>
      </c>
      <c r="E1632" s="145" t="s">
        <v>919</v>
      </c>
      <c r="F1632" s="145" t="s">
        <v>1778</v>
      </c>
      <c r="G1632" s="145" t="s">
        <v>405</v>
      </c>
      <c r="H1632" s="145" t="s">
        <v>918</v>
      </c>
      <c r="I1632" s="145" t="s">
        <v>919</v>
      </c>
    </row>
    <row r="1633" spans="1:9" s="145" customFormat="1" x14ac:dyDescent="0.2">
      <c r="A1633" s="145" t="s">
        <v>2907</v>
      </c>
      <c r="B1633" s="145" t="s">
        <v>246</v>
      </c>
      <c r="C1633" s="145" t="s">
        <v>330</v>
      </c>
      <c r="D1633" s="164" t="s">
        <v>2520</v>
      </c>
      <c r="E1633" s="145" t="s">
        <v>2521</v>
      </c>
      <c r="F1633" s="145" t="s">
        <v>246</v>
      </c>
      <c r="G1633" s="145" t="s">
        <v>330</v>
      </c>
      <c r="H1633" s="145" t="s">
        <v>2520</v>
      </c>
      <c r="I1633" s="145" t="s">
        <v>2521</v>
      </c>
    </row>
    <row r="1634" spans="1:9" s="145" customFormat="1" x14ac:dyDescent="0.2">
      <c r="A1634" s="145" t="s">
        <v>2908</v>
      </c>
      <c r="B1634" s="145" t="s">
        <v>1778</v>
      </c>
      <c r="C1634" s="145" t="s">
        <v>405</v>
      </c>
      <c r="D1634" s="164" t="s">
        <v>918</v>
      </c>
      <c r="E1634" s="145" t="s">
        <v>919</v>
      </c>
      <c r="F1634" s="145" t="s">
        <v>1778</v>
      </c>
      <c r="G1634" s="145" t="s">
        <v>405</v>
      </c>
      <c r="H1634" s="145" t="s">
        <v>918</v>
      </c>
      <c r="I1634" s="145" t="s">
        <v>919</v>
      </c>
    </row>
    <row r="1635" spans="1:9" s="145" customFormat="1" x14ac:dyDescent="0.2">
      <c r="A1635" s="145" t="s">
        <v>2909</v>
      </c>
      <c r="B1635" s="145" t="s">
        <v>4633</v>
      </c>
      <c r="C1635" s="145" t="s">
        <v>4634</v>
      </c>
      <c r="D1635" s="164" t="s">
        <v>4635</v>
      </c>
      <c r="E1635" s="145" t="s">
        <v>4636</v>
      </c>
      <c r="F1635" s="145" t="s">
        <v>4633</v>
      </c>
      <c r="G1635" s="145" t="s">
        <v>4634</v>
      </c>
      <c r="H1635" s="145" t="s">
        <v>4635</v>
      </c>
      <c r="I1635" s="145" t="s">
        <v>4636</v>
      </c>
    </row>
    <row r="1636" spans="1:9" s="173" customFormat="1" x14ac:dyDescent="0.2">
      <c r="A1636" s="173" t="s">
        <v>7281</v>
      </c>
      <c r="B1636" s="173" t="s">
        <v>7098</v>
      </c>
      <c r="C1636" s="173" t="s">
        <v>7099</v>
      </c>
      <c r="D1636" s="167" t="s">
        <v>7100</v>
      </c>
      <c r="E1636" s="173" t="s">
        <v>7101</v>
      </c>
      <c r="F1636" s="173" t="s">
        <v>7098</v>
      </c>
      <c r="G1636" s="173" t="s">
        <v>7099</v>
      </c>
      <c r="H1636" s="173" t="s">
        <v>7100</v>
      </c>
      <c r="I1636" s="173" t="s">
        <v>7101</v>
      </c>
    </row>
    <row r="1637" spans="1:9" s="173" customFormat="1" x14ac:dyDescent="0.2">
      <c r="A1637" s="173" t="s">
        <v>7282</v>
      </c>
      <c r="B1637" s="173" t="s">
        <v>7108</v>
      </c>
      <c r="C1637" s="173" t="s">
        <v>7109</v>
      </c>
      <c r="D1637" s="167" t="s">
        <v>7110</v>
      </c>
      <c r="E1637" s="173" t="s">
        <v>7111</v>
      </c>
      <c r="F1637" s="173" t="s">
        <v>7108</v>
      </c>
      <c r="G1637" s="173" t="s">
        <v>7109</v>
      </c>
      <c r="H1637" s="173" t="s">
        <v>7110</v>
      </c>
      <c r="I1637" s="173" t="s">
        <v>7111</v>
      </c>
    </row>
    <row r="1638" spans="1:9" s="173" customFormat="1" x14ac:dyDescent="0.2">
      <c r="A1638" s="173" t="s">
        <v>7283</v>
      </c>
      <c r="B1638" s="173" t="s">
        <v>6610</v>
      </c>
      <c r="C1638" s="173" t="s">
        <v>6611</v>
      </c>
      <c r="D1638" s="167" t="s">
        <v>6612</v>
      </c>
      <c r="E1638" s="173" t="s">
        <v>6613</v>
      </c>
      <c r="F1638" s="173" t="s">
        <v>6610</v>
      </c>
      <c r="G1638" s="173" t="s">
        <v>6611</v>
      </c>
      <c r="H1638" s="173" t="s">
        <v>6612</v>
      </c>
      <c r="I1638" s="173" t="s">
        <v>6613</v>
      </c>
    </row>
    <row r="1639" spans="1:9" s="145" customFormat="1" x14ac:dyDescent="0.2">
      <c r="A1639" s="145" t="s">
        <v>2910</v>
      </c>
      <c r="B1639" s="145" t="s">
        <v>1780</v>
      </c>
      <c r="C1639" s="145" t="s">
        <v>920</v>
      </c>
      <c r="D1639" s="164" t="s">
        <v>921</v>
      </c>
      <c r="E1639" s="145" t="s">
        <v>922</v>
      </c>
      <c r="F1639" s="145" t="s">
        <v>3732</v>
      </c>
      <c r="G1639" s="145" t="s">
        <v>920</v>
      </c>
      <c r="H1639" s="145" t="s">
        <v>921</v>
      </c>
      <c r="I1639" s="145" t="s">
        <v>4206</v>
      </c>
    </row>
    <row r="1640" spans="1:9" s="145" customFormat="1" x14ac:dyDescent="0.2">
      <c r="A1640" s="145" t="s">
        <v>2911</v>
      </c>
      <c r="B1640" s="145" t="s">
        <v>1782</v>
      </c>
      <c r="C1640" s="145" t="s">
        <v>1783</v>
      </c>
      <c r="D1640" s="164" t="s">
        <v>1784</v>
      </c>
      <c r="E1640" s="145" t="s">
        <v>1785</v>
      </c>
      <c r="F1640" s="145" t="s">
        <v>1782</v>
      </c>
      <c r="G1640" s="145" t="s">
        <v>1783</v>
      </c>
      <c r="H1640" s="145" t="s">
        <v>1784</v>
      </c>
      <c r="I1640" s="145" t="s">
        <v>1785</v>
      </c>
    </row>
    <row r="1641" spans="1:9" s="145" customFormat="1" x14ac:dyDescent="0.2">
      <c r="A1641" s="145" t="s">
        <v>2912</v>
      </c>
      <c r="B1641" s="145" t="s">
        <v>1787</v>
      </c>
      <c r="C1641" s="145" t="s">
        <v>1788</v>
      </c>
      <c r="D1641" s="164" t="s">
        <v>1789</v>
      </c>
      <c r="E1641" s="145" t="s">
        <v>1790</v>
      </c>
      <c r="F1641" s="145" t="s">
        <v>1787</v>
      </c>
      <c r="G1641" s="145" t="s">
        <v>1788</v>
      </c>
      <c r="H1641" s="145" t="s">
        <v>1789</v>
      </c>
      <c r="I1641" s="145" t="s">
        <v>1790</v>
      </c>
    </row>
    <row r="1642" spans="1:9" s="145" customFormat="1" x14ac:dyDescent="0.2">
      <c r="A1642" s="145" t="s">
        <v>2913</v>
      </c>
      <c r="B1642" s="145" t="s">
        <v>377</v>
      </c>
      <c r="C1642" s="145" t="s">
        <v>360</v>
      </c>
      <c r="D1642" s="164" t="s">
        <v>923</v>
      </c>
      <c r="E1642" s="145" t="s">
        <v>924</v>
      </c>
      <c r="F1642" s="145" t="s">
        <v>377</v>
      </c>
      <c r="G1642" s="145" t="s">
        <v>360</v>
      </c>
      <c r="H1642" s="145" t="s">
        <v>923</v>
      </c>
      <c r="I1642" s="145" t="s">
        <v>924</v>
      </c>
    </row>
    <row r="1643" spans="1:9" s="145" customFormat="1" x14ac:dyDescent="0.2">
      <c r="A1643" s="145" t="s">
        <v>2914</v>
      </c>
      <c r="B1643" s="145" t="s">
        <v>480</v>
      </c>
      <c r="C1643" s="164" t="s">
        <v>5488</v>
      </c>
      <c r="D1643" s="164" t="s">
        <v>925</v>
      </c>
      <c r="E1643" s="145" t="s">
        <v>926</v>
      </c>
      <c r="F1643" s="145" t="s">
        <v>480</v>
      </c>
      <c r="G1643" s="164" t="s">
        <v>5488</v>
      </c>
      <c r="H1643" s="145" t="s">
        <v>3733</v>
      </c>
      <c r="I1643" s="145" t="s">
        <v>926</v>
      </c>
    </row>
    <row r="1644" spans="1:9" s="145" customFormat="1" x14ac:dyDescent="0.2">
      <c r="A1644" s="145" t="s">
        <v>2915</v>
      </c>
      <c r="B1644" s="145" t="s">
        <v>481</v>
      </c>
      <c r="C1644" s="145" t="s">
        <v>482</v>
      </c>
      <c r="D1644" s="164" t="s">
        <v>927</v>
      </c>
      <c r="E1644" s="145" t="s">
        <v>928</v>
      </c>
      <c r="F1644" s="145" t="s">
        <v>481</v>
      </c>
      <c r="G1644" s="145" t="s">
        <v>482</v>
      </c>
      <c r="H1644" s="145" t="s">
        <v>927</v>
      </c>
      <c r="I1644" s="145" t="s">
        <v>928</v>
      </c>
    </row>
    <row r="1645" spans="1:9" s="145" customFormat="1" x14ac:dyDescent="0.2">
      <c r="A1645" s="145" t="s">
        <v>2916</v>
      </c>
      <c r="B1645" s="145" t="s">
        <v>1795</v>
      </c>
      <c r="C1645" s="145" t="s">
        <v>1796</v>
      </c>
      <c r="D1645" s="164" t="s">
        <v>1797</v>
      </c>
      <c r="E1645" s="145" t="s">
        <v>1798</v>
      </c>
      <c r="F1645" s="145" t="s">
        <v>1795</v>
      </c>
      <c r="G1645" s="145" t="s">
        <v>1796</v>
      </c>
      <c r="H1645" s="145" t="s">
        <v>1797</v>
      </c>
      <c r="I1645" s="145" t="s">
        <v>1798</v>
      </c>
    </row>
    <row r="1646" spans="1:9" s="145" customFormat="1" x14ac:dyDescent="0.2">
      <c r="A1646" s="145" t="s">
        <v>2917</v>
      </c>
      <c r="B1646" s="145" t="s">
        <v>1799</v>
      </c>
      <c r="C1646" s="145" t="s">
        <v>1800</v>
      </c>
      <c r="D1646" s="164" t="s">
        <v>1801</v>
      </c>
      <c r="E1646" s="145" t="s">
        <v>1802</v>
      </c>
      <c r="F1646" s="145" t="s">
        <v>1799</v>
      </c>
      <c r="G1646" s="145" t="s">
        <v>1800</v>
      </c>
      <c r="H1646" s="145" t="s">
        <v>1801</v>
      </c>
      <c r="I1646" s="145" t="s">
        <v>1802</v>
      </c>
    </row>
    <row r="1647" spans="1:9" s="145" customFormat="1" x14ac:dyDescent="0.2">
      <c r="A1647" s="145" t="s">
        <v>2918</v>
      </c>
      <c r="B1647" s="145" t="s">
        <v>929</v>
      </c>
      <c r="C1647" s="145" t="s">
        <v>930</v>
      </c>
      <c r="D1647" s="164" t="s">
        <v>931</v>
      </c>
      <c r="E1647" s="145" t="s">
        <v>932</v>
      </c>
      <c r="F1647" s="145" t="s">
        <v>929</v>
      </c>
      <c r="G1647" s="145" t="s">
        <v>930</v>
      </c>
      <c r="H1647" s="145" t="s">
        <v>931</v>
      </c>
      <c r="I1647" s="145" t="s">
        <v>932</v>
      </c>
    </row>
    <row r="1648" spans="1:9" s="145" customFormat="1" x14ac:dyDescent="0.2">
      <c r="A1648" s="145" t="s">
        <v>4762</v>
      </c>
      <c r="B1648" s="145" t="s">
        <v>929</v>
      </c>
      <c r="C1648" s="145" t="s">
        <v>930</v>
      </c>
      <c r="D1648" s="164" t="s">
        <v>931</v>
      </c>
      <c r="E1648" s="145" t="s">
        <v>932</v>
      </c>
      <c r="F1648" s="145" t="s">
        <v>929</v>
      </c>
      <c r="G1648" s="145" t="s">
        <v>930</v>
      </c>
      <c r="H1648" s="145" t="s">
        <v>931</v>
      </c>
      <c r="I1648" s="145" t="s">
        <v>932</v>
      </c>
    </row>
    <row r="1649" spans="1:9" s="145" customFormat="1" x14ac:dyDescent="0.2">
      <c r="A1649" s="145" t="s">
        <v>2919</v>
      </c>
      <c r="B1649" s="145" t="s">
        <v>933</v>
      </c>
      <c r="C1649" s="145" t="s">
        <v>1805</v>
      </c>
      <c r="D1649" s="164" t="s">
        <v>934</v>
      </c>
      <c r="E1649" s="145" t="s">
        <v>935</v>
      </c>
      <c r="F1649" s="145" t="s">
        <v>933</v>
      </c>
      <c r="G1649" s="145" t="s">
        <v>1805</v>
      </c>
      <c r="H1649" s="145" t="s">
        <v>934</v>
      </c>
      <c r="I1649" s="145" t="s">
        <v>935</v>
      </c>
    </row>
    <row r="1650" spans="1:9" s="145" customFormat="1" x14ac:dyDescent="0.2">
      <c r="A1650" s="145" t="s">
        <v>2920</v>
      </c>
      <c r="B1650" s="145" t="s">
        <v>1807</v>
      </c>
      <c r="C1650" s="145" t="s">
        <v>1808</v>
      </c>
      <c r="D1650" s="164" t="s">
        <v>1809</v>
      </c>
      <c r="E1650" s="145" t="s">
        <v>935</v>
      </c>
      <c r="F1650" s="145" t="s">
        <v>1807</v>
      </c>
      <c r="G1650" s="145" t="s">
        <v>1808</v>
      </c>
      <c r="H1650" s="145" t="s">
        <v>1809</v>
      </c>
      <c r="I1650" s="145" t="s">
        <v>935</v>
      </c>
    </row>
    <row r="1651" spans="1:9" s="145" customFormat="1" x14ac:dyDescent="0.2">
      <c r="A1651" s="145" t="s">
        <v>2921</v>
      </c>
      <c r="B1651" s="145" t="s">
        <v>1811</v>
      </c>
      <c r="C1651" s="145" t="s">
        <v>1812</v>
      </c>
      <c r="D1651" s="164" t="s">
        <v>1813</v>
      </c>
      <c r="E1651" s="145" t="s">
        <v>1814</v>
      </c>
      <c r="F1651" s="145" t="s">
        <v>1811</v>
      </c>
      <c r="G1651" s="145" t="s">
        <v>1812</v>
      </c>
      <c r="H1651" s="145" t="s">
        <v>1813</v>
      </c>
      <c r="I1651" s="145" t="s">
        <v>1814</v>
      </c>
    </row>
    <row r="1652" spans="1:9" s="145" customFormat="1" x14ac:dyDescent="0.2">
      <c r="A1652" s="145" t="s">
        <v>2922</v>
      </c>
      <c r="B1652" s="145" t="s">
        <v>1816</v>
      </c>
      <c r="C1652" s="145" t="s">
        <v>1817</v>
      </c>
      <c r="D1652" s="164" t="s">
        <v>936</v>
      </c>
      <c r="E1652" s="145" t="s">
        <v>937</v>
      </c>
      <c r="F1652" s="145" t="s">
        <v>3734</v>
      </c>
      <c r="G1652" s="145" t="s">
        <v>3735</v>
      </c>
      <c r="H1652" s="145" t="s">
        <v>3736</v>
      </c>
      <c r="I1652" s="145" t="s">
        <v>937</v>
      </c>
    </row>
    <row r="1653" spans="1:9" s="145" customFormat="1" x14ac:dyDescent="0.2">
      <c r="A1653" s="145" t="s">
        <v>2923</v>
      </c>
      <c r="B1653" s="145" t="s">
        <v>485</v>
      </c>
      <c r="C1653" s="145" t="s">
        <v>487</v>
      </c>
      <c r="D1653" s="164" t="s">
        <v>938</v>
      </c>
      <c r="E1653" s="145" t="s">
        <v>939</v>
      </c>
      <c r="F1653" s="145" t="s">
        <v>485</v>
      </c>
      <c r="G1653" s="145" t="s">
        <v>487</v>
      </c>
      <c r="H1653" s="145" t="s">
        <v>938</v>
      </c>
      <c r="I1653" s="145" t="s">
        <v>939</v>
      </c>
    </row>
    <row r="1654" spans="1:9" s="145" customFormat="1" x14ac:dyDescent="0.2">
      <c r="A1654" s="145" t="s">
        <v>2924</v>
      </c>
      <c r="B1654" s="145" t="s">
        <v>486</v>
      </c>
      <c r="C1654" s="145" t="s">
        <v>488</v>
      </c>
      <c r="D1654" s="164" t="s">
        <v>940</v>
      </c>
      <c r="E1654" s="145" t="s">
        <v>941</v>
      </c>
      <c r="F1654" s="145" t="s">
        <v>486</v>
      </c>
      <c r="G1654" s="145" t="s">
        <v>488</v>
      </c>
      <c r="H1654" s="145" t="s">
        <v>940</v>
      </c>
      <c r="I1654" s="145" t="s">
        <v>941</v>
      </c>
    </row>
    <row r="1655" spans="1:9" s="145" customFormat="1" x14ac:dyDescent="0.2">
      <c r="A1655" s="145" t="s">
        <v>2925</v>
      </c>
      <c r="B1655" s="145" t="s">
        <v>247</v>
      </c>
      <c r="C1655" s="145" t="s">
        <v>331</v>
      </c>
      <c r="D1655" s="164" t="s">
        <v>942</v>
      </c>
      <c r="E1655" s="145" t="s">
        <v>943</v>
      </c>
      <c r="F1655" s="145" t="s">
        <v>247</v>
      </c>
      <c r="G1655" s="145" t="s">
        <v>331</v>
      </c>
      <c r="H1655" s="145" t="s">
        <v>942</v>
      </c>
      <c r="I1655" s="145" t="s">
        <v>943</v>
      </c>
    </row>
    <row r="1656" spans="1:9" s="145" customFormat="1" x14ac:dyDescent="0.2">
      <c r="A1656" s="145" t="s">
        <v>2926</v>
      </c>
      <c r="B1656" s="145" t="s">
        <v>248</v>
      </c>
      <c r="C1656" s="145" t="s">
        <v>332</v>
      </c>
      <c r="D1656" s="164" t="s">
        <v>944</v>
      </c>
      <c r="E1656" s="145" t="s">
        <v>945</v>
      </c>
      <c r="F1656" s="145" t="s">
        <v>248</v>
      </c>
      <c r="G1656" s="145" t="s">
        <v>332</v>
      </c>
      <c r="H1656" s="145" t="s">
        <v>944</v>
      </c>
      <c r="I1656" s="145" t="s">
        <v>945</v>
      </c>
    </row>
    <row r="1657" spans="1:9" s="190" customFormat="1" x14ac:dyDescent="0.2">
      <c r="A1657" s="190" t="s">
        <v>7284</v>
      </c>
      <c r="B1657" s="190" t="s">
        <v>4208</v>
      </c>
      <c r="C1657" s="190" t="s">
        <v>4209</v>
      </c>
      <c r="D1657" s="188" t="s">
        <v>4210</v>
      </c>
      <c r="E1657" s="190" t="s">
        <v>4211</v>
      </c>
      <c r="F1657" s="190" t="s">
        <v>4208</v>
      </c>
      <c r="G1657" s="190" t="s">
        <v>4209</v>
      </c>
      <c r="H1657" s="190" t="s">
        <v>4210</v>
      </c>
      <c r="I1657" s="190" t="s">
        <v>4211</v>
      </c>
    </row>
    <row r="1658" spans="1:9" s="173" customFormat="1" x14ac:dyDescent="0.2">
      <c r="A1658" s="173" t="s">
        <v>7285</v>
      </c>
      <c r="B1658" s="167" t="s">
        <v>7123</v>
      </c>
      <c r="C1658" s="167" t="s">
        <v>7124</v>
      </c>
      <c r="D1658" s="167" t="s">
        <v>7125</v>
      </c>
      <c r="E1658" s="167" t="s">
        <v>7126</v>
      </c>
      <c r="F1658" s="167" t="s">
        <v>7123</v>
      </c>
      <c r="G1658" s="167" t="s">
        <v>7124</v>
      </c>
      <c r="H1658" s="167" t="s">
        <v>7125</v>
      </c>
      <c r="I1658" s="167" t="s">
        <v>7126</v>
      </c>
    </row>
    <row r="1659" spans="1:9" s="145" customFormat="1" x14ac:dyDescent="0.2">
      <c r="A1659" s="145" t="s">
        <v>2927</v>
      </c>
      <c r="B1659" s="145" t="s">
        <v>249</v>
      </c>
      <c r="C1659" s="145" t="s">
        <v>946</v>
      </c>
      <c r="D1659" s="164" t="s">
        <v>947</v>
      </c>
      <c r="E1659" s="145" t="s">
        <v>948</v>
      </c>
      <c r="F1659" s="145" t="s">
        <v>249</v>
      </c>
      <c r="G1659" s="145" t="s">
        <v>946</v>
      </c>
      <c r="H1659" s="145" t="s">
        <v>947</v>
      </c>
      <c r="I1659" s="145" t="s">
        <v>948</v>
      </c>
    </row>
    <row r="1660" spans="1:9" s="145" customFormat="1" x14ac:dyDescent="0.2">
      <c r="A1660" s="145" t="s">
        <v>2928</v>
      </c>
      <c r="B1660" s="145" t="s">
        <v>490</v>
      </c>
      <c r="C1660" s="145" t="s">
        <v>491</v>
      </c>
      <c r="D1660" s="164" t="s">
        <v>949</v>
      </c>
      <c r="E1660" s="145" t="s">
        <v>950</v>
      </c>
      <c r="F1660" s="145" t="s">
        <v>490</v>
      </c>
      <c r="G1660" s="145" t="s">
        <v>491</v>
      </c>
      <c r="H1660" s="145" t="s">
        <v>949</v>
      </c>
      <c r="I1660" s="145" t="s">
        <v>950</v>
      </c>
    </row>
    <row r="1661" spans="1:9" s="145" customFormat="1" x14ac:dyDescent="0.2">
      <c r="A1661" s="145" t="s">
        <v>2929</v>
      </c>
      <c r="B1661" s="145" t="s">
        <v>248</v>
      </c>
      <c r="C1661" s="145" t="s">
        <v>332</v>
      </c>
      <c r="D1661" s="164" t="s">
        <v>944</v>
      </c>
      <c r="E1661" s="145" t="s">
        <v>945</v>
      </c>
      <c r="F1661" s="145" t="s">
        <v>248</v>
      </c>
      <c r="G1661" s="145" t="s">
        <v>332</v>
      </c>
      <c r="H1661" s="145" t="s">
        <v>944</v>
      </c>
      <c r="I1661" s="145" t="s">
        <v>945</v>
      </c>
    </row>
    <row r="1662" spans="1:9" s="145" customFormat="1" x14ac:dyDescent="0.2">
      <c r="A1662" s="145" t="s">
        <v>2930</v>
      </c>
      <c r="B1662" s="145" t="s">
        <v>1826</v>
      </c>
      <c r="C1662" s="145" t="s">
        <v>378</v>
      </c>
      <c r="D1662" s="164" t="s">
        <v>951</v>
      </c>
      <c r="E1662" s="145" t="s">
        <v>952</v>
      </c>
      <c r="F1662" s="145" t="s">
        <v>1826</v>
      </c>
      <c r="G1662" s="145" t="s">
        <v>378</v>
      </c>
      <c r="H1662" s="145" t="s">
        <v>951</v>
      </c>
      <c r="I1662" s="145" t="s">
        <v>952</v>
      </c>
    </row>
    <row r="1663" spans="1:9" s="145" customFormat="1" x14ac:dyDescent="0.2">
      <c r="A1663" s="145" t="s">
        <v>2931</v>
      </c>
      <c r="B1663" s="145" t="s">
        <v>953</v>
      </c>
      <c r="C1663" s="145" t="s">
        <v>954</v>
      </c>
      <c r="D1663" s="164" t="s">
        <v>955</v>
      </c>
      <c r="E1663" s="145" t="s">
        <v>956</v>
      </c>
      <c r="F1663" s="145" t="s">
        <v>953</v>
      </c>
      <c r="G1663" s="145" t="s">
        <v>954</v>
      </c>
      <c r="H1663" s="145" t="s">
        <v>955</v>
      </c>
      <c r="I1663" s="145" t="s">
        <v>956</v>
      </c>
    </row>
    <row r="1664" spans="1:9" s="145" customFormat="1" x14ac:dyDescent="0.2">
      <c r="A1664" s="145" t="s">
        <v>4763</v>
      </c>
      <c r="B1664" s="145" t="s">
        <v>4213</v>
      </c>
      <c r="C1664" s="145" t="s">
        <v>4214</v>
      </c>
      <c r="D1664" s="164" t="s">
        <v>4215</v>
      </c>
      <c r="E1664" s="145" t="s">
        <v>4216</v>
      </c>
      <c r="F1664" s="145" t="s">
        <v>4213</v>
      </c>
      <c r="G1664" s="145" t="s">
        <v>4214</v>
      </c>
      <c r="H1664" s="145" t="s">
        <v>4215</v>
      </c>
      <c r="I1664" s="145" t="s">
        <v>4216</v>
      </c>
    </row>
    <row r="1665" spans="1:9" s="173" customFormat="1" x14ac:dyDescent="0.2">
      <c r="A1665" s="173" t="s">
        <v>7286</v>
      </c>
      <c r="B1665" s="173" t="s">
        <v>5607</v>
      </c>
      <c r="C1665" s="173" t="s">
        <v>5608</v>
      </c>
      <c r="D1665" s="167" t="s">
        <v>5609</v>
      </c>
      <c r="E1665" s="173" t="s">
        <v>5610</v>
      </c>
      <c r="F1665" s="173" t="s">
        <v>5607</v>
      </c>
      <c r="G1665" s="173" t="s">
        <v>5608</v>
      </c>
      <c r="H1665" s="173" t="s">
        <v>5609</v>
      </c>
      <c r="I1665" s="173" t="s">
        <v>5610</v>
      </c>
    </row>
    <row r="1666" spans="1:9" s="173" customFormat="1" x14ac:dyDescent="0.2">
      <c r="A1666" s="173" t="s">
        <v>7287</v>
      </c>
      <c r="B1666" s="173" t="s">
        <v>6617</v>
      </c>
      <c r="C1666" s="173" t="s">
        <v>6618</v>
      </c>
      <c r="D1666" s="167" t="s">
        <v>6619</v>
      </c>
      <c r="E1666" s="173" t="s">
        <v>6620</v>
      </c>
      <c r="F1666" s="173" t="s">
        <v>6617</v>
      </c>
      <c r="G1666" s="173" t="s">
        <v>6618</v>
      </c>
      <c r="H1666" s="173" t="s">
        <v>6619</v>
      </c>
      <c r="I1666" s="173" t="s">
        <v>6620</v>
      </c>
    </row>
    <row r="1667" spans="1:9" s="145" customFormat="1" x14ac:dyDescent="0.2">
      <c r="A1667" s="145" t="s">
        <v>4764</v>
      </c>
      <c r="B1667" s="145" t="s">
        <v>4218</v>
      </c>
      <c r="C1667" s="145" t="s">
        <v>4219</v>
      </c>
      <c r="D1667" s="164" t="s">
        <v>4220</v>
      </c>
      <c r="E1667" s="145" t="s">
        <v>4221</v>
      </c>
      <c r="F1667" s="145" t="s">
        <v>4218</v>
      </c>
      <c r="G1667" s="145" t="s">
        <v>4219</v>
      </c>
      <c r="H1667" s="145" t="s">
        <v>4220</v>
      </c>
      <c r="I1667" s="145" t="s">
        <v>4221</v>
      </c>
    </row>
    <row r="1668" spans="1:9" s="145" customFormat="1" x14ac:dyDescent="0.2">
      <c r="A1668" s="145" t="s">
        <v>2932</v>
      </c>
      <c r="B1668" s="145" t="s">
        <v>406</v>
      </c>
      <c r="C1668" s="145" t="s">
        <v>333</v>
      </c>
      <c r="D1668" s="164" t="s">
        <v>1829</v>
      </c>
      <c r="E1668" s="145" t="s">
        <v>1830</v>
      </c>
      <c r="F1668" s="145" t="s">
        <v>3737</v>
      </c>
      <c r="G1668" s="145" t="s">
        <v>3738</v>
      </c>
      <c r="H1668" s="145" t="s">
        <v>3737</v>
      </c>
      <c r="I1668" s="145" t="s">
        <v>1830</v>
      </c>
    </row>
    <row r="1669" spans="1:9" s="145" customFormat="1" x14ac:dyDescent="0.2">
      <c r="A1669" s="145" t="s">
        <v>4765</v>
      </c>
      <c r="B1669" s="145" t="s">
        <v>406</v>
      </c>
      <c r="C1669" s="145" t="s">
        <v>333</v>
      </c>
      <c r="D1669" s="164" t="s">
        <v>1829</v>
      </c>
      <c r="E1669" s="145" t="s">
        <v>1830</v>
      </c>
      <c r="F1669" s="145" t="s">
        <v>3737</v>
      </c>
      <c r="G1669" s="145" t="s">
        <v>3738</v>
      </c>
      <c r="H1669" s="145" t="s">
        <v>3737</v>
      </c>
      <c r="I1669" s="145" t="s">
        <v>1830</v>
      </c>
    </row>
    <row r="1670" spans="1:9" s="145" customFormat="1" x14ac:dyDescent="0.2">
      <c r="A1670" s="145" t="s">
        <v>2933</v>
      </c>
      <c r="B1670" s="145" t="s">
        <v>407</v>
      </c>
      <c r="C1670" s="145" t="s">
        <v>409</v>
      </c>
      <c r="D1670" s="164" t="s">
        <v>957</v>
      </c>
      <c r="E1670" s="145" t="s">
        <v>958</v>
      </c>
      <c r="F1670" s="145" t="s">
        <v>407</v>
      </c>
      <c r="G1670" s="145" t="s">
        <v>409</v>
      </c>
      <c r="H1670" s="145" t="s">
        <v>957</v>
      </c>
      <c r="I1670" s="145" t="s">
        <v>958</v>
      </c>
    </row>
    <row r="1671" spans="1:9" s="145" customFormat="1" x14ac:dyDescent="0.2">
      <c r="A1671" s="145" t="s">
        <v>4766</v>
      </c>
      <c r="B1671" s="145" t="s">
        <v>407</v>
      </c>
      <c r="C1671" s="145" t="s">
        <v>409</v>
      </c>
      <c r="D1671" s="164" t="s">
        <v>957</v>
      </c>
      <c r="E1671" s="145" t="s">
        <v>958</v>
      </c>
      <c r="F1671" s="145" t="s">
        <v>407</v>
      </c>
      <c r="G1671" s="145" t="s">
        <v>409</v>
      </c>
      <c r="H1671" s="145" t="s">
        <v>957</v>
      </c>
      <c r="I1671" s="145" t="s">
        <v>958</v>
      </c>
    </row>
    <row r="1672" spans="1:9" s="145" customFormat="1" x14ac:dyDescent="0.2">
      <c r="A1672" s="145" t="s">
        <v>2934</v>
      </c>
      <c r="B1672" s="145" t="s">
        <v>408</v>
      </c>
      <c r="C1672" s="145" t="s">
        <v>335</v>
      </c>
      <c r="D1672" s="164" t="s">
        <v>959</v>
      </c>
      <c r="E1672" s="145" t="s">
        <v>960</v>
      </c>
      <c r="F1672" s="145" t="s">
        <v>408</v>
      </c>
      <c r="G1672" s="145" t="s">
        <v>335</v>
      </c>
      <c r="H1672" s="145" t="s">
        <v>959</v>
      </c>
      <c r="I1672" s="145" t="s">
        <v>960</v>
      </c>
    </row>
    <row r="1673" spans="1:9" s="145" customFormat="1" x14ac:dyDescent="0.2">
      <c r="A1673" s="145" t="s">
        <v>4767</v>
      </c>
      <c r="B1673" s="145" t="s">
        <v>408</v>
      </c>
      <c r="C1673" s="145" t="s">
        <v>335</v>
      </c>
      <c r="D1673" s="164" t="s">
        <v>959</v>
      </c>
      <c r="E1673" s="145" t="s">
        <v>960</v>
      </c>
      <c r="F1673" s="145" t="s">
        <v>408</v>
      </c>
      <c r="G1673" s="145" t="s">
        <v>335</v>
      </c>
      <c r="H1673" s="145" t="s">
        <v>959</v>
      </c>
      <c r="I1673" s="145" t="s">
        <v>960</v>
      </c>
    </row>
    <row r="1674" spans="1:9" s="145" customFormat="1" x14ac:dyDescent="0.2">
      <c r="A1674" s="145" t="s">
        <v>2935</v>
      </c>
      <c r="B1674" s="145" t="s">
        <v>961</v>
      </c>
      <c r="C1674" s="145" t="s">
        <v>500</v>
      </c>
      <c r="D1674" s="164" t="s">
        <v>962</v>
      </c>
      <c r="E1674" s="145" t="s">
        <v>963</v>
      </c>
      <c r="F1674" s="145" t="s">
        <v>961</v>
      </c>
      <c r="G1674" s="145" t="s">
        <v>500</v>
      </c>
      <c r="H1674" s="145" t="s">
        <v>962</v>
      </c>
      <c r="I1674" s="145" t="s">
        <v>963</v>
      </c>
    </row>
    <row r="1675" spans="1:9" s="145" customFormat="1" x14ac:dyDescent="0.2">
      <c r="A1675" s="145" t="s">
        <v>2936</v>
      </c>
      <c r="B1675" s="145" t="s">
        <v>964</v>
      </c>
      <c r="C1675" s="145" t="s">
        <v>410</v>
      </c>
      <c r="D1675" s="164" t="s">
        <v>965</v>
      </c>
      <c r="E1675" s="145" t="s">
        <v>966</v>
      </c>
      <c r="F1675" s="145" t="s">
        <v>964</v>
      </c>
      <c r="G1675" s="145" t="s">
        <v>410</v>
      </c>
      <c r="H1675" s="145" t="s">
        <v>965</v>
      </c>
      <c r="I1675" s="145" t="s">
        <v>966</v>
      </c>
    </row>
    <row r="1676" spans="1:9" s="145" customFormat="1" x14ac:dyDescent="0.2">
      <c r="A1676" s="145" t="s">
        <v>2937</v>
      </c>
      <c r="B1676" s="145" t="s">
        <v>967</v>
      </c>
      <c r="C1676" s="145" t="s">
        <v>968</v>
      </c>
      <c r="D1676" s="164" t="s">
        <v>969</v>
      </c>
      <c r="E1676" s="145" t="s">
        <v>3815</v>
      </c>
      <c r="F1676" s="145" t="s">
        <v>967</v>
      </c>
      <c r="G1676" s="145" t="s">
        <v>968</v>
      </c>
      <c r="H1676" s="145" t="s">
        <v>969</v>
      </c>
      <c r="I1676" s="145" t="s">
        <v>3815</v>
      </c>
    </row>
    <row r="1677" spans="1:9" s="145" customFormat="1" x14ac:dyDescent="0.2">
      <c r="A1677" s="145" t="s">
        <v>2938</v>
      </c>
      <c r="B1677" s="145" t="s">
        <v>970</v>
      </c>
      <c r="C1677" s="145" t="s">
        <v>971</v>
      </c>
      <c r="D1677" s="164" t="s">
        <v>1837</v>
      </c>
      <c r="E1677" s="145" t="s">
        <v>972</v>
      </c>
      <c r="F1677" s="145" t="s">
        <v>970</v>
      </c>
      <c r="G1677" s="145" t="s">
        <v>971</v>
      </c>
      <c r="H1677" s="145" t="s">
        <v>3739</v>
      </c>
      <c r="I1677" s="145" t="s">
        <v>972</v>
      </c>
    </row>
    <row r="1678" spans="1:9" s="145" customFormat="1" x14ac:dyDescent="0.2">
      <c r="A1678" s="145" t="s">
        <v>2939</v>
      </c>
      <c r="B1678" s="145" t="s">
        <v>973</v>
      </c>
      <c r="C1678" s="145" t="s">
        <v>974</v>
      </c>
      <c r="D1678" s="164" t="s">
        <v>975</v>
      </c>
      <c r="E1678" s="145" t="s">
        <v>976</v>
      </c>
      <c r="F1678" s="145" t="s">
        <v>3740</v>
      </c>
      <c r="G1678" s="145" t="s">
        <v>3741</v>
      </c>
      <c r="H1678" s="145" t="s">
        <v>3742</v>
      </c>
      <c r="I1678" s="145" t="s">
        <v>976</v>
      </c>
    </row>
    <row r="1679" spans="1:9" s="145" customFormat="1" x14ac:dyDescent="0.2">
      <c r="A1679" s="145" t="s">
        <v>2940</v>
      </c>
      <c r="B1679" s="145" t="s">
        <v>977</v>
      </c>
      <c r="C1679" s="145" t="s">
        <v>1840</v>
      </c>
      <c r="D1679" s="164" t="s">
        <v>978</v>
      </c>
      <c r="E1679" s="145" t="s">
        <v>979</v>
      </c>
      <c r="F1679" s="145" t="s">
        <v>977</v>
      </c>
      <c r="G1679" s="145" t="s">
        <v>3743</v>
      </c>
      <c r="H1679" s="145" t="s">
        <v>3744</v>
      </c>
      <c r="I1679" s="145" t="s">
        <v>979</v>
      </c>
    </row>
    <row r="1680" spans="1:9" s="145" customFormat="1" x14ac:dyDescent="0.2">
      <c r="A1680" s="145" t="s">
        <v>4768</v>
      </c>
      <c r="B1680" s="145" t="s">
        <v>977</v>
      </c>
      <c r="C1680" s="145" t="s">
        <v>1840</v>
      </c>
      <c r="D1680" s="164" t="s">
        <v>978</v>
      </c>
      <c r="E1680" s="145" t="s">
        <v>979</v>
      </c>
      <c r="F1680" s="145" t="s">
        <v>977</v>
      </c>
      <c r="G1680" s="145" t="s">
        <v>3743</v>
      </c>
      <c r="H1680" s="145" t="s">
        <v>3744</v>
      </c>
      <c r="I1680" s="145" t="s">
        <v>979</v>
      </c>
    </row>
    <row r="1681" spans="1:9" s="145" customFormat="1" x14ac:dyDescent="0.2">
      <c r="A1681" s="145" t="s">
        <v>2941</v>
      </c>
      <c r="B1681" s="145" t="s">
        <v>254</v>
      </c>
      <c r="C1681" s="145" t="s">
        <v>1842</v>
      </c>
      <c r="D1681" s="164" t="s">
        <v>980</v>
      </c>
      <c r="E1681" s="145" t="s">
        <v>981</v>
      </c>
      <c r="F1681" s="145" t="s">
        <v>254</v>
      </c>
      <c r="G1681" s="145" t="s">
        <v>1842</v>
      </c>
      <c r="H1681" s="145" t="s">
        <v>980</v>
      </c>
      <c r="I1681" s="145" t="s">
        <v>981</v>
      </c>
    </row>
    <row r="1682" spans="1:9" s="145" customFormat="1" x14ac:dyDescent="0.2">
      <c r="A1682" s="145" t="s">
        <v>4769</v>
      </c>
      <c r="B1682" s="145" t="s">
        <v>254</v>
      </c>
      <c r="C1682" s="145" t="s">
        <v>1842</v>
      </c>
      <c r="D1682" s="164" t="s">
        <v>980</v>
      </c>
      <c r="E1682" s="145" t="s">
        <v>981</v>
      </c>
      <c r="F1682" s="145" t="s">
        <v>254</v>
      </c>
      <c r="G1682" s="145" t="s">
        <v>1842</v>
      </c>
      <c r="H1682" s="145" t="s">
        <v>980</v>
      </c>
      <c r="I1682" s="145" t="s">
        <v>981</v>
      </c>
    </row>
    <row r="1683" spans="1:9" s="145" customFormat="1" x14ac:dyDescent="0.2">
      <c r="A1683" s="145" t="s">
        <v>2942</v>
      </c>
      <c r="B1683" s="145" t="s">
        <v>379</v>
      </c>
      <c r="C1683" s="145" t="s">
        <v>380</v>
      </c>
      <c r="D1683" s="164" t="s">
        <v>982</v>
      </c>
      <c r="E1683" s="145" t="s">
        <v>983</v>
      </c>
      <c r="F1683" s="145" t="s">
        <v>379</v>
      </c>
      <c r="G1683" s="145" t="s">
        <v>380</v>
      </c>
      <c r="H1683" s="145" t="s">
        <v>982</v>
      </c>
      <c r="I1683" s="145" t="s">
        <v>983</v>
      </c>
    </row>
    <row r="1684" spans="1:9" s="145" customFormat="1" x14ac:dyDescent="0.2">
      <c r="A1684" s="145" t="s">
        <v>2943</v>
      </c>
      <c r="B1684" s="145" t="s">
        <v>4235</v>
      </c>
      <c r="C1684" s="145" t="s">
        <v>1845</v>
      </c>
      <c r="D1684" s="164" t="s">
        <v>1846</v>
      </c>
      <c r="E1684" s="145" t="s">
        <v>984</v>
      </c>
      <c r="F1684" s="145" t="s">
        <v>3745</v>
      </c>
      <c r="G1684" s="145" t="s">
        <v>3746</v>
      </c>
      <c r="H1684" s="145" t="s">
        <v>1846</v>
      </c>
      <c r="I1684" s="145" t="s">
        <v>984</v>
      </c>
    </row>
    <row r="1685" spans="1:9" s="145" customFormat="1" x14ac:dyDescent="0.2">
      <c r="A1685" s="145" t="s">
        <v>2944</v>
      </c>
      <c r="B1685" s="145" t="s">
        <v>1848</v>
      </c>
      <c r="C1685" s="145" t="s">
        <v>336</v>
      </c>
      <c r="D1685" s="164" t="s">
        <v>985</v>
      </c>
      <c r="E1685" s="145" t="s">
        <v>986</v>
      </c>
      <c r="F1685" s="145" t="s">
        <v>1848</v>
      </c>
      <c r="G1685" s="145" t="s">
        <v>336</v>
      </c>
      <c r="H1685" s="145" t="s">
        <v>985</v>
      </c>
      <c r="I1685" s="145" t="s">
        <v>986</v>
      </c>
    </row>
    <row r="1686" spans="1:9" s="145" customFormat="1" x14ac:dyDescent="0.2">
      <c r="A1686" s="145" t="s">
        <v>2945</v>
      </c>
      <c r="B1686" s="145" t="s">
        <v>1850</v>
      </c>
      <c r="C1686" s="145" t="s">
        <v>1851</v>
      </c>
      <c r="D1686" s="164" t="s">
        <v>987</v>
      </c>
      <c r="E1686" s="145" t="s">
        <v>988</v>
      </c>
      <c r="F1686" s="145" t="s">
        <v>1850</v>
      </c>
      <c r="G1686" s="145" t="s">
        <v>1851</v>
      </c>
      <c r="H1686" s="145" t="s">
        <v>3747</v>
      </c>
      <c r="I1686" s="145" t="s">
        <v>988</v>
      </c>
    </row>
    <row r="1687" spans="1:9" s="145" customFormat="1" x14ac:dyDescent="0.2">
      <c r="A1687" s="145" t="s">
        <v>2946</v>
      </c>
      <c r="B1687" s="145" t="s">
        <v>411</v>
      </c>
      <c r="C1687" s="145" t="s">
        <v>337</v>
      </c>
      <c r="D1687" s="164" t="s">
        <v>1853</v>
      </c>
      <c r="E1687" s="145" t="s">
        <v>1854</v>
      </c>
      <c r="F1687" s="145" t="s">
        <v>411</v>
      </c>
      <c r="G1687" s="145" t="s">
        <v>337</v>
      </c>
      <c r="H1687" s="145" t="s">
        <v>1853</v>
      </c>
      <c r="I1687" s="145" t="s">
        <v>1854</v>
      </c>
    </row>
    <row r="1688" spans="1:9" s="145" customFormat="1" x14ac:dyDescent="0.2">
      <c r="A1688" s="145" t="s">
        <v>4770</v>
      </c>
      <c r="B1688" s="145" t="s">
        <v>411</v>
      </c>
      <c r="C1688" s="145" t="s">
        <v>337</v>
      </c>
      <c r="D1688" s="164" t="s">
        <v>1853</v>
      </c>
      <c r="E1688" s="145" t="s">
        <v>1854</v>
      </c>
      <c r="F1688" s="145" t="s">
        <v>411</v>
      </c>
      <c r="G1688" s="145" t="s">
        <v>337</v>
      </c>
      <c r="H1688" s="145" t="s">
        <v>1853</v>
      </c>
      <c r="I1688" s="145" t="s">
        <v>1854</v>
      </c>
    </row>
    <row r="1689" spans="1:9" s="145" customFormat="1" x14ac:dyDescent="0.2">
      <c r="A1689" s="145" t="s">
        <v>2947</v>
      </c>
      <c r="B1689" s="145" t="s">
        <v>359</v>
      </c>
      <c r="C1689" s="145" t="s">
        <v>1856</v>
      </c>
      <c r="D1689" s="164" t="s">
        <v>989</v>
      </c>
      <c r="E1689" s="145" t="s">
        <v>990</v>
      </c>
      <c r="F1689" s="145" t="s">
        <v>359</v>
      </c>
      <c r="G1689" s="145" t="s">
        <v>1856</v>
      </c>
      <c r="H1689" s="145" t="s">
        <v>989</v>
      </c>
      <c r="I1689" s="145" t="s">
        <v>990</v>
      </c>
    </row>
    <row r="1690" spans="1:9" s="145" customFormat="1" x14ac:dyDescent="0.2">
      <c r="A1690" s="145" t="s">
        <v>2948</v>
      </c>
      <c r="B1690" s="145" t="s">
        <v>1857</v>
      </c>
      <c r="C1690" s="145" t="s">
        <v>1858</v>
      </c>
      <c r="D1690" s="164" t="s">
        <v>1859</v>
      </c>
      <c r="E1690" s="145" t="s">
        <v>1860</v>
      </c>
      <c r="F1690" s="145" t="s">
        <v>1857</v>
      </c>
      <c r="G1690" s="145" t="s">
        <v>1858</v>
      </c>
      <c r="H1690" s="145" t="s">
        <v>1859</v>
      </c>
      <c r="I1690" s="145" t="s">
        <v>1860</v>
      </c>
    </row>
    <row r="1691" spans="1:9" s="145" customFormat="1" x14ac:dyDescent="0.2">
      <c r="A1691" s="145" t="s">
        <v>2949</v>
      </c>
      <c r="B1691" s="145" t="s">
        <v>1862</v>
      </c>
      <c r="C1691" s="145" t="s">
        <v>1863</v>
      </c>
      <c r="D1691" s="164" t="s">
        <v>1864</v>
      </c>
      <c r="E1691" s="145" t="s">
        <v>1865</v>
      </c>
      <c r="F1691" s="145" t="s">
        <v>1862</v>
      </c>
      <c r="G1691" s="145" t="s">
        <v>1863</v>
      </c>
      <c r="H1691" s="145" t="s">
        <v>3748</v>
      </c>
      <c r="I1691" s="145" t="s">
        <v>1865</v>
      </c>
    </row>
    <row r="1692" spans="1:9" s="145" customFormat="1" x14ac:dyDescent="0.2">
      <c r="A1692" s="145" t="s">
        <v>2950</v>
      </c>
      <c r="B1692" s="145" t="s">
        <v>1867</v>
      </c>
      <c r="C1692" s="145" t="s">
        <v>1868</v>
      </c>
      <c r="D1692" s="164" t="s">
        <v>1869</v>
      </c>
      <c r="E1692" s="145" t="s">
        <v>1870</v>
      </c>
      <c r="F1692" s="145" t="s">
        <v>1867</v>
      </c>
      <c r="G1692" s="145" t="s">
        <v>1868</v>
      </c>
      <c r="H1692" s="145" t="s">
        <v>1869</v>
      </c>
      <c r="I1692" s="145" t="s">
        <v>1870</v>
      </c>
    </row>
    <row r="1693" spans="1:9" s="145" customFormat="1" x14ac:dyDescent="0.2">
      <c r="A1693" s="145" t="s">
        <v>2951</v>
      </c>
      <c r="B1693" s="145" t="s">
        <v>255</v>
      </c>
      <c r="C1693" s="145" t="s">
        <v>1872</v>
      </c>
      <c r="D1693" s="164" t="s">
        <v>991</v>
      </c>
      <c r="E1693" s="145" t="s">
        <v>992</v>
      </c>
      <c r="F1693" s="145" t="s">
        <v>255</v>
      </c>
      <c r="G1693" s="145" t="s">
        <v>1872</v>
      </c>
      <c r="H1693" s="145" t="s">
        <v>991</v>
      </c>
      <c r="I1693" s="145" t="s">
        <v>992</v>
      </c>
    </row>
    <row r="1694" spans="1:9" s="145" customFormat="1" x14ac:dyDescent="0.2">
      <c r="A1694" s="145" t="s">
        <v>4771</v>
      </c>
      <c r="B1694" s="145" t="s">
        <v>255</v>
      </c>
      <c r="C1694" s="145" t="s">
        <v>1872</v>
      </c>
      <c r="D1694" s="164" t="s">
        <v>991</v>
      </c>
      <c r="E1694" s="145" t="s">
        <v>992</v>
      </c>
      <c r="F1694" s="145" t="s">
        <v>255</v>
      </c>
      <c r="G1694" s="145" t="s">
        <v>1872</v>
      </c>
      <c r="H1694" s="145" t="s">
        <v>991</v>
      </c>
      <c r="I1694" s="145" t="s">
        <v>992</v>
      </c>
    </row>
    <row r="1695" spans="1:9" s="145" customFormat="1" x14ac:dyDescent="0.2">
      <c r="A1695" s="145" t="s">
        <v>2952</v>
      </c>
      <c r="B1695" s="145" t="s">
        <v>1874</v>
      </c>
      <c r="C1695" s="145" t="s">
        <v>1875</v>
      </c>
      <c r="D1695" s="164" t="s">
        <v>993</v>
      </c>
      <c r="E1695" s="145" t="s">
        <v>994</v>
      </c>
      <c r="F1695" s="145" t="s">
        <v>1874</v>
      </c>
      <c r="G1695" s="145" t="s">
        <v>1875</v>
      </c>
      <c r="H1695" s="145" t="s">
        <v>993</v>
      </c>
      <c r="I1695" s="145" t="s">
        <v>994</v>
      </c>
    </row>
    <row r="1696" spans="1:9" s="145" customFormat="1" x14ac:dyDescent="0.2">
      <c r="A1696" s="145" t="s">
        <v>2953</v>
      </c>
      <c r="B1696" s="145" t="s">
        <v>1877</v>
      </c>
      <c r="C1696" s="145" t="s">
        <v>412</v>
      </c>
      <c r="D1696" s="164" t="s">
        <v>1878</v>
      </c>
      <c r="E1696" s="145" t="s">
        <v>1879</v>
      </c>
      <c r="F1696" s="145" t="s">
        <v>1877</v>
      </c>
      <c r="G1696" s="145" t="s">
        <v>412</v>
      </c>
      <c r="H1696" s="145" t="s">
        <v>1878</v>
      </c>
      <c r="I1696" s="145" t="s">
        <v>1879</v>
      </c>
    </row>
    <row r="1697" spans="1:9" s="173" customFormat="1" x14ac:dyDescent="0.2">
      <c r="A1697" s="173" t="s">
        <v>7288</v>
      </c>
      <c r="B1697" s="173" t="s">
        <v>7130</v>
      </c>
      <c r="C1697" s="173" t="s">
        <v>7131</v>
      </c>
      <c r="D1697" s="167" t="s">
        <v>7132</v>
      </c>
      <c r="E1697" s="173" t="s">
        <v>7133</v>
      </c>
      <c r="F1697" s="173" t="s">
        <v>7130</v>
      </c>
      <c r="G1697" s="173" t="s">
        <v>7131</v>
      </c>
      <c r="H1697" s="173" t="s">
        <v>7132</v>
      </c>
      <c r="I1697" s="173" t="s">
        <v>7133</v>
      </c>
    </row>
    <row r="1698" spans="1:9" s="190" customFormat="1" x14ac:dyDescent="0.2">
      <c r="A1698" s="190" t="s">
        <v>7289</v>
      </c>
      <c r="B1698" s="190" t="s">
        <v>539</v>
      </c>
      <c r="C1698" s="190" t="s">
        <v>1880</v>
      </c>
      <c r="D1698" s="188" t="s">
        <v>1881</v>
      </c>
      <c r="E1698" s="190" t="s">
        <v>1882</v>
      </c>
      <c r="F1698" s="190" t="s">
        <v>539</v>
      </c>
      <c r="G1698" s="190" t="s">
        <v>1880</v>
      </c>
      <c r="H1698" s="190" t="s">
        <v>1881</v>
      </c>
      <c r="I1698" s="190" t="s">
        <v>1882</v>
      </c>
    </row>
    <row r="1699" spans="1:9" s="190" customFormat="1" x14ac:dyDescent="0.2">
      <c r="A1699" s="190" t="s">
        <v>7290</v>
      </c>
      <c r="B1699" s="190" t="s">
        <v>540</v>
      </c>
      <c r="C1699" s="190" t="s">
        <v>541</v>
      </c>
      <c r="D1699" s="188" t="s">
        <v>1883</v>
      </c>
      <c r="E1699" s="190" t="s">
        <v>1884</v>
      </c>
      <c r="F1699" s="190" t="s">
        <v>540</v>
      </c>
      <c r="G1699" s="190" t="s">
        <v>541</v>
      </c>
      <c r="H1699" s="190" t="s">
        <v>1883</v>
      </c>
      <c r="I1699" s="190" t="s">
        <v>1884</v>
      </c>
    </row>
    <row r="1700" spans="1:9" s="145" customFormat="1" x14ac:dyDescent="0.2">
      <c r="A1700" s="145" t="s">
        <v>2954</v>
      </c>
      <c r="B1700" s="145" t="s">
        <v>413</v>
      </c>
      <c r="C1700" s="145" t="s">
        <v>338</v>
      </c>
      <c r="D1700" s="164" t="s">
        <v>995</v>
      </c>
      <c r="E1700" s="145" t="s">
        <v>996</v>
      </c>
      <c r="F1700" s="145" t="s">
        <v>413</v>
      </c>
      <c r="G1700" s="145" t="s">
        <v>338</v>
      </c>
      <c r="H1700" s="145" t="s">
        <v>3749</v>
      </c>
      <c r="I1700" s="145" t="s">
        <v>996</v>
      </c>
    </row>
    <row r="1701" spans="1:9" s="145" customFormat="1" x14ac:dyDescent="0.2">
      <c r="A1701" s="145" t="s">
        <v>4772</v>
      </c>
      <c r="B1701" s="145" t="s">
        <v>413</v>
      </c>
      <c r="C1701" s="145" t="s">
        <v>338</v>
      </c>
      <c r="D1701" s="164" t="s">
        <v>995</v>
      </c>
      <c r="E1701" s="145" t="s">
        <v>996</v>
      </c>
      <c r="F1701" s="145" t="s">
        <v>413</v>
      </c>
      <c r="G1701" s="145" t="s">
        <v>338</v>
      </c>
      <c r="H1701" s="145" t="s">
        <v>3749</v>
      </c>
      <c r="I1701" s="145" t="s">
        <v>996</v>
      </c>
    </row>
    <row r="1702" spans="1:9" s="145" customFormat="1" x14ac:dyDescent="0.2">
      <c r="A1702" s="145" t="s">
        <v>2955</v>
      </c>
      <c r="B1702" s="145" t="s">
        <v>256</v>
      </c>
      <c r="C1702" s="145" t="s">
        <v>278</v>
      </c>
      <c r="D1702" s="164" t="s">
        <v>997</v>
      </c>
      <c r="E1702" s="145" t="s">
        <v>998</v>
      </c>
      <c r="F1702" s="145" t="s">
        <v>256</v>
      </c>
      <c r="G1702" s="145" t="s">
        <v>278</v>
      </c>
      <c r="H1702" s="145" t="s">
        <v>997</v>
      </c>
      <c r="I1702" s="145" t="s">
        <v>998</v>
      </c>
    </row>
    <row r="1703" spans="1:9" s="145" customFormat="1" x14ac:dyDescent="0.2">
      <c r="A1703" s="145" t="s">
        <v>2956</v>
      </c>
      <c r="B1703" s="145" t="s">
        <v>414</v>
      </c>
      <c r="C1703" s="145" t="s">
        <v>353</v>
      </c>
      <c r="D1703" s="164" t="s">
        <v>999</v>
      </c>
      <c r="E1703" s="145" t="s">
        <v>1000</v>
      </c>
      <c r="F1703" s="145" t="s">
        <v>414</v>
      </c>
      <c r="G1703" s="145" t="s">
        <v>3750</v>
      </c>
      <c r="H1703" s="145" t="s">
        <v>3751</v>
      </c>
      <c r="I1703" s="145" t="s">
        <v>1000</v>
      </c>
    </row>
    <row r="1704" spans="1:9" s="145" customFormat="1" x14ac:dyDescent="0.2">
      <c r="A1704" s="145" t="s">
        <v>2957</v>
      </c>
      <c r="B1704" s="145" t="s">
        <v>1889</v>
      </c>
      <c r="C1704" s="145" t="s">
        <v>1890</v>
      </c>
      <c r="D1704" s="164" t="s">
        <v>1891</v>
      </c>
      <c r="E1704" s="145" t="s">
        <v>1892</v>
      </c>
      <c r="F1704" s="145" t="s">
        <v>1889</v>
      </c>
      <c r="G1704" s="145" t="s">
        <v>1890</v>
      </c>
      <c r="H1704" s="145" t="s">
        <v>1891</v>
      </c>
      <c r="I1704" s="145" t="s">
        <v>1892</v>
      </c>
    </row>
    <row r="1705" spans="1:9" s="145" customFormat="1" x14ac:dyDescent="0.2">
      <c r="A1705" s="145" t="s">
        <v>2958</v>
      </c>
      <c r="B1705" s="145" t="s">
        <v>1894</v>
      </c>
      <c r="C1705" s="145" t="s">
        <v>339</v>
      </c>
      <c r="D1705" s="164" t="s">
        <v>1001</v>
      </c>
      <c r="E1705" s="145" t="s">
        <v>1002</v>
      </c>
      <c r="F1705" s="145" t="s">
        <v>1894</v>
      </c>
      <c r="G1705" s="145" t="s">
        <v>339</v>
      </c>
      <c r="H1705" s="145" t="s">
        <v>1001</v>
      </c>
      <c r="I1705" s="145" t="s">
        <v>1002</v>
      </c>
    </row>
    <row r="1706" spans="1:9" s="145" customFormat="1" x14ac:dyDescent="0.2">
      <c r="A1706" s="145" t="s">
        <v>2959</v>
      </c>
      <c r="B1706" s="145" t="s">
        <v>257</v>
      </c>
      <c r="C1706" s="145" t="s">
        <v>340</v>
      </c>
      <c r="D1706" s="164" t="s">
        <v>1003</v>
      </c>
      <c r="E1706" s="145" t="s">
        <v>1004</v>
      </c>
      <c r="F1706" s="145" t="s">
        <v>257</v>
      </c>
      <c r="G1706" s="145" t="s">
        <v>340</v>
      </c>
      <c r="H1706" s="145" t="s">
        <v>1003</v>
      </c>
      <c r="I1706" s="145" t="s">
        <v>1004</v>
      </c>
    </row>
    <row r="1707" spans="1:9" s="145" customFormat="1" x14ac:dyDescent="0.2">
      <c r="A1707" s="145" t="s">
        <v>2960</v>
      </c>
      <c r="B1707" s="145" t="s">
        <v>258</v>
      </c>
      <c r="C1707" s="145" t="s">
        <v>341</v>
      </c>
      <c r="D1707" s="164" t="s">
        <v>1005</v>
      </c>
      <c r="E1707" s="145" t="s">
        <v>1006</v>
      </c>
      <c r="F1707" s="145" t="s">
        <v>258</v>
      </c>
      <c r="G1707" s="145" t="s">
        <v>341</v>
      </c>
      <c r="H1707" s="145" t="s">
        <v>1005</v>
      </c>
      <c r="I1707" s="145" t="s">
        <v>1006</v>
      </c>
    </row>
    <row r="1708" spans="1:9" s="145" customFormat="1" x14ac:dyDescent="0.2">
      <c r="A1708" s="145" t="s">
        <v>2961</v>
      </c>
      <c r="B1708" s="145" t="s">
        <v>259</v>
      </c>
      <c r="C1708" s="145" t="s">
        <v>354</v>
      </c>
      <c r="D1708" s="164" t="s">
        <v>1898</v>
      </c>
      <c r="E1708" s="145" t="s">
        <v>1007</v>
      </c>
      <c r="F1708" s="145" t="s">
        <v>259</v>
      </c>
      <c r="G1708" s="145" t="s">
        <v>354</v>
      </c>
      <c r="H1708" s="145" t="s">
        <v>1898</v>
      </c>
      <c r="I1708" s="145" t="s">
        <v>1007</v>
      </c>
    </row>
    <row r="1709" spans="1:9" s="145" customFormat="1" x14ac:dyDescent="0.2">
      <c r="A1709" s="145" t="s">
        <v>2962</v>
      </c>
      <c r="B1709" s="145" t="s">
        <v>260</v>
      </c>
      <c r="C1709" s="145" t="s">
        <v>1900</v>
      </c>
      <c r="D1709" s="164" t="s">
        <v>1901</v>
      </c>
      <c r="E1709" s="145" t="s">
        <v>1008</v>
      </c>
      <c r="F1709" s="145" t="s">
        <v>260</v>
      </c>
      <c r="G1709" s="145" t="s">
        <v>1900</v>
      </c>
      <c r="H1709" s="145" t="s">
        <v>1901</v>
      </c>
      <c r="I1709" s="145" t="s">
        <v>1008</v>
      </c>
    </row>
    <row r="1710" spans="1:9" s="145" customFormat="1" x14ac:dyDescent="0.2">
      <c r="A1710" s="145" t="s">
        <v>2963</v>
      </c>
      <c r="B1710" s="145" t="s">
        <v>261</v>
      </c>
      <c r="C1710" s="145" t="s">
        <v>342</v>
      </c>
      <c r="D1710" s="164" t="s">
        <v>1009</v>
      </c>
      <c r="E1710" s="145" t="s">
        <v>1010</v>
      </c>
      <c r="F1710" s="145" t="s">
        <v>261</v>
      </c>
      <c r="G1710" s="145" t="s">
        <v>342</v>
      </c>
      <c r="H1710" s="145" t="s">
        <v>1009</v>
      </c>
      <c r="I1710" s="145" t="s">
        <v>1010</v>
      </c>
    </row>
    <row r="1711" spans="1:9" s="145" customFormat="1" x14ac:dyDescent="0.2">
      <c r="A1711" s="145" t="s">
        <v>2964</v>
      </c>
      <c r="B1711" s="145" t="s">
        <v>262</v>
      </c>
      <c r="C1711" s="145" t="s">
        <v>343</v>
      </c>
      <c r="D1711" s="164" t="s">
        <v>1011</v>
      </c>
      <c r="E1711" s="145" t="s">
        <v>1012</v>
      </c>
      <c r="F1711" s="145" t="s">
        <v>262</v>
      </c>
      <c r="G1711" s="145" t="s">
        <v>343</v>
      </c>
      <c r="H1711" s="145" t="s">
        <v>1011</v>
      </c>
      <c r="I1711" s="145" t="s">
        <v>1012</v>
      </c>
    </row>
    <row r="1712" spans="1:9" s="145" customFormat="1" x14ac:dyDescent="0.2">
      <c r="A1712" s="145" t="s">
        <v>2965</v>
      </c>
      <c r="B1712" s="145" t="s">
        <v>1904</v>
      </c>
      <c r="C1712" s="145" t="s">
        <v>1905</v>
      </c>
      <c r="D1712" s="164" t="s">
        <v>1906</v>
      </c>
      <c r="E1712" s="145" t="s">
        <v>1907</v>
      </c>
      <c r="F1712" s="145" t="s">
        <v>1904</v>
      </c>
      <c r="G1712" s="145" t="s">
        <v>1905</v>
      </c>
      <c r="H1712" s="145" t="s">
        <v>1906</v>
      </c>
      <c r="I1712" s="145" t="s">
        <v>1907</v>
      </c>
    </row>
    <row r="1713" spans="1:9" s="145" customFormat="1" x14ac:dyDescent="0.2">
      <c r="A1713" s="145" t="s">
        <v>2966</v>
      </c>
      <c r="B1713" s="145" t="s">
        <v>1908</v>
      </c>
      <c r="C1713" s="145" t="s">
        <v>1909</v>
      </c>
      <c r="D1713" s="164" t="s">
        <v>1910</v>
      </c>
      <c r="E1713" s="145" t="s">
        <v>1911</v>
      </c>
      <c r="F1713" s="145" t="s">
        <v>1908</v>
      </c>
      <c r="G1713" s="145" t="s">
        <v>1909</v>
      </c>
      <c r="H1713" s="145" t="s">
        <v>3752</v>
      </c>
      <c r="I1713" s="145" t="s">
        <v>1911</v>
      </c>
    </row>
    <row r="1714" spans="1:9" s="145" customFormat="1" x14ac:dyDescent="0.2">
      <c r="A1714" s="145" t="s">
        <v>2967</v>
      </c>
      <c r="B1714" s="145" t="s">
        <v>415</v>
      </c>
      <c r="C1714" s="145" t="s">
        <v>344</v>
      </c>
      <c r="D1714" s="164" t="s">
        <v>1013</v>
      </c>
      <c r="E1714" s="145" t="s">
        <v>1014</v>
      </c>
      <c r="F1714" s="145" t="s">
        <v>415</v>
      </c>
      <c r="G1714" s="145" t="s">
        <v>344</v>
      </c>
      <c r="H1714" s="145" t="s">
        <v>1013</v>
      </c>
      <c r="I1714" s="145" t="s">
        <v>1014</v>
      </c>
    </row>
    <row r="1715" spans="1:9" s="145" customFormat="1" x14ac:dyDescent="0.2">
      <c r="A1715" s="145" t="s">
        <v>2968</v>
      </c>
      <c r="B1715" s="145" t="s">
        <v>260</v>
      </c>
      <c r="C1715" s="145" t="s">
        <v>1900</v>
      </c>
      <c r="D1715" s="164" t="s">
        <v>1901</v>
      </c>
      <c r="E1715" s="145" t="s">
        <v>1008</v>
      </c>
      <c r="F1715" s="145" t="s">
        <v>260</v>
      </c>
      <c r="G1715" s="145" t="s">
        <v>1900</v>
      </c>
      <c r="H1715" s="145" t="s">
        <v>1901</v>
      </c>
      <c r="I1715" s="145" t="s">
        <v>1008</v>
      </c>
    </row>
    <row r="1716" spans="1:9" s="145" customFormat="1" x14ac:dyDescent="0.2">
      <c r="A1716" s="145" t="s">
        <v>2969</v>
      </c>
      <c r="B1716" s="145" t="s">
        <v>263</v>
      </c>
      <c r="C1716" s="145" t="s">
        <v>345</v>
      </c>
      <c r="D1716" s="164" t="s">
        <v>1915</v>
      </c>
      <c r="E1716" s="145" t="s">
        <v>1015</v>
      </c>
      <c r="F1716" s="145" t="s">
        <v>263</v>
      </c>
      <c r="G1716" s="145" t="s">
        <v>345</v>
      </c>
      <c r="H1716" s="145" t="s">
        <v>1915</v>
      </c>
      <c r="I1716" s="145" t="s">
        <v>1015</v>
      </c>
    </row>
    <row r="1717" spans="1:9" s="145" customFormat="1" x14ac:dyDescent="0.2">
      <c r="A1717" s="145" t="s">
        <v>4773</v>
      </c>
      <c r="B1717" s="145" t="s">
        <v>263</v>
      </c>
      <c r="C1717" s="145" t="s">
        <v>345</v>
      </c>
      <c r="D1717" s="164" t="s">
        <v>1915</v>
      </c>
      <c r="E1717" s="145" t="s">
        <v>1015</v>
      </c>
      <c r="F1717" s="145" t="s">
        <v>263</v>
      </c>
      <c r="G1717" s="145" t="s">
        <v>345</v>
      </c>
      <c r="H1717" s="145" t="s">
        <v>1915</v>
      </c>
      <c r="I1717" s="145" t="s">
        <v>1015</v>
      </c>
    </row>
    <row r="1718" spans="1:9" s="145" customFormat="1" x14ac:dyDescent="0.2">
      <c r="A1718" s="145" t="s">
        <v>2970</v>
      </c>
      <c r="B1718" s="145" t="s">
        <v>264</v>
      </c>
      <c r="C1718" s="145" t="s">
        <v>346</v>
      </c>
      <c r="D1718" s="164" t="s">
        <v>1016</v>
      </c>
      <c r="E1718" s="145" t="s">
        <v>1017</v>
      </c>
      <c r="F1718" s="145" t="s">
        <v>264</v>
      </c>
      <c r="G1718" s="145" t="s">
        <v>346</v>
      </c>
      <c r="H1718" s="145" t="s">
        <v>1016</v>
      </c>
      <c r="I1718" s="145" t="s">
        <v>1017</v>
      </c>
    </row>
    <row r="1719" spans="1:9" s="145" customFormat="1" x14ac:dyDescent="0.2">
      <c r="A1719" s="145" t="s">
        <v>2971</v>
      </c>
      <c r="B1719" s="145" t="s">
        <v>265</v>
      </c>
      <c r="C1719" s="145" t="s">
        <v>1918</v>
      </c>
      <c r="D1719" s="164" t="s">
        <v>1919</v>
      </c>
      <c r="E1719" s="145" t="s">
        <v>1018</v>
      </c>
      <c r="F1719" s="145" t="s">
        <v>265</v>
      </c>
      <c r="G1719" s="145" t="s">
        <v>1918</v>
      </c>
      <c r="H1719" s="145" t="s">
        <v>1919</v>
      </c>
      <c r="I1719" s="145" t="s">
        <v>1018</v>
      </c>
    </row>
    <row r="1720" spans="1:9" s="190" customFormat="1" x14ac:dyDescent="0.2">
      <c r="A1720" s="190" t="s">
        <v>7291</v>
      </c>
      <c r="B1720" s="190" t="s">
        <v>1920</v>
      </c>
      <c r="C1720" s="190" t="s">
        <v>1921</v>
      </c>
      <c r="D1720" s="188" t="s">
        <v>1922</v>
      </c>
      <c r="E1720" s="190" t="s">
        <v>1923</v>
      </c>
      <c r="F1720" s="190" t="s">
        <v>1920</v>
      </c>
      <c r="G1720" s="190" t="s">
        <v>1921</v>
      </c>
      <c r="H1720" s="190" t="s">
        <v>1922</v>
      </c>
      <c r="I1720" s="190" t="s">
        <v>1923</v>
      </c>
    </row>
    <row r="1721" spans="1:9" s="145" customFormat="1" x14ac:dyDescent="0.2">
      <c r="A1721" s="145" t="s">
        <v>2972</v>
      </c>
      <c r="B1721" s="145" t="s">
        <v>266</v>
      </c>
      <c r="C1721" s="145" t="s">
        <v>421</v>
      </c>
      <c r="D1721" s="164" t="s">
        <v>1019</v>
      </c>
      <c r="E1721" s="145" t="s">
        <v>1020</v>
      </c>
      <c r="F1721" s="145" t="s">
        <v>266</v>
      </c>
      <c r="G1721" s="145" t="s">
        <v>421</v>
      </c>
      <c r="H1721" s="145" t="s">
        <v>1019</v>
      </c>
      <c r="I1721" s="145" t="s">
        <v>1020</v>
      </c>
    </row>
    <row r="1722" spans="1:9" s="145" customFormat="1" x14ac:dyDescent="0.2">
      <c r="A1722" s="145" t="s">
        <v>2973</v>
      </c>
      <c r="B1722" s="145" t="s">
        <v>1926</v>
      </c>
      <c r="C1722" s="145" t="s">
        <v>1927</v>
      </c>
      <c r="D1722" s="164" t="s">
        <v>1928</v>
      </c>
      <c r="E1722" s="145" t="s">
        <v>1021</v>
      </c>
      <c r="F1722" s="145" t="s">
        <v>1926</v>
      </c>
      <c r="G1722" s="145" t="s">
        <v>1927</v>
      </c>
      <c r="H1722" s="145" t="s">
        <v>1928</v>
      </c>
      <c r="I1722" s="145" t="s">
        <v>1021</v>
      </c>
    </row>
    <row r="1723" spans="1:9" s="145" customFormat="1" x14ac:dyDescent="0.2">
      <c r="A1723" s="145" t="s">
        <v>2974</v>
      </c>
      <c r="B1723" s="145" t="s">
        <v>1930</v>
      </c>
      <c r="C1723" s="145" t="s">
        <v>1931</v>
      </c>
      <c r="D1723" s="164" t="s">
        <v>1022</v>
      </c>
      <c r="E1723" s="145" t="s">
        <v>1023</v>
      </c>
      <c r="F1723" s="145" t="s">
        <v>1930</v>
      </c>
      <c r="G1723" s="145" t="s">
        <v>1931</v>
      </c>
      <c r="H1723" s="145" t="s">
        <v>1022</v>
      </c>
      <c r="I1723" s="145" t="s">
        <v>1023</v>
      </c>
    </row>
    <row r="1724" spans="1:9" s="145" customFormat="1" x14ac:dyDescent="0.2">
      <c r="A1724" s="145" t="s">
        <v>2975</v>
      </c>
      <c r="B1724" s="145" t="s">
        <v>1933</v>
      </c>
      <c r="C1724" s="145" t="s">
        <v>1934</v>
      </c>
      <c r="D1724" s="164" t="s">
        <v>1935</v>
      </c>
      <c r="E1724" s="145" t="s">
        <v>1936</v>
      </c>
      <c r="F1724" s="145" t="s">
        <v>1933</v>
      </c>
      <c r="G1724" s="145" t="s">
        <v>1934</v>
      </c>
      <c r="H1724" s="145" t="s">
        <v>3753</v>
      </c>
      <c r="I1724" s="145" t="s">
        <v>1936</v>
      </c>
    </row>
    <row r="1725" spans="1:9" s="145" customFormat="1" x14ac:dyDescent="0.2">
      <c r="A1725" s="145" t="s">
        <v>2976</v>
      </c>
      <c r="B1725" s="145" t="s">
        <v>1938</v>
      </c>
      <c r="C1725" s="145" t="s">
        <v>1939</v>
      </c>
      <c r="D1725" s="164" t="s">
        <v>1940</v>
      </c>
      <c r="E1725" s="145" t="s">
        <v>1941</v>
      </c>
      <c r="F1725" s="145" t="s">
        <v>1938</v>
      </c>
      <c r="G1725" s="145" t="s">
        <v>1939</v>
      </c>
      <c r="H1725" s="145" t="s">
        <v>3754</v>
      </c>
      <c r="I1725" s="145" t="s">
        <v>1941</v>
      </c>
    </row>
    <row r="1726" spans="1:9" s="145" customFormat="1" x14ac:dyDescent="0.2">
      <c r="A1726" s="145" t="s">
        <v>2977</v>
      </c>
      <c r="B1726" s="145" t="s">
        <v>265</v>
      </c>
      <c r="C1726" s="145" t="s">
        <v>1918</v>
      </c>
      <c r="D1726" s="164" t="s">
        <v>1919</v>
      </c>
      <c r="E1726" s="145" t="s">
        <v>1018</v>
      </c>
      <c r="F1726" s="145" t="s">
        <v>265</v>
      </c>
      <c r="G1726" s="145" t="s">
        <v>1918</v>
      </c>
      <c r="H1726" s="145" t="s">
        <v>1919</v>
      </c>
      <c r="I1726" s="145" t="s">
        <v>1018</v>
      </c>
    </row>
    <row r="1727" spans="1:9" s="190" customFormat="1" x14ac:dyDescent="0.2">
      <c r="A1727" s="190" t="s">
        <v>7292</v>
      </c>
      <c r="B1727" s="190" t="s">
        <v>1943</v>
      </c>
      <c r="C1727" s="190" t="s">
        <v>1944</v>
      </c>
      <c r="D1727" s="188" t="s">
        <v>1945</v>
      </c>
      <c r="E1727" s="190" t="s">
        <v>1946</v>
      </c>
      <c r="F1727" s="190" t="s">
        <v>1943</v>
      </c>
      <c r="G1727" s="190" t="s">
        <v>1944</v>
      </c>
      <c r="H1727" s="190" t="s">
        <v>1945</v>
      </c>
      <c r="I1727" s="190" t="s">
        <v>1946</v>
      </c>
    </row>
    <row r="1728" spans="1:9" s="190" customFormat="1" x14ac:dyDescent="0.2">
      <c r="A1728" s="190" t="s">
        <v>7293</v>
      </c>
      <c r="B1728" s="190" t="s">
        <v>265</v>
      </c>
      <c r="C1728" s="190" t="s">
        <v>1918</v>
      </c>
      <c r="D1728" s="188" t="s">
        <v>1919</v>
      </c>
      <c r="E1728" s="190" t="s">
        <v>1018</v>
      </c>
      <c r="F1728" s="190" t="s">
        <v>265</v>
      </c>
      <c r="G1728" s="190" t="s">
        <v>1918</v>
      </c>
      <c r="H1728" s="190" t="s">
        <v>1919</v>
      </c>
      <c r="I1728" s="190" t="s">
        <v>1018</v>
      </c>
    </row>
    <row r="1729" spans="1:9" s="145" customFormat="1" x14ac:dyDescent="0.2">
      <c r="A1729" s="145" t="s">
        <v>2978</v>
      </c>
      <c r="B1729" s="145" t="s">
        <v>1948</v>
      </c>
      <c r="C1729" s="145" t="s">
        <v>1949</v>
      </c>
      <c r="D1729" s="164" t="s">
        <v>1950</v>
      </c>
      <c r="E1729" s="145" t="s">
        <v>1024</v>
      </c>
      <c r="F1729" s="145" t="s">
        <v>1948</v>
      </c>
      <c r="G1729" s="145" t="s">
        <v>1949</v>
      </c>
      <c r="H1729" s="145" t="s">
        <v>1950</v>
      </c>
      <c r="I1729" s="145" t="s">
        <v>1024</v>
      </c>
    </row>
    <row r="1730" spans="1:9" s="145" customFormat="1" x14ac:dyDescent="0.2">
      <c r="A1730" s="145" t="s">
        <v>2979</v>
      </c>
      <c r="B1730" s="145" t="s">
        <v>2635</v>
      </c>
      <c r="C1730" s="145" t="s">
        <v>2636</v>
      </c>
      <c r="D1730" s="164" t="s">
        <v>2637</v>
      </c>
      <c r="E1730" s="145" t="s">
        <v>2638</v>
      </c>
      <c r="F1730" s="145" t="s">
        <v>3755</v>
      </c>
      <c r="G1730" s="145" t="s">
        <v>3756</v>
      </c>
      <c r="H1730" s="145" t="s">
        <v>3757</v>
      </c>
      <c r="I1730" s="145" t="s">
        <v>4666</v>
      </c>
    </row>
    <row r="1731" spans="1:9" s="145" customFormat="1" x14ac:dyDescent="0.2">
      <c r="A1731" s="145" t="s">
        <v>4774</v>
      </c>
      <c r="B1731" s="145" t="s">
        <v>2635</v>
      </c>
      <c r="C1731" s="145" t="s">
        <v>2636</v>
      </c>
      <c r="D1731" s="164" t="s">
        <v>2637</v>
      </c>
      <c r="E1731" s="145" t="s">
        <v>2638</v>
      </c>
      <c r="F1731" s="145" t="s">
        <v>3755</v>
      </c>
      <c r="G1731" s="145" t="s">
        <v>3756</v>
      </c>
      <c r="H1731" s="145" t="s">
        <v>3757</v>
      </c>
      <c r="I1731" s="145" t="s">
        <v>4666</v>
      </c>
    </row>
    <row r="1732" spans="1:9" s="145" customFormat="1" x14ac:dyDescent="0.2">
      <c r="A1732" s="145" t="s">
        <v>2980</v>
      </c>
      <c r="B1732" s="145" t="s">
        <v>2640</v>
      </c>
      <c r="C1732" s="145" t="s">
        <v>2641</v>
      </c>
      <c r="D1732" s="164" t="s">
        <v>2642</v>
      </c>
      <c r="E1732" s="145" t="s">
        <v>2643</v>
      </c>
      <c r="F1732" s="145" t="s">
        <v>3758</v>
      </c>
      <c r="G1732" s="145" t="s">
        <v>3756</v>
      </c>
      <c r="H1732" s="145" t="s">
        <v>3759</v>
      </c>
      <c r="I1732" s="145" t="s">
        <v>4668</v>
      </c>
    </row>
    <row r="1733" spans="1:9" s="145" customFormat="1" x14ac:dyDescent="0.2">
      <c r="A1733" s="145" t="s">
        <v>2981</v>
      </c>
      <c r="B1733" s="145" t="s">
        <v>267</v>
      </c>
      <c r="C1733" s="145" t="s">
        <v>416</v>
      </c>
      <c r="D1733" s="164" t="s">
        <v>2645</v>
      </c>
      <c r="E1733" s="145" t="s">
        <v>2646</v>
      </c>
      <c r="F1733" s="145" t="s">
        <v>267</v>
      </c>
      <c r="G1733" s="145" t="s">
        <v>416</v>
      </c>
      <c r="H1733" s="145" t="s">
        <v>2645</v>
      </c>
      <c r="I1733" s="145" t="s">
        <v>2646</v>
      </c>
    </row>
    <row r="1734" spans="1:9" s="145" customFormat="1" x14ac:dyDescent="0.2">
      <c r="A1734" s="145" t="s">
        <v>2982</v>
      </c>
      <c r="B1734" s="145" t="s">
        <v>505</v>
      </c>
      <c r="C1734" s="145" t="s">
        <v>507</v>
      </c>
      <c r="D1734" s="164" t="s">
        <v>1952</v>
      </c>
      <c r="E1734" s="145" t="s">
        <v>1953</v>
      </c>
      <c r="F1734" s="145" t="s">
        <v>505</v>
      </c>
      <c r="G1734" s="145" t="s">
        <v>507</v>
      </c>
      <c r="H1734" s="145" t="s">
        <v>1952</v>
      </c>
      <c r="I1734" s="145" t="s">
        <v>1953</v>
      </c>
    </row>
    <row r="1735" spans="1:9" s="145" customFormat="1" x14ac:dyDescent="0.2">
      <c r="A1735" s="145" t="s">
        <v>4775</v>
      </c>
      <c r="B1735" s="145" t="s">
        <v>505</v>
      </c>
      <c r="C1735" s="145" t="s">
        <v>507</v>
      </c>
      <c r="D1735" s="164" t="s">
        <v>1952</v>
      </c>
      <c r="E1735" s="145" t="s">
        <v>1953</v>
      </c>
      <c r="F1735" s="145" t="s">
        <v>505</v>
      </c>
      <c r="G1735" s="145" t="s">
        <v>507</v>
      </c>
      <c r="H1735" s="145" t="s">
        <v>1952</v>
      </c>
      <c r="I1735" s="145" t="s">
        <v>1953</v>
      </c>
    </row>
    <row r="1736" spans="1:9" s="145" customFormat="1" x14ac:dyDescent="0.2">
      <c r="A1736" s="145" t="s">
        <v>2983</v>
      </c>
      <c r="B1736" s="145" t="s">
        <v>506</v>
      </c>
      <c r="C1736" s="145" t="s">
        <v>508</v>
      </c>
      <c r="D1736" s="164" t="s">
        <v>1955</v>
      </c>
      <c r="E1736" s="145" t="s">
        <v>1956</v>
      </c>
      <c r="F1736" s="145" t="s">
        <v>506</v>
      </c>
      <c r="G1736" s="145" t="s">
        <v>508</v>
      </c>
      <c r="H1736" s="145" t="s">
        <v>1955</v>
      </c>
      <c r="I1736" s="145" t="s">
        <v>1956</v>
      </c>
    </row>
    <row r="1737" spans="1:9" s="145" customFormat="1" x14ac:dyDescent="0.2">
      <c r="A1737" s="145" t="s">
        <v>2984</v>
      </c>
      <c r="B1737" s="145" t="s">
        <v>510</v>
      </c>
      <c r="C1737" s="145" t="s">
        <v>5478</v>
      </c>
      <c r="D1737" s="164" t="s">
        <v>1958</v>
      </c>
      <c r="E1737" s="145" t="s">
        <v>1959</v>
      </c>
      <c r="F1737" s="145" t="s">
        <v>510</v>
      </c>
      <c r="G1737" s="145" t="s">
        <v>5478</v>
      </c>
      <c r="H1737" s="145" t="s">
        <v>1958</v>
      </c>
      <c r="I1737" s="145" t="s">
        <v>1959</v>
      </c>
    </row>
    <row r="1738" spans="1:9" s="145" customFormat="1" x14ac:dyDescent="0.2">
      <c r="A1738" s="145" t="s">
        <v>2985</v>
      </c>
      <c r="B1738" s="145" t="s">
        <v>2651</v>
      </c>
      <c r="C1738" s="145" t="s">
        <v>2652</v>
      </c>
      <c r="D1738" s="164" t="s">
        <v>2653</v>
      </c>
      <c r="E1738" s="145" t="s">
        <v>2654</v>
      </c>
      <c r="F1738" s="145" t="s">
        <v>2651</v>
      </c>
      <c r="G1738" s="145" t="s">
        <v>2652</v>
      </c>
      <c r="H1738" s="145" t="s">
        <v>2653</v>
      </c>
      <c r="I1738" s="145" t="s">
        <v>2654</v>
      </c>
    </row>
    <row r="1739" spans="1:9" s="145" customFormat="1" x14ac:dyDescent="0.2">
      <c r="A1739" s="145" t="s">
        <v>2986</v>
      </c>
      <c r="B1739" s="145" t="s">
        <v>546</v>
      </c>
      <c r="C1739" s="145" t="s">
        <v>547</v>
      </c>
      <c r="D1739" s="164" t="s">
        <v>2656</v>
      </c>
      <c r="E1739" s="145" t="s">
        <v>2657</v>
      </c>
      <c r="F1739" s="145" t="s">
        <v>546</v>
      </c>
      <c r="G1739" s="145" t="s">
        <v>547</v>
      </c>
      <c r="H1739" s="145" t="s">
        <v>2656</v>
      </c>
      <c r="I1739" s="145" t="s">
        <v>2657</v>
      </c>
    </row>
    <row r="1740" spans="1:9" s="145" customFormat="1" x14ac:dyDescent="0.2">
      <c r="A1740" s="145" t="s">
        <v>2987</v>
      </c>
      <c r="B1740" s="145" t="s">
        <v>1961</v>
      </c>
      <c r="C1740" s="145" t="s">
        <v>1962</v>
      </c>
      <c r="D1740" s="164" t="s">
        <v>1963</v>
      </c>
      <c r="E1740" s="145" t="s">
        <v>1964</v>
      </c>
      <c r="F1740" s="145" t="s">
        <v>1961</v>
      </c>
      <c r="G1740" s="145" t="s">
        <v>1962</v>
      </c>
      <c r="H1740" s="145" t="s">
        <v>1963</v>
      </c>
      <c r="I1740" s="145" t="s">
        <v>1964</v>
      </c>
    </row>
    <row r="1741" spans="1:9" s="145" customFormat="1" x14ac:dyDescent="0.2">
      <c r="A1741" s="145" t="s">
        <v>4776</v>
      </c>
      <c r="B1741" s="145" t="s">
        <v>1961</v>
      </c>
      <c r="C1741" s="145" t="s">
        <v>1962</v>
      </c>
      <c r="D1741" s="164" t="s">
        <v>1963</v>
      </c>
      <c r="E1741" s="145" t="s">
        <v>1964</v>
      </c>
      <c r="F1741" s="145" t="s">
        <v>1961</v>
      </c>
      <c r="G1741" s="145" t="s">
        <v>1962</v>
      </c>
      <c r="H1741" s="145" t="s">
        <v>1963</v>
      </c>
      <c r="I1741" s="145" t="s">
        <v>1964</v>
      </c>
    </row>
    <row r="1742" spans="1:9" s="145" customFormat="1" x14ac:dyDescent="0.2">
      <c r="A1742" s="145" t="s">
        <v>2988</v>
      </c>
      <c r="B1742" s="145" t="s">
        <v>4242</v>
      </c>
      <c r="C1742" s="145" t="s">
        <v>4243</v>
      </c>
      <c r="D1742" s="164" t="s">
        <v>4244</v>
      </c>
      <c r="E1742" s="145" t="s">
        <v>4245</v>
      </c>
      <c r="F1742" s="145" t="s">
        <v>4242</v>
      </c>
      <c r="G1742" s="145" t="s">
        <v>4243</v>
      </c>
      <c r="H1742" s="145" t="s">
        <v>4244</v>
      </c>
      <c r="I1742" s="145" t="s">
        <v>4245</v>
      </c>
    </row>
    <row r="1743" spans="1:9" s="145" customFormat="1" x14ac:dyDescent="0.2">
      <c r="A1743" s="145" t="s">
        <v>2989</v>
      </c>
      <c r="B1743" s="145" t="s">
        <v>511</v>
      </c>
      <c r="C1743" s="145" t="s">
        <v>513</v>
      </c>
      <c r="D1743" s="164" t="s">
        <v>2660</v>
      </c>
      <c r="E1743" s="145" t="s">
        <v>2661</v>
      </c>
      <c r="F1743" s="145" t="s">
        <v>511</v>
      </c>
      <c r="G1743" s="145" t="s">
        <v>513</v>
      </c>
      <c r="H1743" s="145" t="s">
        <v>2660</v>
      </c>
      <c r="I1743" s="145" t="s">
        <v>2661</v>
      </c>
    </row>
    <row r="1744" spans="1:9" s="145" customFormat="1" x14ac:dyDescent="0.2">
      <c r="A1744" s="145" t="s">
        <v>2990</v>
      </c>
      <c r="B1744" s="145" t="s">
        <v>512</v>
      </c>
      <c r="C1744" s="145" t="s">
        <v>514</v>
      </c>
      <c r="D1744" s="164" t="s">
        <v>1967</v>
      </c>
      <c r="E1744" s="145" t="s">
        <v>1968</v>
      </c>
      <c r="F1744" s="145" t="s">
        <v>3761</v>
      </c>
      <c r="G1744" s="145" t="s">
        <v>3762</v>
      </c>
      <c r="H1744" s="145" t="s">
        <v>3763</v>
      </c>
      <c r="I1744" s="145" t="s">
        <v>1968</v>
      </c>
    </row>
    <row r="1745" spans="1:9" s="145" customFormat="1" x14ac:dyDescent="0.2">
      <c r="A1745" s="145" t="s">
        <v>2991</v>
      </c>
      <c r="B1745" s="145" t="s">
        <v>268</v>
      </c>
      <c r="C1745" s="145" t="s">
        <v>279</v>
      </c>
      <c r="D1745" s="164" t="s">
        <v>1025</v>
      </c>
      <c r="E1745" s="145" t="s">
        <v>1026</v>
      </c>
      <c r="F1745" s="145" t="s">
        <v>268</v>
      </c>
      <c r="G1745" s="145" t="s">
        <v>279</v>
      </c>
      <c r="H1745" s="145" t="s">
        <v>1025</v>
      </c>
      <c r="I1745" s="145" t="s">
        <v>1026</v>
      </c>
    </row>
    <row r="1746" spans="1:9" s="145" customFormat="1" x14ac:dyDescent="0.2">
      <c r="A1746" s="145" t="s">
        <v>4777</v>
      </c>
      <c r="B1746" s="145" t="s">
        <v>268</v>
      </c>
      <c r="C1746" s="145" t="s">
        <v>279</v>
      </c>
      <c r="D1746" s="164" t="s">
        <v>1025</v>
      </c>
      <c r="E1746" s="145" t="s">
        <v>1026</v>
      </c>
      <c r="F1746" s="145" t="s">
        <v>268</v>
      </c>
      <c r="G1746" s="145" t="s">
        <v>279</v>
      </c>
      <c r="H1746" s="145" t="s">
        <v>1025</v>
      </c>
      <c r="I1746" s="145" t="s">
        <v>1026</v>
      </c>
    </row>
    <row r="1747" spans="1:9" s="145" customFormat="1" x14ac:dyDescent="0.2">
      <c r="A1747" s="145" t="s">
        <v>2992</v>
      </c>
      <c r="B1747" s="145" t="s">
        <v>269</v>
      </c>
      <c r="C1747" s="145" t="s">
        <v>347</v>
      </c>
      <c r="D1747" s="164" t="s">
        <v>1027</v>
      </c>
      <c r="E1747" s="145" t="s">
        <v>1028</v>
      </c>
      <c r="F1747" s="145" t="s">
        <v>269</v>
      </c>
      <c r="G1747" s="145" t="s">
        <v>347</v>
      </c>
      <c r="H1747" s="145" t="s">
        <v>1027</v>
      </c>
      <c r="I1747" s="145" t="s">
        <v>1028</v>
      </c>
    </row>
    <row r="1748" spans="1:9" s="145" customFormat="1" x14ac:dyDescent="0.2">
      <c r="A1748" s="145" t="s">
        <v>2993</v>
      </c>
      <c r="B1748" s="145" t="s">
        <v>1029</v>
      </c>
      <c r="C1748" s="145" t="s">
        <v>1030</v>
      </c>
      <c r="D1748" s="164" t="s">
        <v>1031</v>
      </c>
      <c r="E1748" s="145" t="s">
        <v>1032</v>
      </c>
      <c r="F1748" s="145" t="s">
        <v>1029</v>
      </c>
      <c r="G1748" s="145" t="s">
        <v>1030</v>
      </c>
      <c r="H1748" s="145" t="s">
        <v>1031</v>
      </c>
      <c r="I1748" s="145" t="s">
        <v>1032</v>
      </c>
    </row>
    <row r="1749" spans="1:9" s="145" customFormat="1" x14ac:dyDescent="0.2">
      <c r="A1749" s="145" t="s">
        <v>2994</v>
      </c>
      <c r="B1749" s="145" t="s">
        <v>1033</v>
      </c>
      <c r="C1749" s="145" t="s">
        <v>1034</v>
      </c>
      <c r="D1749" s="164" t="s">
        <v>1035</v>
      </c>
      <c r="E1749" s="145" t="s">
        <v>1036</v>
      </c>
      <c r="F1749" s="145" t="s">
        <v>1033</v>
      </c>
      <c r="G1749" s="145" t="s">
        <v>1034</v>
      </c>
      <c r="H1749" s="145" t="s">
        <v>1035</v>
      </c>
      <c r="I1749" s="145" t="s">
        <v>1036</v>
      </c>
    </row>
    <row r="1750" spans="1:9" s="145" customFormat="1" x14ac:dyDescent="0.2">
      <c r="A1750" s="145" t="s">
        <v>2995</v>
      </c>
      <c r="B1750" s="145" t="s">
        <v>270</v>
      </c>
      <c r="C1750" s="145" t="s">
        <v>348</v>
      </c>
      <c r="D1750" s="164" t="s">
        <v>1037</v>
      </c>
      <c r="E1750" s="145" t="s">
        <v>1038</v>
      </c>
      <c r="F1750" s="145" t="s">
        <v>270</v>
      </c>
      <c r="G1750" s="145" t="s">
        <v>348</v>
      </c>
      <c r="H1750" s="145" t="s">
        <v>1037</v>
      </c>
      <c r="I1750" s="145" t="s">
        <v>1038</v>
      </c>
    </row>
    <row r="1751" spans="1:9" s="145" customFormat="1" x14ac:dyDescent="0.2">
      <c r="A1751" s="145" t="s">
        <v>2996</v>
      </c>
      <c r="B1751" s="145" t="s">
        <v>271</v>
      </c>
      <c r="C1751" s="145" t="s">
        <v>350</v>
      </c>
      <c r="D1751" s="164" t="s">
        <v>1039</v>
      </c>
      <c r="E1751" s="145" t="s">
        <v>1040</v>
      </c>
      <c r="F1751" s="145" t="s">
        <v>271</v>
      </c>
      <c r="G1751" s="145" t="s">
        <v>350</v>
      </c>
      <c r="H1751" s="145" t="s">
        <v>1039</v>
      </c>
      <c r="I1751" s="145" t="s">
        <v>4247</v>
      </c>
    </row>
    <row r="1752" spans="1:9" s="190" customFormat="1" x14ac:dyDescent="0.2">
      <c r="A1752" s="190" t="s">
        <v>7294</v>
      </c>
      <c r="B1752" s="190" t="s">
        <v>4672</v>
      </c>
      <c r="C1752" s="190" t="s">
        <v>4673</v>
      </c>
      <c r="D1752" s="188" t="s">
        <v>4674</v>
      </c>
      <c r="E1752" s="190" t="s">
        <v>4675</v>
      </c>
      <c r="F1752" s="190" t="s">
        <v>4672</v>
      </c>
      <c r="G1752" s="190" t="s">
        <v>4673</v>
      </c>
      <c r="H1752" s="190" t="s">
        <v>4674</v>
      </c>
      <c r="I1752" s="190" t="s">
        <v>4675</v>
      </c>
    </row>
    <row r="1753" spans="1:9" s="190" customFormat="1" x14ac:dyDescent="0.2">
      <c r="A1753" s="190" t="s">
        <v>7295</v>
      </c>
      <c r="B1753" s="190" t="s">
        <v>4676</v>
      </c>
      <c r="C1753" s="190" t="s">
        <v>4677</v>
      </c>
      <c r="D1753" s="188" t="s">
        <v>4678</v>
      </c>
      <c r="E1753" s="190" t="s">
        <v>4679</v>
      </c>
      <c r="F1753" s="190" t="s">
        <v>4676</v>
      </c>
      <c r="G1753" s="190" t="s">
        <v>4677</v>
      </c>
      <c r="H1753" s="190" t="s">
        <v>4678</v>
      </c>
      <c r="I1753" s="190" t="s">
        <v>4679</v>
      </c>
    </row>
    <row r="1754" spans="1:9" s="145" customFormat="1" x14ac:dyDescent="0.2">
      <c r="A1754" s="145" t="s">
        <v>2997</v>
      </c>
      <c r="B1754" s="145" t="s">
        <v>518</v>
      </c>
      <c r="C1754" s="145" t="s">
        <v>521</v>
      </c>
      <c r="D1754" s="164" t="s">
        <v>2670</v>
      </c>
      <c r="E1754" s="145" t="s">
        <v>2671</v>
      </c>
      <c r="F1754" s="145" t="s">
        <v>518</v>
      </c>
      <c r="G1754" s="145" t="s">
        <v>521</v>
      </c>
      <c r="H1754" s="145" t="s">
        <v>2670</v>
      </c>
      <c r="I1754" s="145" t="s">
        <v>2671</v>
      </c>
    </row>
    <row r="1755" spans="1:9" s="145" customFormat="1" x14ac:dyDescent="0.2">
      <c r="A1755" s="145" t="s">
        <v>4778</v>
      </c>
      <c r="B1755" s="145" t="s">
        <v>518</v>
      </c>
      <c r="C1755" s="145" t="s">
        <v>521</v>
      </c>
      <c r="D1755" s="164" t="s">
        <v>2670</v>
      </c>
      <c r="E1755" s="145" t="s">
        <v>2671</v>
      </c>
      <c r="F1755" s="145" t="s">
        <v>518</v>
      </c>
      <c r="G1755" s="145" t="s">
        <v>521</v>
      </c>
      <c r="H1755" s="145" t="s">
        <v>2670</v>
      </c>
      <c r="I1755" s="145" t="s">
        <v>2671</v>
      </c>
    </row>
    <row r="1756" spans="1:9" s="145" customFormat="1" x14ac:dyDescent="0.2">
      <c r="A1756" s="145" t="s">
        <v>2998</v>
      </c>
      <c r="B1756" s="145" t="s">
        <v>519</v>
      </c>
      <c r="C1756" s="145" t="s">
        <v>522</v>
      </c>
      <c r="D1756" s="164" t="s">
        <v>2673</v>
      </c>
      <c r="E1756" s="145" t="s">
        <v>2674</v>
      </c>
      <c r="F1756" s="145" t="s">
        <v>519</v>
      </c>
      <c r="G1756" s="145" t="s">
        <v>522</v>
      </c>
      <c r="H1756" s="145" t="s">
        <v>2673</v>
      </c>
      <c r="I1756" s="145" t="s">
        <v>2674</v>
      </c>
    </row>
    <row r="1757" spans="1:9" s="145" customFormat="1" x14ac:dyDescent="0.2">
      <c r="A1757" s="145" t="s">
        <v>4779</v>
      </c>
      <c r="B1757" s="145" t="s">
        <v>519</v>
      </c>
      <c r="C1757" s="145" t="s">
        <v>522</v>
      </c>
      <c r="D1757" s="164" t="s">
        <v>2673</v>
      </c>
      <c r="E1757" s="145" t="s">
        <v>2674</v>
      </c>
      <c r="F1757" s="145" t="s">
        <v>519</v>
      </c>
      <c r="G1757" s="145" t="s">
        <v>522</v>
      </c>
      <c r="H1757" s="145" t="s">
        <v>2673</v>
      </c>
      <c r="I1757" s="145" t="s">
        <v>2674</v>
      </c>
    </row>
    <row r="1758" spans="1:9" s="145" customFormat="1" x14ac:dyDescent="0.2">
      <c r="A1758" s="145" t="s">
        <v>2999</v>
      </c>
      <c r="B1758" s="145" t="s">
        <v>520</v>
      </c>
      <c r="C1758" s="145" t="s">
        <v>523</v>
      </c>
      <c r="D1758" s="164" t="s">
        <v>2676</v>
      </c>
      <c r="E1758" s="145" t="s">
        <v>2677</v>
      </c>
      <c r="F1758" s="145" t="s">
        <v>520</v>
      </c>
      <c r="G1758" s="145" t="s">
        <v>523</v>
      </c>
      <c r="H1758" s="145" t="s">
        <v>2676</v>
      </c>
      <c r="I1758" s="145" t="s">
        <v>2677</v>
      </c>
    </row>
    <row r="1759" spans="1:9" s="145" customFormat="1" x14ac:dyDescent="0.2">
      <c r="A1759" s="145" t="s">
        <v>4780</v>
      </c>
      <c r="B1759" s="145" t="s">
        <v>520</v>
      </c>
      <c r="C1759" s="145" t="s">
        <v>523</v>
      </c>
      <c r="D1759" s="164" t="s">
        <v>2676</v>
      </c>
      <c r="E1759" s="145" t="s">
        <v>2677</v>
      </c>
      <c r="F1759" s="145" t="s">
        <v>520</v>
      </c>
      <c r="G1759" s="145" t="s">
        <v>523</v>
      </c>
      <c r="H1759" s="145" t="s">
        <v>2676</v>
      </c>
      <c r="I1759" s="145" t="s">
        <v>2677</v>
      </c>
    </row>
    <row r="1760" spans="1:9" s="145" customFormat="1" x14ac:dyDescent="0.2">
      <c r="A1760" s="145" t="s">
        <v>3000</v>
      </c>
      <c r="B1760" s="145" t="s">
        <v>417</v>
      </c>
      <c r="C1760" s="145" t="s">
        <v>1976</v>
      </c>
      <c r="D1760" s="164" t="s">
        <v>1977</v>
      </c>
      <c r="E1760" s="145" t="s">
        <v>1042</v>
      </c>
      <c r="F1760" s="145" t="s">
        <v>3765</v>
      </c>
      <c r="G1760" s="145" t="s">
        <v>1979</v>
      </c>
      <c r="H1760" s="145" t="s">
        <v>1041</v>
      </c>
      <c r="I1760" s="145" t="s">
        <v>1042</v>
      </c>
    </row>
    <row r="1761" spans="1:9" s="145" customFormat="1" x14ac:dyDescent="0.2">
      <c r="A1761" s="145" t="s">
        <v>4781</v>
      </c>
      <c r="B1761" s="145" t="s">
        <v>417</v>
      </c>
      <c r="C1761" s="145" t="s">
        <v>1976</v>
      </c>
      <c r="D1761" s="164" t="s">
        <v>1977</v>
      </c>
      <c r="E1761" s="145" t="s">
        <v>1042</v>
      </c>
      <c r="F1761" s="145" t="s">
        <v>3765</v>
      </c>
      <c r="G1761" s="145" t="s">
        <v>1979</v>
      </c>
      <c r="H1761" s="145" t="s">
        <v>1041</v>
      </c>
      <c r="I1761" s="145" t="s">
        <v>1042</v>
      </c>
    </row>
    <row r="1762" spans="1:9" s="145" customFormat="1" x14ac:dyDescent="0.2">
      <c r="A1762" s="145" t="s">
        <v>3001</v>
      </c>
      <c r="B1762" s="145" t="s">
        <v>272</v>
      </c>
      <c r="C1762" s="145" t="s">
        <v>1979</v>
      </c>
      <c r="D1762" s="164" t="s">
        <v>1041</v>
      </c>
      <c r="E1762" s="145" t="s">
        <v>1042</v>
      </c>
      <c r="F1762" s="145" t="s">
        <v>272</v>
      </c>
      <c r="G1762" s="145" t="s">
        <v>1979</v>
      </c>
      <c r="H1762" s="145" t="s">
        <v>1041</v>
      </c>
      <c r="I1762" s="145" t="s">
        <v>1042</v>
      </c>
    </row>
    <row r="1763" spans="1:9" s="145" customFormat="1" x14ac:dyDescent="0.2">
      <c r="A1763" s="145" t="s">
        <v>3002</v>
      </c>
      <c r="B1763" s="145" t="s">
        <v>526</v>
      </c>
      <c r="C1763" s="145" t="s">
        <v>525</v>
      </c>
      <c r="D1763" s="164" t="s">
        <v>1043</v>
      </c>
      <c r="E1763" s="145" t="s">
        <v>1044</v>
      </c>
      <c r="F1763" s="145" t="s">
        <v>526</v>
      </c>
      <c r="G1763" s="145" t="s">
        <v>525</v>
      </c>
      <c r="H1763" s="145" t="s">
        <v>1043</v>
      </c>
      <c r="I1763" s="145" t="s">
        <v>1044</v>
      </c>
    </row>
    <row r="1764" spans="1:9" s="145" customFormat="1" x14ac:dyDescent="0.2">
      <c r="A1764" s="145" t="s">
        <v>3003</v>
      </c>
      <c r="B1764" s="145" t="s">
        <v>1045</v>
      </c>
      <c r="C1764" s="145" t="s">
        <v>1046</v>
      </c>
      <c r="D1764" s="164" t="s">
        <v>1047</v>
      </c>
      <c r="E1764" s="145" t="s">
        <v>1048</v>
      </c>
      <c r="F1764" s="145" t="s">
        <v>1045</v>
      </c>
      <c r="G1764" s="145" t="s">
        <v>1046</v>
      </c>
      <c r="H1764" s="145" t="s">
        <v>1047</v>
      </c>
      <c r="I1764" s="145" t="s">
        <v>1048</v>
      </c>
    </row>
    <row r="1765" spans="1:9" s="145" customFormat="1" x14ac:dyDescent="0.2">
      <c r="A1765" s="145" t="s">
        <v>3004</v>
      </c>
      <c r="B1765" s="145" t="s">
        <v>1982</v>
      </c>
      <c r="C1765" s="145" t="s">
        <v>349</v>
      </c>
      <c r="D1765" s="164" t="s">
        <v>1049</v>
      </c>
      <c r="E1765" s="145" t="s">
        <v>1050</v>
      </c>
      <c r="F1765" s="145" t="s">
        <v>1982</v>
      </c>
      <c r="G1765" s="145" t="s">
        <v>349</v>
      </c>
      <c r="H1765" s="145" t="s">
        <v>1049</v>
      </c>
      <c r="I1765" s="145" t="s">
        <v>1050</v>
      </c>
    </row>
    <row r="1766" spans="1:9" s="145" customFormat="1" x14ac:dyDescent="0.2">
      <c r="A1766" s="145" t="s">
        <v>3005</v>
      </c>
      <c r="B1766" s="145" t="s">
        <v>271</v>
      </c>
      <c r="C1766" s="145" t="s">
        <v>350</v>
      </c>
      <c r="D1766" s="164" t="s">
        <v>1039</v>
      </c>
      <c r="E1766" s="145" t="s">
        <v>1040</v>
      </c>
      <c r="F1766" s="145" t="s">
        <v>271</v>
      </c>
      <c r="G1766" s="145" t="s">
        <v>350</v>
      </c>
      <c r="H1766" s="145" t="s">
        <v>1039</v>
      </c>
      <c r="I1766" s="145" t="s">
        <v>4247</v>
      </c>
    </row>
    <row r="1767" spans="1:9" s="145" customFormat="1" x14ac:dyDescent="0.2">
      <c r="A1767" s="145" t="s">
        <v>4782</v>
      </c>
      <c r="B1767" s="145" t="s">
        <v>4251</v>
      </c>
      <c r="C1767" s="145" t="s">
        <v>4252</v>
      </c>
      <c r="D1767" s="164" t="s">
        <v>4253</v>
      </c>
      <c r="E1767" s="145" t="s">
        <v>4254</v>
      </c>
      <c r="F1767" s="145" t="s">
        <v>4251</v>
      </c>
      <c r="G1767" s="145" t="s">
        <v>4252</v>
      </c>
      <c r="H1767" s="145" t="s">
        <v>4253</v>
      </c>
      <c r="I1767" s="145" t="s">
        <v>4254</v>
      </c>
    </row>
    <row r="1768" spans="1:9" s="145" customFormat="1" x14ac:dyDescent="0.2">
      <c r="A1768" s="145" t="s">
        <v>4783</v>
      </c>
      <c r="B1768" s="145" t="s">
        <v>271</v>
      </c>
      <c r="C1768" s="145" t="s">
        <v>350</v>
      </c>
      <c r="D1768" s="164" t="s">
        <v>1039</v>
      </c>
      <c r="E1768" s="145" t="s">
        <v>1040</v>
      </c>
      <c r="F1768" s="145" t="s">
        <v>271</v>
      </c>
      <c r="G1768" s="145" t="s">
        <v>350</v>
      </c>
      <c r="H1768" s="145" t="s">
        <v>1039</v>
      </c>
      <c r="I1768" s="145" t="s">
        <v>4247</v>
      </c>
    </row>
    <row r="1769" spans="1:9" s="145" customFormat="1" x14ac:dyDescent="0.2">
      <c r="A1769" s="145" t="s">
        <v>4784</v>
      </c>
      <c r="B1769" s="145" t="s">
        <v>4257</v>
      </c>
      <c r="C1769" s="145" t="s">
        <v>4258</v>
      </c>
      <c r="D1769" s="164" t="s">
        <v>4259</v>
      </c>
      <c r="E1769" s="145" t="s">
        <v>4260</v>
      </c>
      <c r="F1769" s="145" t="s">
        <v>4257</v>
      </c>
      <c r="G1769" s="145" t="s">
        <v>4258</v>
      </c>
      <c r="H1769" s="145" t="s">
        <v>4259</v>
      </c>
      <c r="I1769" s="145" t="s">
        <v>4260</v>
      </c>
    </row>
    <row r="1770" spans="1:9" s="145" customFormat="1" x14ac:dyDescent="0.2">
      <c r="A1770" s="145" t="s">
        <v>4785</v>
      </c>
      <c r="B1770" s="145" t="s">
        <v>4262</v>
      </c>
      <c r="C1770" s="145" t="s">
        <v>4263</v>
      </c>
      <c r="D1770" s="164" t="s">
        <v>4264</v>
      </c>
      <c r="E1770" s="145" t="s">
        <v>4265</v>
      </c>
      <c r="F1770" s="145" t="s">
        <v>4262</v>
      </c>
      <c r="G1770" s="145" t="s">
        <v>4263</v>
      </c>
      <c r="H1770" s="145" t="s">
        <v>4264</v>
      </c>
      <c r="I1770" s="145" t="s">
        <v>4265</v>
      </c>
    </row>
    <row r="1771" spans="1:9" s="145" customFormat="1" x14ac:dyDescent="0.2">
      <c r="A1771" s="145" t="s">
        <v>4786</v>
      </c>
      <c r="B1771" s="145" t="s">
        <v>4267</v>
      </c>
      <c r="C1771" s="145" t="s">
        <v>4268</v>
      </c>
      <c r="D1771" s="164" t="s">
        <v>4269</v>
      </c>
      <c r="E1771" s="145" t="s">
        <v>4270</v>
      </c>
      <c r="F1771" s="145" t="s">
        <v>4267</v>
      </c>
      <c r="G1771" s="145" t="s">
        <v>4268</v>
      </c>
      <c r="H1771" s="145" t="s">
        <v>4269</v>
      </c>
      <c r="I1771" s="145" t="s">
        <v>4270</v>
      </c>
    </row>
    <row r="1772" spans="1:9" s="145" customFormat="1" x14ac:dyDescent="0.2">
      <c r="A1772" s="145" t="s">
        <v>4787</v>
      </c>
      <c r="B1772" s="145" t="s">
        <v>4272</v>
      </c>
      <c r="C1772" s="145" t="s">
        <v>4273</v>
      </c>
      <c r="D1772" s="164" t="s">
        <v>4274</v>
      </c>
      <c r="E1772" s="145" t="s">
        <v>4275</v>
      </c>
      <c r="F1772" s="145" t="s">
        <v>4272</v>
      </c>
      <c r="G1772" s="145" t="s">
        <v>4273</v>
      </c>
      <c r="H1772" s="145" t="s">
        <v>4274</v>
      </c>
      <c r="I1772" s="145" t="s">
        <v>4275</v>
      </c>
    </row>
    <row r="1773" spans="1:9" s="145" customFormat="1" x14ac:dyDescent="0.2">
      <c r="A1773" s="145" t="s">
        <v>4788</v>
      </c>
      <c r="B1773" s="145" t="s">
        <v>4277</v>
      </c>
      <c r="C1773" s="145" t="s">
        <v>4278</v>
      </c>
      <c r="D1773" s="164" t="s">
        <v>4279</v>
      </c>
      <c r="E1773" s="145" t="s">
        <v>4280</v>
      </c>
      <c r="F1773" s="145" t="s">
        <v>4277</v>
      </c>
      <c r="G1773" s="145" t="s">
        <v>4278</v>
      </c>
      <c r="H1773" s="145" t="s">
        <v>4279</v>
      </c>
      <c r="I1773" s="145" t="s">
        <v>4280</v>
      </c>
    </row>
    <row r="1774" spans="1:9" s="145" customFormat="1" x14ac:dyDescent="0.2">
      <c r="A1774" s="145" t="s">
        <v>3006</v>
      </c>
      <c r="B1774" s="145" t="s">
        <v>1051</v>
      </c>
      <c r="C1774" s="145" t="s">
        <v>1052</v>
      </c>
      <c r="D1774" s="164" t="s">
        <v>1053</v>
      </c>
      <c r="E1774" s="145" t="s">
        <v>3797</v>
      </c>
    </row>
    <row r="1775" spans="1:9" s="145" customFormat="1" x14ac:dyDescent="0.2">
      <c r="A1775" s="145" t="s">
        <v>3007</v>
      </c>
      <c r="B1775" s="145" t="s">
        <v>1986</v>
      </c>
      <c r="C1775" s="145" t="s">
        <v>1052</v>
      </c>
      <c r="D1775" s="164" t="s">
        <v>1053</v>
      </c>
      <c r="E1775" s="145" t="s">
        <v>3797</v>
      </c>
      <c r="F1775" s="145" t="s">
        <v>1986</v>
      </c>
      <c r="G1775" s="145" t="s">
        <v>3766</v>
      </c>
      <c r="H1775" s="145" t="s">
        <v>1053</v>
      </c>
      <c r="I1775" s="145" t="s">
        <v>3797</v>
      </c>
    </row>
    <row r="1776" spans="1:9" s="145" customFormat="1" x14ac:dyDescent="0.2">
      <c r="A1776" s="145" t="s">
        <v>3008</v>
      </c>
      <c r="B1776" s="145" t="s">
        <v>1054</v>
      </c>
      <c r="C1776" s="145" t="s">
        <v>1055</v>
      </c>
      <c r="D1776" s="164" t="s">
        <v>1056</v>
      </c>
      <c r="E1776" s="145" t="s">
        <v>1057</v>
      </c>
      <c r="F1776" s="145" t="s">
        <v>1054</v>
      </c>
      <c r="G1776" s="145" t="s">
        <v>1055</v>
      </c>
      <c r="H1776" s="145" t="s">
        <v>1056</v>
      </c>
      <c r="I1776" s="145" t="s">
        <v>1057</v>
      </c>
    </row>
    <row r="1777" spans="1:9" s="145" customFormat="1" x14ac:dyDescent="0.2">
      <c r="A1777" s="145" t="s">
        <v>3009</v>
      </c>
      <c r="B1777" s="145" t="s">
        <v>1058</v>
      </c>
      <c r="C1777" s="145" t="s">
        <v>1059</v>
      </c>
      <c r="D1777" s="164" t="s">
        <v>1060</v>
      </c>
      <c r="E1777" s="145" t="s">
        <v>1061</v>
      </c>
      <c r="F1777" s="145" t="s">
        <v>1058</v>
      </c>
      <c r="G1777" s="145" t="s">
        <v>1059</v>
      </c>
      <c r="H1777" s="145" t="s">
        <v>1060</v>
      </c>
      <c r="I1777" s="145" t="s">
        <v>1061</v>
      </c>
    </row>
    <row r="1778" spans="1:9" s="145" customFormat="1" x14ac:dyDescent="0.2">
      <c r="A1778" s="145" t="s">
        <v>3010</v>
      </c>
      <c r="B1778" s="145" t="s">
        <v>1062</v>
      </c>
      <c r="C1778" s="145" t="s">
        <v>1063</v>
      </c>
      <c r="D1778" s="164" t="s">
        <v>1064</v>
      </c>
      <c r="E1778" s="145" t="s">
        <v>1065</v>
      </c>
      <c r="F1778" s="145" t="s">
        <v>1062</v>
      </c>
      <c r="G1778" s="145" t="s">
        <v>1063</v>
      </c>
      <c r="H1778" s="145" t="s">
        <v>1064</v>
      </c>
      <c r="I1778" s="145" t="s">
        <v>1065</v>
      </c>
    </row>
    <row r="1779" spans="1:9" s="145" customFormat="1" x14ac:dyDescent="0.2">
      <c r="A1779" s="145" t="s">
        <v>4789</v>
      </c>
      <c r="B1779" s="145" t="s">
        <v>4282</v>
      </c>
      <c r="C1779" s="145" t="s">
        <v>4283</v>
      </c>
      <c r="D1779" s="164" t="s">
        <v>4284</v>
      </c>
      <c r="E1779" s="145" t="s">
        <v>4283</v>
      </c>
      <c r="F1779" s="145" t="s">
        <v>4282</v>
      </c>
      <c r="G1779" s="145" t="s">
        <v>4283</v>
      </c>
      <c r="H1779" s="145" t="s">
        <v>4284</v>
      </c>
      <c r="I1779" s="145" t="s">
        <v>4283</v>
      </c>
    </row>
    <row r="1780" spans="1:9" s="145" customFormat="1" x14ac:dyDescent="0.2">
      <c r="A1780" s="145" t="s">
        <v>4790</v>
      </c>
      <c r="B1780" s="145" t="s">
        <v>4286</v>
      </c>
      <c r="C1780" s="145" t="s">
        <v>4287</v>
      </c>
      <c r="D1780" s="164" t="s">
        <v>4288</v>
      </c>
      <c r="E1780" s="145" t="s">
        <v>4287</v>
      </c>
      <c r="F1780" s="145" t="s">
        <v>4286</v>
      </c>
      <c r="G1780" s="145" t="s">
        <v>4287</v>
      </c>
      <c r="H1780" s="145" t="s">
        <v>4288</v>
      </c>
      <c r="I1780" s="145" t="s">
        <v>4287</v>
      </c>
    </row>
    <row r="1781" spans="1:9" s="145" customFormat="1" x14ac:dyDescent="0.2">
      <c r="A1781" s="145" t="s">
        <v>4791</v>
      </c>
      <c r="B1781" s="145" t="s">
        <v>5299</v>
      </c>
      <c r="C1781" s="145" t="s">
        <v>5300</v>
      </c>
      <c r="D1781" s="164" t="s">
        <v>5301</v>
      </c>
      <c r="E1781" s="145" t="s">
        <v>5300</v>
      </c>
      <c r="F1781" s="145" t="s">
        <v>5299</v>
      </c>
      <c r="G1781" s="145" t="s">
        <v>5300</v>
      </c>
      <c r="H1781" s="145" t="s">
        <v>5301</v>
      </c>
      <c r="I1781" s="145" t="s">
        <v>5300</v>
      </c>
    </row>
    <row r="1782" spans="1:9" s="145" customFormat="1" x14ac:dyDescent="0.2">
      <c r="A1782" s="145" t="s">
        <v>4792</v>
      </c>
      <c r="B1782" s="145" t="s">
        <v>5302</v>
      </c>
      <c r="C1782" s="145" t="s">
        <v>5303</v>
      </c>
      <c r="D1782" s="164" t="s">
        <v>5304</v>
      </c>
      <c r="E1782" s="145" t="s">
        <v>5305</v>
      </c>
      <c r="F1782" s="145" t="s">
        <v>5302</v>
      </c>
      <c r="G1782" s="145" t="s">
        <v>5303</v>
      </c>
      <c r="H1782" s="145" t="s">
        <v>5304</v>
      </c>
      <c r="I1782" s="145" t="s">
        <v>5305</v>
      </c>
    </row>
    <row r="1783" spans="1:9" s="145" customFormat="1" x14ac:dyDescent="0.2">
      <c r="A1783" s="145" t="s">
        <v>4793</v>
      </c>
      <c r="B1783" s="145" t="s">
        <v>5306</v>
      </c>
      <c r="C1783" s="145" t="s">
        <v>5307</v>
      </c>
      <c r="D1783" s="164" t="s">
        <v>5308</v>
      </c>
      <c r="E1783" s="145" t="s">
        <v>5309</v>
      </c>
      <c r="F1783" s="145" t="s">
        <v>5306</v>
      </c>
      <c r="G1783" s="145" t="s">
        <v>5307</v>
      </c>
      <c r="H1783" s="145" t="s">
        <v>5308</v>
      </c>
      <c r="I1783" s="145" t="s">
        <v>5309</v>
      </c>
    </row>
    <row r="1784" spans="1:9" s="145" customFormat="1" x14ac:dyDescent="0.2">
      <c r="A1784" s="145" t="s">
        <v>4794</v>
      </c>
      <c r="B1784" s="145" t="s">
        <v>5310</v>
      </c>
      <c r="C1784" s="145" t="s">
        <v>5311</v>
      </c>
      <c r="D1784" s="164" t="s">
        <v>5312</v>
      </c>
      <c r="E1784" s="145" t="s">
        <v>5313</v>
      </c>
      <c r="F1784" s="145" t="s">
        <v>5310</v>
      </c>
      <c r="G1784" s="145" t="s">
        <v>5311</v>
      </c>
      <c r="H1784" s="145" t="s">
        <v>5312</v>
      </c>
      <c r="I1784" s="145" t="s">
        <v>5313</v>
      </c>
    </row>
    <row r="1785" spans="1:9" s="145" customFormat="1" x14ac:dyDescent="0.2">
      <c r="A1785" s="145" t="s">
        <v>4795</v>
      </c>
      <c r="B1785" s="145" t="s">
        <v>5314</v>
      </c>
      <c r="C1785" s="145" t="s">
        <v>5315</v>
      </c>
      <c r="D1785" s="164" t="s">
        <v>5316</v>
      </c>
      <c r="E1785" s="145" t="s">
        <v>5317</v>
      </c>
      <c r="F1785" s="145" t="s">
        <v>5314</v>
      </c>
      <c r="G1785" s="145" t="s">
        <v>5315</v>
      </c>
      <c r="H1785" s="145" t="s">
        <v>5316</v>
      </c>
      <c r="I1785" s="145" t="s">
        <v>5317</v>
      </c>
    </row>
    <row r="1786" spans="1:9" s="145" customFormat="1" x14ac:dyDescent="0.2">
      <c r="A1786" s="145" t="s">
        <v>4796</v>
      </c>
      <c r="B1786" s="145" t="s">
        <v>5318</v>
      </c>
      <c r="C1786" s="145" t="s">
        <v>5319</v>
      </c>
      <c r="D1786" s="164" t="s">
        <v>5320</v>
      </c>
      <c r="E1786" s="145" t="s">
        <v>5321</v>
      </c>
      <c r="F1786" s="145" t="s">
        <v>5318</v>
      </c>
      <c r="G1786" s="145" t="s">
        <v>5319</v>
      </c>
      <c r="H1786" s="145" t="s">
        <v>5320</v>
      </c>
      <c r="I1786" s="145" t="s">
        <v>5321</v>
      </c>
    </row>
    <row r="1787" spans="1:9" s="145" customFormat="1" x14ac:dyDescent="0.2">
      <c r="A1787" s="145" t="s">
        <v>4797</v>
      </c>
      <c r="B1787" s="145" t="s">
        <v>5322</v>
      </c>
      <c r="C1787" s="145" t="s">
        <v>5323</v>
      </c>
      <c r="D1787" s="164" t="s">
        <v>5324</v>
      </c>
      <c r="E1787" s="145" t="s">
        <v>5325</v>
      </c>
      <c r="F1787" s="145" t="s">
        <v>5322</v>
      </c>
      <c r="G1787" s="145" t="s">
        <v>5323</v>
      </c>
      <c r="H1787" s="145" t="s">
        <v>5324</v>
      </c>
      <c r="I1787" s="145" t="s">
        <v>5325</v>
      </c>
    </row>
    <row r="1788" spans="1:9" s="145" customFormat="1" x14ac:dyDescent="0.2">
      <c r="A1788" s="145" t="s">
        <v>4798</v>
      </c>
      <c r="B1788" s="145" t="s">
        <v>5326</v>
      </c>
      <c r="C1788" s="145" t="s">
        <v>5327</v>
      </c>
      <c r="D1788" s="164" t="s">
        <v>5328</v>
      </c>
      <c r="E1788" s="145" t="s">
        <v>5329</v>
      </c>
      <c r="F1788" s="145" t="s">
        <v>5326</v>
      </c>
      <c r="G1788" s="145" t="s">
        <v>5327</v>
      </c>
      <c r="H1788" s="145" t="s">
        <v>5328</v>
      </c>
      <c r="I1788" s="145" t="s">
        <v>5329</v>
      </c>
    </row>
    <row r="1789" spans="1:9" s="145" customFormat="1" x14ac:dyDescent="0.2">
      <c r="A1789" s="145" t="s">
        <v>4799</v>
      </c>
      <c r="B1789" s="145" t="s">
        <v>5330</v>
      </c>
      <c r="C1789" s="145" t="s">
        <v>5331</v>
      </c>
      <c r="D1789" s="164" t="s">
        <v>5332</v>
      </c>
      <c r="E1789" s="145" t="s">
        <v>5333</v>
      </c>
      <c r="F1789" s="145" t="s">
        <v>5330</v>
      </c>
      <c r="G1789" s="145" t="s">
        <v>5331</v>
      </c>
      <c r="H1789" s="145" t="s">
        <v>5332</v>
      </c>
      <c r="I1789" s="145" t="s">
        <v>5333</v>
      </c>
    </row>
    <row r="1790" spans="1:9" s="145" customFormat="1" x14ac:dyDescent="0.2">
      <c r="A1790" s="145" t="s">
        <v>4800</v>
      </c>
      <c r="B1790" s="145" t="s">
        <v>5334</v>
      </c>
      <c r="C1790" s="145" t="s">
        <v>5335</v>
      </c>
      <c r="D1790" s="164" t="s">
        <v>5336</v>
      </c>
      <c r="E1790" s="145" t="s">
        <v>5337</v>
      </c>
      <c r="F1790" s="145" t="s">
        <v>5334</v>
      </c>
      <c r="G1790" s="145" t="s">
        <v>5335</v>
      </c>
      <c r="H1790" s="145" t="s">
        <v>5336</v>
      </c>
      <c r="I1790" s="145" t="s">
        <v>5337</v>
      </c>
    </row>
    <row r="1791" spans="1:9" s="145" customFormat="1" x14ac:dyDescent="0.2">
      <c r="A1791" s="145" t="s">
        <v>4801</v>
      </c>
      <c r="B1791" s="145" t="s">
        <v>5338</v>
      </c>
      <c r="C1791" s="145" t="s">
        <v>5339</v>
      </c>
      <c r="D1791" s="164" t="s">
        <v>5340</v>
      </c>
      <c r="E1791" s="145" t="s">
        <v>5341</v>
      </c>
      <c r="F1791" s="145" t="s">
        <v>5338</v>
      </c>
      <c r="G1791" s="145" t="s">
        <v>5339</v>
      </c>
      <c r="H1791" s="145" t="s">
        <v>5340</v>
      </c>
      <c r="I1791" s="145" t="s">
        <v>5341</v>
      </c>
    </row>
    <row r="1792" spans="1:9" s="145" customFormat="1" x14ac:dyDescent="0.2">
      <c r="A1792" s="145" t="s">
        <v>4802</v>
      </c>
      <c r="B1792" s="145" t="s">
        <v>5342</v>
      </c>
      <c r="C1792" s="145" t="s">
        <v>5343</v>
      </c>
      <c r="D1792" s="164" t="s">
        <v>5344</v>
      </c>
      <c r="E1792" s="145" t="s">
        <v>5345</v>
      </c>
      <c r="F1792" s="145" t="s">
        <v>5342</v>
      </c>
      <c r="G1792" s="145" t="s">
        <v>5343</v>
      </c>
      <c r="H1792" s="145" t="s">
        <v>5344</v>
      </c>
      <c r="I1792" s="145" t="s">
        <v>5345</v>
      </c>
    </row>
    <row r="1793" spans="1:9" s="145" customFormat="1" x14ac:dyDescent="0.2">
      <c r="A1793" s="145" t="s">
        <v>4803</v>
      </c>
      <c r="B1793" s="145" t="s">
        <v>5346</v>
      </c>
      <c r="C1793" s="145" t="s">
        <v>5347</v>
      </c>
      <c r="D1793" s="164" t="s">
        <v>5348</v>
      </c>
      <c r="E1793" s="145" t="s">
        <v>5347</v>
      </c>
      <c r="F1793" s="145" t="s">
        <v>5346</v>
      </c>
      <c r="G1793" s="145" t="s">
        <v>5347</v>
      </c>
      <c r="H1793" s="145" t="s">
        <v>5348</v>
      </c>
      <c r="I1793" s="145" t="s">
        <v>5347</v>
      </c>
    </row>
    <row r="1794" spans="1:9" s="145" customFormat="1" x14ac:dyDescent="0.2">
      <c r="A1794" s="145" t="s">
        <v>4804</v>
      </c>
      <c r="B1794" s="145" t="s">
        <v>5349</v>
      </c>
      <c r="C1794" s="145" t="s">
        <v>5350</v>
      </c>
      <c r="D1794" s="164" t="s">
        <v>5351</v>
      </c>
      <c r="E1794" s="145" t="s">
        <v>5352</v>
      </c>
      <c r="F1794" s="145" t="s">
        <v>5349</v>
      </c>
      <c r="G1794" s="145" t="s">
        <v>5350</v>
      </c>
      <c r="H1794" s="145" t="s">
        <v>5351</v>
      </c>
      <c r="I1794" s="145" t="s">
        <v>5352</v>
      </c>
    </row>
    <row r="1795" spans="1:9" s="145" customFormat="1" x14ac:dyDescent="0.2">
      <c r="A1795" s="145" t="s">
        <v>4805</v>
      </c>
      <c r="B1795" s="145" t="s">
        <v>5353</v>
      </c>
      <c r="C1795" s="145" t="s">
        <v>5354</v>
      </c>
      <c r="D1795" s="164" t="s">
        <v>5355</v>
      </c>
      <c r="E1795" s="145" t="s">
        <v>5356</v>
      </c>
      <c r="F1795" s="145" t="s">
        <v>5353</v>
      </c>
      <c r="G1795" s="145" t="s">
        <v>5354</v>
      </c>
      <c r="H1795" s="145" t="s">
        <v>5355</v>
      </c>
      <c r="I1795" s="145" t="s">
        <v>5356</v>
      </c>
    </row>
    <row r="1796" spans="1:9" s="145" customFormat="1" x14ac:dyDescent="0.2">
      <c r="A1796" s="145" t="s">
        <v>4806</v>
      </c>
      <c r="B1796" s="145" t="s">
        <v>5357</v>
      </c>
      <c r="C1796" s="145" t="s">
        <v>5358</v>
      </c>
      <c r="D1796" s="164" t="s">
        <v>5359</v>
      </c>
      <c r="E1796" s="145" t="s">
        <v>5360</v>
      </c>
      <c r="F1796" s="145" t="s">
        <v>5357</v>
      </c>
      <c r="G1796" s="145" t="s">
        <v>5358</v>
      </c>
      <c r="H1796" s="145" t="s">
        <v>5359</v>
      </c>
      <c r="I1796" s="145" t="s">
        <v>5360</v>
      </c>
    </row>
    <row r="1797" spans="1:9" s="145" customFormat="1" x14ac:dyDescent="0.2">
      <c r="A1797" s="145" t="s">
        <v>4807</v>
      </c>
      <c r="B1797" s="145" t="s">
        <v>5361</v>
      </c>
      <c r="C1797" s="145" t="s">
        <v>5362</v>
      </c>
      <c r="D1797" s="164" t="s">
        <v>5363</v>
      </c>
      <c r="E1797" s="145" t="s">
        <v>5362</v>
      </c>
      <c r="F1797" s="145" t="s">
        <v>5361</v>
      </c>
      <c r="G1797" s="145" t="s">
        <v>5362</v>
      </c>
      <c r="H1797" s="145" t="s">
        <v>5363</v>
      </c>
      <c r="I1797" s="145" t="s">
        <v>5362</v>
      </c>
    </row>
    <row r="1798" spans="1:9" s="145" customFormat="1" x14ac:dyDescent="0.2">
      <c r="A1798" s="145" t="s">
        <v>4808</v>
      </c>
      <c r="B1798" s="145" t="s">
        <v>5364</v>
      </c>
      <c r="C1798" s="145" t="s">
        <v>5365</v>
      </c>
      <c r="D1798" s="164" t="s">
        <v>5366</v>
      </c>
      <c r="E1798" s="145" t="s">
        <v>5367</v>
      </c>
      <c r="F1798" s="145" t="s">
        <v>5364</v>
      </c>
      <c r="G1798" s="145" t="s">
        <v>5365</v>
      </c>
      <c r="H1798" s="145" t="s">
        <v>5366</v>
      </c>
      <c r="I1798" s="145" t="s">
        <v>5367</v>
      </c>
    </row>
    <row r="1799" spans="1:9" s="145" customFormat="1" x14ac:dyDescent="0.2">
      <c r="A1799" s="145" t="s">
        <v>4809</v>
      </c>
      <c r="B1799" s="145" t="s">
        <v>5368</v>
      </c>
      <c r="C1799" s="145" t="s">
        <v>5369</v>
      </c>
      <c r="D1799" s="164" t="s">
        <v>5370</v>
      </c>
      <c r="E1799" s="145" t="s">
        <v>5371</v>
      </c>
      <c r="F1799" s="145" t="s">
        <v>5368</v>
      </c>
      <c r="G1799" s="145" t="s">
        <v>5369</v>
      </c>
      <c r="H1799" s="145" t="s">
        <v>5370</v>
      </c>
      <c r="I1799" s="145" t="s">
        <v>5371</v>
      </c>
    </row>
    <row r="1800" spans="1:9" s="145" customFormat="1" x14ac:dyDescent="0.2">
      <c r="A1800" s="145" t="s">
        <v>4810</v>
      </c>
      <c r="B1800" s="145" t="s">
        <v>5372</v>
      </c>
      <c r="C1800" s="145" t="s">
        <v>5373</v>
      </c>
      <c r="D1800" s="164" t="s">
        <v>5374</v>
      </c>
      <c r="E1800" s="145" t="s">
        <v>5375</v>
      </c>
      <c r="F1800" s="145" t="s">
        <v>5372</v>
      </c>
      <c r="G1800" s="145" t="s">
        <v>5373</v>
      </c>
      <c r="H1800" s="145" t="s">
        <v>5374</v>
      </c>
      <c r="I1800" s="145" t="s">
        <v>5375</v>
      </c>
    </row>
    <row r="1801" spans="1:9" s="145" customFormat="1" x14ac:dyDescent="0.2">
      <c r="A1801" s="145" t="s">
        <v>4811</v>
      </c>
      <c r="B1801" s="145" t="s">
        <v>5376</v>
      </c>
      <c r="C1801" s="145" t="s">
        <v>5377</v>
      </c>
      <c r="D1801" s="164" t="s">
        <v>5378</v>
      </c>
      <c r="E1801" s="145" t="s">
        <v>5377</v>
      </c>
      <c r="F1801" s="145" t="s">
        <v>5376</v>
      </c>
      <c r="G1801" s="145" t="s">
        <v>5377</v>
      </c>
      <c r="H1801" s="145" t="s">
        <v>5378</v>
      </c>
      <c r="I1801" s="145" t="s">
        <v>5377</v>
      </c>
    </row>
    <row r="1802" spans="1:9" s="145" customFormat="1" x14ac:dyDescent="0.2">
      <c r="A1802" s="145" t="s">
        <v>4812</v>
      </c>
      <c r="B1802" s="145" t="s">
        <v>5379</v>
      </c>
      <c r="C1802" s="145" t="s">
        <v>5380</v>
      </c>
      <c r="D1802" s="164" t="s">
        <v>5381</v>
      </c>
      <c r="E1802" s="145" t="s">
        <v>5382</v>
      </c>
      <c r="F1802" s="145" t="s">
        <v>5379</v>
      </c>
      <c r="G1802" s="145" t="s">
        <v>5380</v>
      </c>
      <c r="H1802" s="145" t="s">
        <v>5381</v>
      </c>
      <c r="I1802" s="145" t="s">
        <v>5382</v>
      </c>
    </row>
    <row r="1803" spans="1:9" s="145" customFormat="1" x14ac:dyDescent="0.2">
      <c r="A1803" s="145" t="s">
        <v>4813</v>
      </c>
      <c r="B1803" s="145" t="s">
        <v>5383</v>
      </c>
      <c r="C1803" s="145" t="s">
        <v>5384</v>
      </c>
      <c r="D1803" s="164" t="s">
        <v>5385</v>
      </c>
      <c r="E1803" s="145" t="s">
        <v>5386</v>
      </c>
      <c r="F1803" s="145" t="s">
        <v>5383</v>
      </c>
      <c r="G1803" s="145" t="s">
        <v>5384</v>
      </c>
      <c r="H1803" s="145" t="s">
        <v>5385</v>
      </c>
      <c r="I1803" s="145" t="s">
        <v>5386</v>
      </c>
    </row>
    <row r="1804" spans="1:9" s="145" customFormat="1" x14ac:dyDescent="0.2">
      <c r="A1804" s="145" t="s">
        <v>4814</v>
      </c>
      <c r="B1804" s="145" t="s">
        <v>5387</v>
      </c>
      <c r="C1804" s="145" t="s">
        <v>5388</v>
      </c>
      <c r="D1804" s="164" t="s">
        <v>5389</v>
      </c>
      <c r="E1804" s="145" t="s">
        <v>5390</v>
      </c>
      <c r="F1804" s="145" t="s">
        <v>5387</v>
      </c>
      <c r="G1804" s="145" t="s">
        <v>5388</v>
      </c>
      <c r="H1804" s="145" t="s">
        <v>5389</v>
      </c>
      <c r="I1804" s="145" t="s">
        <v>5390</v>
      </c>
    </row>
    <row r="1805" spans="1:9" s="145" customFormat="1" x14ac:dyDescent="0.2">
      <c r="A1805" s="145" t="s">
        <v>4815</v>
      </c>
      <c r="B1805" s="145" t="s">
        <v>5391</v>
      </c>
      <c r="C1805" s="145" t="s">
        <v>5392</v>
      </c>
      <c r="D1805" s="164" t="s">
        <v>5393</v>
      </c>
      <c r="E1805" s="145" t="s">
        <v>5392</v>
      </c>
      <c r="F1805" s="145" t="s">
        <v>5391</v>
      </c>
      <c r="G1805" s="145" t="s">
        <v>5392</v>
      </c>
      <c r="H1805" s="145" t="s">
        <v>5393</v>
      </c>
      <c r="I1805" s="145" t="s">
        <v>5392</v>
      </c>
    </row>
    <row r="1806" spans="1:9" s="145" customFormat="1" x14ac:dyDescent="0.2">
      <c r="A1806" s="145" t="s">
        <v>4816</v>
      </c>
      <c r="B1806" s="145" t="s">
        <v>5394</v>
      </c>
      <c r="C1806" s="145" t="s">
        <v>5395</v>
      </c>
      <c r="D1806" s="164" t="s">
        <v>5396</v>
      </c>
      <c r="E1806" s="145" t="s">
        <v>5397</v>
      </c>
      <c r="F1806" s="145" t="s">
        <v>5394</v>
      </c>
      <c r="G1806" s="145" t="s">
        <v>5395</v>
      </c>
      <c r="H1806" s="145" t="s">
        <v>5396</v>
      </c>
      <c r="I1806" s="145" t="s">
        <v>5397</v>
      </c>
    </row>
    <row r="1807" spans="1:9" s="145" customFormat="1" x14ac:dyDescent="0.2">
      <c r="A1807" s="145" t="s">
        <v>4817</v>
      </c>
      <c r="B1807" s="145" t="s">
        <v>5398</v>
      </c>
      <c r="C1807" s="145" t="s">
        <v>5399</v>
      </c>
      <c r="D1807" s="164" t="s">
        <v>5400</v>
      </c>
      <c r="E1807" s="145" t="s">
        <v>5401</v>
      </c>
      <c r="F1807" s="145" t="s">
        <v>5398</v>
      </c>
      <c r="G1807" s="145" t="s">
        <v>5399</v>
      </c>
      <c r="H1807" s="145" t="s">
        <v>5400</v>
      </c>
      <c r="I1807" s="145" t="s">
        <v>5401</v>
      </c>
    </row>
    <row r="1808" spans="1:9" s="145" customFormat="1" x14ac:dyDescent="0.2">
      <c r="A1808" s="145" t="s">
        <v>4818</v>
      </c>
      <c r="B1808" s="145" t="s">
        <v>5402</v>
      </c>
      <c r="C1808" s="145" t="s">
        <v>5403</v>
      </c>
      <c r="D1808" s="164" t="s">
        <v>5404</v>
      </c>
      <c r="E1808" s="145" t="s">
        <v>5405</v>
      </c>
      <c r="F1808" s="145" t="s">
        <v>5402</v>
      </c>
      <c r="G1808" s="145" t="s">
        <v>5403</v>
      </c>
      <c r="H1808" s="145" t="s">
        <v>5404</v>
      </c>
      <c r="I1808" s="145" t="s">
        <v>5405</v>
      </c>
    </row>
    <row r="1809" spans="1:9" s="145" customFormat="1" x14ac:dyDescent="0.2">
      <c r="A1809" s="145" t="s">
        <v>3011</v>
      </c>
      <c r="B1809" s="145" t="s">
        <v>1066</v>
      </c>
      <c r="C1809" s="145" t="s">
        <v>1067</v>
      </c>
      <c r="D1809" s="164" t="s">
        <v>1066</v>
      </c>
      <c r="E1809" s="145" t="s">
        <v>1066</v>
      </c>
      <c r="F1809" s="145" t="s">
        <v>1066</v>
      </c>
      <c r="G1809" s="145" t="s">
        <v>1067</v>
      </c>
      <c r="H1809" s="145" t="s">
        <v>1066</v>
      </c>
      <c r="I1809" s="145" t="s">
        <v>1066</v>
      </c>
    </row>
    <row r="1810" spans="1:9" s="145" customFormat="1" x14ac:dyDescent="0.2">
      <c r="A1810" s="145" t="s">
        <v>3012</v>
      </c>
      <c r="B1810" s="145" t="s">
        <v>1058</v>
      </c>
      <c r="C1810" s="145" t="s">
        <v>1059</v>
      </c>
      <c r="D1810" s="164" t="s">
        <v>1060</v>
      </c>
      <c r="E1810" s="145" t="s">
        <v>1061</v>
      </c>
      <c r="F1810" s="145" t="s">
        <v>1058</v>
      </c>
      <c r="G1810" s="145" t="s">
        <v>1059</v>
      </c>
      <c r="H1810" s="145" t="s">
        <v>1060</v>
      </c>
      <c r="I1810" s="145" t="s">
        <v>1061</v>
      </c>
    </row>
    <row r="1811" spans="1:9" s="145" customFormat="1" x14ac:dyDescent="0.2">
      <c r="A1811" s="145" t="s">
        <v>3013</v>
      </c>
      <c r="B1811" s="145" t="s">
        <v>1062</v>
      </c>
      <c r="C1811" s="145" t="s">
        <v>1063</v>
      </c>
      <c r="D1811" s="164" t="s">
        <v>1064</v>
      </c>
      <c r="E1811" s="145" t="s">
        <v>1065</v>
      </c>
      <c r="F1811" s="145" t="s">
        <v>1062</v>
      </c>
      <c r="G1811" s="145" t="s">
        <v>1063</v>
      </c>
      <c r="H1811" s="145" t="s">
        <v>1064</v>
      </c>
      <c r="I1811" s="145" t="s">
        <v>1065</v>
      </c>
    </row>
    <row r="1812" spans="1:9" s="190" customFormat="1" x14ac:dyDescent="0.2">
      <c r="A1812" s="190" t="s">
        <v>7296</v>
      </c>
      <c r="B1812" s="190" t="s">
        <v>4318</v>
      </c>
      <c r="C1812" s="190" t="s">
        <v>4319</v>
      </c>
      <c r="D1812" s="188" t="s">
        <v>4320</v>
      </c>
      <c r="E1812" s="190" t="s">
        <v>4319</v>
      </c>
      <c r="F1812" s="190" t="s">
        <v>4318</v>
      </c>
      <c r="G1812" s="190" t="s">
        <v>4319</v>
      </c>
      <c r="H1812" s="190" t="s">
        <v>4320</v>
      </c>
      <c r="I1812" s="190" t="s">
        <v>4319</v>
      </c>
    </row>
    <row r="1813" spans="1:9" s="190" customFormat="1" x14ac:dyDescent="0.2">
      <c r="A1813" s="190" t="s">
        <v>7297</v>
      </c>
      <c r="B1813" s="190" t="s">
        <v>4321</v>
      </c>
      <c r="C1813" s="190" t="s">
        <v>4322</v>
      </c>
      <c r="D1813" s="188" t="s">
        <v>4323</v>
      </c>
      <c r="E1813" s="190" t="s">
        <v>4322</v>
      </c>
      <c r="F1813" s="190" t="s">
        <v>4321</v>
      </c>
      <c r="G1813" s="190" t="s">
        <v>4322</v>
      </c>
      <c r="H1813" s="190" t="s">
        <v>4323</v>
      </c>
      <c r="I1813" s="190" t="s">
        <v>4322</v>
      </c>
    </row>
    <row r="1814" spans="1:9" s="190" customFormat="1" x14ac:dyDescent="0.2">
      <c r="A1814" s="190" t="s">
        <v>7298</v>
      </c>
      <c r="B1814" s="190" t="s">
        <v>4324</v>
      </c>
      <c r="C1814" s="190" t="s">
        <v>4325</v>
      </c>
      <c r="D1814" s="188" t="s">
        <v>4326</v>
      </c>
      <c r="E1814" s="190" t="s">
        <v>4325</v>
      </c>
      <c r="F1814" s="190" t="s">
        <v>4324</v>
      </c>
      <c r="G1814" s="190" t="s">
        <v>4325</v>
      </c>
      <c r="H1814" s="190" t="s">
        <v>4326</v>
      </c>
      <c r="I1814" s="190" t="s">
        <v>4325</v>
      </c>
    </row>
    <row r="1815" spans="1:9" s="190" customFormat="1" x14ac:dyDescent="0.2">
      <c r="A1815" s="190" t="s">
        <v>7299</v>
      </c>
      <c r="B1815" s="190" t="s">
        <v>4327</v>
      </c>
      <c r="C1815" s="190" t="s">
        <v>4328</v>
      </c>
      <c r="D1815" s="188" t="s">
        <v>4329</v>
      </c>
      <c r="E1815" s="190" t="s">
        <v>4328</v>
      </c>
      <c r="F1815" s="190" t="s">
        <v>4327</v>
      </c>
      <c r="G1815" s="190" t="s">
        <v>4328</v>
      </c>
      <c r="H1815" s="190" t="s">
        <v>4329</v>
      </c>
      <c r="I1815" s="190" t="s">
        <v>4328</v>
      </c>
    </row>
    <row r="1816" spans="1:9" s="190" customFormat="1" x14ac:dyDescent="0.2">
      <c r="A1816" s="190" t="s">
        <v>7300</v>
      </c>
      <c r="B1816" s="190" t="s">
        <v>4330</v>
      </c>
      <c r="C1816" s="190" t="s">
        <v>4331</v>
      </c>
      <c r="D1816" s="188" t="s">
        <v>4332</v>
      </c>
      <c r="E1816" s="190" t="s">
        <v>4331</v>
      </c>
      <c r="F1816" s="190" t="s">
        <v>4330</v>
      </c>
      <c r="G1816" s="190" t="s">
        <v>4331</v>
      </c>
      <c r="H1816" s="190" t="s">
        <v>4332</v>
      </c>
      <c r="I1816" s="190" t="s">
        <v>4331</v>
      </c>
    </row>
    <row r="1817" spans="1:9" s="190" customFormat="1" x14ac:dyDescent="0.2">
      <c r="A1817" s="190" t="s">
        <v>7301</v>
      </c>
      <c r="B1817" s="190" t="s">
        <v>4334</v>
      </c>
      <c r="C1817" s="190" t="s">
        <v>4335</v>
      </c>
      <c r="D1817" s="188" t="s">
        <v>4336</v>
      </c>
      <c r="E1817" s="190" t="s">
        <v>4335</v>
      </c>
      <c r="F1817" s="190" t="s">
        <v>4334</v>
      </c>
      <c r="G1817" s="190" t="s">
        <v>4335</v>
      </c>
      <c r="H1817" s="190" t="s">
        <v>4336</v>
      </c>
      <c r="I1817" s="190" t="s">
        <v>4335</v>
      </c>
    </row>
    <row r="1818" spans="1:9" s="190" customFormat="1" x14ac:dyDescent="0.2">
      <c r="A1818" s="190" t="s">
        <v>7302</v>
      </c>
      <c r="B1818" s="190" t="s">
        <v>4338</v>
      </c>
      <c r="C1818" s="190" t="s">
        <v>4339</v>
      </c>
      <c r="D1818" s="188" t="s">
        <v>4340</v>
      </c>
      <c r="E1818" s="190" t="s">
        <v>4339</v>
      </c>
      <c r="F1818" s="190" t="s">
        <v>4338</v>
      </c>
      <c r="G1818" s="190" t="s">
        <v>4339</v>
      </c>
      <c r="H1818" s="190" t="s">
        <v>4340</v>
      </c>
      <c r="I1818" s="190" t="s">
        <v>4339</v>
      </c>
    </row>
    <row r="1819" spans="1:9" s="190" customFormat="1" x14ac:dyDescent="0.2">
      <c r="A1819" s="190" t="s">
        <v>7303</v>
      </c>
      <c r="B1819" s="190" t="s">
        <v>4342</v>
      </c>
      <c r="C1819" s="190" t="s">
        <v>4343</v>
      </c>
      <c r="D1819" s="188" t="s">
        <v>4344</v>
      </c>
      <c r="E1819" s="190" t="s">
        <v>4343</v>
      </c>
      <c r="F1819" s="190" t="s">
        <v>4342</v>
      </c>
      <c r="G1819" s="190" t="s">
        <v>4343</v>
      </c>
      <c r="H1819" s="190" t="s">
        <v>4344</v>
      </c>
      <c r="I1819" s="190" t="s">
        <v>4343</v>
      </c>
    </row>
    <row r="1820" spans="1:9" s="190" customFormat="1" x14ac:dyDescent="0.2">
      <c r="A1820" s="190" t="s">
        <v>7304</v>
      </c>
      <c r="B1820" s="190" t="s">
        <v>4346</v>
      </c>
      <c r="C1820" s="190" t="s">
        <v>4347</v>
      </c>
      <c r="D1820" s="188" t="s">
        <v>4348</v>
      </c>
      <c r="E1820" s="190" t="s">
        <v>4347</v>
      </c>
      <c r="F1820" s="190" t="s">
        <v>4346</v>
      </c>
      <c r="G1820" s="190" t="s">
        <v>4347</v>
      </c>
      <c r="H1820" s="190" t="s">
        <v>4348</v>
      </c>
      <c r="I1820" s="190" t="s">
        <v>4347</v>
      </c>
    </row>
    <row r="1821" spans="1:9" s="190" customFormat="1" x14ac:dyDescent="0.2">
      <c r="A1821" s="190" t="s">
        <v>7305</v>
      </c>
      <c r="B1821" s="190" t="s">
        <v>4350</v>
      </c>
      <c r="C1821" s="190" t="s">
        <v>4351</v>
      </c>
      <c r="D1821" s="188" t="s">
        <v>4352</v>
      </c>
      <c r="E1821" s="190" t="s">
        <v>4351</v>
      </c>
      <c r="F1821" s="190" t="s">
        <v>4350</v>
      </c>
      <c r="G1821" s="190" t="s">
        <v>4351</v>
      </c>
      <c r="H1821" s="190" t="s">
        <v>4352</v>
      </c>
      <c r="I1821" s="190" t="s">
        <v>4351</v>
      </c>
    </row>
    <row r="1822" spans="1:9" s="218" customFormat="1" x14ac:dyDescent="0.2">
      <c r="A1822" s="173" t="s">
        <v>4819</v>
      </c>
      <c r="B1822" s="173" t="s">
        <v>6644</v>
      </c>
      <c r="C1822" s="173" t="s">
        <v>6645</v>
      </c>
      <c r="D1822" s="173" t="s">
        <v>6646</v>
      </c>
      <c r="E1822" s="173" t="s">
        <v>6645</v>
      </c>
      <c r="F1822" s="173" t="s">
        <v>6644</v>
      </c>
      <c r="G1822" s="173" t="s">
        <v>6645</v>
      </c>
      <c r="H1822" s="173" t="s">
        <v>6646</v>
      </c>
      <c r="I1822" s="173" t="s">
        <v>6645</v>
      </c>
    </row>
    <row r="1823" spans="1:9" s="218" customFormat="1" x14ac:dyDescent="0.2">
      <c r="A1823" s="173" t="s">
        <v>7306</v>
      </c>
      <c r="B1823" s="173" t="s">
        <v>6648</v>
      </c>
      <c r="C1823" s="173" t="s">
        <v>6649</v>
      </c>
      <c r="D1823" s="173" t="s">
        <v>6650</v>
      </c>
      <c r="E1823" s="173" t="s">
        <v>6651</v>
      </c>
      <c r="F1823" s="173" t="s">
        <v>6648</v>
      </c>
      <c r="G1823" s="173" t="s">
        <v>6649</v>
      </c>
      <c r="H1823" s="173" t="s">
        <v>6650</v>
      </c>
      <c r="I1823" s="173" t="s">
        <v>6651</v>
      </c>
    </row>
    <row r="1824" spans="1:9" s="218" customFormat="1" x14ac:dyDescent="0.2">
      <c r="A1824" s="173" t="s">
        <v>7307</v>
      </c>
      <c r="B1824" s="173" t="s">
        <v>6653</v>
      </c>
      <c r="C1824" s="173" t="s">
        <v>6654</v>
      </c>
      <c r="D1824" s="173" t="s">
        <v>6655</v>
      </c>
      <c r="E1824" s="173" t="s">
        <v>6656</v>
      </c>
      <c r="F1824" s="173" t="s">
        <v>6653</v>
      </c>
      <c r="G1824" s="173" t="s">
        <v>6654</v>
      </c>
      <c r="H1824" s="173" t="s">
        <v>6655</v>
      </c>
      <c r="I1824" s="173" t="s">
        <v>6656</v>
      </c>
    </row>
    <row r="1825" spans="1:9" s="218" customFormat="1" x14ac:dyDescent="0.2">
      <c r="A1825" s="173" t="s">
        <v>4820</v>
      </c>
      <c r="B1825" s="173" t="s">
        <v>6657</v>
      </c>
      <c r="C1825" s="173" t="s">
        <v>6658</v>
      </c>
      <c r="D1825" s="173" t="s">
        <v>6659</v>
      </c>
      <c r="E1825" s="173" t="s">
        <v>6658</v>
      </c>
      <c r="F1825" s="173" t="s">
        <v>6657</v>
      </c>
      <c r="G1825" s="173" t="s">
        <v>6658</v>
      </c>
      <c r="H1825" s="173" t="s">
        <v>6659</v>
      </c>
      <c r="I1825" s="173" t="s">
        <v>6658</v>
      </c>
    </row>
    <row r="1826" spans="1:9" s="218" customFormat="1" x14ac:dyDescent="0.2">
      <c r="A1826" s="173" t="s">
        <v>7308</v>
      </c>
      <c r="B1826" s="173" t="s">
        <v>6661</v>
      </c>
      <c r="C1826" s="173" t="s">
        <v>6662</v>
      </c>
      <c r="D1826" s="173" t="s">
        <v>6663</v>
      </c>
      <c r="E1826" s="173" t="s">
        <v>6664</v>
      </c>
      <c r="F1826" s="173" t="s">
        <v>6661</v>
      </c>
      <c r="G1826" s="173" t="s">
        <v>6662</v>
      </c>
      <c r="H1826" s="173" t="s">
        <v>6663</v>
      </c>
      <c r="I1826" s="173" t="s">
        <v>6664</v>
      </c>
    </row>
    <row r="1827" spans="1:9" s="218" customFormat="1" x14ac:dyDescent="0.2">
      <c r="A1827" s="173" t="s">
        <v>7309</v>
      </c>
      <c r="B1827" s="173" t="s">
        <v>6666</v>
      </c>
      <c r="C1827" s="173" t="s">
        <v>6667</v>
      </c>
      <c r="D1827" s="173" t="s">
        <v>6668</v>
      </c>
      <c r="E1827" s="173" t="s">
        <v>6669</v>
      </c>
      <c r="F1827" s="173" t="s">
        <v>6666</v>
      </c>
      <c r="G1827" s="173" t="s">
        <v>6667</v>
      </c>
      <c r="H1827" s="173" t="s">
        <v>6668</v>
      </c>
      <c r="I1827" s="173" t="s">
        <v>6669</v>
      </c>
    </row>
    <row r="1828" spans="1:9" s="218" customFormat="1" x14ac:dyDescent="0.2">
      <c r="A1828" s="173" t="s">
        <v>4821</v>
      </c>
      <c r="B1828" s="173" t="s">
        <v>6670</v>
      </c>
      <c r="C1828" s="173" t="s">
        <v>6671</v>
      </c>
      <c r="D1828" s="173" t="s">
        <v>6672</v>
      </c>
      <c r="E1828" s="173" t="s">
        <v>6671</v>
      </c>
      <c r="F1828" s="173" t="s">
        <v>6670</v>
      </c>
      <c r="G1828" s="173" t="s">
        <v>6671</v>
      </c>
      <c r="H1828" s="173" t="s">
        <v>6672</v>
      </c>
      <c r="I1828" s="173" t="s">
        <v>6671</v>
      </c>
    </row>
    <row r="1829" spans="1:9" s="218" customFormat="1" x14ac:dyDescent="0.2">
      <c r="A1829" s="173" t="s">
        <v>7310</v>
      </c>
      <c r="B1829" s="173" t="s">
        <v>6674</v>
      </c>
      <c r="C1829" s="173" t="s">
        <v>6675</v>
      </c>
      <c r="D1829" s="173" t="s">
        <v>6676</v>
      </c>
      <c r="E1829" s="173" t="s">
        <v>6677</v>
      </c>
      <c r="F1829" s="173" t="s">
        <v>6674</v>
      </c>
      <c r="G1829" s="173" t="s">
        <v>6675</v>
      </c>
      <c r="H1829" s="173" t="s">
        <v>6676</v>
      </c>
      <c r="I1829" s="173" t="s">
        <v>6677</v>
      </c>
    </row>
    <row r="1830" spans="1:9" s="218" customFormat="1" x14ac:dyDescent="0.2">
      <c r="A1830" s="173" t="s">
        <v>7311</v>
      </c>
      <c r="B1830" s="173" t="s">
        <v>6679</v>
      </c>
      <c r="C1830" s="173" t="s">
        <v>6680</v>
      </c>
      <c r="D1830" s="173" t="s">
        <v>6681</v>
      </c>
      <c r="E1830" s="173" t="s">
        <v>6682</v>
      </c>
      <c r="F1830" s="173" t="s">
        <v>6679</v>
      </c>
      <c r="G1830" s="173" t="s">
        <v>6680</v>
      </c>
      <c r="H1830" s="173" t="s">
        <v>6681</v>
      </c>
      <c r="I1830" s="173" t="s">
        <v>6682</v>
      </c>
    </row>
    <row r="1831" spans="1:9" s="218" customFormat="1" x14ac:dyDescent="0.2">
      <c r="A1831" s="173" t="s">
        <v>4822</v>
      </c>
      <c r="B1831" s="173" t="s">
        <v>6683</v>
      </c>
      <c r="C1831" s="173" t="s">
        <v>6684</v>
      </c>
      <c r="D1831" s="173" t="s">
        <v>6685</v>
      </c>
      <c r="E1831" s="173" t="s">
        <v>6684</v>
      </c>
      <c r="F1831" s="173" t="s">
        <v>6683</v>
      </c>
      <c r="G1831" s="173" t="s">
        <v>6684</v>
      </c>
      <c r="H1831" s="173" t="s">
        <v>6685</v>
      </c>
      <c r="I1831" s="173" t="s">
        <v>6684</v>
      </c>
    </row>
    <row r="1832" spans="1:9" s="218" customFormat="1" x14ac:dyDescent="0.2">
      <c r="A1832" s="173" t="s">
        <v>7312</v>
      </c>
      <c r="B1832" s="173" t="s">
        <v>6687</v>
      </c>
      <c r="C1832" s="173" t="s">
        <v>6688</v>
      </c>
      <c r="D1832" s="173" t="s">
        <v>6689</v>
      </c>
      <c r="E1832" s="173" t="s">
        <v>6690</v>
      </c>
      <c r="F1832" s="173" t="s">
        <v>6687</v>
      </c>
      <c r="G1832" s="173" t="s">
        <v>6688</v>
      </c>
      <c r="H1832" s="173" t="s">
        <v>6689</v>
      </c>
      <c r="I1832" s="173" t="s">
        <v>6690</v>
      </c>
    </row>
    <row r="1833" spans="1:9" s="218" customFormat="1" x14ac:dyDescent="0.2">
      <c r="A1833" s="173" t="s">
        <v>7313</v>
      </c>
      <c r="B1833" s="173" t="s">
        <v>6692</v>
      </c>
      <c r="C1833" s="173" t="s">
        <v>6693</v>
      </c>
      <c r="D1833" s="173" t="s">
        <v>6694</v>
      </c>
      <c r="E1833" s="173" t="s">
        <v>6695</v>
      </c>
      <c r="F1833" s="173" t="s">
        <v>6692</v>
      </c>
      <c r="G1833" s="173" t="s">
        <v>6693</v>
      </c>
      <c r="H1833" s="173" t="s">
        <v>6694</v>
      </c>
      <c r="I1833" s="173" t="s">
        <v>6695</v>
      </c>
    </row>
    <row r="1834" spans="1:9" s="218" customFormat="1" x14ac:dyDescent="0.2">
      <c r="A1834" s="173" t="s">
        <v>4823</v>
      </c>
      <c r="B1834" s="173" t="s">
        <v>6696</v>
      </c>
      <c r="C1834" s="173" t="s">
        <v>6697</v>
      </c>
      <c r="D1834" s="173" t="s">
        <v>6698</v>
      </c>
      <c r="E1834" s="173" t="s">
        <v>6697</v>
      </c>
      <c r="F1834" s="173" t="s">
        <v>6696</v>
      </c>
      <c r="G1834" s="173" t="s">
        <v>6697</v>
      </c>
      <c r="H1834" s="173" t="s">
        <v>6698</v>
      </c>
      <c r="I1834" s="173" t="s">
        <v>6697</v>
      </c>
    </row>
    <row r="1835" spans="1:9" s="218" customFormat="1" x14ac:dyDescent="0.2">
      <c r="A1835" s="173" t="s">
        <v>7314</v>
      </c>
      <c r="B1835" s="173" t="s">
        <v>6700</v>
      </c>
      <c r="C1835" s="173" t="s">
        <v>6701</v>
      </c>
      <c r="D1835" s="173" t="s">
        <v>6702</v>
      </c>
      <c r="E1835" s="173" t="s">
        <v>6703</v>
      </c>
      <c r="F1835" s="173" t="s">
        <v>6700</v>
      </c>
      <c r="G1835" s="173" t="s">
        <v>6701</v>
      </c>
      <c r="H1835" s="173" t="s">
        <v>6702</v>
      </c>
      <c r="I1835" s="173" t="s">
        <v>6703</v>
      </c>
    </row>
    <row r="1836" spans="1:9" s="218" customFormat="1" x14ac:dyDescent="0.2">
      <c r="A1836" s="173" t="s">
        <v>7315</v>
      </c>
      <c r="B1836" s="173" t="s">
        <v>6705</v>
      </c>
      <c r="C1836" s="173" t="s">
        <v>6706</v>
      </c>
      <c r="D1836" s="173" t="s">
        <v>6707</v>
      </c>
      <c r="E1836" s="173" t="s">
        <v>6708</v>
      </c>
      <c r="F1836" s="173" t="s">
        <v>6705</v>
      </c>
      <c r="G1836" s="173" t="s">
        <v>6706</v>
      </c>
      <c r="H1836" s="173" t="s">
        <v>6707</v>
      </c>
      <c r="I1836" s="173" t="s">
        <v>6708</v>
      </c>
    </row>
    <row r="1837" spans="1:9" s="218" customFormat="1" x14ac:dyDescent="0.2">
      <c r="A1837" s="173" t="s">
        <v>4824</v>
      </c>
      <c r="B1837" s="173" t="s">
        <v>6709</v>
      </c>
      <c r="C1837" s="173" t="s">
        <v>6710</v>
      </c>
      <c r="D1837" s="173" t="s">
        <v>6711</v>
      </c>
      <c r="E1837" s="173" t="s">
        <v>6710</v>
      </c>
      <c r="F1837" s="173" t="s">
        <v>6709</v>
      </c>
      <c r="G1837" s="173" t="s">
        <v>6710</v>
      </c>
      <c r="H1837" s="173" t="s">
        <v>6711</v>
      </c>
      <c r="I1837" s="173" t="s">
        <v>6710</v>
      </c>
    </row>
    <row r="1838" spans="1:9" s="218" customFormat="1" x14ac:dyDescent="0.2">
      <c r="A1838" s="173" t="s">
        <v>7316</v>
      </c>
      <c r="B1838" s="173" t="s">
        <v>6713</v>
      </c>
      <c r="C1838" s="173" t="s">
        <v>6714</v>
      </c>
      <c r="D1838" s="173" t="s">
        <v>6715</v>
      </c>
      <c r="E1838" s="173" t="s">
        <v>6716</v>
      </c>
      <c r="F1838" s="173" t="s">
        <v>6713</v>
      </c>
      <c r="G1838" s="173" t="s">
        <v>6714</v>
      </c>
      <c r="H1838" s="173" t="s">
        <v>6715</v>
      </c>
      <c r="I1838" s="173" t="s">
        <v>6716</v>
      </c>
    </row>
    <row r="1839" spans="1:9" s="218" customFormat="1" x14ac:dyDescent="0.2">
      <c r="A1839" s="173" t="s">
        <v>7317</v>
      </c>
      <c r="B1839" s="173" t="s">
        <v>6718</v>
      </c>
      <c r="C1839" s="173" t="s">
        <v>6719</v>
      </c>
      <c r="D1839" s="173" t="s">
        <v>6720</v>
      </c>
      <c r="E1839" s="173" t="s">
        <v>6721</v>
      </c>
      <c r="F1839" s="173" t="s">
        <v>6718</v>
      </c>
      <c r="G1839" s="173" t="s">
        <v>6719</v>
      </c>
      <c r="H1839" s="173" t="s">
        <v>6720</v>
      </c>
      <c r="I1839" s="173" t="s">
        <v>6721</v>
      </c>
    </row>
    <row r="1840" spans="1:9" s="7" customFormat="1" x14ac:dyDescent="0.2">
      <c r="A1840" s="170" t="s">
        <v>3014</v>
      </c>
      <c r="B1840" s="145" t="s">
        <v>5500</v>
      </c>
      <c r="C1840" s="145" t="s">
        <v>5501</v>
      </c>
      <c r="D1840" s="164" t="s">
        <v>5502</v>
      </c>
      <c r="E1840" s="145" t="s">
        <v>5429</v>
      </c>
      <c r="F1840" s="145" t="s">
        <v>5428</v>
      </c>
      <c r="G1840" s="145" t="s">
        <v>5503</v>
      </c>
      <c r="H1840" s="145" t="s">
        <v>5504</v>
      </c>
      <c r="I1840" s="145" t="s">
        <v>5429</v>
      </c>
    </row>
    <row r="1841" spans="1:9" s="145" customFormat="1" x14ac:dyDescent="0.2">
      <c r="A1841" s="145" t="s">
        <v>4825</v>
      </c>
      <c r="B1841" s="145" t="s">
        <v>4355</v>
      </c>
      <c r="C1841" s="145" t="s">
        <v>4356</v>
      </c>
      <c r="D1841" s="164" t="s">
        <v>4357</v>
      </c>
      <c r="E1841" s="145" t="s">
        <v>4358</v>
      </c>
      <c r="F1841" s="145" t="s">
        <v>4355</v>
      </c>
      <c r="G1841" s="145" t="s">
        <v>4356</v>
      </c>
      <c r="H1841" s="145" t="s">
        <v>4357</v>
      </c>
      <c r="I1841" s="145" t="s">
        <v>4358</v>
      </c>
    </row>
    <row r="1842" spans="1:9" s="145" customFormat="1" x14ac:dyDescent="0.2">
      <c r="A1842" s="145" t="s">
        <v>4826</v>
      </c>
      <c r="B1842" s="145" t="s">
        <v>4355</v>
      </c>
      <c r="C1842" s="145" t="s">
        <v>4356</v>
      </c>
      <c r="D1842" s="164" t="s">
        <v>4357</v>
      </c>
      <c r="E1842" s="145" t="s">
        <v>4358</v>
      </c>
      <c r="F1842" s="145" t="s">
        <v>4355</v>
      </c>
      <c r="G1842" s="145" t="s">
        <v>4356</v>
      </c>
      <c r="H1842" s="145" t="s">
        <v>4357</v>
      </c>
      <c r="I1842" s="145" t="s">
        <v>4358</v>
      </c>
    </row>
    <row r="1843" spans="1:9" s="145" customFormat="1" x14ac:dyDescent="0.2">
      <c r="A1843" s="145" t="s">
        <v>4827</v>
      </c>
      <c r="B1843" s="145" t="s">
        <v>4355</v>
      </c>
      <c r="C1843" s="145" t="s">
        <v>4356</v>
      </c>
      <c r="D1843" s="164" t="s">
        <v>4357</v>
      </c>
      <c r="E1843" s="145" t="s">
        <v>4358</v>
      </c>
      <c r="F1843" s="145" t="s">
        <v>4355</v>
      </c>
      <c r="G1843" s="145" t="s">
        <v>4356</v>
      </c>
      <c r="H1843" s="145" t="s">
        <v>4357</v>
      </c>
      <c r="I1843" s="145" t="s">
        <v>4358</v>
      </c>
    </row>
    <row r="1844" spans="1:9" s="145" customFormat="1" x14ac:dyDescent="0.2">
      <c r="A1844" s="145" t="s">
        <v>4828</v>
      </c>
      <c r="B1844" s="145" t="s">
        <v>1058</v>
      </c>
      <c r="C1844" s="145" t="s">
        <v>1059</v>
      </c>
      <c r="D1844" s="164" t="s">
        <v>1060</v>
      </c>
      <c r="E1844" s="145" t="s">
        <v>1061</v>
      </c>
      <c r="F1844" s="145" t="s">
        <v>1058</v>
      </c>
      <c r="G1844" s="145" t="s">
        <v>1059</v>
      </c>
      <c r="H1844" s="145" t="s">
        <v>1060</v>
      </c>
      <c r="I1844" s="145" t="s">
        <v>1061</v>
      </c>
    </row>
    <row r="1845" spans="1:9" s="145" customFormat="1" x14ac:dyDescent="0.2">
      <c r="A1845" s="145" t="s">
        <v>4829</v>
      </c>
      <c r="B1845" s="145" t="s">
        <v>1062</v>
      </c>
      <c r="C1845" s="145" t="s">
        <v>1063</v>
      </c>
      <c r="D1845" s="164" t="s">
        <v>1064</v>
      </c>
      <c r="E1845" s="145" t="s">
        <v>1065</v>
      </c>
      <c r="F1845" s="145" t="s">
        <v>1062</v>
      </c>
      <c r="G1845" s="145" t="s">
        <v>1063</v>
      </c>
      <c r="H1845" s="145" t="s">
        <v>1064</v>
      </c>
      <c r="I1845" s="145" t="s">
        <v>1065</v>
      </c>
    </row>
    <row r="1846" spans="1:9" s="190" customFormat="1" x14ac:dyDescent="0.2">
      <c r="A1846" s="190" t="s">
        <v>7318</v>
      </c>
      <c r="B1846" s="190" t="s">
        <v>4363</v>
      </c>
      <c r="C1846" s="190" t="s">
        <v>4364</v>
      </c>
      <c r="D1846" s="188" t="s">
        <v>4365</v>
      </c>
      <c r="E1846" s="190" t="s">
        <v>4366</v>
      </c>
      <c r="F1846" s="190" t="s">
        <v>4363</v>
      </c>
      <c r="G1846" s="190" t="s">
        <v>4364</v>
      </c>
      <c r="H1846" s="190" t="s">
        <v>4365</v>
      </c>
      <c r="I1846" s="190" t="s">
        <v>4366</v>
      </c>
    </row>
    <row r="1847" spans="1:9" s="190" customFormat="1" x14ac:dyDescent="0.2">
      <c r="A1847" s="190" t="s">
        <v>7319</v>
      </c>
      <c r="B1847" s="190" t="s">
        <v>4367</v>
      </c>
      <c r="C1847" s="190" t="s">
        <v>4368</v>
      </c>
      <c r="D1847" s="188" t="s">
        <v>4369</v>
      </c>
      <c r="E1847" s="190" t="s">
        <v>4370</v>
      </c>
      <c r="F1847" s="190" t="s">
        <v>4367</v>
      </c>
      <c r="G1847" s="190" t="s">
        <v>4368</v>
      </c>
      <c r="H1847" s="190" t="s">
        <v>4369</v>
      </c>
      <c r="I1847" s="190" t="s">
        <v>4370</v>
      </c>
    </row>
    <row r="1848" spans="1:9" s="145" customFormat="1" x14ac:dyDescent="0.2">
      <c r="A1848" s="145" t="s">
        <v>4830</v>
      </c>
      <c r="B1848" s="145" t="s">
        <v>4372</v>
      </c>
      <c r="C1848" s="145" t="s">
        <v>4373</v>
      </c>
      <c r="D1848" s="164" t="s">
        <v>4374</v>
      </c>
      <c r="E1848" s="145" t="s">
        <v>4375</v>
      </c>
      <c r="F1848" s="145" t="s">
        <v>4372</v>
      </c>
      <c r="G1848" s="145" t="s">
        <v>4373</v>
      </c>
      <c r="H1848" s="145" t="s">
        <v>4374</v>
      </c>
      <c r="I1848" s="145" t="s">
        <v>4375</v>
      </c>
    </row>
    <row r="1849" spans="1:9" s="145" customFormat="1" x14ac:dyDescent="0.2">
      <c r="A1849" s="145" t="s">
        <v>4831</v>
      </c>
      <c r="B1849" s="145" t="s">
        <v>4372</v>
      </c>
      <c r="C1849" s="145" t="s">
        <v>4373</v>
      </c>
      <c r="D1849" s="164" t="s">
        <v>4374</v>
      </c>
      <c r="E1849" s="145" t="s">
        <v>4375</v>
      </c>
      <c r="F1849" s="145" t="s">
        <v>4372</v>
      </c>
      <c r="G1849" s="145" t="s">
        <v>4373</v>
      </c>
      <c r="H1849" s="145" t="s">
        <v>4374</v>
      </c>
      <c r="I1849" s="145" t="s">
        <v>4375</v>
      </c>
    </row>
    <row r="1850" spans="1:9" s="145" customFormat="1" x14ac:dyDescent="0.2">
      <c r="A1850" s="145" t="s">
        <v>4832</v>
      </c>
      <c r="B1850" s="145" t="s">
        <v>4372</v>
      </c>
      <c r="C1850" s="145" t="s">
        <v>4373</v>
      </c>
      <c r="D1850" s="164" t="s">
        <v>4374</v>
      </c>
      <c r="E1850" s="145" t="s">
        <v>4375</v>
      </c>
      <c r="F1850" s="145" t="s">
        <v>4372</v>
      </c>
      <c r="G1850" s="145" t="s">
        <v>4373</v>
      </c>
      <c r="H1850" s="145" t="s">
        <v>4374</v>
      </c>
      <c r="I1850" s="145" t="s">
        <v>4375</v>
      </c>
    </row>
    <row r="1851" spans="1:9" s="145" customFormat="1" x14ac:dyDescent="0.2">
      <c r="A1851" s="145" t="s">
        <v>4833</v>
      </c>
      <c r="B1851" s="145" t="s">
        <v>1058</v>
      </c>
      <c r="C1851" s="145" t="s">
        <v>1059</v>
      </c>
      <c r="D1851" s="164" t="s">
        <v>1060</v>
      </c>
      <c r="E1851" s="145" t="s">
        <v>1061</v>
      </c>
      <c r="F1851" s="145" t="s">
        <v>1058</v>
      </c>
      <c r="G1851" s="145" t="s">
        <v>1059</v>
      </c>
      <c r="H1851" s="145" t="s">
        <v>1060</v>
      </c>
      <c r="I1851" s="145" t="s">
        <v>1061</v>
      </c>
    </row>
    <row r="1852" spans="1:9" s="145" customFormat="1" x14ac:dyDescent="0.2">
      <c r="A1852" s="145" t="s">
        <v>4834</v>
      </c>
      <c r="B1852" s="145" t="s">
        <v>1062</v>
      </c>
      <c r="C1852" s="145" t="s">
        <v>1063</v>
      </c>
      <c r="D1852" s="164" t="s">
        <v>1064</v>
      </c>
      <c r="E1852" s="145" t="s">
        <v>1065</v>
      </c>
      <c r="F1852" s="145" t="s">
        <v>1062</v>
      </c>
      <c r="G1852" s="145" t="s">
        <v>1063</v>
      </c>
      <c r="H1852" s="145" t="s">
        <v>1064</v>
      </c>
      <c r="I1852" s="145" t="s">
        <v>1065</v>
      </c>
    </row>
    <row r="1853" spans="1:9" s="190" customFormat="1" x14ac:dyDescent="0.2">
      <c r="A1853" s="190" t="s">
        <v>7320</v>
      </c>
      <c r="B1853" s="190" t="s">
        <v>4363</v>
      </c>
      <c r="C1853" s="190" t="s">
        <v>4364</v>
      </c>
      <c r="D1853" s="188" t="s">
        <v>4365</v>
      </c>
      <c r="E1853" s="190" t="s">
        <v>4366</v>
      </c>
      <c r="F1853" s="190" t="s">
        <v>4363</v>
      </c>
      <c r="G1853" s="190" t="s">
        <v>4364</v>
      </c>
      <c r="H1853" s="190" t="s">
        <v>4365</v>
      </c>
      <c r="I1853" s="190" t="s">
        <v>4366</v>
      </c>
    </row>
    <row r="1854" spans="1:9" s="190" customFormat="1" x14ac:dyDescent="0.2">
      <c r="A1854" s="190" t="s">
        <v>7321</v>
      </c>
      <c r="B1854" s="190" t="s">
        <v>4367</v>
      </c>
      <c r="C1854" s="190" t="s">
        <v>4368</v>
      </c>
      <c r="D1854" s="188" t="s">
        <v>4369</v>
      </c>
      <c r="E1854" s="190" t="s">
        <v>4370</v>
      </c>
      <c r="F1854" s="190" t="s">
        <v>4367</v>
      </c>
      <c r="G1854" s="190" t="s">
        <v>4368</v>
      </c>
      <c r="H1854" s="190" t="s">
        <v>4369</v>
      </c>
      <c r="I1854" s="190" t="s">
        <v>4370</v>
      </c>
    </row>
    <row r="1855" spans="1:9" s="145" customFormat="1" x14ac:dyDescent="0.2">
      <c r="A1855" s="145" t="s">
        <v>3015</v>
      </c>
      <c r="B1855" s="145" t="s">
        <v>5494</v>
      </c>
      <c r="C1855" s="145" t="s">
        <v>5495</v>
      </c>
      <c r="D1855" s="164" t="s">
        <v>5496</v>
      </c>
      <c r="E1855" s="145" t="s">
        <v>1997</v>
      </c>
      <c r="F1855" s="145" t="s">
        <v>1995</v>
      </c>
      <c r="G1855" s="145" t="s">
        <v>1996</v>
      </c>
      <c r="H1855" s="145" t="s">
        <v>1068</v>
      </c>
      <c r="I1855" s="145" t="s">
        <v>1997</v>
      </c>
    </row>
    <row r="1856" spans="1:9" s="145" customFormat="1" x14ac:dyDescent="0.2">
      <c r="A1856" s="145" t="s">
        <v>3016</v>
      </c>
      <c r="B1856" s="145" t="s">
        <v>1999</v>
      </c>
      <c r="C1856" s="145" t="s">
        <v>2000</v>
      </c>
      <c r="D1856" s="164" t="s">
        <v>2001</v>
      </c>
      <c r="E1856" s="145" t="s">
        <v>2002</v>
      </c>
      <c r="F1856" s="145" t="s">
        <v>1999</v>
      </c>
      <c r="G1856" s="145" t="s">
        <v>2000</v>
      </c>
      <c r="H1856" s="145" t="s">
        <v>2001</v>
      </c>
      <c r="I1856" s="145" t="s">
        <v>2002</v>
      </c>
    </row>
    <row r="1857" spans="1:9" s="145" customFormat="1" x14ac:dyDescent="0.2">
      <c r="A1857" s="145" t="s">
        <v>3017</v>
      </c>
      <c r="B1857" s="145" t="s">
        <v>2004</v>
      </c>
      <c r="C1857" s="145" t="s">
        <v>2005</v>
      </c>
      <c r="D1857" s="164" t="s">
        <v>2006</v>
      </c>
      <c r="E1857" s="145" t="s">
        <v>2007</v>
      </c>
      <c r="F1857" s="145" t="s">
        <v>2004</v>
      </c>
      <c r="G1857" s="145" t="s">
        <v>2005</v>
      </c>
      <c r="H1857" s="145" t="s">
        <v>2006</v>
      </c>
      <c r="I1857" s="145" t="s">
        <v>2007</v>
      </c>
    </row>
    <row r="1858" spans="1:9" s="145" customFormat="1" x14ac:dyDescent="0.2">
      <c r="A1858" s="145" t="s">
        <v>3018</v>
      </c>
      <c r="B1858" s="145" t="s">
        <v>2009</v>
      </c>
      <c r="C1858" s="145" t="s">
        <v>2010</v>
      </c>
      <c r="D1858" s="164" t="s">
        <v>2011</v>
      </c>
      <c r="E1858" s="145" t="s">
        <v>2012</v>
      </c>
      <c r="F1858" s="145" t="s">
        <v>2009</v>
      </c>
      <c r="G1858" s="145" t="s">
        <v>2010</v>
      </c>
      <c r="H1858" s="145" t="s">
        <v>2011</v>
      </c>
      <c r="I1858" s="145" t="s">
        <v>2012</v>
      </c>
    </row>
    <row r="1859" spans="1:9" s="145" customFormat="1" x14ac:dyDescent="0.2">
      <c r="A1859" s="145" t="s">
        <v>4835</v>
      </c>
      <c r="B1859" s="145" t="s">
        <v>4381</v>
      </c>
      <c r="C1859" s="145" t="s">
        <v>4382</v>
      </c>
      <c r="D1859" s="164" t="s">
        <v>4383</v>
      </c>
      <c r="E1859" s="145" t="s">
        <v>4384</v>
      </c>
      <c r="F1859" s="145" t="s">
        <v>4381</v>
      </c>
      <c r="G1859" s="145" t="s">
        <v>4382</v>
      </c>
      <c r="H1859" s="145" t="s">
        <v>4383</v>
      </c>
      <c r="I1859" s="145" t="s">
        <v>4384</v>
      </c>
    </row>
    <row r="1860" spans="1:9" s="145" customFormat="1" x14ac:dyDescent="0.2">
      <c r="A1860" s="145" t="s">
        <v>4836</v>
      </c>
      <c r="B1860" s="145" t="s">
        <v>4386</v>
      </c>
      <c r="C1860" s="145" t="s">
        <v>4387</v>
      </c>
      <c r="D1860" s="164" t="s">
        <v>4388</v>
      </c>
      <c r="E1860" s="145" t="s">
        <v>4389</v>
      </c>
      <c r="F1860" s="145" t="s">
        <v>4386</v>
      </c>
      <c r="G1860" s="145" t="s">
        <v>4387</v>
      </c>
      <c r="H1860" s="145" t="s">
        <v>4388</v>
      </c>
      <c r="I1860" s="145" t="s">
        <v>4389</v>
      </c>
    </row>
    <row r="1861" spans="1:9" s="145" customFormat="1" x14ac:dyDescent="0.2">
      <c r="A1861" s="145" t="s">
        <v>4837</v>
      </c>
      <c r="B1861" s="145" t="s">
        <v>4391</v>
      </c>
      <c r="C1861" s="145" t="s">
        <v>4392</v>
      </c>
      <c r="D1861" s="164" t="s">
        <v>4393</v>
      </c>
      <c r="E1861" s="145" t="s">
        <v>4394</v>
      </c>
      <c r="F1861" s="145" t="s">
        <v>4391</v>
      </c>
      <c r="G1861" s="145" t="s">
        <v>4392</v>
      </c>
      <c r="H1861" s="145" t="s">
        <v>4393</v>
      </c>
      <c r="I1861" s="145" t="s">
        <v>4394</v>
      </c>
    </row>
    <row r="1862" spans="1:9" s="145" customFormat="1" x14ac:dyDescent="0.2">
      <c r="A1862" s="145" t="s">
        <v>4838</v>
      </c>
      <c r="B1862" s="145" t="s">
        <v>4396</v>
      </c>
      <c r="C1862" s="145" t="s">
        <v>4397</v>
      </c>
      <c r="D1862" s="164" t="s">
        <v>4398</v>
      </c>
      <c r="E1862" s="145" t="s">
        <v>4399</v>
      </c>
      <c r="F1862" s="145" t="s">
        <v>4396</v>
      </c>
      <c r="G1862" s="145" t="s">
        <v>4397</v>
      </c>
      <c r="H1862" s="145" t="s">
        <v>4398</v>
      </c>
      <c r="I1862" s="145" t="s">
        <v>4399</v>
      </c>
    </row>
    <row r="1863" spans="1:9" s="145" customFormat="1" x14ac:dyDescent="0.2">
      <c r="A1863" s="145" t="s">
        <v>3019</v>
      </c>
      <c r="B1863" s="145" t="s">
        <v>2014</v>
      </c>
      <c r="C1863" s="145" t="s">
        <v>2015</v>
      </c>
      <c r="D1863" s="164" t="s">
        <v>2016</v>
      </c>
      <c r="E1863" s="145" t="s">
        <v>2017</v>
      </c>
      <c r="F1863" s="145" t="s">
        <v>2014</v>
      </c>
      <c r="G1863" s="145" t="s">
        <v>2015</v>
      </c>
      <c r="H1863" s="145" t="s">
        <v>2016</v>
      </c>
      <c r="I1863" s="145" t="s">
        <v>2017</v>
      </c>
    </row>
    <row r="1864" spans="1:9" s="145" customFormat="1" x14ac:dyDescent="0.2">
      <c r="A1864" s="145" t="s">
        <v>3020</v>
      </c>
      <c r="B1864" s="145" t="s">
        <v>2019</v>
      </c>
      <c r="C1864" s="145" t="s">
        <v>2020</v>
      </c>
      <c r="D1864" s="164" t="s">
        <v>2021</v>
      </c>
      <c r="E1864" s="145" t="s">
        <v>2022</v>
      </c>
      <c r="F1864" s="145" t="s">
        <v>2019</v>
      </c>
      <c r="G1864" s="145" t="s">
        <v>2020</v>
      </c>
      <c r="H1864" s="145" t="s">
        <v>2021</v>
      </c>
      <c r="I1864" s="145" t="s">
        <v>2022</v>
      </c>
    </row>
    <row r="1865" spans="1:9" s="145" customFormat="1" x14ac:dyDescent="0.2">
      <c r="A1865" s="145" t="s">
        <v>3021</v>
      </c>
      <c r="B1865" s="145" t="s">
        <v>2024</v>
      </c>
      <c r="C1865" s="145" t="s">
        <v>2025</v>
      </c>
      <c r="D1865" s="164" t="s">
        <v>2026</v>
      </c>
      <c r="E1865" s="145" t="s">
        <v>2027</v>
      </c>
      <c r="F1865" s="145" t="s">
        <v>2024</v>
      </c>
      <c r="G1865" s="145" t="s">
        <v>2025</v>
      </c>
      <c r="H1865" s="145" t="s">
        <v>2026</v>
      </c>
      <c r="I1865" s="145" t="s">
        <v>2027</v>
      </c>
    </row>
    <row r="1866" spans="1:9" s="145" customFormat="1" x14ac:dyDescent="0.2">
      <c r="A1866" s="145" t="s">
        <v>3022</v>
      </c>
      <c r="B1866" s="145" t="s">
        <v>2029</v>
      </c>
      <c r="C1866" s="145" t="s">
        <v>2030</v>
      </c>
      <c r="D1866" s="164" t="s">
        <v>2031</v>
      </c>
      <c r="E1866" s="145" t="s">
        <v>2032</v>
      </c>
      <c r="F1866" s="145" t="s">
        <v>2029</v>
      </c>
      <c r="G1866" s="145" t="s">
        <v>2035</v>
      </c>
      <c r="H1866" s="145" t="s">
        <v>2031</v>
      </c>
      <c r="I1866" s="145" t="s">
        <v>2032</v>
      </c>
    </row>
    <row r="1867" spans="1:9" s="145" customFormat="1" x14ac:dyDescent="0.2">
      <c r="A1867" s="145" t="s">
        <v>3023</v>
      </c>
      <c r="B1867" s="145" t="s">
        <v>2034</v>
      </c>
      <c r="C1867" s="145" t="s">
        <v>2035</v>
      </c>
      <c r="D1867" s="164" t="s">
        <v>2036</v>
      </c>
      <c r="E1867" s="145" t="s">
        <v>2037</v>
      </c>
      <c r="F1867" s="145" t="s">
        <v>2034</v>
      </c>
      <c r="G1867" s="145" t="s">
        <v>2035</v>
      </c>
      <c r="H1867" s="145" t="s">
        <v>3767</v>
      </c>
      <c r="I1867" s="145" t="s">
        <v>2037</v>
      </c>
    </row>
    <row r="1868" spans="1:9" s="145" customFormat="1" x14ac:dyDescent="0.2">
      <c r="A1868" s="145" t="s">
        <v>3024</v>
      </c>
      <c r="B1868" s="145" t="s">
        <v>2039</v>
      </c>
      <c r="C1868" s="145" t="s">
        <v>2040</v>
      </c>
      <c r="D1868" s="164" t="s">
        <v>2041</v>
      </c>
      <c r="E1868" s="145" t="s">
        <v>2042</v>
      </c>
      <c r="F1868" s="145" t="s">
        <v>2039</v>
      </c>
      <c r="G1868" s="145" t="s">
        <v>2040</v>
      </c>
      <c r="H1868" s="145" t="s">
        <v>3768</v>
      </c>
      <c r="I1868" s="145" t="s">
        <v>2042</v>
      </c>
    </row>
    <row r="1869" spans="1:9" s="145" customFormat="1" x14ac:dyDescent="0.2">
      <c r="D1869" s="164"/>
    </row>
    <row r="1870" spans="1:9" s="145" customFormat="1" x14ac:dyDescent="0.2">
      <c r="A1870" s="145" t="s">
        <v>4839</v>
      </c>
      <c r="B1870" s="145" t="s">
        <v>1196</v>
      </c>
      <c r="C1870" s="145" t="s">
        <v>1196</v>
      </c>
      <c r="D1870" s="164" t="s">
        <v>1197</v>
      </c>
      <c r="E1870" s="145" t="s">
        <v>1196</v>
      </c>
      <c r="F1870" s="145" t="s">
        <v>1196</v>
      </c>
      <c r="G1870" s="145" t="s">
        <v>1196</v>
      </c>
      <c r="H1870" s="145" t="s">
        <v>1197</v>
      </c>
      <c r="I1870" s="145" t="s">
        <v>1196</v>
      </c>
    </row>
    <row r="1871" spans="1:9" s="145" customFormat="1" x14ac:dyDescent="0.2">
      <c r="A1871" s="145" t="s">
        <v>3025</v>
      </c>
      <c r="B1871" s="145" t="s">
        <v>561</v>
      </c>
      <c r="C1871" s="145" t="s">
        <v>562</v>
      </c>
      <c r="D1871" s="164" t="s">
        <v>563</v>
      </c>
      <c r="E1871" s="145" t="s">
        <v>564</v>
      </c>
    </row>
    <row r="1872" spans="1:9" s="145" customFormat="1" x14ac:dyDescent="0.2">
      <c r="A1872" s="145" t="s">
        <v>3026</v>
      </c>
      <c r="B1872" s="145" t="s">
        <v>164</v>
      </c>
      <c r="C1872" s="145" t="s">
        <v>174</v>
      </c>
      <c r="D1872" s="164" t="s">
        <v>565</v>
      </c>
      <c r="E1872" s="145" t="s">
        <v>566</v>
      </c>
      <c r="F1872" s="145" t="s">
        <v>164</v>
      </c>
      <c r="G1872" s="145" t="s">
        <v>174</v>
      </c>
      <c r="H1872" s="145" t="s">
        <v>565</v>
      </c>
      <c r="I1872" s="145" t="s">
        <v>566</v>
      </c>
    </row>
    <row r="1873" spans="1:9" s="145" customFormat="1" x14ac:dyDescent="0.2">
      <c r="A1873" s="145" t="s">
        <v>3027</v>
      </c>
      <c r="B1873" s="145" t="s">
        <v>165</v>
      </c>
      <c r="C1873" s="145" t="s">
        <v>175</v>
      </c>
      <c r="D1873" s="164" t="s">
        <v>567</v>
      </c>
      <c r="E1873" s="145" t="s">
        <v>568</v>
      </c>
      <c r="F1873" s="145" t="s">
        <v>165</v>
      </c>
      <c r="G1873" s="145" t="s">
        <v>175</v>
      </c>
      <c r="H1873" s="145" t="s">
        <v>567</v>
      </c>
      <c r="I1873" s="145" t="s">
        <v>568</v>
      </c>
    </row>
    <row r="1874" spans="1:9" s="145" customFormat="1" x14ac:dyDescent="0.2">
      <c r="A1874" s="145" t="s">
        <v>3028</v>
      </c>
      <c r="B1874" s="145" t="s">
        <v>3818</v>
      </c>
      <c r="C1874" s="145" t="s">
        <v>3819</v>
      </c>
      <c r="D1874" s="164" t="s">
        <v>3820</v>
      </c>
      <c r="E1874" s="145" t="s">
        <v>3821</v>
      </c>
      <c r="F1874" s="145" t="s">
        <v>3818</v>
      </c>
      <c r="G1874" s="145" t="s">
        <v>3819</v>
      </c>
      <c r="H1874" s="145" t="s">
        <v>3820</v>
      </c>
      <c r="I1874" s="145" t="s">
        <v>3821</v>
      </c>
    </row>
    <row r="1875" spans="1:9" s="145" customFormat="1" x14ac:dyDescent="0.2">
      <c r="A1875" s="145" t="s">
        <v>3029</v>
      </c>
      <c r="B1875" s="145" t="s">
        <v>3832</v>
      </c>
      <c r="C1875" s="145" t="s">
        <v>571</v>
      </c>
      <c r="D1875" s="164" t="s">
        <v>572</v>
      </c>
      <c r="E1875" s="145" t="s">
        <v>3833</v>
      </c>
      <c r="F1875" s="145" t="s">
        <v>3832</v>
      </c>
      <c r="G1875" s="145" t="s">
        <v>571</v>
      </c>
      <c r="H1875" s="145" t="s">
        <v>572</v>
      </c>
      <c r="I1875" s="145" t="s">
        <v>3833</v>
      </c>
    </row>
    <row r="1876" spans="1:9" s="145" customFormat="1" x14ac:dyDescent="0.2">
      <c r="A1876" s="145" t="s">
        <v>3030</v>
      </c>
      <c r="B1876" s="145" t="s">
        <v>166</v>
      </c>
      <c r="C1876" s="145" t="s">
        <v>382</v>
      </c>
      <c r="D1876" s="164" t="s">
        <v>2079</v>
      </c>
      <c r="E1876" s="145" t="s">
        <v>2080</v>
      </c>
      <c r="F1876" s="145" t="s">
        <v>166</v>
      </c>
      <c r="G1876" s="145" t="s">
        <v>382</v>
      </c>
      <c r="H1876" s="145" t="s">
        <v>2079</v>
      </c>
      <c r="I1876" s="145" t="s">
        <v>2080</v>
      </c>
    </row>
    <row r="1877" spans="1:9" s="145" customFormat="1" x14ac:dyDescent="0.2">
      <c r="A1877" s="145" t="s">
        <v>3031</v>
      </c>
      <c r="B1877" s="145" t="s">
        <v>167</v>
      </c>
      <c r="C1877" s="145" t="s">
        <v>383</v>
      </c>
      <c r="D1877" s="164" t="s">
        <v>583</v>
      </c>
      <c r="E1877" s="145" t="s">
        <v>584</v>
      </c>
      <c r="F1877" s="145" t="s">
        <v>167</v>
      </c>
      <c r="G1877" s="145" t="s">
        <v>383</v>
      </c>
      <c r="H1877" s="145" t="s">
        <v>583</v>
      </c>
      <c r="I1877" s="145" t="s">
        <v>584</v>
      </c>
    </row>
    <row r="1878" spans="1:9" s="145" customFormat="1" x14ac:dyDescent="0.2">
      <c r="A1878" s="145" t="s">
        <v>3032</v>
      </c>
      <c r="B1878" s="145" t="s">
        <v>169</v>
      </c>
      <c r="C1878" s="145" t="s">
        <v>295</v>
      </c>
      <c r="D1878" s="164" t="s">
        <v>587</v>
      </c>
      <c r="E1878" s="145" t="s">
        <v>588</v>
      </c>
      <c r="F1878" s="145" t="s">
        <v>169</v>
      </c>
      <c r="G1878" s="145" t="s">
        <v>295</v>
      </c>
      <c r="H1878" s="145" t="s">
        <v>587</v>
      </c>
      <c r="I1878" s="145" t="s">
        <v>588</v>
      </c>
    </row>
    <row r="1879" spans="1:9" s="145" customFormat="1" x14ac:dyDescent="0.2">
      <c r="A1879" s="145" t="s">
        <v>3033</v>
      </c>
      <c r="B1879" s="145" t="s">
        <v>3841</v>
      </c>
      <c r="C1879" s="145" t="s">
        <v>3842</v>
      </c>
      <c r="D1879" s="164" t="s">
        <v>3843</v>
      </c>
      <c r="E1879" s="145" t="s">
        <v>3844</v>
      </c>
      <c r="F1879" s="145" t="s">
        <v>3841</v>
      </c>
      <c r="G1879" s="145" t="s">
        <v>3842</v>
      </c>
      <c r="H1879" s="145" t="s">
        <v>3843</v>
      </c>
      <c r="I1879" s="145" t="s">
        <v>3844</v>
      </c>
    </row>
    <row r="1880" spans="1:9" s="145" customFormat="1" x14ac:dyDescent="0.2">
      <c r="A1880" s="145" t="s">
        <v>3034</v>
      </c>
      <c r="B1880" s="145" t="s">
        <v>170</v>
      </c>
      <c r="C1880" s="145" t="s">
        <v>384</v>
      </c>
      <c r="D1880" s="164" t="s">
        <v>2087</v>
      </c>
      <c r="E1880" s="145" t="s">
        <v>2088</v>
      </c>
      <c r="F1880" s="145" t="s">
        <v>170</v>
      </c>
      <c r="G1880" s="145" t="s">
        <v>384</v>
      </c>
      <c r="H1880" s="145" t="s">
        <v>2087</v>
      </c>
      <c r="I1880" s="145" t="s">
        <v>2088</v>
      </c>
    </row>
    <row r="1881" spans="1:9" s="145" customFormat="1" x14ac:dyDescent="0.2">
      <c r="A1881" s="145" t="s">
        <v>3035</v>
      </c>
      <c r="B1881" s="145" t="s">
        <v>171</v>
      </c>
      <c r="C1881" s="145" t="s">
        <v>280</v>
      </c>
      <c r="D1881" s="164" t="s">
        <v>2099</v>
      </c>
      <c r="E1881" s="145" t="s">
        <v>2100</v>
      </c>
      <c r="F1881" s="145" t="s">
        <v>171</v>
      </c>
      <c r="G1881" s="145" t="s">
        <v>280</v>
      </c>
      <c r="H1881" s="145" t="s">
        <v>2099</v>
      </c>
      <c r="I1881" s="145" t="s">
        <v>2100</v>
      </c>
    </row>
    <row r="1882" spans="1:9" s="145" customFormat="1" x14ac:dyDescent="0.2">
      <c r="A1882" s="145" t="s">
        <v>3036</v>
      </c>
      <c r="B1882" s="145" t="s">
        <v>439</v>
      </c>
      <c r="C1882" s="145" t="s">
        <v>440</v>
      </c>
      <c r="D1882" s="164" t="s">
        <v>589</v>
      </c>
      <c r="E1882" s="145" t="s">
        <v>590</v>
      </c>
      <c r="F1882" s="145" t="s">
        <v>439</v>
      </c>
      <c r="G1882" s="145" t="s">
        <v>3637</v>
      </c>
      <c r="H1882" s="145" t="s">
        <v>589</v>
      </c>
      <c r="I1882" s="145" t="s">
        <v>3845</v>
      </c>
    </row>
    <row r="1883" spans="1:9" s="190" customFormat="1" x14ac:dyDescent="0.2">
      <c r="A1883" s="190" t="s">
        <v>7322</v>
      </c>
      <c r="B1883" s="190" t="s">
        <v>3846</v>
      </c>
      <c r="C1883" s="190" t="s">
        <v>3847</v>
      </c>
      <c r="D1883" s="188" t="s">
        <v>3848</v>
      </c>
      <c r="E1883" s="190" t="s">
        <v>3849</v>
      </c>
      <c r="F1883" s="190" t="s">
        <v>3846</v>
      </c>
      <c r="G1883" s="190" t="s">
        <v>3847</v>
      </c>
      <c r="H1883" s="190" t="s">
        <v>3848</v>
      </c>
      <c r="I1883" s="190" t="s">
        <v>3849</v>
      </c>
    </row>
    <row r="1884" spans="1:9" s="173" customFormat="1" x14ac:dyDescent="0.2">
      <c r="A1884" s="173" t="s">
        <v>3037</v>
      </c>
      <c r="B1884" s="173" t="s">
        <v>2156</v>
      </c>
      <c r="C1884" s="173" t="s">
        <v>2157</v>
      </c>
      <c r="D1884" s="167" t="s">
        <v>2158</v>
      </c>
      <c r="E1884" s="173" t="s">
        <v>2159</v>
      </c>
      <c r="F1884" s="173" t="s">
        <v>2156</v>
      </c>
      <c r="G1884" s="173" t="s">
        <v>2157</v>
      </c>
      <c r="H1884" s="173" t="s">
        <v>2158</v>
      </c>
      <c r="I1884" s="173" t="s">
        <v>2159</v>
      </c>
    </row>
    <row r="1885" spans="1:9" s="173" customFormat="1" x14ac:dyDescent="0.2">
      <c r="A1885" s="173" t="s">
        <v>7323</v>
      </c>
      <c r="B1885" s="173" t="s">
        <v>6863</v>
      </c>
      <c r="C1885" s="173" t="s">
        <v>6864</v>
      </c>
      <c r="D1885" s="167" t="s">
        <v>6865</v>
      </c>
      <c r="E1885" s="173" t="s">
        <v>6866</v>
      </c>
      <c r="F1885" s="173" t="s">
        <v>6863</v>
      </c>
      <c r="G1885" s="173" t="s">
        <v>6864</v>
      </c>
      <c r="H1885" s="173" t="s">
        <v>6865</v>
      </c>
      <c r="I1885" s="173" t="s">
        <v>6866</v>
      </c>
    </row>
    <row r="1886" spans="1:9" s="145" customFormat="1" x14ac:dyDescent="0.2">
      <c r="A1886" s="145" t="s">
        <v>3038</v>
      </c>
      <c r="B1886" s="145" t="s">
        <v>3850</v>
      </c>
      <c r="C1886" s="145" t="s">
        <v>3851</v>
      </c>
      <c r="D1886" s="164" t="s">
        <v>3852</v>
      </c>
      <c r="E1886" s="145" t="s">
        <v>3853</v>
      </c>
      <c r="F1886" s="145" t="s">
        <v>3850</v>
      </c>
      <c r="G1886" s="145" t="s">
        <v>3851</v>
      </c>
      <c r="H1886" s="145" t="s">
        <v>3852</v>
      </c>
      <c r="I1886" s="145" t="s">
        <v>3853</v>
      </c>
    </row>
    <row r="1887" spans="1:9" s="145" customFormat="1" x14ac:dyDescent="0.2">
      <c r="A1887" s="145" t="s">
        <v>4840</v>
      </c>
      <c r="B1887" s="145" t="s">
        <v>4539</v>
      </c>
      <c r="C1887" s="145" t="s">
        <v>4540</v>
      </c>
      <c r="D1887" s="164" t="s">
        <v>4541</v>
      </c>
      <c r="E1887" s="145" t="s">
        <v>4542</v>
      </c>
      <c r="F1887" s="145" t="s">
        <v>4539</v>
      </c>
      <c r="G1887" s="145" t="s">
        <v>4540</v>
      </c>
      <c r="H1887" s="145" t="s">
        <v>4541</v>
      </c>
      <c r="I1887" s="145" t="s">
        <v>4542</v>
      </c>
    </row>
    <row r="1888" spans="1:9" s="145" customFormat="1" x14ac:dyDescent="0.2">
      <c r="A1888" s="145" t="s">
        <v>3039</v>
      </c>
      <c r="B1888" s="145" t="s">
        <v>173</v>
      </c>
      <c r="C1888" s="145" t="s">
        <v>296</v>
      </c>
      <c r="D1888" s="164" t="s">
        <v>591</v>
      </c>
      <c r="E1888" s="145" t="s">
        <v>592</v>
      </c>
      <c r="F1888" s="145" t="s">
        <v>173</v>
      </c>
      <c r="G1888" s="145" t="s">
        <v>296</v>
      </c>
      <c r="H1888" s="145" t="s">
        <v>591</v>
      </c>
      <c r="I1888" s="145" t="s">
        <v>592</v>
      </c>
    </row>
    <row r="1889" spans="1:9" s="145" customFormat="1" x14ac:dyDescent="0.2">
      <c r="A1889" s="145" t="s">
        <v>3040</v>
      </c>
      <c r="B1889" s="145" t="s">
        <v>593</v>
      </c>
      <c r="C1889" s="145" t="s">
        <v>1243</v>
      </c>
      <c r="D1889" s="164" t="s">
        <v>1244</v>
      </c>
      <c r="E1889" s="145" t="s">
        <v>594</v>
      </c>
      <c r="F1889" s="145" t="s">
        <v>593</v>
      </c>
      <c r="G1889" s="145" t="s">
        <v>3639</v>
      </c>
      <c r="H1889" s="145" t="s">
        <v>1244</v>
      </c>
      <c r="I1889" s="145" t="s">
        <v>594</v>
      </c>
    </row>
    <row r="1890" spans="1:9" s="145" customFormat="1" x14ac:dyDescent="0.2">
      <c r="A1890" s="145" t="s">
        <v>3041</v>
      </c>
      <c r="B1890" s="145" t="s">
        <v>595</v>
      </c>
      <c r="C1890" s="145" t="s">
        <v>596</v>
      </c>
      <c r="D1890" s="164" t="s">
        <v>597</v>
      </c>
      <c r="E1890" s="145" t="s">
        <v>598</v>
      </c>
      <c r="F1890" s="145" t="s">
        <v>595</v>
      </c>
      <c r="G1890" s="145" t="s">
        <v>596</v>
      </c>
      <c r="H1890" s="145" t="s">
        <v>597</v>
      </c>
      <c r="I1890" s="145" t="s">
        <v>598</v>
      </c>
    </row>
    <row r="1891" spans="1:9" s="145" customFormat="1" x14ac:dyDescent="0.2">
      <c r="A1891" s="145" t="s">
        <v>3042</v>
      </c>
      <c r="B1891" s="145" t="s">
        <v>599</v>
      </c>
      <c r="C1891" s="145" t="s">
        <v>600</v>
      </c>
      <c r="D1891" s="164" t="s">
        <v>601</v>
      </c>
      <c r="E1891" s="145" t="s">
        <v>602</v>
      </c>
      <c r="F1891" s="145" t="s">
        <v>599</v>
      </c>
      <c r="G1891" s="145" t="s">
        <v>600</v>
      </c>
      <c r="H1891" s="145" t="s">
        <v>601</v>
      </c>
      <c r="I1891" s="145" t="s">
        <v>602</v>
      </c>
    </row>
    <row r="1892" spans="1:9" s="145" customFormat="1" x14ac:dyDescent="0.2">
      <c r="A1892" s="145" t="s">
        <v>3043</v>
      </c>
      <c r="B1892" s="145" t="s">
        <v>603</v>
      </c>
      <c r="C1892" s="145" t="s">
        <v>604</v>
      </c>
      <c r="D1892" s="164" t="s">
        <v>605</v>
      </c>
      <c r="E1892" s="145" t="s">
        <v>606</v>
      </c>
      <c r="F1892" s="145" t="s">
        <v>603</v>
      </c>
      <c r="G1892" s="145" t="s">
        <v>604</v>
      </c>
      <c r="H1892" s="145" t="s">
        <v>605</v>
      </c>
      <c r="I1892" s="145" t="s">
        <v>606</v>
      </c>
    </row>
    <row r="1893" spans="1:9" s="145" customFormat="1" x14ac:dyDescent="0.2">
      <c r="A1893" s="145" t="s">
        <v>3044</v>
      </c>
      <c r="B1893" s="145" t="s">
        <v>607</v>
      </c>
      <c r="C1893" s="145" t="s">
        <v>608</v>
      </c>
      <c r="D1893" s="164" t="s">
        <v>609</v>
      </c>
      <c r="E1893" s="145" t="s">
        <v>610</v>
      </c>
      <c r="F1893" s="145" t="s">
        <v>3640</v>
      </c>
      <c r="G1893" s="145" t="s">
        <v>3641</v>
      </c>
      <c r="H1893" s="145" t="s">
        <v>3642</v>
      </c>
      <c r="I1893" s="145" t="s">
        <v>3854</v>
      </c>
    </row>
    <row r="1894" spans="1:9" s="145" customFormat="1" x14ac:dyDescent="0.2">
      <c r="A1894" s="145" t="s">
        <v>3045</v>
      </c>
      <c r="B1894" s="145" t="s">
        <v>611</v>
      </c>
      <c r="C1894" s="145" t="s">
        <v>612</v>
      </c>
      <c r="D1894" s="164" t="s">
        <v>613</v>
      </c>
      <c r="E1894" s="145" t="s">
        <v>614</v>
      </c>
      <c r="F1894" s="145" t="s">
        <v>611</v>
      </c>
      <c r="G1894" s="145" t="s">
        <v>612</v>
      </c>
      <c r="H1894" s="145" t="s">
        <v>613</v>
      </c>
      <c r="I1894" s="145" t="s">
        <v>614</v>
      </c>
    </row>
    <row r="1895" spans="1:9" s="145" customFormat="1" x14ac:dyDescent="0.2">
      <c r="A1895" s="145" t="s">
        <v>3046</v>
      </c>
      <c r="B1895" s="145" t="s">
        <v>1254</v>
      </c>
      <c r="C1895" s="145" t="s">
        <v>1255</v>
      </c>
      <c r="D1895" s="164" t="s">
        <v>1256</v>
      </c>
      <c r="E1895" s="145" t="s">
        <v>1257</v>
      </c>
      <c r="F1895" s="145" t="s">
        <v>1254</v>
      </c>
      <c r="G1895" s="145" t="s">
        <v>1255</v>
      </c>
      <c r="H1895" s="145" t="s">
        <v>1256</v>
      </c>
      <c r="I1895" s="145" t="s">
        <v>1257</v>
      </c>
    </row>
    <row r="1896" spans="1:9" s="145" customFormat="1" x14ac:dyDescent="0.2">
      <c r="A1896" s="145" t="s">
        <v>3047</v>
      </c>
      <c r="B1896" s="145" t="s">
        <v>622</v>
      </c>
      <c r="C1896" s="145" t="s">
        <v>623</v>
      </c>
      <c r="D1896" s="164" t="s">
        <v>624</v>
      </c>
      <c r="E1896" s="145" t="s">
        <v>625</v>
      </c>
      <c r="F1896" s="145" t="s">
        <v>622</v>
      </c>
      <c r="G1896" s="145" t="s">
        <v>623</v>
      </c>
      <c r="H1896" s="145" t="s">
        <v>624</v>
      </c>
      <c r="I1896" s="145" t="s">
        <v>625</v>
      </c>
    </row>
    <row r="1897" spans="1:9" s="145" customFormat="1" x14ac:dyDescent="0.2">
      <c r="A1897" s="145" t="s">
        <v>4841</v>
      </c>
      <c r="B1897" s="145" t="s">
        <v>3856</v>
      </c>
      <c r="C1897" s="145" t="s">
        <v>3857</v>
      </c>
      <c r="D1897" s="164" t="s">
        <v>3858</v>
      </c>
      <c r="E1897" s="145" t="s">
        <v>3859</v>
      </c>
      <c r="F1897" s="145" t="s">
        <v>3856</v>
      </c>
      <c r="G1897" s="145" t="s">
        <v>3857</v>
      </c>
      <c r="H1897" s="145" t="s">
        <v>3858</v>
      </c>
      <c r="I1897" s="145" t="s">
        <v>3859</v>
      </c>
    </row>
    <row r="1898" spans="1:9" s="145" customFormat="1" x14ac:dyDescent="0.2">
      <c r="A1898" s="145" t="s">
        <v>4842</v>
      </c>
      <c r="B1898" s="145" t="s">
        <v>3856</v>
      </c>
      <c r="C1898" s="145" t="s">
        <v>3857</v>
      </c>
      <c r="D1898" s="164" t="s">
        <v>3858</v>
      </c>
      <c r="E1898" s="145" t="s">
        <v>3859</v>
      </c>
      <c r="F1898" s="145" t="s">
        <v>3856</v>
      </c>
      <c r="G1898" s="145" t="s">
        <v>3857</v>
      </c>
      <c r="H1898" s="145" t="s">
        <v>3858</v>
      </c>
      <c r="I1898" s="145" t="s">
        <v>3859</v>
      </c>
    </row>
    <row r="1899" spans="1:9" s="145" customFormat="1" x14ac:dyDescent="0.2">
      <c r="A1899" s="145" t="s">
        <v>4843</v>
      </c>
      <c r="B1899" s="145" t="s">
        <v>3862</v>
      </c>
      <c r="C1899" s="145" t="s">
        <v>3863</v>
      </c>
      <c r="D1899" s="164" t="s">
        <v>3864</v>
      </c>
      <c r="E1899" s="145" t="s">
        <v>3865</v>
      </c>
      <c r="F1899" s="145" t="s">
        <v>3862</v>
      </c>
      <c r="G1899" s="145" t="s">
        <v>3863</v>
      </c>
      <c r="H1899" s="145" t="s">
        <v>3864</v>
      </c>
      <c r="I1899" s="145" t="s">
        <v>3865</v>
      </c>
    </row>
    <row r="1900" spans="1:9" s="145" customFormat="1" x14ac:dyDescent="0.2">
      <c r="A1900" s="145" t="s">
        <v>3048</v>
      </c>
      <c r="B1900" s="145" t="s">
        <v>626</v>
      </c>
      <c r="C1900" s="145" t="s">
        <v>627</v>
      </c>
      <c r="D1900" s="164" t="s">
        <v>628</v>
      </c>
      <c r="E1900" s="145" t="s">
        <v>629</v>
      </c>
      <c r="F1900" s="145" t="s">
        <v>626</v>
      </c>
      <c r="G1900" s="145" t="s">
        <v>627</v>
      </c>
      <c r="H1900" s="145" t="s">
        <v>628</v>
      </c>
      <c r="I1900" s="145" t="s">
        <v>629</v>
      </c>
    </row>
    <row r="1901" spans="1:9" s="145" customFormat="1" x14ac:dyDescent="0.2">
      <c r="A1901" s="145" t="s">
        <v>3049</v>
      </c>
      <c r="B1901" s="145" t="s">
        <v>3866</v>
      </c>
      <c r="C1901" s="145" t="s">
        <v>3867</v>
      </c>
      <c r="D1901" s="164" t="s">
        <v>3868</v>
      </c>
      <c r="E1901" s="145" t="s">
        <v>3869</v>
      </c>
      <c r="F1901" s="145" t="s">
        <v>3866</v>
      </c>
      <c r="G1901" s="145" t="s">
        <v>3867</v>
      </c>
      <c r="H1901" s="145" t="s">
        <v>3868</v>
      </c>
      <c r="I1901" s="145" t="s">
        <v>3869</v>
      </c>
    </row>
    <row r="1902" spans="1:9" s="145" customFormat="1" x14ac:dyDescent="0.2">
      <c r="A1902" s="145" t="s">
        <v>3050</v>
      </c>
      <c r="B1902" s="145" t="s">
        <v>3870</v>
      </c>
      <c r="C1902" s="145" t="s">
        <v>3871</v>
      </c>
      <c r="D1902" s="164" t="s">
        <v>3872</v>
      </c>
      <c r="E1902" s="145" t="s">
        <v>3873</v>
      </c>
      <c r="F1902" s="145" t="s">
        <v>3870</v>
      </c>
      <c r="G1902" s="145" t="s">
        <v>3871</v>
      </c>
      <c r="H1902" s="145" t="s">
        <v>3872</v>
      </c>
      <c r="I1902" s="145" t="s">
        <v>3873</v>
      </c>
    </row>
    <row r="1903" spans="1:9" s="145" customFormat="1" x14ac:dyDescent="0.2">
      <c r="A1903" s="145" t="s">
        <v>3051</v>
      </c>
      <c r="B1903" s="145" t="s">
        <v>630</v>
      </c>
      <c r="C1903" s="145" t="s">
        <v>631</v>
      </c>
      <c r="D1903" s="164" t="s">
        <v>632</v>
      </c>
      <c r="E1903" s="145" t="s">
        <v>633</v>
      </c>
      <c r="F1903" s="145" t="s">
        <v>630</v>
      </c>
      <c r="G1903" s="145" t="s">
        <v>3644</v>
      </c>
      <c r="H1903" s="145" t="s">
        <v>632</v>
      </c>
      <c r="I1903" s="145" t="s">
        <v>633</v>
      </c>
    </row>
    <row r="1904" spans="1:9" s="145" customFormat="1" x14ac:dyDescent="0.2">
      <c r="A1904" s="145" t="s">
        <v>3052</v>
      </c>
      <c r="B1904" s="145" t="s">
        <v>3874</v>
      </c>
      <c r="C1904" s="145" t="s">
        <v>3875</v>
      </c>
      <c r="D1904" s="164" t="s">
        <v>3876</v>
      </c>
      <c r="E1904" s="145" t="s">
        <v>3877</v>
      </c>
      <c r="F1904" s="145" t="s">
        <v>3874</v>
      </c>
      <c r="G1904" s="145" t="s">
        <v>3878</v>
      </c>
      <c r="H1904" s="145" t="s">
        <v>3876</v>
      </c>
      <c r="I1904" s="145" t="s">
        <v>3877</v>
      </c>
    </row>
    <row r="1905" spans="1:9" s="145" customFormat="1" x14ac:dyDescent="0.2">
      <c r="A1905" s="145" t="s">
        <v>3053</v>
      </c>
      <c r="B1905" s="145" t="s">
        <v>4548</v>
      </c>
      <c r="C1905" s="145" t="s">
        <v>3646</v>
      </c>
      <c r="D1905" s="164" t="s">
        <v>3647</v>
      </c>
      <c r="E1905" s="145" t="s">
        <v>637</v>
      </c>
      <c r="F1905" s="145" t="s">
        <v>4548</v>
      </c>
      <c r="G1905" s="145" t="s">
        <v>3646</v>
      </c>
      <c r="H1905" s="145" t="s">
        <v>3647</v>
      </c>
      <c r="I1905" s="145" t="s">
        <v>637</v>
      </c>
    </row>
    <row r="1906" spans="1:9" s="145" customFormat="1" x14ac:dyDescent="0.2">
      <c r="A1906" s="173" t="s">
        <v>7324</v>
      </c>
      <c r="B1906" s="145" t="s">
        <v>4548</v>
      </c>
      <c r="C1906" s="145" t="s">
        <v>3646</v>
      </c>
      <c r="D1906" s="164" t="s">
        <v>3647</v>
      </c>
      <c r="E1906" s="145" t="s">
        <v>637</v>
      </c>
      <c r="F1906" s="145" t="s">
        <v>4548</v>
      </c>
      <c r="G1906" s="145" t="s">
        <v>3646</v>
      </c>
      <c r="H1906" s="145" t="s">
        <v>3647</v>
      </c>
      <c r="I1906" s="145" t="s">
        <v>637</v>
      </c>
    </row>
    <row r="1907" spans="1:9" s="190" customFormat="1" x14ac:dyDescent="0.2">
      <c r="A1907" s="190" t="s">
        <v>7325</v>
      </c>
      <c r="B1907" s="190" t="s">
        <v>176</v>
      </c>
      <c r="C1907" s="190" t="s">
        <v>355</v>
      </c>
      <c r="D1907" s="188" t="s">
        <v>2165</v>
      </c>
      <c r="E1907" s="190" t="s">
        <v>2166</v>
      </c>
      <c r="F1907" s="190" t="s">
        <v>176</v>
      </c>
      <c r="G1907" s="190" t="s">
        <v>355</v>
      </c>
      <c r="H1907" s="190" t="s">
        <v>2165</v>
      </c>
      <c r="I1907" s="190" t="s">
        <v>2166</v>
      </c>
    </row>
    <row r="1908" spans="1:9" s="190" customFormat="1" x14ac:dyDescent="0.2">
      <c r="A1908" s="190" t="s">
        <v>7325</v>
      </c>
      <c r="B1908" s="190" t="s">
        <v>176</v>
      </c>
      <c r="C1908" s="190" t="s">
        <v>355</v>
      </c>
      <c r="D1908" s="188" t="s">
        <v>2165</v>
      </c>
      <c r="E1908" s="190" t="s">
        <v>2166</v>
      </c>
      <c r="F1908" s="190" t="s">
        <v>176</v>
      </c>
      <c r="G1908" s="190" t="s">
        <v>355</v>
      </c>
      <c r="H1908" s="190" t="s">
        <v>2165</v>
      </c>
      <c r="I1908" s="190" t="s">
        <v>2166</v>
      </c>
    </row>
    <row r="1909" spans="1:9" s="145" customFormat="1" x14ac:dyDescent="0.2">
      <c r="A1909" s="145" t="s">
        <v>3054</v>
      </c>
      <c r="B1909" s="145" t="s">
        <v>177</v>
      </c>
      <c r="C1909" s="145" t="s">
        <v>356</v>
      </c>
      <c r="D1909" s="164" t="s">
        <v>2168</v>
      </c>
      <c r="E1909" s="145" t="s">
        <v>2169</v>
      </c>
      <c r="F1909" s="145" t="s">
        <v>177</v>
      </c>
      <c r="G1909" s="145" t="s">
        <v>356</v>
      </c>
      <c r="H1909" s="145" t="s">
        <v>2168</v>
      </c>
      <c r="I1909" s="145" t="s">
        <v>2169</v>
      </c>
    </row>
    <row r="1910" spans="1:9" s="145" customFormat="1" x14ac:dyDescent="0.2">
      <c r="A1910" s="145" t="s">
        <v>3055</v>
      </c>
      <c r="B1910" s="145" t="s">
        <v>2171</v>
      </c>
      <c r="C1910" s="145" t="s">
        <v>2172</v>
      </c>
      <c r="D1910" s="164" t="s">
        <v>2173</v>
      </c>
      <c r="E1910" s="145" t="s">
        <v>2174</v>
      </c>
      <c r="F1910" s="145" t="s">
        <v>2171</v>
      </c>
      <c r="G1910" s="145" t="s">
        <v>2172</v>
      </c>
      <c r="H1910" s="145" t="s">
        <v>2173</v>
      </c>
      <c r="I1910" s="145" t="s">
        <v>2174</v>
      </c>
    </row>
    <row r="1911" spans="1:9" s="145" customFormat="1" x14ac:dyDescent="0.2">
      <c r="A1911" s="145" t="s">
        <v>4844</v>
      </c>
      <c r="B1911" s="145" t="s">
        <v>2171</v>
      </c>
      <c r="C1911" s="145" t="s">
        <v>2172</v>
      </c>
      <c r="D1911" s="164" t="s">
        <v>2173</v>
      </c>
      <c r="E1911" s="145" t="s">
        <v>2174</v>
      </c>
      <c r="F1911" s="145" t="s">
        <v>2171</v>
      </c>
      <c r="G1911" s="145" t="s">
        <v>2172</v>
      </c>
      <c r="H1911" s="145" t="s">
        <v>2173</v>
      </c>
      <c r="I1911" s="145" t="s">
        <v>2174</v>
      </c>
    </row>
    <row r="1912" spans="1:9" s="145" customFormat="1" x14ac:dyDescent="0.2">
      <c r="A1912" s="145" t="s">
        <v>3056</v>
      </c>
      <c r="B1912" s="145" t="s">
        <v>2176</v>
      </c>
      <c r="C1912" s="145" t="s">
        <v>2177</v>
      </c>
      <c r="D1912" s="164" t="s">
        <v>2178</v>
      </c>
      <c r="E1912" s="145" t="s">
        <v>2179</v>
      </c>
      <c r="F1912" s="145" t="s">
        <v>2176</v>
      </c>
      <c r="G1912" s="145" t="s">
        <v>2177</v>
      </c>
      <c r="H1912" s="145" t="s">
        <v>2178</v>
      </c>
      <c r="I1912" s="145" t="s">
        <v>2179</v>
      </c>
    </row>
    <row r="1913" spans="1:9" s="145" customFormat="1" x14ac:dyDescent="0.2">
      <c r="A1913" s="145" t="s">
        <v>4845</v>
      </c>
      <c r="B1913" s="145" t="s">
        <v>2176</v>
      </c>
      <c r="C1913" s="145" t="s">
        <v>2177</v>
      </c>
      <c r="D1913" s="164" t="s">
        <v>2178</v>
      </c>
      <c r="E1913" s="145" t="s">
        <v>2179</v>
      </c>
      <c r="F1913" s="145" t="s">
        <v>2176</v>
      </c>
      <c r="G1913" s="145" t="s">
        <v>2177</v>
      </c>
      <c r="H1913" s="145" t="s">
        <v>2178</v>
      </c>
      <c r="I1913" s="145" t="s">
        <v>2179</v>
      </c>
    </row>
    <row r="1914" spans="1:9" s="145" customFormat="1" x14ac:dyDescent="0.2">
      <c r="A1914" s="145" t="s">
        <v>3057</v>
      </c>
      <c r="B1914" s="145" t="s">
        <v>1266</v>
      </c>
      <c r="C1914" s="145" t="s">
        <v>1267</v>
      </c>
      <c r="D1914" s="164" t="s">
        <v>1268</v>
      </c>
      <c r="E1914" s="145" t="s">
        <v>1269</v>
      </c>
      <c r="F1914" s="145" t="s">
        <v>1266</v>
      </c>
      <c r="G1914" s="145" t="s">
        <v>1267</v>
      </c>
      <c r="H1914" s="145" t="s">
        <v>1268</v>
      </c>
      <c r="I1914" s="145" t="s">
        <v>1269</v>
      </c>
    </row>
    <row r="1915" spans="1:9" s="145" customFormat="1" x14ac:dyDescent="0.2">
      <c r="A1915" s="145" t="s">
        <v>3058</v>
      </c>
      <c r="B1915" s="145" t="s">
        <v>638</v>
      </c>
      <c r="C1915" s="145" t="s">
        <v>1271</v>
      </c>
      <c r="D1915" s="164" t="s">
        <v>639</v>
      </c>
      <c r="E1915" s="145" t="s">
        <v>640</v>
      </c>
      <c r="F1915" s="145" t="s">
        <v>638</v>
      </c>
      <c r="G1915" s="145" t="s">
        <v>3648</v>
      </c>
      <c r="H1915" s="145" t="s">
        <v>639</v>
      </c>
      <c r="I1915" s="145" t="s">
        <v>640</v>
      </c>
    </row>
    <row r="1916" spans="1:9" s="145" customFormat="1" x14ac:dyDescent="0.2">
      <c r="A1916" s="145" t="s">
        <v>3059</v>
      </c>
      <c r="B1916" s="145" t="s">
        <v>641</v>
      </c>
      <c r="C1916" s="145" t="s">
        <v>642</v>
      </c>
      <c r="D1916" s="164" t="s">
        <v>643</v>
      </c>
      <c r="E1916" s="145" t="s">
        <v>644</v>
      </c>
      <c r="F1916" s="145" t="s">
        <v>641</v>
      </c>
      <c r="G1916" s="145" t="s">
        <v>642</v>
      </c>
      <c r="H1916" s="145" t="s">
        <v>643</v>
      </c>
      <c r="I1916" s="145" t="s">
        <v>644</v>
      </c>
    </row>
    <row r="1917" spans="1:9" s="145" customFormat="1" x14ac:dyDescent="0.2">
      <c r="A1917" s="145" t="s">
        <v>3060</v>
      </c>
      <c r="B1917" s="145" t="s">
        <v>645</v>
      </c>
      <c r="C1917" s="145" t="s">
        <v>646</v>
      </c>
      <c r="D1917" s="164" t="s">
        <v>647</v>
      </c>
      <c r="E1917" s="145" t="s">
        <v>648</v>
      </c>
      <c r="F1917" s="145" t="s">
        <v>645</v>
      </c>
      <c r="G1917" s="145" t="s">
        <v>646</v>
      </c>
      <c r="H1917" s="145" t="s">
        <v>647</v>
      </c>
      <c r="I1917" s="145" t="s">
        <v>648</v>
      </c>
    </row>
    <row r="1918" spans="1:9" s="145" customFormat="1" x14ac:dyDescent="0.2">
      <c r="A1918" s="145" t="s">
        <v>3061</v>
      </c>
      <c r="B1918" s="145" t="s">
        <v>1279</v>
      </c>
      <c r="C1918" s="145" t="s">
        <v>1280</v>
      </c>
      <c r="D1918" s="164" t="s">
        <v>1281</v>
      </c>
      <c r="E1918" s="145" t="s">
        <v>1282</v>
      </c>
      <c r="F1918" s="145" t="s">
        <v>1279</v>
      </c>
      <c r="G1918" s="145" t="s">
        <v>3649</v>
      </c>
      <c r="H1918" s="145" t="s">
        <v>1281</v>
      </c>
      <c r="I1918" s="145" t="s">
        <v>1282</v>
      </c>
    </row>
    <row r="1919" spans="1:9" s="145" customFormat="1" x14ac:dyDescent="0.2">
      <c r="A1919" s="145" t="s">
        <v>3062</v>
      </c>
      <c r="B1919" s="145" t="s">
        <v>1284</v>
      </c>
      <c r="C1919" s="145" t="s">
        <v>1285</v>
      </c>
      <c r="D1919" s="164" t="s">
        <v>1286</v>
      </c>
      <c r="E1919" s="145" t="s">
        <v>1287</v>
      </c>
      <c r="F1919" s="145" t="s">
        <v>1284</v>
      </c>
      <c r="G1919" s="145" t="s">
        <v>1285</v>
      </c>
      <c r="H1919" s="145" t="s">
        <v>1286</v>
      </c>
      <c r="I1919" s="145" t="s">
        <v>1287</v>
      </c>
    </row>
    <row r="1920" spans="1:9" s="145" customFormat="1" x14ac:dyDescent="0.2">
      <c r="A1920" s="145" t="s">
        <v>3063</v>
      </c>
      <c r="B1920" s="145" t="s">
        <v>178</v>
      </c>
      <c r="C1920" s="145" t="s">
        <v>179</v>
      </c>
      <c r="D1920" s="164" t="s">
        <v>649</v>
      </c>
      <c r="E1920" s="145" t="s">
        <v>650</v>
      </c>
      <c r="F1920" s="145" t="s">
        <v>3650</v>
      </c>
      <c r="G1920" s="145" t="s">
        <v>3651</v>
      </c>
      <c r="H1920" s="145" t="s">
        <v>3652</v>
      </c>
      <c r="I1920" s="145" t="s">
        <v>650</v>
      </c>
    </row>
    <row r="1921" spans="1:9" s="145" customFormat="1" x14ac:dyDescent="0.2">
      <c r="A1921" s="145" t="s">
        <v>3064</v>
      </c>
      <c r="B1921" s="145" t="s">
        <v>180</v>
      </c>
      <c r="C1921" s="145" t="s">
        <v>1290</v>
      </c>
      <c r="D1921" s="164" t="s">
        <v>651</v>
      </c>
      <c r="E1921" s="145" t="s">
        <v>652</v>
      </c>
      <c r="F1921" s="145" t="s">
        <v>180</v>
      </c>
      <c r="G1921" s="145" t="s">
        <v>1290</v>
      </c>
      <c r="H1921" s="145" t="s">
        <v>651</v>
      </c>
      <c r="I1921" s="145" t="s">
        <v>652</v>
      </c>
    </row>
    <row r="1922" spans="1:9" s="145" customFormat="1" x14ac:dyDescent="0.2">
      <c r="A1922" s="145" t="s">
        <v>3065</v>
      </c>
      <c r="B1922" s="145" t="s">
        <v>181</v>
      </c>
      <c r="C1922" s="145" t="s">
        <v>297</v>
      </c>
      <c r="D1922" s="164" t="s">
        <v>653</v>
      </c>
      <c r="E1922" s="145" t="s">
        <v>654</v>
      </c>
      <c r="F1922" s="145" t="s">
        <v>181</v>
      </c>
      <c r="G1922" s="145" t="s">
        <v>297</v>
      </c>
      <c r="H1922" s="145" t="s">
        <v>653</v>
      </c>
      <c r="I1922" s="145" t="s">
        <v>654</v>
      </c>
    </row>
    <row r="1923" spans="1:9" s="145" customFormat="1" x14ac:dyDescent="0.2">
      <c r="A1923" s="145" t="s">
        <v>3066</v>
      </c>
      <c r="B1923" s="145" t="s">
        <v>1293</v>
      </c>
      <c r="C1923" s="145" t="s">
        <v>1294</v>
      </c>
      <c r="D1923" s="164" t="s">
        <v>655</v>
      </c>
      <c r="E1923" s="145" t="s">
        <v>656</v>
      </c>
      <c r="F1923" s="145" t="s">
        <v>3653</v>
      </c>
      <c r="G1923" s="145" t="s">
        <v>3654</v>
      </c>
      <c r="H1923" s="145" t="s">
        <v>3655</v>
      </c>
      <c r="I1923" s="145" t="s">
        <v>3806</v>
      </c>
    </row>
    <row r="1924" spans="1:9" s="145" customFormat="1" x14ac:dyDescent="0.2">
      <c r="A1924" s="145" t="s">
        <v>3067</v>
      </c>
      <c r="B1924" s="145" t="s">
        <v>657</v>
      </c>
      <c r="C1924" s="145" t="s">
        <v>658</v>
      </c>
      <c r="D1924" s="164" t="s">
        <v>659</v>
      </c>
      <c r="E1924" s="145" t="s">
        <v>660</v>
      </c>
      <c r="F1924" s="145" t="s">
        <v>657</v>
      </c>
      <c r="G1924" s="145" t="s">
        <v>658</v>
      </c>
      <c r="H1924" s="145" t="s">
        <v>659</v>
      </c>
      <c r="I1924" s="145" t="s">
        <v>660</v>
      </c>
    </row>
    <row r="1925" spans="1:9" s="145" customFormat="1" x14ac:dyDescent="0.2">
      <c r="A1925" s="145" t="s">
        <v>3068</v>
      </c>
      <c r="B1925" s="145" t="s">
        <v>661</v>
      </c>
      <c r="C1925" s="145" t="s">
        <v>662</v>
      </c>
      <c r="D1925" s="164" t="s">
        <v>663</v>
      </c>
      <c r="E1925" s="145" t="s">
        <v>664</v>
      </c>
      <c r="F1925" s="145" t="s">
        <v>661</v>
      </c>
      <c r="G1925" s="145" t="s">
        <v>662</v>
      </c>
      <c r="H1925" s="145" t="s">
        <v>663</v>
      </c>
      <c r="I1925" s="145" t="s">
        <v>664</v>
      </c>
    </row>
    <row r="1926" spans="1:9" s="145" customFormat="1" x14ac:dyDescent="0.2">
      <c r="A1926" s="145" t="s">
        <v>3069</v>
      </c>
      <c r="B1926" s="145" t="s">
        <v>665</v>
      </c>
      <c r="C1926" s="145" t="s">
        <v>666</v>
      </c>
      <c r="D1926" s="164" t="s">
        <v>667</v>
      </c>
      <c r="E1926" s="145" t="s">
        <v>668</v>
      </c>
      <c r="F1926" s="145" t="s">
        <v>665</v>
      </c>
      <c r="G1926" s="145" t="s">
        <v>666</v>
      </c>
      <c r="H1926" s="145" t="s">
        <v>667</v>
      </c>
      <c r="I1926" s="145" t="s">
        <v>668</v>
      </c>
    </row>
    <row r="1927" spans="1:9" s="145" customFormat="1" x14ac:dyDescent="0.2">
      <c r="A1927" s="145" t="s">
        <v>3070</v>
      </c>
      <c r="B1927" s="145" t="s">
        <v>1298</v>
      </c>
      <c r="C1927" s="145" t="s">
        <v>1299</v>
      </c>
      <c r="D1927" s="164" t="s">
        <v>1300</v>
      </c>
      <c r="E1927" s="145" t="s">
        <v>1301</v>
      </c>
      <c r="F1927" s="145" t="s">
        <v>1298</v>
      </c>
      <c r="G1927" s="145" t="s">
        <v>1299</v>
      </c>
      <c r="H1927" s="145" t="s">
        <v>1300</v>
      </c>
      <c r="I1927" s="145" t="s">
        <v>1301</v>
      </c>
    </row>
    <row r="1928" spans="1:9" s="145" customFormat="1" x14ac:dyDescent="0.2">
      <c r="A1928" s="145" t="s">
        <v>3071</v>
      </c>
      <c r="B1928" s="145" t="s">
        <v>2188</v>
      </c>
      <c r="C1928" s="145" t="s">
        <v>2189</v>
      </c>
      <c r="D1928" s="164" t="s">
        <v>2190</v>
      </c>
      <c r="E1928" s="145" t="s">
        <v>2191</v>
      </c>
      <c r="F1928" s="145" t="s">
        <v>2188</v>
      </c>
      <c r="G1928" s="145" t="s">
        <v>2189</v>
      </c>
      <c r="H1928" s="145" t="s">
        <v>2190</v>
      </c>
      <c r="I1928" s="145" t="s">
        <v>2191</v>
      </c>
    </row>
    <row r="1929" spans="1:9" s="145" customFormat="1" x14ac:dyDescent="0.2">
      <c r="A1929" s="145" t="s">
        <v>3072</v>
      </c>
      <c r="B1929" s="145" t="s">
        <v>2193</v>
      </c>
      <c r="C1929" s="145" t="s">
        <v>2194</v>
      </c>
      <c r="D1929" s="164" t="s">
        <v>2195</v>
      </c>
      <c r="E1929" s="145" t="s">
        <v>2196</v>
      </c>
      <c r="F1929" s="145" t="s">
        <v>2193</v>
      </c>
      <c r="G1929" s="145" t="s">
        <v>2194</v>
      </c>
      <c r="H1929" s="145" t="s">
        <v>2195</v>
      </c>
      <c r="I1929" s="145" t="s">
        <v>2196</v>
      </c>
    </row>
    <row r="1930" spans="1:9" s="145" customFormat="1" x14ac:dyDescent="0.2">
      <c r="A1930" s="145" t="s">
        <v>3073</v>
      </c>
      <c r="B1930" s="145" t="s">
        <v>2198</v>
      </c>
      <c r="C1930" s="145" t="s">
        <v>2199</v>
      </c>
      <c r="D1930" s="164" t="s">
        <v>2200</v>
      </c>
      <c r="E1930" s="145" t="s">
        <v>2201</v>
      </c>
      <c r="F1930" s="145" t="s">
        <v>2198</v>
      </c>
      <c r="G1930" s="145" t="s">
        <v>2199</v>
      </c>
      <c r="H1930" s="145" t="s">
        <v>2200</v>
      </c>
      <c r="I1930" s="145" t="s">
        <v>2201</v>
      </c>
    </row>
    <row r="1931" spans="1:9" s="145" customFormat="1" x14ac:dyDescent="0.2">
      <c r="A1931" s="145" t="s">
        <v>3074</v>
      </c>
      <c r="B1931" s="145" t="s">
        <v>182</v>
      </c>
      <c r="C1931" s="145" t="s">
        <v>612</v>
      </c>
      <c r="D1931" s="164" t="s">
        <v>613</v>
      </c>
      <c r="E1931" s="145" t="s">
        <v>669</v>
      </c>
      <c r="F1931" s="145" t="s">
        <v>182</v>
      </c>
      <c r="G1931" s="145" t="s">
        <v>612</v>
      </c>
      <c r="H1931" s="145" t="s">
        <v>613</v>
      </c>
      <c r="I1931" s="145" t="s">
        <v>669</v>
      </c>
    </row>
    <row r="1932" spans="1:9" s="145" customFormat="1" x14ac:dyDescent="0.2">
      <c r="A1932" s="145" t="s">
        <v>3075</v>
      </c>
      <c r="B1932" s="145" t="s">
        <v>670</v>
      </c>
      <c r="C1932" s="145" t="s">
        <v>671</v>
      </c>
      <c r="D1932" s="164" t="s">
        <v>672</v>
      </c>
      <c r="E1932" s="145" t="s">
        <v>673</v>
      </c>
      <c r="F1932" s="145" t="s">
        <v>670</v>
      </c>
      <c r="G1932" s="145" t="s">
        <v>671</v>
      </c>
      <c r="H1932" s="145" t="s">
        <v>672</v>
      </c>
      <c r="I1932" s="145" t="s">
        <v>673</v>
      </c>
    </row>
    <row r="1933" spans="1:9" s="145" customFormat="1" x14ac:dyDescent="0.2">
      <c r="A1933" s="145" t="s">
        <v>4846</v>
      </c>
      <c r="B1933" s="145" t="s">
        <v>3885</v>
      </c>
      <c r="C1933" s="145" t="s">
        <v>3886</v>
      </c>
      <c r="D1933" s="164" t="s">
        <v>3887</v>
      </c>
      <c r="E1933" s="145" t="s">
        <v>3888</v>
      </c>
      <c r="F1933" s="145" t="s">
        <v>3885</v>
      </c>
      <c r="G1933" s="145" t="s">
        <v>3889</v>
      </c>
      <c r="H1933" s="145" t="s">
        <v>3887</v>
      </c>
      <c r="I1933" s="145" t="s">
        <v>3888</v>
      </c>
    </row>
    <row r="1934" spans="1:9" s="145" customFormat="1" x14ac:dyDescent="0.2">
      <c r="A1934" s="145" t="s">
        <v>4847</v>
      </c>
      <c r="B1934" s="145" t="s">
        <v>3891</v>
      </c>
      <c r="C1934" s="145" t="s">
        <v>3892</v>
      </c>
      <c r="D1934" s="164" t="s">
        <v>3893</v>
      </c>
      <c r="E1934" s="145" t="s">
        <v>3894</v>
      </c>
      <c r="F1934" s="145" t="s">
        <v>3895</v>
      </c>
      <c r="G1934" s="145" t="s">
        <v>3896</v>
      </c>
      <c r="H1934" s="145" t="s">
        <v>3897</v>
      </c>
      <c r="I1934" s="145" t="s">
        <v>3898</v>
      </c>
    </row>
    <row r="1935" spans="1:9" s="145" customFormat="1" x14ac:dyDescent="0.2">
      <c r="A1935" s="145" t="s">
        <v>4848</v>
      </c>
      <c r="B1935" s="145" t="s">
        <v>3900</v>
      </c>
      <c r="C1935" s="145" t="s">
        <v>3901</v>
      </c>
      <c r="D1935" s="164" t="s">
        <v>3902</v>
      </c>
      <c r="E1935" s="145" t="s">
        <v>3903</v>
      </c>
      <c r="F1935" s="145" t="s">
        <v>3900</v>
      </c>
      <c r="G1935" s="145" t="s">
        <v>3901</v>
      </c>
      <c r="H1935" s="145" t="s">
        <v>3902</v>
      </c>
      <c r="I1935" s="145" t="s">
        <v>3903</v>
      </c>
    </row>
    <row r="1936" spans="1:9" s="145" customFormat="1" x14ac:dyDescent="0.2">
      <c r="A1936" s="145" t="s">
        <v>4849</v>
      </c>
      <c r="B1936" s="145" t="s">
        <v>3914</v>
      </c>
      <c r="C1936" s="145" t="s">
        <v>3915</v>
      </c>
      <c r="D1936" s="164" t="s">
        <v>3916</v>
      </c>
      <c r="E1936" s="145" t="s">
        <v>3917</v>
      </c>
      <c r="F1936" s="145" t="s">
        <v>3914</v>
      </c>
      <c r="G1936" s="145" t="s">
        <v>3915</v>
      </c>
      <c r="H1936" s="145" t="s">
        <v>3916</v>
      </c>
      <c r="I1936" s="145" t="s">
        <v>3917</v>
      </c>
    </row>
    <row r="1937" spans="1:9" s="145" customFormat="1" x14ac:dyDescent="0.2">
      <c r="A1937" s="145" t="s">
        <v>3076</v>
      </c>
      <c r="B1937" s="145" t="s">
        <v>183</v>
      </c>
      <c r="C1937" s="145" t="s">
        <v>2205</v>
      </c>
      <c r="D1937" s="164" t="s">
        <v>2206</v>
      </c>
      <c r="E1937" s="145" t="s">
        <v>2207</v>
      </c>
      <c r="F1937" s="145" t="s">
        <v>183</v>
      </c>
      <c r="G1937" s="145" t="s">
        <v>2205</v>
      </c>
      <c r="H1937" s="145" t="s">
        <v>2206</v>
      </c>
      <c r="I1937" s="145" t="s">
        <v>2207</v>
      </c>
    </row>
    <row r="1938" spans="1:9" s="145" customFormat="1" x14ac:dyDescent="0.2">
      <c r="A1938" s="145" t="s">
        <v>3077</v>
      </c>
      <c r="B1938" s="145" t="s">
        <v>184</v>
      </c>
      <c r="C1938" s="145" t="s">
        <v>298</v>
      </c>
      <c r="D1938" s="164" t="s">
        <v>674</v>
      </c>
      <c r="E1938" s="145" t="s">
        <v>675</v>
      </c>
      <c r="F1938" s="145" t="s">
        <v>184</v>
      </c>
      <c r="G1938" s="145" t="s">
        <v>298</v>
      </c>
      <c r="H1938" s="145" t="s">
        <v>674</v>
      </c>
      <c r="I1938" s="145" t="s">
        <v>675</v>
      </c>
    </row>
    <row r="1939" spans="1:9" s="145" customFormat="1" x14ac:dyDescent="0.2">
      <c r="A1939" s="145" t="s">
        <v>3078</v>
      </c>
      <c r="B1939" s="145" t="s">
        <v>676</v>
      </c>
      <c r="C1939" s="145" t="s">
        <v>677</v>
      </c>
      <c r="D1939" s="164" t="s">
        <v>678</v>
      </c>
      <c r="E1939" s="145" t="s">
        <v>679</v>
      </c>
      <c r="F1939" s="145" t="s">
        <v>676</v>
      </c>
      <c r="G1939" s="145" t="s">
        <v>677</v>
      </c>
      <c r="H1939" s="145" t="s">
        <v>678</v>
      </c>
      <c r="I1939" s="145" t="s">
        <v>679</v>
      </c>
    </row>
    <row r="1940" spans="1:9" s="145" customFormat="1" x14ac:dyDescent="0.2">
      <c r="A1940" s="145" t="s">
        <v>3079</v>
      </c>
      <c r="B1940" s="145" t="s">
        <v>185</v>
      </c>
      <c r="C1940" s="145" t="s">
        <v>282</v>
      </c>
      <c r="D1940" s="164" t="s">
        <v>680</v>
      </c>
      <c r="E1940" s="145" t="s">
        <v>681</v>
      </c>
      <c r="F1940" s="145" t="s">
        <v>185</v>
      </c>
      <c r="G1940" s="145" t="s">
        <v>282</v>
      </c>
      <c r="H1940" s="145" t="s">
        <v>680</v>
      </c>
      <c r="I1940" s="145" t="s">
        <v>681</v>
      </c>
    </row>
    <row r="1941" spans="1:9" s="145" customFormat="1" x14ac:dyDescent="0.2">
      <c r="A1941" s="145" t="s">
        <v>3080</v>
      </c>
      <c r="B1941" s="145" t="s">
        <v>186</v>
      </c>
      <c r="C1941" s="145" t="s">
        <v>299</v>
      </c>
      <c r="D1941" s="164" t="s">
        <v>682</v>
      </c>
      <c r="E1941" s="145" t="s">
        <v>683</v>
      </c>
      <c r="F1941" s="145" t="s">
        <v>186</v>
      </c>
      <c r="G1941" s="145" t="s">
        <v>299</v>
      </c>
      <c r="H1941" s="145" t="s">
        <v>682</v>
      </c>
      <c r="I1941" s="145" t="s">
        <v>683</v>
      </c>
    </row>
    <row r="1942" spans="1:9" s="145" customFormat="1" x14ac:dyDescent="0.2">
      <c r="A1942" s="145" t="s">
        <v>3081</v>
      </c>
      <c r="B1942" s="145" t="s">
        <v>684</v>
      </c>
      <c r="C1942" s="145" t="s">
        <v>685</v>
      </c>
      <c r="D1942" s="164" t="s">
        <v>686</v>
      </c>
      <c r="E1942" s="145" t="s">
        <v>687</v>
      </c>
      <c r="F1942" s="145" t="s">
        <v>684</v>
      </c>
      <c r="G1942" s="145" t="s">
        <v>685</v>
      </c>
      <c r="H1942" s="145" t="s">
        <v>686</v>
      </c>
      <c r="I1942" s="145" t="s">
        <v>687</v>
      </c>
    </row>
    <row r="1943" spans="1:9" s="145" customFormat="1" x14ac:dyDescent="0.2">
      <c r="A1943" s="145" t="s">
        <v>4850</v>
      </c>
      <c r="B1943" s="145" t="s">
        <v>3919</v>
      </c>
      <c r="C1943" s="145" t="s">
        <v>3920</v>
      </c>
      <c r="D1943" s="164" t="s">
        <v>3921</v>
      </c>
      <c r="E1943" s="145" t="s">
        <v>3922</v>
      </c>
      <c r="F1943" s="145" t="s">
        <v>3919</v>
      </c>
      <c r="G1943" s="145" t="s">
        <v>3920</v>
      </c>
      <c r="H1943" s="145" t="s">
        <v>3921</v>
      </c>
      <c r="I1943" s="145" t="s">
        <v>3922</v>
      </c>
    </row>
    <row r="1944" spans="1:9" s="145" customFormat="1" x14ac:dyDescent="0.2">
      <c r="A1944" s="145" t="s">
        <v>3082</v>
      </c>
      <c r="B1944" s="145" t="s">
        <v>187</v>
      </c>
      <c r="C1944" s="145" t="s">
        <v>283</v>
      </c>
      <c r="D1944" s="164" t="s">
        <v>688</v>
      </c>
      <c r="E1944" s="145" t="s">
        <v>689</v>
      </c>
      <c r="F1944" s="145" t="s">
        <v>187</v>
      </c>
      <c r="G1944" s="145" t="s">
        <v>283</v>
      </c>
      <c r="H1944" s="145" t="s">
        <v>688</v>
      </c>
      <c r="I1944" s="145" t="s">
        <v>689</v>
      </c>
    </row>
    <row r="1945" spans="1:9" s="145" customFormat="1" x14ac:dyDescent="0.2">
      <c r="A1945" s="145" t="s">
        <v>3083</v>
      </c>
      <c r="B1945" s="145" t="s">
        <v>1316</v>
      </c>
      <c r="C1945" s="145" t="s">
        <v>1317</v>
      </c>
      <c r="D1945" s="164" t="s">
        <v>690</v>
      </c>
      <c r="E1945" s="145" t="s">
        <v>691</v>
      </c>
      <c r="F1945" s="145" t="s">
        <v>3656</v>
      </c>
      <c r="G1945" s="145" t="s">
        <v>3657</v>
      </c>
      <c r="H1945" s="145" t="s">
        <v>3658</v>
      </c>
      <c r="I1945" s="145" t="s">
        <v>689</v>
      </c>
    </row>
    <row r="1946" spans="1:9" s="145" customFormat="1" x14ac:dyDescent="0.2">
      <c r="A1946" s="145" t="s">
        <v>3084</v>
      </c>
      <c r="B1946" s="145" t="s">
        <v>692</v>
      </c>
      <c r="C1946" s="145" t="s">
        <v>693</v>
      </c>
      <c r="D1946" s="164" t="s">
        <v>694</v>
      </c>
      <c r="E1946" s="145" t="s">
        <v>695</v>
      </c>
      <c r="F1946" s="145" t="s">
        <v>692</v>
      </c>
      <c r="G1946" s="145" t="s">
        <v>693</v>
      </c>
      <c r="H1946" s="145" t="s">
        <v>694</v>
      </c>
      <c r="I1946" s="145" t="s">
        <v>695</v>
      </c>
    </row>
    <row r="1947" spans="1:9" s="145" customFormat="1" x14ac:dyDescent="0.2">
      <c r="A1947" s="145" t="s">
        <v>4851</v>
      </c>
      <c r="B1947" s="145" t="s">
        <v>3924</v>
      </c>
      <c r="C1947" s="145" t="s">
        <v>3925</v>
      </c>
      <c r="D1947" s="164" t="s">
        <v>3926</v>
      </c>
      <c r="E1947" s="145" t="s">
        <v>3927</v>
      </c>
      <c r="F1947" s="145" t="s">
        <v>3924</v>
      </c>
      <c r="G1947" s="145" t="s">
        <v>3925</v>
      </c>
      <c r="H1947" s="145" t="s">
        <v>3926</v>
      </c>
      <c r="I1947" s="145" t="s">
        <v>3927</v>
      </c>
    </row>
    <row r="1948" spans="1:9" s="145" customFormat="1" x14ac:dyDescent="0.2">
      <c r="A1948" s="145" t="s">
        <v>4852</v>
      </c>
      <c r="B1948" s="145" t="s">
        <v>3929</v>
      </c>
      <c r="C1948" s="145" t="s">
        <v>3930</v>
      </c>
      <c r="D1948" s="164" t="s">
        <v>3931</v>
      </c>
      <c r="E1948" s="145" t="s">
        <v>3932</v>
      </c>
      <c r="F1948" s="145" t="s">
        <v>3929</v>
      </c>
      <c r="G1948" s="145" t="s">
        <v>3930</v>
      </c>
      <c r="H1948" s="145" t="s">
        <v>3931</v>
      </c>
      <c r="I1948" s="145" t="s">
        <v>3932</v>
      </c>
    </row>
    <row r="1949" spans="1:9" s="145" customFormat="1" x14ac:dyDescent="0.2">
      <c r="A1949" s="145" t="s">
        <v>4853</v>
      </c>
      <c r="B1949" s="145" t="s">
        <v>3934</v>
      </c>
      <c r="C1949" s="145" t="s">
        <v>3935</v>
      </c>
      <c r="D1949" s="164" t="s">
        <v>3936</v>
      </c>
      <c r="E1949" s="145" t="s">
        <v>3937</v>
      </c>
      <c r="F1949" s="145" t="s">
        <v>3934</v>
      </c>
      <c r="G1949" s="145" t="s">
        <v>3935</v>
      </c>
      <c r="H1949" s="145" t="s">
        <v>3936</v>
      </c>
      <c r="I1949" s="145" t="s">
        <v>3937</v>
      </c>
    </row>
    <row r="1950" spans="1:9" s="145" customFormat="1" x14ac:dyDescent="0.2">
      <c r="A1950" s="145" t="s">
        <v>4854</v>
      </c>
      <c r="B1950" s="145" t="s">
        <v>3939</v>
      </c>
      <c r="C1950" s="145" t="s">
        <v>3940</v>
      </c>
      <c r="D1950" s="164" t="s">
        <v>3941</v>
      </c>
      <c r="E1950" s="145" t="s">
        <v>3942</v>
      </c>
      <c r="F1950" s="145" t="s">
        <v>3939</v>
      </c>
      <c r="G1950" s="145" t="s">
        <v>3940</v>
      </c>
      <c r="H1950" s="145" t="s">
        <v>3941</v>
      </c>
      <c r="I1950" s="145" t="s">
        <v>3942</v>
      </c>
    </row>
    <row r="1951" spans="1:9" s="145" customFormat="1" x14ac:dyDescent="0.2">
      <c r="A1951" s="145" t="s">
        <v>4855</v>
      </c>
      <c r="B1951" s="145" t="s">
        <v>3944</v>
      </c>
      <c r="C1951" s="145" t="s">
        <v>3945</v>
      </c>
      <c r="D1951" s="164" t="s">
        <v>3946</v>
      </c>
      <c r="E1951" s="145" t="s">
        <v>3947</v>
      </c>
      <c r="F1951" s="145" t="s">
        <v>3948</v>
      </c>
      <c r="G1951" s="145" t="s">
        <v>3949</v>
      </c>
      <c r="H1951" s="145" t="s">
        <v>3950</v>
      </c>
      <c r="I1951" s="145" t="s">
        <v>3949</v>
      </c>
    </row>
    <row r="1952" spans="1:9" s="145" customFormat="1" x14ac:dyDescent="0.2">
      <c r="A1952" s="145" t="s">
        <v>4856</v>
      </c>
      <c r="B1952" s="145" t="s">
        <v>3952</v>
      </c>
      <c r="C1952" s="145" t="s">
        <v>3953</v>
      </c>
      <c r="D1952" s="164" t="s">
        <v>3954</v>
      </c>
      <c r="E1952" s="145" t="s">
        <v>3955</v>
      </c>
      <c r="F1952" s="145" t="s">
        <v>3952</v>
      </c>
      <c r="G1952" s="145" t="s">
        <v>3953</v>
      </c>
      <c r="H1952" s="145" t="s">
        <v>3954</v>
      </c>
      <c r="I1952" s="145" t="s">
        <v>3955</v>
      </c>
    </row>
    <row r="1953" spans="1:9" s="145" customFormat="1" x14ac:dyDescent="0.2">
      <c r="A1953" s="145" t="s">
        <v>4857</v>
      </c>
      <c r="B1953" s="145" t="s">
        <v>3957</v>
      </c>
      <c r="C1953" s="145" t="s">
        <v>3958</v>
      </c>
      <c r="D1953" s="164" t="s">
        <v>3959</v>
      </c>
      <c r="E1953" s="145" t="s">
        <v>3960</v>
      </c>
      <c r="F1953" s="145" t="s">
        <v>3957</v>
      </c>
      <c r="G1953" s="145" t="s">
        <v>3958</v>
      </c>
      <c r="H1953" s="145" t="s">
        <v>3959</v>
      </c>
      <c r="I1953" s="145" t="s">
        <v>3960</v>
      </c>
    </row>
    <row r="1954" spans="1:9" s="145" customFormat="1" x14ac:dyDescent="0.2">
      <c r="A1954" s="145" t="s">
        <v>4858</v>
      </c>
      <c r="B1954" s="145" t="s">
        <v>3962</v>
      </c>
      <c r="C1954" s="145" t="s">
        <v>3963</v>
      </c>
      <c r="D1954" s="164" t="s">
        <v>3964</v>
      </c>
      <c r="E1954" s="145" t="s">
        <v>3962</v>
      </c>
      <c r="F1954" s="145" t="s">
        <v>3962</v>
      </c>
      <c r="G1954" s="145" t="s">
        <v>3963</v>
      </c>
      <c r="H1954" s="145" t="s">
        <v>3964</v>
      </c>
      <c r="I1954" s="145" t="s">
        <v>3962</v>
      </c>
    </row>
    <row r="1955" spans="1:9" s="145" customFormat="1" x14ac:dyDescent="0.2">
      <c r="A1955" s="145" t="s">
        <v>4859</v>
      </c>
      <c r="B1955" s="145" t="s">
        <v>3966</v>
      </c>
      <c r="C1955" s="145" t="s">
        <v>3967</v>
      </c>
      <c r="D1955" s="164" t="s">
        <v>3968</v>
      </c>
      <c r="E1955" s="145" t="s">
        <v>3969</v>
      </c>
      <c r="F1955" s="145" t="s">
        <v>3966</v>
      </c>
      <c r="G1955" s="145" t="s">
        <v>3967</v>
      </c>
      <c r="H1955" s="145" t="s">
        <v>3968</v>
      </c>
      <c r="I1955" s="145" t="s">
        <v>3969</v>
      </c>
    </row>
    <row r="1956" spans="1:9" s="145" customFormat="1" x14ac:dyDescent="0.2">
      <c r="A1956" s="145" t="s">
        <v>4860</v>
      </c>
      <c r="B1956" s="145" t="s">
        <v>3971</v>
      </c>
      <c r="C1956" s="145" t="s">
        <v>3972</v>
      </c>
      <c r="D1956" s="164" t="s">
        <v>3973</v>
      </c>
      <c r="E1956" s="145" t="s">
        <v>3974</v>
      </c>
      <c r="F1956" s="145" t="s">
        <v>3975</v>
      </c>
      <c r="G1956" s="145" t="s">
        <v>3976</v>
      </c>
      <c r="H1956" s="145" t="s">
        <v>3977</v>
      </c>
      <c r="I1956" s="145" t="s">
        <v>3974</v>
      </c>
    </row>
    <row r="1957" spans="1:9" s="145" customFormat="1" x14ac:dyDescent="0.2">
      <c r="A1957" s="145" t="s">
        <v>4861</v>
      </c>
      <c r="B1957" s="145" t="s">
        <v>3979</v>
      </c>
      <c r="C1957" s="145" t="s">
        <v>3980</v>
      </c>
      <c r="D1957" s="164" t="s">
        <v>3981</v>
      </c>
      <c r="E1957" s="145" t="s">
        <v>3982</v>
      </c>
      <c r="F1957" s="145" t="s">
        <v>3979</v>
      </c>
      <c r="G1957" s="145" t="s">
        <v>3980</v>
      </c>
      <c r="H1957" s="145" t="s">
        <v>3981</v>
      </c>
      <c r="I1957" s="145" t="s">
        <v>3982</v>
      </c>
    </row>
    <row r="1958" spans="1:9" s="145" customFormat="1" x14ac:dyDescent="0.2">
      <c r="A1958" s="145" t="s">
        <v>3085</v>
      </c>
      <c r="B1958" s="145" t="s">
        <v>442</v>
      </c>
      <c r="C1958" s="145" t="s">
        <v>443</v>
      </c>
      <c r="D1958" s="164" t="s">
        <v>696</v>
      </c>
      <c r="E1958" s="145" t="s">
        <v>697</v>
      </c>
      <c r="F1958" s="145" t="s">
        <v>442</v>
      </c>
      <c r="G1958" s="145" t="s">
        <v>443</v>
      </c>
      <c r="H1958" s="145" t="s">
        <v>696</v>
      </c>
      <c r="I1958" s="145" t="s">
        <v>697</v>
      </c>
    </row>
    <row r="1959" spans="1:9" s="145" customFormat="1" x14ac:dyDescent="0.2">
      <c r="A1959" s="145" t="s">
        <v>4862</v>
      </c>
      <c r="B1959" s="145" t="s">
        <v>698</v>
      </c>
      <c r="C1959" s="145" t="s">
        <v>699</v>
      </c>
      <c r="D1959" s="164" t="s">
        <v>700</v>
      </c>
      <c r="E1959" s="145" t="s">
        <v>701</v>
      </c>
      <c r="F1959" s="145" t="s">
        <v>698</v>
      </c>
      <c r="G1959" s="145" t="s">
        <v>699</v>
      </c>
      <c r="H1959" s="145" t="s">
        <v>700</v>
      </c>
      <c r="I1959" s="145" t="s">
        <v>701</v>
      </c>
    </row>
    <row r="1960" spans="1:9" s="145" customFormat="1" x14ac:dyDescent="0.2">
      <c r="A1960" s="145" t="s">
        <v>4863</v>
      </c>
      <c r="B1960" s="145" t="s">
        <v>702</v>
      </c>
      <c r="C1960" s="145" t="s">
        <v>703</v>
      </c>
      <c r="D1960" s="164" t="s">
        <v>704</v>
      </c>
      <c r="E1960" s="145" t="s">
        <v>705</v>
      </c>
      <c r="F1960" s="145" t="s">
        <v>702</v>
      </c>
      <c r="G1960" s="145" t="s">
        <v>703</v>
      </c>
      <c r="H1960" s="145" t="s">
        <v>704</v>
      </c>
      <c r="I1960" s="145" t="s">
        <v>705</v>
      </c>
    </row>
    <row r="1961" spans="1:9" s="145" customFormat="1" x14ac:dyDescent="0.2">
      <c r="A1961" s="145" t="s">
        <v>4864</v>
      </c>
      <c r="B1961" s="145" t="s">
        <v>1323</v>
      </c>
      <c r="C1961" s="145" t="s">
        <v>1324</v>
      </c>
      <c r="D1961" s="164" t="s">
        <v>1325</v>
      </c>
      <c r="E1961" s="145" t="s">
        <v>1326</v>
      </c>
      <c r="F1961" s="145" t="s">
        <v>1323</v>
      </c>
      <c r="G1961" s="145" t="s">
        <v>1324</v>
      </c>
      <c r="H1961" s="145" t="s">
        <v>1325</v>
      </c>
      <c r="I1961" s="145" t="s">
        <v>1326</v>
      </c>
    </row>
    <row r="1962" spans="1:9" s="145" customFormat="1" x14ac:dyDescent="0.2">
      <c r="A1962" s="145" t="s">
        <v>4865</v>
      </c>
      <c r="B1962" s="145" t="s">
        <v>1328</v>
      </c>
      <c r="C1962" s="145" t="s">
        <v>1329</v>
      </c>
      <c r="D1962" s="164" t="s">
        <v>1330</v>
      </c>
      <c r="E1962" s="145" t="s">
        <v>1331</v>
      </c>
      <c r="F1962" s="145" t="s">
        <v>1328</v>
      </c>
      <c r="G1962" s="145" t="s">
        <v>1329</v>
      </c>
      <c r="H1962" s="145" t="s">
        <v>1330</v>
      </c>
      <c r="I1962" s="145" t="s">
        <v>1331</v>
      </c>
    </row>
    <row r="1963" spans="1:9" s="145" customFormat="1" x14ac:dyDescent="0.2">
      <c r="A1963" s="145" t="s">
        <v>4866</v>
      </c>
      <c r="B1963" s="145" t="s">
        <v>4010</v>
      </c>
      <c r="C1963" s="145" t="s">
        <v>4011</v>
      </c>
      <c r="D1963" s="164" t="s">
        <v>4012</v>
      </c>
      <c r="E1963" s="145" t="s">
        <v>4013</v>
      </c>
      <c r="F1963" s="145" t="s">
        <v>4010</v>
      </c>
      <c r="G1963" s="145" t="s">
        <v>4011</v>
      </c>
      <c r="H1963" s="145" t="s">
        <v>4012</v>
      </c>
      <c r="I1963" s="145" t="s">
        <v>4013</v>
      </c>
    </row>
    <row r="1964" spans="1:9" s="145" customFormat="1" x14ac:dyDescent="0.2">
      <c r="A1964" s="145" t="s">
        <v>3086</v>
      </c>
      <c r="B1964" s="145" t="s">
        <v>1333</v>
      </c>
      <c r="C1964" s="145" t="s">
        <v>1334</v>
      </c>
      <c r="D1964" s="164" t="s">
        <v>1335</v>
      </c>
      <c r="E1964" s="145" t="s">
        <v>1336</v>
      </c>
      <c r="F1964" s="145" t="s">
        <v>1333</v>
      </c>
      <c r="G1964" s="145" t="s">
        <v>1334</v>
      </c>
      <c r="H1964" s="145" t="s">
        <v>1335</v>
      </c>
      <c r="I1964" s="145" t="s">
        <v>1336</v>
      </c>
    </row>
    <row r="1965" spans="1:9" s="145" customFormat="1" x14ac:dyDescent="0.2">
      <c r="A1965" s="145" t="s">
        <v>3087</v>
      </c>
      <c r="B1965" s="145" t="s">
        <v>706</v>
      </c>
      <c r="C1965" s="145" t="s">
        <v>707</v>
      </c>
      <c r="D1965" s="164" t="s">
        <v>708</v>
      </c>
      <c r="E1965" s="145" t="s">
        <v>709</v>
      </c>
      <c r="F1965" s="145" t="s">
        <v>706</v>
      </c>
      <c r="G1965" s="145" t="s">
        <v>707</v>
      </c>
      <c r="H1965" s="145" t="s">
        <v>708</v>
      </c>
      <c r="I1965" s="145" t="s">
        <v>709</v>
      </c>
    </row>
    <row r="1966" spans="1:9" s="145" customFormat="1" x14ac:dyDescent="0.2">
      <c r="A1966" s="145" t="s">
        <v>3088</v>
      </c>
      <c r="B1966" s="145" t="s">
        <v>188</v>
      </c>
      <c r="C1966" s="145" t="s">
        <v>300</v>
      </c>
      <c r="D1966" s="164" t="s">
        <v>710</v>
      </c>
      <c r="E1966" s="145" t="s">
        <v>5508</v>
      </c>
      <c r="F1966" s="145" t="s">
        <v>188</v>
      </c>
      <c r="G1966" s="145" t="s">
        <v>300</v>
      </c>
      <c r="H1966" s="145" t="s">
        <v>710</v>
      </c>
      <c r="I1966" s="145" t="s">
        <v>5508</v>
      </c>
    </row>
    <row r="1967" spans="1:9" s="145" customFormat="1" x14ac:dyDescent="0.2">
      <c r="A1967" s="145" t="s">
        <v>3089</v>
      </c>
      <c r="B1967" s="145" t="s">
        <v>531</v>
      </c>
      <c r="C1967" s="145" t="s">
        <v>534</v>
      </c>
      <c r="D1967" s="164" t="s">
        <v>1340</v>
      </c>
      <c r="E1967" s="145" t="s">
        <v>1341</v>
      </c>
      <c r="F1967" s="145" t="s">
        <v>531</v>
      </c>
      <c r="G1967" s="145" t="s">
        <v>534</v>
      </c>
      <c r="H1967" s="145" t="s">
        <v>1340</v>
      </c>
      <c r="I1967" s="145" t="s">
        <v>1341</v>
      </c>
    </row>
    <row r="1968" spans="1:9" s="145" customFormat="1" x14ac:dyDescent="0.2">
      <c r="A1968" s="145" t="s">
        <v>3090</v>
      </c>
      <c r="B1968" s="145" t="s">
        <v>1343</v>
      </c>
      <c r="C1968" s="145" t="s">
        <v>1344</v>
      </c>
      <c r="D1968" s="164" t="s">
        <v>1345</v>
      </c>
      <c r="E1968" s="145" t="s">
        <v>1346</v>
      </c>
      <c r="F1968" s="145" t="s">
        <v>1343</v>
      </c>
      <c r="G1968" s="145" t="s">
        <v>1344</v>
      </c>
      <c r="H1968" s="145" t="s">
        <v>1345</v>
      </c>
      <c r="I1968" s="145" t="s">
        <v>1346</v>
      </c>
    </row>
    <row r="1969" spans="1:9" s="145" customFormat="1" x14ac:dyDescent="0.2">
      <c r="A1969" s="145" t="s">
        <v>4867</v>
      </c>
      <c r="B1969" s="145" t="s">
        <v>4015</v>
      </c>
      <c r="C1969" s="145" t="s">
        <v>4016</v>
      </c>
      <c r="D1969" s="164" t="s">
        <v>4017</v>
      </c>
      <c r="E1969" s="145" t="s">
        <v>4018</v>
      </c>
      <c r="F1969" s="145" t="s">
        <v>4015</v>
      </c>
      <c r="G1969" s="145" t="s">
        <v>4016</v>
      </c>
      <c r="H1969" s="145" t="s">
        <v>4017</v>
      </c>
      <c r="I1969" s="145" t="s">
        <v>4018</v>
      </c>
    </row>
    <row r="1970" spans="1:9" s="145" customFormat="1" x14ac:dyDescent="0.2">
      <c r="A1970" s="145" t="s">
        <v>4868</v>
      </c>
      <c r="B1970" s="145" t="s">
        <v>4020</v>
      </c>
      <c r="C1970" s="145" t="s">
        <v>4021</v>
      </c>
      <c r="D1970" s="164" t="s">
        <v>4022</v>
      </c>
      <c r="E1970" s="145" t="s">
        <v>4023</v>
      </c>
      <c r="F1970" s="145" t="s">
        <v>4020</v>
      </c>
      <c r="G1970" s="145" t="s">
        <v>4021</v>
      </c>
      <c r="H1970" s="145" t="s">
        <v>4022</v>
      </c>
      <c r="I1970" s="145" t="s">
        <v>4023</v>
      </c>
    </row>
    <row r="1971" spans="1:9" s="145" customFormat="1" x14ac:dyDescent="0.2">
      <c r="A1971" s="145" t="s">
        <v>4869</v>
      </c>
      <c r="B1971" s="145" t="s">
        <v>4025</v>
      </c>
      <c r="C1971" s="145" t="s">
        <v>4026</v>
      </c>
      <c r="D1971" s="164" t="s">
        <v>4027</v>
      </c>
      <c r="E1971" s="145" t="s">
        <v>4028</v>
      </c>
      <c r="F1971" s="145" t="s">
        <v>4025</v>
      </c>
      <c r="G1971" s="145" t="s">
        <v>4026</v>
      </c>
      <c r="H1971" s="145" t="s">
        <v>4027</v>
      </c>
      <c r="I1971" s="145" t="s">
        <v>4028</v>
      </c>
    </row>
    <row r="1972" spans="1:9" s="145" customFormat="1" x14ac:dyDescent="0.2">
      <c r="A1972" s="145" t="s">
        <v>4870</v>
      </c>
      <c r="B1972" s="145" t="s">
        <v>4030</v>
      </c>
      <c r="C1972" s="145" t="s">
        <v>4031</v>
      </c>
      <c r="D1972" s="164" t="s">
        <v>4032</v>
      </c>
      <c r="E1972" s="145" t="s">
        <v>4033</v>
      </c>
      <c r="F1972" s="145" t="s">
        <v>4030</v>
      </c>
      <c r="G1972" s="145" t="s">
        <v>4031</v>
      </c>
      <c r="H1972" s="145" t="s">
        <v>4032</v>
      </c>
      <c r="I1972" s="145" t="s">
        <v>4033</v>
      </c>
    </row>
    <row r="1973" spans="1:9" s="145" customFormat="1" x14ac:dyDescent="0.2">
      <c r="A1973" s="145" t="s">
        <v>3091</v>
      </c>
      <c r="B1973" s="145" t="s">
        <v>532</v>
      </c>
      <c r="C1973" s="145" t="s">
        <v>533</v>
      </c>
      <c r="D1973" s="164" t="s">
        <v>2218</v>
      </c>
      <c r="E1973" s="145" t="s">
        <v>2219</v>
      </c>
      <c r="F1973" s="145" t="s">
        <v>532</v>
      </c>
      <c r="G1973" s="145" t="s">
        <v>533</v>
      </c>
      <c r="H1973" s="145" t="s">
        <v>2218</v>
      </c>
      <c r="I1973" s="145" t="s">
        <v>2219</v>
      </c>
    </row>
    <row r="1974" spans="1:9" s="145" customFormat="1" x14ac:dyDescent="0.2">
      <c r="A1974" s="145" t="s">
        <v>3092</v>
      </c>
      <c r="B1974" s="145" t="s">
        <v>1348</v>
      </c>
      <c r="C1974" s="145" t="s">
        <v>1349</v>
      </c>
      <c r="D1974" s="164" t="s">
        <v>1350</v>
      </c>
      <c r="E1974" s="145" t="s">
        <v>1351</v>
      </c>
      <c r="F1974" s="145" t="s">
        <v>1348</v>
      </c>
      <c r="G1974" s="145" t="s">
        <v>1349</v>
      </c>
      <c r="H1974" s="145" t="s">
        <v>1350</v>
      </c>
      <c r="I1974" s="145" t="s">
        <v>1351</v>
      </c>
    </row>
    <row r="1975" spans="1:9" s="145" customFormat="1" x14ac:dyDescent="0.2">
      <c r="A1975" s="145" t="s">
        <v>3093</v>
      </c>
      <c r="B1975" s="145" t="s">
        <v>1353</v>
      </c>
      <c r="C1975" s="145" t="s">
        <v>1354</v>
      </c>
      <c r="D1975" s="164" t="s">
        <v>1355</v>
      </c>
      <c r="E1975" s="145" t="s">
        <v>711</v>
      </c>
      <c r="F1975" s="145" t="s">
        <v>1353</v>
      </c>
      <c r="G1975" s="145" t="s">
        <v>1354</v>
      </c>
      <c r="H1975" s="145" t="s">
        <v>1355</v>
      </c>
      <c r="I1975" s="145" t="s">
        <v>711</v>
      </c>
    </row>
    <row r="1976" spans="1:9" s="145" customFormat="1" x14ac:dyDescent="0.2">
      <c r="A1976" s="145" t="s">
        <v>3094</v>
      </c>
      <c r="B1976" s="145" t="s">
        <v>445</v>
      </c>
      <c r="C1976" s="145" t="s">
        <v>446</v>
      </c>
      <c r="D1976" s="164" t="s">
        <v>712</v>
      </c>
      <c r="E1976" s="145" t="s">
        <v>713</v>
      </c>
      <c r="F1976" s="145" t="s">
        <v>445</v>
      </c>
      <c r="G1976" s="145" t="s">
        <v>446</v>
      </c>
      <c r="H1976" s="145" t="s">
        <v>712</v>
      </c>
      <c r="I1976" s="145" t="s">
        <v>713</v>
      </c>
    </row>
    <row r="1977" spans="1:9" s="145" customFormat="1" x14ac:dyDescent="0.2">
      <c r="A1977" s="145" t="s">
        <v>3095</v>
      </c>
      <c r="B1977" s="145" t="s">
        <v>2224</v>
      </c>
      <c r="C1977" s="145" t="s">
        <v>2225</v>
      </c>
      <c r="D1977" s="164" t="s">
        <v>2226</v>
      </c>
      <c r="E1977" s="145" t="s">
        <v>2227</v>
      </c>
      <c r="F1977" s="145" t="s">
        <v>2224</v>
      </c>
      <c r="G1977" s="145" t="s">
        <v>2225</v>
      </c>
      <c r="H1977" s="145" t="s">
        <v>2226</v>
      </c>
      <c r="I1977" s="145" t="s">
        <v>2227</v>
      </c>
    </row>
    <row r="1978" spans="1:9" s="145" customFormat="1" x14ac:dyDescent="0.2">
      <c r="A1978" s="145" t="s">
        <v>4871</v>
      </c>
      <c r="B1978" s="145" t="s">
        <v>4035</v>
      </c>
      <c r="C1978" s="145" t="s">
        <v>4036</v>
      </c>
      <c r="D1978" s="164" t="s">
        <v>4037</v>
      </c>
      <c r="E1978" s="145" t="s">
        <v>4038</v>
      </c>
      <c r="F1978" s="145" t="s">
        <v>4035</v>
      </c>
      <c r="G1978" s="145" t="s">
        <v>4036</v>
      </c>
      <c r="H1978" s="145" t="s">
        <v>4037</v>
      </c>
      <c r="I1978" s="145" t="s">
        <v>4038</v>
      </c>
    </row>
    <row r="1979" spans="1:9" s="145" customFormat="1" x14ac:dyDescent="0.2">
      <c r="A1979" s="145" t="s">
        <v>4872</v>
      </c>
      <c r="B1979" s="145" t="s">
        <v>4040</v>
      </c>
      <c r="C1979" s="145" t="s">
        <v>4041</v>
      </c>
      <c r="D1979" s="164" t="s">
        <v>4042</v>
      </c>
      <c r="E1979" s="145" t="s">
        <v>4043</v>
      </c>
      <c r="F1979" s="145" t="s">
        <v>4040</v>
      </c>
      <c r="G1979" s="145" t="s">
        <v>4041</v>
      </c>
      <c r="H1979" s="145" t="s">
        <v>4042</v>
      </c>
      <c r="I1979" s="145" t="s">
        <v>4043</v>
      </c>
    </row>
    <row r="1980" spans="1:9" s="145" customFormat="1" x14ac:dyDescent="0.2">
      <c r="A1980" s="145" t="s">
        <v>4873</v>
      </c>
      <c r="B1980" s="145" t="s">
        <v>4045</v>
      </c>
      <c r="C1980" s="145" t="s">
        <v>4046</v>
      </c>
      <c r="D1980" s="164" t="s">
        <v>4047</v>
      </c>
      <c r="E1980" s="145" t="s">
        <v>4048</v>
      </c>
      <c r="F1980" s="145" t="s">
        <v>4045</v>
      </c>
      <c r="G1980" s="145" t="s">
        <v>4046</v>
      </c>
      <c r="H1980" s="145" t="s">
        <v>4047</v>
      </c>
      <c r="I1980" s="145" t="s">
        <v>4048</v>
      </c>
    </row>
    <row r="1981" spans="1:9" s="145" customFormat="1" x14ac:dyDescent="0.2">
      <c r="A1981" s="145" t="s">
        <v>3096</v>
      </c>
      <c r="B1981" s="145" t="s">
        <v>198</v>
      </c>
      <c r="C1981" s="145" t="s">
        <v>301</v>
      </c>
      <c r="D1981" s="164" t="s">
        <v>2229</v>
      </c>
      <c r="E1981" s="145" t="s">
        <v>2230</v>
      </c>
      <c r="F1981" s="145" t="s">
        <v>198</v>
      </c>
      <c r="G1981" s="145" t="s">
        <v>301</v>
      </c>
      <c r="H1981" s="145" t="s">
        <v>2229</v>
      </c>
      <c r="I1981" s="145" t="s">
        <v>2230</v>
      </c>
    </row>
    <row r="1982" spans="1:9" s="190" customFormat="1" x14ac:dyDescent="0.2">
      <c r="A1982" s="190" t="s">
        <v>7326</v>
      </c>
      <c r="B1982" s="190" t="s">
        <v>2231</v>
      </c>
      <c r="C1982" s="190" t="s">
        <v>2232</v>
      </c>
      <c r="D1982" s="188" t="s">
        <v>2233</v>
      </c>
      <c r="E1982" s="190" t="s">
        <v>2234</v>
      </c>
      <c r="F1982" s="190" t="s">
        <v>2231</v>
      </c>
      <c r="G1982" s="190" t="s">
        <v>2232</v>
      </c>
      <c r="H1982" s="190" t="s">
        <v>2233</v>
      </c>
      <c r="I1982" s="190" t="s">
        <v>2234</v>
      </c>
    </row>
    <row r="1983" spans="1:9" s="145" customFormat="1" x14ac:dyDescent="0.2">
      <c r="A1983" s="145" t="s">
        <v>3097</v>
      </c>
      <c r="B1983" s="145" t="s">
        <v>194</v>
      </c>
      <c r="C1983" s="145" t="s">
        <v>302</v>
      </c>
      <c r="D1983" s="164" t="s">
        <v>1358</v>
      </c>
      <c r="E1983" s="145" t="s">
        <v>714</v>
      </c>
      <c r="F1983" s="145" t="s">
        <v>194</v>
      </c>
      <c r="G1983" s="145" t="s">
        <v>302</v>
      </c>
      <c r="H1983" s="145" t="s">
        <v>1358</v>
      </c>
      <c r="I1983" s="145" t="s">
        <v>714</v>
      </c>
    </row>
    <row r="1984" spans="1:9" s="145" customFormat="1" x14ac:dyDescent="0.2">
      <c r="A1984" s="145" t="s">
        <v>3098</v>
      </c>
      <c r="B1984" s="145" t="s">
        <v>197</v>
      </c>
      <c r="C1984" s="145" t="s">
        <v>284</v>
      </c>
      <c r="D1984" s="164" t="s">
        <v>715</v>
      </c>
      <c r="E1984" s="145" t="s">
        <v>716</v>
      </c>
      <c r="F1984" s="145" t="s">
        <v>197</v>
      </c>
      <c r="G1984" s="145" t="s">
        <v>284</v>
      </c>
      <c r="H1984" s="145" t="s">
        <v>715</v>
      </c>
      <c r="I1984" s="145" t="s">
        <v>716</v>
      </c>
    </row>
    <row r="1985" spans="1:9" s="145" customFormat="1" x14ac:dyDescent="0.2">
      <c r="A1985" s="145" t="s">
        <v>3099</v>
      </c>
      <c r="B1985" s="145" t="s">
        <v>1361</v>
      </c>
      <c r="C1985" s="145" t="s">
        <v>1362</v>
      </c>
      <c r="D1985" s="164" t="s">
        <v>717</v>
      </c>
      <c r="E1985" s="145" t="s">
        <v>718</v>
      </c>
      <c r="F1985" s="145" t="s">
        <v>1361</v>
      </c>
      <c r="G1985" s="145" t="s">
        <v>1362</v>
      </c>
      <c r="H1985" s="145" t="s">
        <v>717</v>
      </c>
      <c r="I1985" s="145" t="s">
        <v>718</v>
      </c>
    </row>
    <row r="1986" spans="1:9" s="145" customFormat="1" x14ac:dyDescent="0.2">
      <c r="A1986" s="145" t="s">
        <v>3100</v>
      </c>
      <c r="B1986" s="145" t="s">
        <v>536</v>
      </c>
      <c r="C1986" s="145" t="s">
        <v>537</v>
      </c>
      <c r="D1986" s="164" t="s">
        <v>719</v>
      </c>
      <c r="E1986" s="145" t="s">
        <v>720</v>
      </c>
      <c r="F1986" s="145" t="s">
        <v>536</v>
      </c>
      <c r="G1986" s="145" t="s">
        <v>537</v>
      </c>
      <c r="H1986" s="145" t="s">
        <v>719</v>
      </c>
      <c r="I1986" s="145" t="s">
        <v>720</v>
      </c>
    </row>
    <row r="1987" spans="1:9" s="145" customFormat="1" x14ac:dyDescent="0.2">
      <c r="A1987" s="145" t="s">
        <v>3101</v>
      </c>
      <c r="B1987" s="145" t="s">
        <v>1365</v>
      </c>
      <c r="C1987" s="145" t="s">
        <v>1366</v>
      </c>
      <c r="D1987" s="164" t="s">
        <v>1367</v>
      </c>
      <c r="E1987" s="145" t="s">
        <v>1368</v>
      </c>
      <c r="F1987" s="145" t="s">
        <v>1365</v>
      </c>
      <c r="G1987" s="145" t="s">
        <v>1366</v>
      </c>
      <c r="H1987" s="145" t="s">
        <v>1367</v>
      </c>
      <c r="I1987" s="145" t="s">
        <v>1368</v>
      </c>
    </row>
    <row r="1988" spans="1:9" s="145" customFormat="1" x14ac:dyDescent="0.2">
      <c r="A1988" s="145" t="s">
        <v>3102</v>
      </c>
      <c r="B1988" s="145" t="s">
        <v>196</v>
      </c>
      <c r="C1988" s="145" t="s">
        <v>303</v>
      </c>
      <c r="D1988" s="164" t="s">
        <v>721</v>
      </c>
      <c r="E1988" s="145" t="s">
        <v>722</v>
      </c>
      <c r="F1988" s="145" t="s">
        <v>196</v>
      </c>
      <c r="G1988" s="145" t="s">
        <v>303</v>
      </c>
      <c r="H1988" s="145" t="s">
        <v>721</v>
      </c>
      <c r="I1988" s="145" t="s">
        <v>722</v>
      </c>
    </row>
    <row r="1989" spans="1:9" s="145" customFormat="1" x14ac:dyDescent="0.2">
      <c r="A1989" s="145" t="s">
        <v>3103</v>
      </c>
      <c r="B1989" s="145" t="s">
        <v>1371</v>
      </c>
      <c r="C1989" s="145" t="s">
        <v>1372</v>
      </c>
      <c r="D1989" s="164" t="s">
        <v>1373</v>
      </c>
      <c r="E1989" s="145" t="s">
        <v>1374</v>
      </c>
      <c r="F1989" s="145" t="s">
        <v>1371</v>
      </c>
      <c r="G1989" s="145" t="s">
        <v>1372</v>
      </c>
      <c r="H1989" s="145" t="s">
        <v>1373</v>
      </c>
      <c r="I1989" s="145" t="s">
        <v>1374</v>
      </c>
    </row>
    <row r="1990" spans="1:9" s="145" customFormat="1" x14ac:dyDescent="0.2">
      <c r="A1990" s="145" t="s">
        <v>3104</v>
      </c>
      <c r="B1990" s="145" t="s">
        <v>1376</v>
      </c>
      <c r="C1990" s="145" t="s">
        <v>1377</v>
      </c>
      <c r="D1990" s="164" t="s">
        <v>1378</v>
      </c>
      <c r="E1990" s="145" t="s">
        <v>1379</v>
      </c>
      <c r="F1990" s="145" t="s">
        <v>1376</v>
      </c>
      <c r="G1990" s="145" t="s">
        <v>1377</v>
      </c>
      <c r="H1990" s="145" t="s">
        <v>1378</v>
      </c>
      <c r="I1990" s="145" t="s">
        <v>1379</v>
      </c>
    </row>
    <row r="1991" spans="1:9" s="145" customFormat="1" x14ac:dyDescent="0.2">
      <c r="A1991" s="145" t="s">
        <v>3105</v>
      </c>
      <c r="B1991" s="145" t="s">
        <v>195</v>
      </c>
      <c r="C1991" s="145" t="s">
        <v>304</v>
      </c>
      <c r="D1991" s="164" t="s">
        <v>723</v>
      </c>
      <c r="E1991" s="145" t="s">
        <v>724</v>
      </c>
      <c r="F1991" s="145" t="s">
        <v>195</v>
      </c>
      <c r="G1991" s="145" t="s">
        <v>304</v>
      </c>
      <c r="H1991" s="145" t="s">
        <v>723</v>
      </c>
      <c r="I1991" s="145" t="s">
        <v>724</v>
      </c>
    </row>
    <row r="1992" spans="1:9" s="145" customFormat="1" x14ac:dyDescent="0.2">
      <c r="A1992" s="145" t="s">
        <v>3106</v>
      </c>
      <c r="B1992" s="145" t="s">
        <v>448</v>
      </c>
      <c r="C1992" s="145" t="s">
        <v>450</v>
      </c>
      <c r="D1992" s="164" t="s">
        <v>725</v>
      </c>
      <c r="E1992" s="145" t="s">
        <v>726</v>
      </c>
      <c r="F1992" s="145" t="s">
        <v>448</v>
      </c>
      <c r="G1992" s="145" t="s">
        <v>450</v>
      </c>
      <c r="H1992" s="145" t="s">
        <v>725</v>
      </c>
      <c r="I1992" s="145" t="s">
        <v>726</v>
      </c>
    </row>
    <row r="1993" spans="1:9" s="145" customFormat="1" x14ac:dyDescent="0.2">
      <c r="A1993" s="145" t="s">
        <v>5430</v>
      </c>
      <c r="B1993" s="145" t="s">
        <v>727</v>
      </c>
      <c r="C1993" s="145" t="s">
        <v>728</v>
      </c>
      <c r="D1993" s="164" t="s">
        <v>729</v>
      </c>
      <c r="E1993" s="145" t="s">
        <v>730</v>
      </c>
      <c r="F1993" s="145" t="s">
        <v>727</v>
      </c>
      <c r="G1993" s="145" t="s">
        <v>728</v>
      </c>
      <c r="H1993" s="145" t="s">
        <v>729</v>
      </c>
      <c r="I1993" s="145" t="s">
        <v>730</v>
      </c>
    </row>
    <row r="1994" spans="1:9" s="145" customFormat="1" x14ac:dyDescent="0.2">
      <c r="A1994" s="145" t="s">
        <v>3107</v>
      </c>
      <c r="B1994" s="145" t="s">
        <v>194</v>
      </c>
      <c r="C1994" s="145" t="s">
        <v>302</v>
      </c>
      <c r="D1994" s="164" t="s">
        <v>1358</v>
      </c>
      <c r="E1994" s="145" t="s">
        <v>714</v>
      </c>
      <c r="F1994" s="145" t="s">
        <v>194</v>
      </c>
      <c r="G1994" s="145" t="s">
        <v>302</v>
      </c>
      <c r="H1994" s="145" t="s">
        <v>1358</v>
      </c>
      <c r="I1994" s="145" t="s">
        <v>714</v>
      </c>
    </row>
    <row r="1995" spans="1:9" s="145" customFormat="1" x14ac:dyDescent="0.2">
      <c r="A1995" s="145" t="s">
        <v>4874</v>
      </c>
      <c r="B1995" s="145" t="s">
        <v>4050</v>
      </c>
      <c r="C1995" s="145" t="s">
        <v>4051</v>
      </c>
      <c r="D1995" s="164" t="s">
        <v>4052</v>
      </c>
      <c r="E1995" s="145" t="s">
        <v>4053</v>
      </c>
      <c r="F1995" s="145" t="s">
        <v>4050</v>
      </c>
      <c r="G1995" s="145" t="s">
        <v>4051</v>
      </c>
      <c r="H1995" s="145" t="s">
        <v>4052</v>
      </c>
      <c r="I1995" s="145" t="s">
        <v>4053</v>
      </c>
    </row>
    <row r="1996" spans="1:9" s="145" customFormat="1" x14ac:dyDescent="0.2">
      <c r="A1996" s="145" t="s">
        <v>4875</v>
      </c>
      <c r="B1996" s="145" t="s">
        <v>194</v>
      </c>
      <c r="C1996" s="145" t="s">
        <v>302</v>
      </c>
      <c r="D1996" s="164" t="s">
        <v>1358</v>
      </c>
      <c r="E1996" s="145" t="s">
        <v>714</v>
      </c>
      <c r="F1996" s="145" t="s">
        <v>194</v>
      </c>
      <c r="G1996" s="145" t="s">
        <v>302</v>
      </c>
      <c r="H1996" s="145" t="s">
        <v>1358</v>
      </c>
      <c r="I1996" s="145" t="s">
        <v>714</v>
      </c>
    </row>
    <row r="1997" spans="1:9" s="145" customFormat="1" x14ac:dyDescent="0.2">
      <c r="A1997" s="145" t="s">
        <v>3108</v>
      </c>
      <c r="B1997" s="145" t="s">
        <v>1385</v>
      </c>
      <c r="C1997" s="145" t="s">
        <v>1386</v>
      </c>
      <c r="D1997" s="164" t="s">
        <v>1387</v>
      </c>
      <c r="E1997" s="145" t="s">
        <v>1388</v>
      </c>
      <c r="F1997" s="145" t="s">
        <v>1385</v>
      </c>
      <c r="G1997" s="145" t="s">
        <v>1386</v>
      </c>
      <c r="H1997" s="145" t="s">
        <v>1387</v>
      </c>
      <c r="I1997" s="145" t="s">
        <v>1388</v>
      </c>
    </row>
    <row r="1998" spans="1:9" s="145" customFormat="1" x14ac:dyDescent="0.2">
      <c r="A1998" s="145" t="s">
        <v>3109</v>
      </c>
      <c r="B1998" s="145" t="s">
        <v>731</v>
      </c>
      <c r="C1998" s="145" t="s">
        <v>732</v>
      </c>
      <c r="D1998" s="164" t="s">
        <v>733</v>
      </c>
      <c r="E1998" s="145" t="s">
        <v>734</v>
      </c>
      <c r="F1998" s="145" t="s">
        <v>731</v>
      </c>
      <c r="G1998" s="145" t="s">
        <v>732</v>
      </c>
      <c r="H1998" s="145" t="s">
        <v>733</v>
      </c>
      <c r="I1998" s="145" t="s">
        <v>734</v>
      </c>
    </row>
    <row r="1999" spans="1:9" s="145" customFormat="1" x14ac:dyDescent="0.2">
      <c r="A1999" s="145" t="s">
        <v>3110</v>
      </c>
      <c r="B1999" s="145" t="s">
        <v>549</v>
      </c>
      <c r="C1999" s="145" t="s">
        <v>550</v>
      </c>
      <c r="D1999" s="164" t="s">
        <v>2247</v>
      </c>
      <c r="E1999" s="145" t="s">
        <v>2248</v>
      </c>
      <c r="F1999" s="145" t="s">
        <v>549</v>
      </c>
      <c r="G1999" s="145" t="s">
        <v>550</v>
      </c>
      <c r="H1999" s="145" t="s">
        <v>2247</v>
      </c>
      <c r="I1999" s="145" t="s">
        <v>2248</v>
      </c>
    </row>
    <row r="2000" spans="1:9" s="145" customFormat="1" x14ac:dyDescent="0.2">
      <c r="A2000" s="145" t="s">
        <v>3111</v>
      </c>
      <c r="B2000" s="145" t="s">
        <v>193</v>
      </c>
      <c r="C2000" s="145" t="s">
        <v>200</v>
      </c>
      <c r="D2000" s="164" t="s">
        <v>735</v>
      </c>
      <c r="E2000" s="145" t="s">
        <v>736</v>
      </c>
      <c r="F2000" s="145" t="s">
        <v>193</v>
      </c>
      <c r="G2000" s="145" t="s">
        <v>200</v>
      </c>
      <c r="H2000" s="145" t="s">
        <v>735</v>
      </c>
      <c r="I2000" s="145" t="s">
        <v>736</v>
      </c>
    </row>
    <row r="2001" spans="1:9" s="145" customFormat="1" x14ac:dyDescent="0.2">
      <c r="A2001" s="145" t="s">
        <v>4876</v>
      </c>
      <c r="B2001" s="145" t="s">
        <v>193</v>
      </c>
      <c r="C2001" s="145" t="s">
        <v>200</v>
      </c>
      <c r="D2001" s="164" t="s">
        <v>735</v>
      </c>
      <c r="E2001" s="145" t="s">
        <v>736</v>
      </c>
      <c r="F2001" s="145" t="s">
        <v>193</v>
      </c>
      <c r="G2001" s="145" t="s">
        <v>200</v>
      </c>
      <c r="H2001" s="145" t="s">
        <v>735</v>
      </c>
      <c r="I2001" s="145" t="s">
        <v>736</v>
      </c>
    </row>
    <row r="2002" spans="1:9" s="145" customFormat="1" x14ac:dyDescent="0.2">
      <c r="A2002" s="145" t="s">
        <v>3112</v>
      </c>
      <c r="B2002" s="145" t="s">
        <v>192</v>
      </c>
      <c r="C2002" s="145" t="s">
        <v>386</v>
      </c>
      <c r="D2002" s="164" t="s">
        <v>737</v>
      </c>
      <c r="E2002" s="145" t="s">
        <v>738</v>
      </c>
      <c r="F2002" s="145" t="s">
        <v>192</v>
      </c>
      <c r="G2002" s="145" t="s">
        <v>386</v>
      </c>
      <c r="H2002" s="145" t="s">
        <v>737</v>
      </c>
      <c r="I2002" s="145" t="s">
        <v>738</v>
      </c>
    </row>
    <row r="2003" spans="1:9" s="145" customFormat="1" x14ac:dyDescent="0.2">
      <c r="A2003" s="145" t="s">
        <v>3113</v>
      </c>
      <c r="B2003" s="145" t="s">
        <v>191</v>
      </c>
      <c r="C2003" s="145" t="s">
        <v>1413</v>
      </c>
      <c r="D2003" s="164" t="s">
        <v>739</v>
      </c>
      <c r="E2003" s="145" t="s">
        <v>740</v>
      </c>
      <c r="F2003" s="145" t="s">
        <v>3662</v>
      </c>
      <c r="G2003" s="145" t="s">
        <v>3663</v>
      </c>
      <c r="H2003" s="145" t="s">
        <v>3664</v>
      </c>
      <c r="I2003" s="145" t="s">
        <v>740</v>
      </c>
    </row>
    <row r="2004" spans="1:9" s="145" customFormat="1" x14ac:dyDescent="0.2">
      <c r="A2004" s="145" t="s">
        <v>3114</v>
      </c>
      <c r="B2004" s="145" t="s">
        <v>190</v>
      </c>
      <c r="C2004" s="145" t="s">
        <v>285</v>
      </c>
      <c r="D2004" s="164" t="s">
        <v>741</v>
      </c>
      <c r="E2004" s="145" t="s">
        <v>742</v>
      </c>
      <c r="F2004" s="145" t="s">
        <v>190</v>
      </c>
      <c r="G2004" s="145" t="s">
        <v>285</v>
      </c>
      <c r="H2004" s="145" t="s">
        <v>741</v>
      </c>
      <c r="I2004" s="145" t="s">
        <v>742</v>
      </c>
    </row>
    <row r="2005" spans="1:9" s="145" customFormat="1" x14ac:dyDescent="0.2">
      <c r="A2005" s="145" t="s">
        <v>3115</v>
      </c>
      <c r="B2005" s="145" t="s">
        <v>189</v>
      </c>
      <c r="C2005" s="145" t="s">
        <v>286</v>
      </c>
      <c r="D2005" s="164" t="s">
        <v>743</v>
      </c>
      <c r="E2005" s="145" t="s">
        <v>744</v>
      </c>
      <c r="F2005" s="145" t="s">
        <v>189</v>
      </c>
      <c r="G2005" s="145" t="s">
        <v>286</v>
      </c>
      <c r="H2005" s="145" t="s">
        <v>743</v>
      </c>
      <c r="I2005" s="145" t="s">
        <v>744</v>
      </c>
    </row>
    <row r="2006" spans="1:9" s="145" customFormat="1" x14ac:dyDescent="0.2">
      <c r="A2006" s="145" t="s">
        <v>3116</v>
      </c>
      <c r="B2006" s="145" t="s">
        <v>4586</v>
      </c>
      <c r="C2006" s="145" t="s">
        <v>4587</v>
      </c>
      <c r="D2006" s="164" t="s">
        <v>4588</v>
      </c>
      <c r="E2006" s="145" t="s">
        <v>4589</v>
      </c>
      <c r="F2006" s="145" t="s">
        <v>4586</v>
      </c>
      <c r="G2006" s="145" t="s">
        <v>4587</v>
      </c>
      <c r="H2006" s="145" t="s">
        <v>4588</v>
      </c>
      <c r="I2006" s="145" t="s">
        <v>4589</v>
      </c>
    </row>
    <row r="2007" spans="1:9" s="145" customFormat="1" x14ac:dyDescent="0.2">
      <c r="A2007" s="145" t="s">
        <v>3117</v>
      </c>
      <c r="B2007" s="145" t="s">
        <v>418</v>
      </c>
      <c r="C2007" s="145" t="s">
        <v>419</v>
      </c>
      <c r="D2007" s="164" t="s">
        <v>745</v>
      </c>
      <c r="E2007" s="145" t="s">
        <v>746</v>
      </c>
      <c r="F2007" s="145" t="s">
        <v>418</v>
      </c>
      <c r="G2007" s="145" t="s">
        <v>419</v>
      </c>
      <c r="H2007" s="145" t="s">
        <v>745</v>
      </c>
      <c r="I2007" s="145" t="s">
        <v>746</v>
      </c>
    </row>
    <row r="2008" spans="1:9" s="145" customFormat="1" x14ac:dyDescent="0.2">
      <c r="A2008" s="145" t="s">
        <v>4877</v>
      </c>
      <c r="B2008" s="145" t="s">
        <v>1418</v>
      </c>
      <c r="C2008" s="145" t="s">
        <v>1419</v>
      </c>
      <c r="D2008" s="164" t="s">
        <v>1420</v>
      </c>
      <c r="E2008" s="145" t="s">
        <v>1421</v>
      </c>
      <c r="F2008" s="145" t="s">
        <v>1418</v>
      </c>
      <c r="G2008" s="145" t="s">
        <v>1419</v>
      </c>
      <c r="H2008" s="145" t="s">
        <v>1420</v>
      </c>
      <c r="I2008" s="145" t="s">
        <v>1421</v>
      </c>
    </row>
    <row r="2009" spans="1:9" s="145" customFormat="1" x14ac:dyDescent="0.2">
      <c r="A2009" s="145" t="s">
        <v>4878</v>
      </c>
      <c r="B2009" s="145" t="s">
        <v>747</v>
      </c>
      <c r="C2009" s="145" t="s">
        <v>748</v>
      </c>
      <c r="D2009" s="164" t="s">
        <v>749</v>
      </c>
      <c r="E2009" s="145" t="s">
        <v>750</v>
      </c>
      <c r="F2009" s="145" t="s">
        <v>747</v>
      </c>
      <c r="G2009" s="145" t="s">
        <v>748</v>
      </c>
      <c r="H2009" s="145" t="s">
        <v>749</v>
      </c>
      <c r="I2009" s="145" t="s">
        <v>750</v>
      </c>
    </row>
    <row r="2010" spans="1:9" s="145" customFormat="1" x14ac:dyDescent="0.2">
      <c r="A2010" s="145" t="s">
        <v>4879</v>
      </c>
      <c r="B2010" s="145" t="s">
        <v>1424</v>
      </c>
      <c r="C2010" s="145" t="s">
        <v>1425</v>
      </c>
      <c r="D2010" s="164" t="s">
        <v>1426</v>
      </c>
      <c r="E2010" s="145" t="s">
        <v>1427</v>
      </c>
      <c r="F2010" s="145" t="s">
        <v>1424</v>
      </c>
      <c r="G2010" s="145" t="s">
        <v>3665</v>
      </c>
      <c r="H2010" s="145" t="s">
        <v>1426</v>
      </c>
      <c r="I2010" s="145" t="s">
        <v>1427</v>
      </c>
    </row>
    <row r="2011" spans="1:9" s="145" customFormat="1" x14ac:dyDescent="0.2">
      <c r="A2011" s="145" t="s">
        <v>3118</v>
      </c>
      <c r="B2011" s="145" t="s">
        <v>1429</v>
      </c>
      <c r="C2011" s="145" t="s">
        <v>1430</v>
      </c>
      <c r="D2011" s="164" t="s">
        <v>751</v>
      </c>
      <c r="E2011" s="145" t="s">
        <v>752</v>
      </c>
      <c r="F2011" s="145" t="s">
        <v>1429</v>
      </c>
      <c r="G2011" s="145" t="s">
        <v>1430</v>
      </c>
      <c r="H2011" s="145" t="s">
        <v>751</v>
      </c>
      <c r="I2011" s="145" t="s">
        <v>752</v>
      </c>
    </row>
    <row r="2012" spans="1:9" s="145" customFormat="1" x14ac:dyDescent="0.2">
      <c r="A2012" s="173" t="s">
        <v>7327</v>
      </c>
      <c r="B2012" s="145" t="s">
        <v>753</v>
      </c>
      <c r="C2012" s="145" t="s">
        <v>1431</v>
      </c>
      <c r="D2012" s="164" t="s">
        <v>754</v>
      </c>
      <c r="E2012" s="145" t="s">
        <v>755</v>
      </c>
      <c r="F2012" s="145" t="s">
        <v>753</v>
      </c>
      <c r="G2012" s="145" t="s">
        <v>1431</v>
      </c>
      <c r="H2012" s="145" t="s">
        <v>754</v>
      </c>
      <c r="I2012" s="145" t="s">
        <v>755</v>
      </c>
    </row>
    <row r="2013" spans="1:9" s="145" customFormat="1" x14ac:dyDescent="0.2">
      <c r="A2013" s="173" t="s">
        <v>7328</v>
      </c>
      <c r="B2013" s="145" t="s">
        <v>756</v>
      </c>
      <c r="C2013" s="145" t="s">
        <v>757</v>
      </c>
      <c r="D2013" s="164" t="s">
        <v>758</v>
      </c>
      <c r="E2013" s="145" t="s">
        <v>759</v>
      </c>
      <c r="F2013" s="145" t="s">
        <v>756</v>
      </c>
      <c r="G2013" s="145" t="s">
        <v>757</v>
      </c>
      <c r="H2013" s="145" t="s">
        <v>758</v>
      </c>
      <c r="I2013" s="145" t="s">
        <v>759</v>
      </c>
    </row>
    <row r="2014" spans="1:9" s="145" customFormat="1" x14ac:dyDescent="0.2">
      <c r="A2014" s="145" t="s">
        <v>3119</v>
      </c>
      <c r="B2014" s="145" t="s">
        <v>452</v>
      </c>
      <c r="C2014" s="145" t="s">
        <v>453</v>
      </c>
      <c r="D2014" s="164" t="s">
        <v>760</v>
      </c>
      <c r="E2014" s="145" t="s">
        <v>761</v>
      </c>
      <c r="F2014" s="145" t="s">
        <v>452</v>
      </c>
      <c r="G2014" s="145" t="s">
        <v>453</v>
      </c>
      <c r="H2014" s="145" t="s">
        <v>760</v>
      </c>
      <c r="I2014" s="145" t="s">
        <v>761</v>
      </c>
    </row>
    <row r="2015" spans="1:9" s="145" customFormat="1" x14ac:dyDescent="0.2">
      <c r="A2015" s="145" t="s">
        <v>4880</v>
      </c>
      <c r="B2015" s="145" t="s">
        <v>452</v>
      </c>
      <c r="C2015" s="145" t="s">
        <v>453</v>
      </c>
      <c r="D2015" s="164" t="s">
        <v>760</v>
      </c>
      <c r="E2015" s="145" t="s">
        <v>761</v>
      </c>
      <c r="F2015" s="145" t="s">
        <v>452</v>
      </c>
      <c r="G2015" s="145" t="s">
        <v>453</v>
      </c>
      <c r="H2015" s="145" t="s">
        <v>760</v>
      </c>
      <c r="I2015" s="145" t="s">
        <v>761</v>
      </c>
    </row>
    <row r="2016" spans="1:9" s="145" customFormat="1" x14ac:dyDescent="0.2">
      <c r="A2016" s="145" t="s">
        <v>4881</v>
      </c>
      <c r="B2016" s="145" t="s">
        <v>452</v>
      </c>
      <c r="C2016" s="145" t="s">
        <v>453</v>
      </c>
      <c r="D2016" s="164" t="s">
        <v>760</v>
      </c>
      <c r="E2016" s="145" t="s">
        <v>761</v>
      </c>
      <c r="F2016" s="145" t="s">
        <v>452</v>
      </c>
      <c r="G2016" s="145" t="s">
        <v>453</v>
      </c>
      <c r="H2016" s="145" t="s">
        <v>760</v>
      </c>
      <c r="I2016" s="145" t="s">
        <v>761</v>
      </c>
    </row>
    <row r="2017" spans="1:9" s="145" customFormat="1" x14ac:dyDescent="0.2">
      <c r="A2017" s="145" t="s">
        <v>3120</v>
      </c>
      <c r="B2017" s="145" t="s">
        <v>199</v>
      </c>
      <c r="C2017" s="145" t="s">
        <v>201</v>
      </c>
      <c r="D2017" s="164" t="s">
        <v>762</v>
      </c>
      <c r="E2017" s="145" t="s">
        <v>201</v>
      </c>
      <c r="F2017" s="145" t="s">
        <v>199</v>
      </c>
      <c r="G2017" s="145" t="s">
        <v>201</v>
      </c>
      <c r="H2017" s="145" t="s">
        <v>762</v>
      </c>
      <c r="I2017" s="145" t="s">
        <v>201</v>
      </c>
    </row>
    <row r="2018" spans="1:9" s="190" customFormat="1" x14ac:dyDescent="0.2">
      <c r="A2018" s="190" t="s">
        <v>7329</v>
      </c>
      <c r="B2018" s="190" t="s">
        <v>202</v>
      </c>
      <c r="C2018" s="190" t="s">
        <v>3666</v>
      </c>
      <c r="D2018" s="188" t="s">
        <v>2259</v>
      </c>
      <c r="E2018" s="190" t="s">
        <v>2260</v>
      </c>
      <c r="F2018" s="190" t="s">
        <v>202</v>
      </c>
      <c r="G2018" s="190" t="s">
        <v>3666</v>
      </c>
      <c r="H2018" s="190" t="s">
        <v>2259</v>
      </c>
      <c r="I2018" s="190" t="s">
        <v>2260</v>
      </c>
    </row>
    <row r="2019" spans="1:9" s="190" customFormat="1" x14ac:dyDescent="0.2">
      <c r="A2019" s="190" t="s">
        <v>7330</v>
      </c>
      <c r="B2019" s="190" t="s">
        <v>202</v>
      </c>
      <c r="C2019" s="190" t="s">
        <v>3666</v>
      </c>
      <c r="D2019" s="188" t="s">
        <v>2259</v>
      </c>
      <c r="E2019" s="190" t="s">
        <v>2260</v>
      </c>
      <c r="F2019" s="190" t="s">
        <v>202</v>
      </c>
      <c r="G2019" s="190" t="s">
        <v>3666</v>
      </c>
      <c r="H2019" s="190" t="s">
        <v>2259</v>
      </c>
      <c r="I2019" s="190" t="s">
        <v>2260</v>
      </c>
    </row>
    <row r="2020" spans="1:9" s="145" customFormat="1" x14ac:dyDescent="0.2">
      <c r="A2020" s="145" t="s">
        <v>3121</v>
      </c>
      <c r="B2020" s="145" t="s">
        <v>203</v>
      </c>
      <c r="C2020" s="145" t="s">
        <v>305</v>
      </c>
      <c r="D2020" s="164" t="s">
        <v>763</v>
      </c>
      <c r="E2020" s="145" t="s">
        <v>764</v>
      </c>
      <c r="F2020" s="145" t="s">
        <v>203</v>
      </c>
      <c r="G2020" s="145" t="s">
        <v>305</v>
      </c>
      <c r="H2020" s="145" t="s">
        <v>763</v>
      </c>
      <c r="I2020" s="145" t="s">
        <v>764</v>
      </c>
    </row>
    <row r="2021" spans="1:9" s="145" customFormat="1" x14ac:dyDescent="0.2">
      <c r="A2021" s="145" t="s">
        <v>4882</v>
      </c>
      <c r="B2021" s="145" t="s">
        <v>203</v>
      </c>
      <c r="C2021" s="145" t="s">
        <v>305</v>
      </c>
      <c r="D2021" s="164" t="s">
        <v>763</v>
      </c>
      <c r="E2021" s="145" t="s">
        <v>764</v>
      </c>
      <c r="F2021" s="145" t="s">
        <v>203</v>
      </c>
      <c r="G2021" s="145" t="s">
        <v>305</v>
      </c>
      <c r="H2021" s="145" t="s">
        <v>763</v>
      </c>
      <c r="I2021" s="145" t="s">
        <v>764</v>
      </c>
    </row>
    <row r="2022" spans="1:9" s="145" customFormat="1" x14ac:dyDescent="0.2">
      <c r="A2022" s="145" t="s">
        <v>4883</v>
      </c>
      <c r="B2022" s="145" t="s">
        <v>4059</v>
      </c>
      <c r="C2022" s="145" t="s">
        <v>4060</v>
      </c>
      <c r="D2022" s="164" t="s">
        <v>4061</v>
      </c>
      <c r="E2022" s="145" t="s">
        <v>4062</v>
      </c>
      <c r="F2022" s="145" t="s">
        <v>4059</v>
      </c>
      <c r="G2022" s="145" t="s">
        <v>4060</v>
      </c>
      <c r="H2022" s="145" t="s">
        <v>4061</v>
      </c>
      <c r="I2022" s="145" t="s">
        <v>4062</v>
      </c>
    </row>
    <row r="2023" spans="1:9" s="145" customFormat="1" x14ac:dyDescent="0.2">
      <c r="A2023" s="145" t="s">
        <v>4884</v>
      </c>
      <c r="B2023" s="145" t="s">
        <v>4059</v>
      </c>
      <c r="C2023" s="145" t="s">
        <v>4063</v>
      </c>
      <c r="D2023" s="164" t="s">
        <v>4061</v>
      </c>
      <c r="E2023" s="145" t="s">
        <v>4062</v>
      </c>
      <c r="F2023" s="145" t="s">
        <v>4059</v>
      </c>
      <c r="G2023" s="145" t="s">
        <v>4063</v>
      </c>
      <c r="H2023" s="145" t="s">
        <v>4061</v>
      </c>
      <c r="I2023" s="145" t="s">
        <v>4062</v>
      </c>
    </row>
    <row r="2024" spans="1:9" s="145" customFormat="1" x14ac:dyDescent="0.2">
      <c r="A2024" s="145" t="s">
        <v>3122</v>
      </c>
      <c r="B2024" s="145" t="s">
        <v>204</v>
      </c>
      <c r="C2024" s="145" t="s">
        <v>306</v>
      </c>
      <c r="D2024" s="164" t="s">
        <v>765</v>
      </c>
      <c r="E2024" s="145" t="s">
        <v>766</v>
      </c>
      <c r="F2024" s="145" t="s">
        <v>204</v>
      </c>
      <c r="G2024" s="145" t="s">
        <v>306</v>
      </c>
      <c r="H2024" s="145" t="s">
        <v>765</v>
      </c>
      <c r="I2024" s="145" t="s">
        <v>766</v>
      </c>
    </row>
    <row r="2025" spans="1:9" s="145" customFormat="1" x14ac:dyDescent="0.2">
      <c r="A2025" s="145" t="s">
        <v>3123</v>
      </c>
      <c r="B2025" s="145" t="s">
        <v>1437</v>
      </c>
      <c r="C2025" s="145" t="s">
        <v>1438</v>
      </c>
      <c r="D2025" s="164" t="s">
        <v>767</v>
      </c>
      <c r="E2025" s="145" t="s">
        <v>768</v>
      </c>
      <c r="F2025" s="145" t="s">
        <v>1437</v>
      </c>
      <c r="G2025" s="145" t="s">
        <v>1438</v>
      </c>
      <c r="H2025" s="145" t="s">
        <v>767</v>
      </c>
      <c r="I2025" s="145" t="s">
        <v>768</v>
      </c>
    </row>
    <row r="2026" spans="1:9" s="145" customFormat="1" x14ac:dyDescent="0.2">
      <c r="A2026" s="145" t="s">
        <v>4885</v>
      </c>
      <c r="B2026" s="145" t="s">
        <v>2265</v>
      </c>
      <c r="C2026" s="145" t="s">
        <v>2266</v>
      </c>
      <c r="D2026" s="164" t="s">
        <v>2267</v>
      </c>
      <c r="E2026" s="145" t="s">
        <v>2268</v>
      </c>
      <c r="F2026" s="145" t="s">
        <v>2265</v>
      </c>
      <c r="G2026" s="145" t="s">
        <v>2266</v>
      </c>
      <c r="H2026" s="145" t="s">
        <v>2267</v>
      </c>
      <c r="I2026" s="145" t="s">
        <v>2268</v>
      </c>
    </row>
    <row r="2027" spans="1:9" s="145" customFormat="1" x14ac:dyDescent="0.2">
      <c r="A2027" s="145" t="s">
        <v>4886</v>
      </c>
      <c r="B2027" s="145" t="s">
        <v>2270</v>
      </c>
      <c r="C2027" s="145" t="s">
        <v>2271</v>
      </c>
      <c r="D2027" s="164" t="s">
        <v>2272</v>
      </c>
      <c r="E2027" s="145" t="s">
        <v>2273</v>
      </c>
      <c r="F2027" s="145" t="s">
        <v>2270</v>
      </c>
      <c r="G2027" s="145" t="s">
        <v>2271</v>
      </c>
      <c r="H2027" s="145" t="s">
        <v>2272</v>
      </c>
      <c r="I2027" s="145" t="s">
        <v>2273</v>
      </c>
    </row>
    <row r="2028" spans="1:9" s="145" customFormat="1" x14ac:dyDescent="0.2">
      <c r="A2028" s="145" t="s">
        <v>4887</v>
      </c>
      <c r="B2028" s="145" t="s">
        <v>4069</v>
      </c>
      <c r="C2028" s="145" t="s">
        <v>4070</v>
      </c>
      <c r="D2028" s="164" t="s">
        <v>4071</v>
      </c>
      <c r="E2028" s="145" t="s">
        <v>4072</v>
      </c>
      <c r="F2028" s="145" t="s">
        <v>4069</v>
      </c>
      <c r="G2028" s="145" t="s">
        <v>4070</v>
      </c>
      <c r="H2028" s="145" t="s">
        <v>4071</v>
      </c>
      <c r="I2028" s="145" t="s">
        <v>4072</v>
      </c>
    </row>
    <row r="2029" spans="1:9" s="145" customFormat="1" x14ac:dyDescent="0.2">
      <c r="A2029" s="145" t="s">
        <v>3124</v>
      </c>
      <c r="B2029" s="145" t="s">
        <v>205</v>
      </c>
      <c r="C2029" s="145" t="s">
        <v>307</v>
      </c>
      <c r="D2029" s="164" t="s">
        <v>769</v>
      </c>
      <c r="E2029" s="145" t="s">
        <v>770</v>
      </c>
      <c r="F2029" s="145" t="s">
        <v>205</v>
      </c>
      <c r="G2029" s="145" t="s">
        <v>307</v>
      </c>
      <c r="H2029" s="145" t="s">
        <v>769</v>
      </c>
      <c r="I2029" s="145" t="s">
        <v>770</v>
      </c>
    </row>
    <row r="2030" spans="1:9" s="145" customFormat="1" x14ac:dyDescent="0.2">
      <c r="A2030" s="145" t="s">
        <v>3125</v>
      </c>
      <c r="B2030" s="145" t="s">
        <v>2277</v>
      </c>
      <c r="C2030" s="145" t="s">
        <v>2278</v>
      </c>
      <c r="D2030" s="164" t="s">
        <v>2279</v>
      </c>
      <c r="E2030" s="145" t="s">
        <v>2280</v>
      </c>
      <c r="F2030" s="145" t="s">
        <v>2277</v>
      </c>
      <c r="G2030" s="145" t="s">
        <v>2278</v>
      </c>
      <c r="H2030" s="145" t="s">
        <v>2279</v>
      </c>
      <c r="I2030" s="145" t="s">
        <v>2280</v>
      </c>
    </row>
    <row r="2031" spans="1:9" s="145" customFormat="1" x14ac:dyDescent="0.2">
      <c r="A2031" s="145" t="s">
        <v>3126</v>
      </c>
      <c r="B2031" s="145" t="s">
        <v>1441</v>
      </c>
      <c r="C2031" s="145" t="s">
        <v>1442</v>
      </c>
      <c r="D2031" s="164" t="s">
        <v>1443</v>
      </c>
      <c r="E2031" s="145" t="s">
        <v>1444</v>
      </c>
      <c r="F2031" s="145" t="s">
        <v>1441</v>
      </c>
      <c r="G2031" s="145" t="s">
        <v>1442</v>
      </c>
      <c r="H2031" s="145" t="s">
        <v>1443</v>
      </c>
      <c r="I2031" s="145" t="s">
        <v>1444</v>
      </c>
    </row>
    <row r="2032" spans="1:9" s="145" customFormat="1" x14ac:dyDescent="0.2">
      <c r="A2032" s="145" t="s">
        <v>3127</v>
      </c>
      <c r="B2032" s="145" t="s">
        <v>206</v>
      </c>
      <c r="C2032" s="145" t="s">
        <v>273</v>
      </c>
      <c r="D2032" s="164" t="s">
        <v>771</v>
      </c>
      <c r="E2032" s="145" t="s">
        <v>772</v>
      </c>
      <c r="F2032" s="145" t="s">
        <v>206</v>
      </c>
      <c r="G2032" s="145" t="s">
        <v>273</v>
      </c>
      <c r="H2032" s="145" t="s">
        <v>771</v>
      </c>
      <c r="I2032" s="145" t="s">
        <v>772</v>
      </c>
    </row>
    <row r="2033" spans="1:9" s="145" customFormat="1" x14ac:dyDescent="0.2">
      <c r="A2033" s="145" t="s">
        <v>4888</v>
      </c>
      <c r="B2033" s="168" t="s">
        <v>5408</v>
      </c>
      <c r="C2033" s="168" t="s">
        <v>5409</v>
      </c>
      <c r="D2033" s="164" t="s">
        <v>5410</v>
      </c>
      <c r="E2033" s="168" t="s">
        <v>5411</v>
      </c>
      <c r="F2033" s="168" t="s">
        <v>5408</v>
      </c>
      <c r="G2033" s="168" t="s">
        <v>5409</v>
      </c>
      <c r="H2033" s="168" t="s">
        <v>5410</v>
      </c>
      <c r="I2033" s="168" t="s">
        <v>5411</v>
      </c>
    </row>
    <row r="2034" spans="1:9" s="190" customFormat="1" x14ac:dyDescent="0.2">
      <c r="A2034" s="190" t="s">
        <v>7331</v>
      </c>
      <c r="B2034" s="190" t="s">
        <v>2284</v>
      </c>
      <c r="C2034" s="190" t="s">
        <v>2285</v>
      </c>
      <c r="D2034" s="188" t="s">
        <v>2286</v>
      </c>
      <c r="E2034" s="190" t="s">
        <v>2287</v>
      </c>
      <c r="F2034" s="190" t="s">
        <v>2284</v>
      </c>
      <c r="G2034" s="190" t="s">
        <v>2285</v>
      </c>
      <c r="H2034" s="190" t="s">
        <v>2286</v>
      </c>
      <c r="I2034" s="190" t="s">
        <v>2287</v>
      </c>
    </row>
    <row r="2035" spans="1:9" s="190" customFormat="1" x14ac:dyDescent="0.2">
      <c r="A2035" s="219" t="s">
        <v>7332</v>
      </c>
      <c r="B2035" s="190" t="s">
        <v>4074</v>
      </c>
      <c r="C2035" s="190" t="s">
        <v>4075</v>
      </c>
      <c r="D2035" s="188" t="s">
        <v>4076</v>
      </c>
      <c r="E2035" s="190" t="s">
        <v>4077</v>
      </c>
      <c r="F2035" s="190" t="s">
        <v>4074</v>
      </c>
      <c r="G2035" s="190" t="s">
        <v>4075</v>
      </c>
      <c r="H2035" s="190" t="s">
        <v>4076</v>
      </c>
      <c r="I2035" s="190" t="s">
        <v>4077</v>
      </c>
    </row>
    <row r="2036" spans="1:9" s="173" customFormat="1" x14ac:dyDescent="0.2">
      <c r="A2036" s="173" t="s">
        <v>7333</v>
      </c>
      <c r="B2036" s="173" t="s">
        <v>5562</v>
      </c>
      <c r="C2036" s="173" t="s">
        <v>5570</v>
      </c>
      <c r="D2036" s="167" t="s">
        <v>5571</v>
      </c>
      <c r="E2036" s="173" t="s">
        <v>5572</v>
      </c>
      <c r="F2036" s="173" t="s">
        <v>5562</v>
      </c>
      <c r="G2036" s="173" t="s">
        <v>5570</v>
      </c>
      <c r="H2036" s="173" t="s">
        <v>5571</v>
      </c>
      <c r="I2036" s="173" t="s">
        <v>5572</v>
      </c>
    </row>
    <row r="2037" spans="1:9" s="145" customFormat="1" x14ac:dyDescent="0.2">
      <c r="A2037" s="145" t="s">
        <v>3128</v>
      </c>
      <c r="B2037" s="145" t="s">
        <v>207</v>
      </c>
      <c r="C2037" s="145" t="s">
        <v>308</v>
      </c>
      <c r="D2037" s="164" t="s">
        <v>2289</v>
      </c>
      <c r="E2037" s="145" t="s">
        <v>2290</v>
      </c>
      <c r="F2037" s="145" t="s">
        <v>207</v>
      </c>
      <c r="G2037" s="145" t="s">
        <v>308</v>
      </c>
      <c r="H2037" s="145" t="s">
        <v>2289</v>
      </c>
      <c r="I2037" s="145" t="s">
        <v>2290</v>
      </c>
    </row>
    <row r="2038" spans="1:9" s="145" customFormat="1" x14ac:dyDescent="0.2">
      <c r="A2038" s="145" t="s">
        <v>3129</v>
      </c>
      <c r="B2038" s="145" t="s">
        <v>2292</v>
      </c>
      <c r="C2038" s="145" t="s">
        <v>2293</v>
      </c>
      <c r="D2038" s="164" t="s">
        <v>2294</v>
      </c>
      <c r="E2038" s="145" t="s">
        <v>2295</v>
      </c>
      <c r="F2038" s="145" t="s">
        <v>2292</v>
      </c>
      <c r="G2038" s="145" t="s">
        <v>2293</v>
      </c>
      <c r="H2038" s="145" t="s">
        <v>3670</v>
      </c>
      <c r="I2038" s="145" t="s">
        <v>2295</v>
      </c>
    </row>
    <row r="2039" spans="1:9" s="145" customFormat="1" x14ac:dyDescent="0.2">
      <c r="A2039" s="145" t="s">
        <v>3130</v>
      </c>
      <c r="B2039" s="168" t="s">
        <v>388</v>
      </c>
      <c r="C2039" s="168" t="s">
        <v>5412</v>
      </c>
      <c r="D2039" s="164" t="s">
        <v>5413</v>
      </c>
      <c r="E2039" s="168" t="s">
        <v>5414</v>
      </c>
      <c r="F2039" s="168" t="s">
        <v>388</v>
      </c>
      <c r="G2039" s="168" t="s">
        <v>5412</v>
      </c>
      <c r="H2039" s="168" t="s">
        <v>5413</v>
      </c>
      <c r="I2039" s="168" t="s">
        <v>5414</v>
      </c>
    </row>
    <row r="2040" spans="1:9" s="145" customFormat="1" x14ac:dyDescent="0.2">
      <c r="A2040" s="145" t="s">
        <v>3131</v>
      </c>
      <c r="B2040" s="145" t="s">
        <v>2298</v>
      </c>
      <c r="C2040" s="145" t="s">
        <v>2299</v>
      </c>
      <c r="D2040" s="164" t="s">
        <v>2300</v>
      </c>
      <c r="E2040" s="145" t="s">
        <v>2301</v>
      </c>
      <c r="F2040" s="145" t="s">
        <v>2298</v>
      </c>
      <c r="G2040" s="145" t="s">
        <v>2299</v>
      </c>
      <c r="H2040" s="145" t="s">
        <v>2300</v>
      </c>
      <c r="I2040" s="145" t="s">
        <v>2301</v>
      </c>
    </row>
    <row r="2041" spans="1:9" s="145" customFormat="1" x14ac:dyDescent="0.2">
      <c r="A2041" s="145" t="s">
        <v>3132</v>
      </c>
      <c r="B2041" s="145" t="s">
        <v>2303</v>
      </c>
      <c r="C2041" s="145" t="s">
        <v>2304</v>
      </c>
      <c r="D2041" s="164" t="s">
        <v>2305</v>
      </c>
      <c r="E2041" s="145" t="s">
        <v>2306</v>
      </c>
      <c r="F2041" s="145" t="s">
        <v>2303</v>
      </c>
      <c r="G2041" s="145" t="s">
        <v>2304</v>
      </c>
      <c r="H2041" s="145" t="s">
        <v>2305</v>
      </c>
      <c r="I2041" s="145" t="s">
        <v>2306</v>
      </c>
    </row>
    <row r="2042" spans="1:9" s="145" customFormat="1" x14ac:dyDescent="0.2">
      <c r="A2042" s="145" t="s">
        <v>3133</v>
      </c>
      <c r="B2042" s="145" t="s">
        <v>208</v>
      </c>
      <c r="C2042" s="145" t="s">
        <v>1447</v>
      </c>
      <c r="D2042" s="164" t="s">
        <v>773</v>
      </c>
      <c r="E2042" s="145" t="s">
        <v>774</v>
      </c>
      <c r="F2042" s="145" t="s">
        <v>208</v>
      </c>
      <c r="G2042" s="145" t="s">
        <v>1447</v>
      </c>
      <c r="H2042" s="145" t="s">
        <v>773</v>
      </c>
      <c r="I2042" s="145" t="s">
        <v>774</v>
      </c>
    </row>
    <row r="2043" spans="1:9" s="145" customFormat="1" x14ac:dyDescent="0.2">
      <c r="A2043" s="145" t="s">
        <v>3134</v>
      </c>
      <c r="B2043" s="145" t="s">
        <v>1449</v>
      </c>
      <c r="C2043" s="145" t="s">
        <v>1450</v>
      </c>
      <c r="D2043" s="164" t="s">
        <v>775</v>
      </c>
      <c r="E2043" s="145" t="s">
        <v>774</v>
      </c>
      <c r="F2043" s="145" t="s">
        <v>1449</v>
      </c>
      <c r="G2043" s="145" t="s">
        <v>1450</v>
      </c>
      <c r="H2043" s="145" t="s">
        <v>775</v>
      </c>
      <c r="I2043" s="145" t="s">
        <v>774</v>
      </c>
    </row>
    <row r="2044" spans="1:9" s="190" customFormat="1" x14ac:dyDescent="0.2">
      <c r="A2044" s="190" t="s">
        <v>7334</v>
      </c>
      <c r="B2044" s="190" t="s">
        <v>209</v>
      </c>
      <c r="C2044" s="190" t="s">
        <v>287</v>
      </c>
      <c r="D2044" s="188" t="s">
        <v>2309</v>
      </c>
      <c r="E2044" s="190" t="s">
        <v>2310</v>
      </c>
      <c r="F2044" s="190" t="s">
        <v>209</v>
      </c>
      <c r="G2044" s="190" t="s">
        <v>287</v>
      </c>
      <c r="H2044" s="190" t="s">
        <v>2309</v>
      </c>
      <c r="I2044" s="190" t="s">
        <v>2310</v>
      </c>
    </row>
    <row r="2045" spans="1:9" s="145" customFormat="1" x14ac:dyDescent="0.2">
      <c r="A2045" s="145" t="s">
        <v>3135</v>
      </c>
      <c r="B2045" s="145" t="s">
        <v>210</v>
      </c>
      <c r="C2045" s="145" t="s">
        <v>389</v>
      </c>
      <c r="D2045" s="164" t="s">
        <v>776</v>
      </c>
      <c r="E2045" s="145" t="s">
        <v>777</v>
      </c>
      <c r="F2045" s="145" t="s">
        <v>210</v>
      </c>
      <c r="G2045" s="145" t="s">
        <v>389</v>
      </c>
      <c r="H2045" s="145" t="s">
        <v>776</v>
      </c>
      <c r="I2045" s="145" t="s">
        <v>777</v>
      </c>
    </row>
    <row r="2046" spans="1:9" s="145" customFormat="1" x14ac:dyDescent="0.2">
      <c r="A2046" s="145" t="s">
        <v>3136</v>
      </c>
      <c r="B2046" s="145" t="s">
        <v>211</v>
      </c>
      <c r="C2046" s="145" t="s">
        <v>288</v>
      </c>
      <c r="D2046" s="164" t="s">
        <v>778</v>
      </c>
      <c r="E2046" s="145" t="s">
        <v>779</v>
      </c>
      <c r="F2046" s="145" t="s">
        <v>211</v>
      </c>
      <c r="G2046" s="145" t="s">
        <v>288</v>
      </c>
      <c r="H2046" s="145" t="s">
        <v>778</v>
      </c>
      <c r="I2046" s="145" t="s">
        <v>779</v>
      </c>
    </row>
    <row r="2047" spans="1:9" s="145" customFormat="1" x14ac:dyDescent="0.2">
      <c r="A2047" s="145" t="s">
        <v>3137</v>
      </c>
      <c r="B2047" s="145" t="s">
        <v>375</v>
      </c>
      <c r="C2047" s="145" t="s">
        <v>274</v>
      </c>
      <c r="D2047" s="164" t="s">
        <v>780</v>
      </c>
      <c r="E2047" s="145" t="s">
        <v>781</v>
      </c>
      <c r="F2047" s="145" t="s">
        <v>375</v>
      </c>
      <c r="G2047" s="145" t="s">
        <v>274</v>
      </c>
      <c r="H2047" s="145" t="s">
        <v>780</v>
      </c>
      <c r="I2047" s="145" t="s">
        <v>781</v>
      </c>
    </row>
    <row r="2048" spans="1:9" s="145" customFormat="1" x14ac:dyDescent="0.2">
      <c r="A2048" s="145" t="s">
        <v>3138</v>
      </c>
      <c r="B2048" s="145" t="s">
        <v>782</v>
      </c>
      <c r="C2048" s="145" t="s">
        <v>1455</v>
      </c>
      <c r="D2048" s="164" t="s">
        <v>783</v>
      </c>
      <c r="E2048" s="145" t="s">
        <v>5490</v>
      </c>
      <c r="F2048" s="145" t="s">
        <v>782</v>
      </c>
      <c r="G2048" s="145" t="s">
        <v>1455</v>
      </c>
      <c r="H2048" s="145" t="s">
        <v>783</v>
      </c>
      <c r="I2048" s="145" t="s">
        <v>5490</v>
      </c>
    </row>
    <row r="2049" spans="1:15" s="145" customFormat="1" x14ac:dyDescent="0.2">
      <c r="A2049" s="145" t="s">
        <v>4889</v>
      </c>
      <c r="B2049" s="145" t="s">
        <v>782</v>
      </c>
      <c r="C2049" s="145" t="s">
        <v>1455</v>
      </c>
      <c r="D2049" s="164" t="s">
        <v>783</v>
      </c>
      <c r="E2049" s="145" t="s">
        <v>5490</v>
      </c>
      <c r="F2049" s="145" t="s">
        <v>782</v>
      </c>
      <c r="G2049" s="145" t="s">
        <v>1455</v>
      </c>
      <c r="H2049" s="145" t="s">
        <v>783</v>
      </c>
      <c r="I2049" s="145" t="s">
        <v>5490</v>
      </c>
    </row>
    <row r="2050" spans="1:15" s="145" customFormat="1" x14ac:dyDescent="0.2">
      <c r="A2050" s="145" t="s">
        <v>3139</v>
      </c>
      <c r="B2050" s="145" t="s">
        <v>1457</v>
      </c>
      <c r="C2050" s="145" t="s">
        <v>784</v>
      </c>
      <c r="D2050" s="164" t="s">
        <v>785</v>
      </c>
      <c r="E2050" s="145" t="s">
        <v>786</v>
      </c>
      <c r="F2050" s="145" t="s">
        <v>1457</v>
      </c>
      <c r="G2050" s="145" t="s">
        <v>784</v>
      </c>
      <c r="H2050" s="145" t="s">
        <v>785</v>
      </c>
      <c r="I2050" s="145" t="s">
        <v>786</v>
      </c>
    </row>
    <row r="2051" spans="1:15" s="145" customFormat="1" x14ac:dyDescent="0.2">
      <c r="A2051" s="145" t="s">
        <v>3140</v>
      </c>
      <c r="B2051" s="145" t="s">
        <v>1459</v>
      </c>
      <c r="C2051" s="145" t="s">
        <v>1460</v>
      </c>
      <c r="D2051" s="164" t="s">
        <v>1461</v>
      </c>
      <c r="E2051" s="145" t="s">
        <v>1462</v>
      </c>
      <c r="F2051" s="145" t="s">
        <v>1459</v>
      </c>
      <c r="G2051" s="145" t="s">
        <v>1460</v>
      </c>
      <c r="H2051" s="145" t="s">
        <v>1461</v>
      </c>
      <c r="I2051" s="145" t="s">
        <v>1462</v>
      </c>
    </row>
    <row r="2052" spans="1:15" s="190" customFormat="1" x14ac:dyDescent="0.2">
      <c r="A2052" s="190" t="s">
        <v>7335</v>
      </c>
      <c r="B2052" s="190" t="s">
        <v>4080</v>
      </c>
      <c r="C2052" s="190" t="s">
        <v>4081</v>
      </c>
      <c r="D2052" s="188" t="s">
        <v>4082</v>
      </c>
      <c r="E2052" s="190" t="s">
        <v>4083</v>
      </c>
      <c r="F2052" s="190" t="s">
        <v>4080</v>
      </c>
      <c r="G2052" s="190" t="s">
        <v>4081</v>
      </c>
      <c r="H2052" s="190" t="s">
        <v>4082</v>
      </c>
      <c r="I2052" s="190" t="s">
        <v>4083</v>
      </c>
    </row>
    <row r="2053" spans="1:15" s="190" customFormat="1" x14ac:dyDescent="0.2">
      <c r="A2053" s="190" t="s">
        <v>7336</v>
      </c>
      <c r="B2053" s="190" t="s">
        <v>4085</v>
      </c>
      <c r="C2053" s="190" t="s">
        <v>4086</v>
      </c>
      <c r="D2053" s="188" t="s">
        <v>4087</v>
      </c>
      <c r="E2053" s="190" t="s">
        <v>4088</v>
      </c>
      <c r="F2053" s="190" t="s">
        <v>4085</v>
      </c>
      <c r="G2053" s="190" t="s">
        <v>4086</v>
      </c>
      <c r="H2053" s="190" t="s">
        <v>4087</v>
      </c>
      <c r="I2053" s="190" t="s">
        <v>4088</v>
      </c>
    </row>
    <row r="2054" spans="1:15" s="190" customFormat="1" x14ac:dyDescent="0.2">
      <c r="A2054" s="190" t="s">
        <v>7337</v>
      </c>
      <c r="B2054" s="190" t="s">
        <v>4090</v>
      </c>
      <c r="C2054" s="190" t="s">
        <v>4091</v>
      </c>
      <c r="D2054" s="188" t="s">
        <v>5256</v>
      </c>
      <c r="E2054" s="190" t="s">
        <v>5257</v>
      </c>
      <c r="F2054" s="190" t="s">
        <v>4090</v>
      </c>
      <c r="G2054" s="190" t="s">
        <v>4091</v>
      </c>
      <c r="H2054" s="190" t="s">
        <v>5256</v>
      </c>
      <c r="I2054" s="190" t="s">
        <v>5257</v>
      </c>
    </row>
    <row r="2055" spans="1:15" s="190" customFormat="1" x14ac:dyDescent="0.2">
      <c r="A2055" s="190" t="s">
        <v>7338</v>
      </c>
      <c r="B2055" s="190" t="s">
        <v>4093</v>
      </c>
      <c r="C2055" s="190" t="s">
        <v>4094</v>
      </c>
      <c r="D2055" s="188" t="s">
        <v>5258</v>
      </c>
      <c r="E2055" s="190" t="s">
        <v>5259</v>
      </c>
      <c r="F2055" s="190" t="s">
        <v>4093</v>
      </c>
      <c r="G2055" s="190" t="s">
        <v>4094</v>
      </c>
      <c r="H2055" s="190" t="s">
        <v>5258</v>
      </c>
      <c r="I2055" s="190" t="s">
        <v>5259</v>
      </c>
    </row>
    <row r="2056" spans="1:15" s="190" customFormat="1" x14ac:dyDescent="0.2">
      <c r="A2056" s="190" t="s">
        <v>7339</v>
      </c>
      <c r="B2056" s="190" t="s">
        <v>4096</v>
      </c>
      <c r="C2056" s="190" t="s">
        <v>4097</v>
      </c>
      <c r="D2056" s="188" t="s">
        <v>5260</v>
      </c>
      <c r="E2056" s="190" t="s">
        <v>5261</v>
      </c>
      <c r="F2056" s="190" t="s">
        <v>4096</v>
      </c>
      <c r="G2056" s="190" t="s">
        <v>4097</v>
      </c>
      <c r="H2056" s="190" t="s">
        <v>5260</v>
      </c>
      <c r="I2056" s="190" t="s">
        <v>5261</v>
      </c>
    </row>
    <row r="2057" spans="1:15" s="190" customFormat="1" x14ac:dyDescent="0.2">
      <c r="A2057" s="190" t="s">
        <v>7340</v>
      </c>
      <c r="B2057" s="190" t="s">
        <v>4099</v>
      </c>
      <c r="C2057" s="190" t="s">
        <v>4100</v>
      </c>
      <c r="D2057" s="188" t="s">
        <v>5262</v>
      </c>
      <c r="E2057" s="190" t="s">
        <v>5263</v>
      </c>
      <c r="F2057" s="190" t="s">
        <v>4099</v>
      </c>
      <c r="G2057" s="190" t="s">
        <v>4100</v>
      </c>
      <c r="H2057" s="190" t="s">
        <v>5262</v>
      </c>
      <c r="I2057" s="190" t="s">
        <v>5263</v>
      </c>
    </row>
    <row r="2058" spans="1:15" s="190" customFormat="1" x14ac:dyDescent="0.2">
      <c r="A2058" s="190" t="s">
        <v>7341</v>
      </c>
      <c r="B2058" s="221" t="s">
        <v>4102</v>
      </c>
      <c r="C2058" s="221" t="s">
        <v>4103</v>
      </c>
      <c r="D2058" s="222" t="s">
        <v>5264</v>
      </c>
      <c r="E2058" s="221" t="s">
        <v>5265</v>
      </c>
      <c r="F2058" s="221" t="s">
        <v>4102</v>
      </c>
      <c r="G2058" s="221" t="s">
        <v>4103</v>
      </c>
      <c r="H2058" s="221" t="s">
        <v>5264</v>
      </c>
      <c r="I2058" s="221" t="s">
        <v>5265</v>
      </c>
      <c r="J2058" s="221"/>
      <c r="K2058" s="221"/>
      <c r="L2058" s="221"/>
      <c r="M2058" s="221"/>
      <c r="N2058" s="221"/>
      <c r="O2058" s="221"/>
    </row>
    <row r="2059" spans="1:15" s="190" customFormat="1" x14ac:dyDescent="0.2">
      <c r="A2059" s="190" t="s">
        <v>7342</v>
      </c>
      <c r="B2059" s="221" t="s">
        <v>4105</v>
      </c>
      <c r="C2059" s="221" t="s">
        <v>4106</v>
      </c>
      <c r="D2059" s="222" t="s">
        <v>5266</v>
      </c>
      <c r="E2059" s="221" t="s">
        <v>5267</v>
      </c>
      <c r="F2059" s="221" t="s">
        <v>4105</v>
      </c>
      <c r="G2059" s="221" t="s">
        <v>4106</v>
      </c>
      <c r="H2059" s="221" t="s">
        <v>5266</v>
      </c>
      <c r="I2059" s="221" t="s">
        <v>5267</v>
      </c>
      <c r="J2059" s="221"/>
      <c r="K2059" s="221"/>
      <c r="L2059" s="221"/>
      <c r="M2059" s="221"/>
      <c r="N2059" s="221"/>
      <c r="O2059" s="221"/>
    </row>
    <row r="2060" spans="1:15" s="190" customFormat="1" x14ac:dyDescent="0.2">
      <c r="A2060" s="190" t="s">
        <v>7343</v>
      </c>
      <c r="B2060" s="221" t="s">
        <v>4108</v>
      </c>
      <c r="C2060" s="221" t="s">
        <v>4109</v>
      </c>
      <c r="D2060" s="222" t="s">
        <v>5268</v>
      </c>
      <c r="E2060" s="221" t="s">
        <v>5269</v>
      </c>
      <c r="F2060" s="221" t="s">
        <v>4108</v>
      </c>
      <c r="G2060" s="221" t="s">
        <v>4109</v>
      </c>
      <c r="H2060" s="221" t="s">
        <v>5268</v>
      </c>
      <c r="I2060" s="221" t="s">
        <v>5269</v>
      </c>
      <c r="J2060" s="221"/>
      <c r="K2060" s="221"/>
      <c r="L2060" s="221"/>
      <c r="M2060" s="221"/>
      <c r="N2060" s="221"/>
      <c r="O2060" s="221"/>
    </row>
    <row r="2061" spans="1:15" s="190" customFormat="1" x14ac:dyDescent="0.2">
      <c r="A2061" s="190" t="s">
        <v>7344</v>
      </c>
      <c r="B2061" s="221" t="s">
        <v>4111</v>
      </c>
      <c r="C2061" s="221" t="s">
        <v>4112</v>
      </c>
      <c r="D2061" s="222" t="s">
        <v>5270</v>
      </c>
      <c r="E2061" s="221" t="s">
        <v>5271</v>
      </c>
      <c r="F2061" s="221" t="s">
        <v>4111</v>
      </c>
      <c r="G2061" s="221" t="s">
        <v>4112</v>
      </c>
      <c r="H2061" s="221" t="s">
        <v>5270</v>
      </c>
      <c r="I2061" s="221" t="s">
        <v>5271</v>
      </c>
      <c r="J2061" s="221"/>
      <c r="K2061" s="221"/>
      <c r="L2061" s="221"/>
      <c r="M2061" s="221"/>
      <c r="N2061" s="221"/>
      <c r="O2061" s="221"/>
    </row>
    <row r="2062" spans="1:15" s="190" customFormat="1" x14ac:dyDescent="0.2">
      <c r="A2062" s="190" t="s">
        <v>7345</v>
      </c>
      <c r="B2062" s="190" t="s">
        <v>4114</v>
      </c>
      <c r="C2062" s="190" t="s">
        <v>4115</v>
      </c>
      <c r="D2062" s="188" t="s">
        <v>5272</v>
      </c>
      <c r="E2062" s="190" t="s">
        <v>5273</v>
      </c>
      <c r="F2062" s="190" t="s">
        <v>4114</v>
      </c>
      <c r="G2062" s="190" t="s">
        <v>4115</v>
      </c>
      <c r="H2062" s="190" t="s">
        <v>5272</v>
      </c>
      <c r="I2062" s="190" t="s">
        <v>5273</v>
      </c>
    </row>
    <row r="2063" spans="1:15" s="190" customFormat="1" x14ac:dyDescent="0.2">
      <c r="A2063" s="190" t="s">
        <v>7346</v>
      </c>
      <c r="B2063" s="190" t="s">
        <v>4117</v>
      </c>
      <c r="C2063" s="190" t="s">
        <v>4118</v>
      </c>
      <c r="D2063" s="188" t="s">
        <v>5274</v>
      </c>
      <c r="E2063" s="190" t="s">
        <v>5275</v>
      </c>
      <c r="F2063" s="190" t="s">
        <v>4117</v>
      </c>
      <c r="G2063" s="190" t="s">
        <v>4118</v>
      </c>
      <c r="H2063" s="190" t="s">
        <v>5274</v>
      </c>
      <c r="I2063" s="190" t="s">
        <v>5275</v>
      </c>
    </row>
    <row r="2064" spans="1:15" s="190" customFormat="1" x14ac:dyDescent="0.2">
      <c r="A2064" s="190" t="s">
        <v>7347</v>
      </c>
      <c r="B2064" s="190" t="s">
        <v>4120</v>
      </c>
      <c r="C2064" s="190" t="s">
        <v>4121</v>
      </c>
      <c r="D2064" s="188" t="s">
        <v>5276</v>
      </c>
      <c r="E2064" s="190" t="s">
        <v>5277</v>
      </c>
      <c r="F2064" s="190" t="s">
        <v>4120</v>
      </c>
      <c r="G2064" s="190" t="s">
        <v>4121</v>
      </c>
      <c r="H2064" s="190" t="s">
        <v>5276</v>
      </c>
      <c r="I2064" s="190" t="s">
        <v>5277</v>
      </c>
    </row>
    <row r="2065" spans="1:9" s="190" customFormat="1" x14ac:dyDescent="0.2">
      <c r="A2065" s="190" t="s">
        <v>7348</v>
      </c>
      <c r="B2065" s="190" t="s">
        <v>4123</v>
      </c>
      <c r="C2065" s="190" t="s">
        <v>4124</v>
      </c>
      <c r="D2065" s="188" t="s">
        <v>5278</v>
      </c>
      <c r="E2065" s="190" t="s">
        <v>5279</v>
      </c>
      <c r="F2065" s="190" t="s">
        <v>4123</v>
      </c>
      <c r="G2065" s="190" t="s">
        <v>4124</v>
      </c>
      <c r="H2065" s="190" t="s">
        <v>5278</v>
      </c>
      <c r="I2065" s="190" t="s">
        <v>5279</v>
      </c>
    </row>
    <row r="2066" spans="1:9" s="190" customFormat="1" x14ac:dyDescent="0.2">
      <c r="A2066" s="190" t="s">
        <v>7349</v>
      </c>
      <c r="B2066" s="190" t="s">
        <v>4126</v>
      </c>
      <c r="C2066" s="190" t="s">
        <v>4127</v>
      </c>
      <c r="D2066" s="188" t="s">
        <v>5280</v>
      </c>
      <c r="E2066" s="190" t="s">
        <v>5281</v>
      </c>
      <c r="F2066" s="190" t="s">
        <v>4126</v>
      </c>
      <c r="G2066" s="190" t="s">
        <v>4127</v>
      </c>
      <c r="H2066" s="190" t="s">
        <v>5280</v>
      </c>
      <c r="I2066" s="190" t="s">
        <v>5281</v>
      </c>
    </row>
    <row r="2067" spans="1:9" s="190" customFormat="1" x14ac:dyDescent="0.2">
      <c r="A2067" s="190" t="s">
        <v>7350</v>
      </c>
      <c r="B2067" s="190" t="s">
        <v>787</v>
      </c>
      <c r="C2067" s="190" t="s">
        <v>788</v>
      </c>
      <c r="D2067" s="188" t="s">
        <v>789</v>
      </c>
      <c r="E2067" s="190" t="s">
        <v>790</v>
      </c>
      <c r="F2067" s="190" t="s">
        <v>787</v>
      </c>
      <c r="G2067" s="190" t="s">
        <v>788</v>
      </c>
      <c r="H2067" s="190" t="s">
        <v>789</v>
      </c>
      <c r="I2067" s="190" t="s">
        <v>790</v>
      </c>
    </row>
    <row r="2068" spans="1:9" s="145" customFormat="1" x14ac:dyDescent="0.2">
      <c r="A2068" s="145" t="s">
        <v>3141</v>
      </c>
      <c r="B2068" s="145" t="s">
        <v>376</v>
      </c>
      <c r="C2068" s="145" t="s">
        <v>309</v>
      </c>
      <c r="D2068" s="164" t="s">
        <v>1464</v>
      </c>
      <c r="E2068" s="145" t="s">
        <v>791</v>
      </c>
      <c r="F2068" s="145" t="s">
        <v>376</v>
      </c>
      <c r="G2068" s="145" t="s">
        <v>309</v>
      </c>
      <c r="H2068" s="145" t="s">
        <v>1464</v>
      </c>
      <c r="I2068" s="145" t="s">
        <v>791</v>
      </c>
    </row>
    <row r="2069" spans="1:9" s="145" customFormat="1" x14ac:dyDescent="0.2">
      <c r="A2069" s="145" t="s">
        <v>3142</v>
      </c>
      <c r="B2069" s="145" t="s">
        <v>212</v>
      </c>
      <c r="C2069" s="145" t="s">
        <v>310</v>
      </c>
      <c r="D2069" s="164" t="s">
        <v>2316</v>
      </c>
      <c r="E2069" s="145" t="s">
        <v>5471</v>
      </c>
      <c r="F2069" s="145" t="s">
        <v>212</v>
      </c>
      <c r="G2069" s="145" t="s">
        <v>310</v>
      </c>
      <c r="H2069" s="145" t="s">
        <v>2316</v>
      </c>
      <c r="I2069" s="145" t="s">
        <v>5471</v>
      </c>
    </row>
    <row r="2070" spans="1:9" s="145" customFormat="1" x14ac:dyDescent="0.2">
      <c r="A2070" s="145" t="s">
        <v>3143</v>
      </c>
      <c r="B2070" s="145" t="s">
        <v>2319</v>
      </c>
      <c r="C2070" s="145" t="s">
        <v>2320</v>
      </c>
      <c r="D2070" s="164" t="s">
        <v>2321</v>
      </c>
      <c r="E2070" s="145" t="s">
        <v>2322</v>
      </c>
      <c r="F2070" s="145" t="s">
        <v>2319</v>
      </c>
      <c r="G2070" s="145" t="s">
        <v>2320</v>
      </c>
      <c r="H2070" s="145" t="s">
        <v>2321</v>
      </c>
      <c r="I2070" s="145" t="s">
        <v>2322</v>
      </c>
    </row>
    <row r="2071" spans="1:9" s="145" customFormat="1" x14ac:dyDescent="0.2">
      <c r="A2071" s="145" t="s">
        <v>3144</v>
      </c>
      <c r="B2071" s="145" t="s">
        <v>2324</v>
      </c>
      <c r="C2071" s="145" t="s">
        <v>2325</v>
      </c>
      <c r="D2071" s="164" t="s">
        <v>2326</v>
      </c>
      <c r="E2071" s="145" t="s">
        <v>2327</v>
      </c>
      <c r="F2071" s="145" t="s">
        <v>2324</v>
      </c>
      <c r="G2071" s="145" t="s">
        <v>3673</v>
      </c>
      <c r="H2071" s="145" t="s">
        <v>2326</v>
      </c>
      <c r="I2071" s="145" t="s">
        <v>2327</v>
      </c>
    </row>
    <row r="2072" spans="1:9" s="145" customFormat="1" x14ac:dyDescent="0.2">
      <c r="A2072" s="145" t="s">
        <v>3145</v>
      </c>
      <c r="B2072" s="145" t="s">
        <v>2329</v>
      </c>
      <c r="C2072" s="145" t="s">
        <v>2330</v>
      </c>
      <c r="D2072" s="164" t="s">
        <v>2331</v>
      </c>
      <c r="E2072" s="145" t="s">
        <v>2332</v>
      </c>
      <c r="F2072" s="145" t="s">
        <v>2329</v>
      </c>
      <c r="G2072" s="145" t="s">
        <v>2330</v>
      </c>
      <c r="H2072" s="145" t="s">
        <v>2331</v>
      </c>
      <c r="I2072" s="145" t="s">
        <v>2332</v>
      </c>
    </row>
    <row r="2073" spans="1:9" s="145" customFormat="1" x14ac:dyDescent="0.2">
      <c r="A2073" s="145" t="s">
        <v>3146</v>
      </c>
      <c r="B2073" s="145" t="s">
        <v>2334</v>
      </c>
      <c r="C2073" s="145" t="s">
        <v>2335</v>
      </c>
      <c r="D2073" s="164" t="s">
        <v>2336</v>
      </c>
      <c r="E2073" s="145" t="s">
        <v>2337</v>
      </c>
      <c r="F2073" s="145" t="s">
        <v>2334</v>
      </c>
      <c r="G2073" s="145" t="s">
        <v>2335</v>
      </c>
      <c r="H2073" s="145" t="s">
        <v>2336</v>
      </c>
      <c r="I2073" s="145" t="s">
        <v>2337</v>
      </c>
    </row>
    <row r="2074" spans="1:9" s="145" customFormat="1" x14ac:dyDescent="0.2">
      <c r="A2074" s="145" t="s">
        <v>3147</v>
      </c>
      <c r="B2074" s="145" t="s">
        <v>213</v>
      </c>
      <c r="C2074" s="145" t="s">
        <v>311</v>
      </c>
      <c r="D2074" s="164" t="s">
        <v>2339</v>
      </c>
      <c r="E2074" s="145" t="s">
        <v>2317</v>
      </c>
      <c r="F2074" s="145" t="s">
        <v>213</v>
      </c>
      <c r="G2074" s="145" t="s">
        <v>311</v>
      </c>
      <c r="H2074" s="145" t="s">
        <v>2339</v>
      </c>
      <c r="I2074" s="145" t="s">
        <v>2317</v>
      </c>
    </row>
    <row r="2075" spans="1:9" s="145" customFormat="1" x14ac:dyDescent="0.2">
      <c r="A2075" s="145" t="s">
        <v>3148</v>
      </c>
      <c r="B2075" s="145" t="s">
        <v>456</v>
      </c>
      <c r="C2075" s="145" t="s">
        <v>458</v>
      </c>
      <c r="D2075" s="164" t="s">
        <v>2341</v>
      </c>
      <c r="E2075" s="145" t="s">
        <v>2342</v>
      </c>
      <c r="F2075" s="145" t="s">
        <v>456</v>
      </c>
      <c r="G2075" s="145" t="s">
        <v>3671</v>
      </c>
      <c r="H2075" s="145" t="s">
        <v>2341</v>
      </c>
      <c r="I2075" s="145" t="s">
        <v>2342</v>
      </c>
    </row>
    <row r="2076" spans="1:9" s="173" customFormat="1" x14ac:dyDescent="0.2">
      <c r="A2076" s="173" t="s">
        <v>7351</v>
      </c>
      <c r="B2076" s="173" t="s">
        <v>2343</v>
      </c>
      <c r="C2076" s="173" t="s">
        <v>2344</v>
      </c>
      <c r="D2076" s="167" t="s">
        <v>6908</v>
      </c>
      <c r="E2076" s="173" t="s">
        <v>2346</v>
      </c>
      <c r="F2076" s="173" t="s">
        <v>2343</v>
      </c>
      <c r="G2076" s="173" t="s">
        <v>2344</v>
      </c>
      <c r="H2076" s="173" t="s">
        <v>6908</v>
      </c>
      <c r="I2076" s="173" t="s">
        <v>2346</v>
      </c>
    </row>
    <row r="2077" spans="1:9" s="173" customFormat="1" x14ac:dyDescent="0.2">
      <c r="A2077" s="173" t="s">
        <v>7352</v>
      </c>
      <c r="B2077" s="173" t="s">
        <v>2347</v>
      </c>
      <c r="C2077" s="173" t="s">
        <v>2348</v>
      </c>
      <c r="D2077" s="167" t="s">
        <v>2349</v>
      </c>
      <c r="E2077" s="173" t="s">
        <v>2350</v>
      </c>
      <c r="F2077" s="173" t="s">
        <v>2347</v>
      </c>
      <c r="G2077" s="173" t="s">
        <v>2348</v>
      </c>
      <c r="H2077" s="173" t="s">
        <v>2349</v>
      </c>
      <c r="I2077" s="173" t="s">
        <v>2350</v>
      </c>
    </row>
    <row r="2078" spans="1:9" s="173" customFormat="1" x14ac:dyDescent="0.2">
      <c r="A2078" s="173" t="s">
        <v>7353</v>
      </c>
      <c r="B2078" s="173" t="s">
        <v>2351</v>
      </c>
      <c r="C2078" s="173" t="s">
        <v>2352</v>
      </c>
      <c r="D2078" s="167" t="s">
        <v>2353</v>
      </c>
      <c r="E2078" s="173" t="s">
        <v>6911</v>
      </c>
      <c r="F2078" s="173" t="s">
        <v>2351</v>
      </c>
      <c r="G2078" s="173" t="s">
        <v>2352</v>
      </c>
      <c r="H2078" s="173" t="s">
        <v>2353</v>
      </c>
      <c r="I2078" s="173" t="s">
        <v>6911</v>
      </c>
    </row>
    <row r="2079" spans="1:9" s="173" customFormat="1" x14ac:dyDescent="0.2">
      <c r="A2079" s="173" t="s">
        <v>7354</v>
      </c>
      <c r="B2079" s="173" t="s">
        <v>6913</v>
      </c>
      <c r="C2079" s="173" t="s">
        <v>6914</v>
      </c>
      <c r="D2079" s="167" t="s">
        <v>6915</v>
      </c>
      <c r="E2079" s="173" t="s">
        <v>6916</v>
      </c>
      <c r="F2079" s="173" t="s">
        <v>6913</v>
      </c>
      <c r="G2079" s="173" t="s">
        <v>6914</v>
      </c>
      <c r="H2079" s="173" t="s">
        <v>6915</v>
      </c>
      <c r="I2079" s="173" t="s">
        <v>6916</v>
      </c>
    </row>
    <row r="2080" spans="1:9" s="173" customFormat="1" x14ac:dyDescent="0.2">
      <c r="A2080" s="173" t="s">
        <v>7355</v>
      </c>
      <c r="B2080" s="173" t="s">
        <v>6918</v>
      </c>
      <c r="C2080" s="173" t="s">
        <v>6919</v>
      </c>
      <c r="D2080" s="167" t="s">
        <v>6920</v>
      </c>
      <c r="E2080" s="173" t="s">
        <v>6921</v>
      </c>
      <c r="F2080" s="173" t="s">
        <v>6918</v>
      </c>
      <c r="G2080" s="173" t="s">
        <v>6919</v>
      </c>
      <c r="H2080" s="173" t="s">
        <v>6920</v>
      </c>
      <c r="I2080" s="173" t="s">
        <v>6921</v>
      </c>
    </row>
    <row r="2081" spans="1:9" s="173" customFormat="1" x14ac:dyDescent="0.2">
      <c r="A2081" s="173" t="s">
        <v>7356</v>
      </c>
      <c r="B2081" s="173" t="s">
        <v>2355</v>
      </c>
      <c r="C2081" s="173" t="s">
        <v>7357</v>
      </c>
      <c r="D2081" s="167" t="s">
        <v>2357</v>
      </c>
      <c r="E2081" s="173" t="s">
        <v>7358</v>
      </c>
      <c r="F2081" s="173" t="s">
        <v>2355</v>
      </c>
      <c r="G2081" s="173" t="s">
        <v>7357</v>
      </c>
      <c r="H2081" s="173" t="s">
        <v>2357</v>
      </c>
      <c r="I2081" s="173" t="s">
        <v>7358</v>
      </c>
    </row>
    <row r="2082" spans="1:9" s="145" customFormat="1" x14ac:dyDescent="0.2">
      <c r="A2082" s="145" t="s">
        <v>3149</v>
      </c>
      <c r="B2082" s="145" t="s">
        <v>2359</v>
      </c>
      <c r="C2082" s="145" t="s">
        <v>2360</v>
      </c>
      <c r="D2082" s="164" t="s">
        <v>2361</v>
      </c>
      <c r="E2082" s="145" t="s">
        <v>2362</v>
      </c>
      <c r="F2082" s="145" t="s">
        <v>2359</v>
      </c>
      <c r="G2082" s="145" t="s">
        <v>2360</v>
      </c>
      <c r="H2082" s="145" t="s">
        <v>2361</v>
      </c>
      <c r="I2082" s="145" t="s">
        <v>2362</v>
      </c>
    </row>
    <row r="2083" spans="1:9" s="173" customFormat="1" x14ac:dyDescent="0.2">
      <c r="A2083" s="173" t="s">
        <v>7359</v>
      </c>
      <c r="B2083" s="173" t="s">
        <v>2359</v>
      </c>
      <c r="C2083" s="173" t="s">
        <v>2360</v>
      </c>
      <c r="D2083" s="167" t="s">
        <v>2361</v>
      </c>
      <c r="E2083" s="173" t="s">
        <v>5591</v>
      </c>
      <c r="F2083" s="173" t="s">
        <v>2359</v>
      </c>
      <c r="G2083" s="173" t="s">
        <v>2360</v>
      </c>
      <c r="H2083" s="173" t="s">
        <v>2361</v>
      </c>
      <c r="I2083" s="173" t="s">
        <v>5591</v>
      </c>
    </row>
    <row r="2084" spans="1:9" s="145" customFormat="1" x14ac:dyDescent="0.2">
      <c r="A2084" s="145" t="s">
        <v>3150</v>
      </c>
      <c r="B2084" s="145" t="s">
        <v>457</v>
      </c>
      <c r="C2084" s="145" t="s">
        <v>459</v>
      </c>
      <c r="D2084" s="164" t="s">
        <v>2364</v>
      </c>
      <c r="E2084" s="145" t="s">
        <v>2365</v>
      </c>
      <c r="F2084" s="145" t="s">
        <v>457</v>
      </c>
      <c r="G2084" s="145" t="s">
        <v>459</v>
      </c>
      <c r="H2084" s="145" t="s">
        <v>2364</v>
      </c>
      <c r="I2084" s="145" t="s">
        <v>2365</v>
      </c>
    </row>
    <row r="2085" spans="1:9" s="173" customFormat="1" x14ac:dyDescent="0.2">
      <c r="A2085" s="173" t="s">
        <v>7360</v>
      </c>
      <c r="B2085" s="173" t="s">
        <v>6924</v>
      </c>
      <c r="C2085" s="173" t="s">
        <v>6925</v>
      </c>
      <c r="D2085" s="167" t="s">
        <v>6926</v>
      </c>
      <c r="E2085" s="173" t="s">
        <v>6927</v>
      </c>
      <c r="F2085" s="173" t="s">
        <v>6924</v>
      </c>
      <c r="G2085" s="173" t="s">
        <v>6925</v>
      </c>
      <c r="H2085" s="173" t="s">
        <v>6926</v>
      </c>
      <c r="I2085" s="173" t="s">
        <v>6927</v>
      </c>
    </row>
    <row r="2086" spans="1:9" s="173" customFormat="1" x14ac:dyDescent="0.2">
      <c r="A2086" s="173" t="s">
        <v>7361</v>
      </c>
      <c r="B2086" s="173" t="s">
        <v>6929</v>
      </c>
      <c r="C2086" s="173" t="s">
        <v>6930</v>
      </c>
      <c r="D2086" s="167" t="s">
        <v>2364</v>
      </c>
      <c r="E2086" s="173" t="s">
        <v>6931</v>
      </c>
      <c r="F2086" s="173" t="s">
        <v>6929</v>
      </c>
      <c r="G2086" s="173" t="s">
        <v>6930</v>
      </c>
      <c r="H2086" s="173" t="s">
        <v>2364</v>
      </c>
      <c r="I2086" s="173" t="s">
        <v>6931</v>
      </c>
    </row>
    <row r="2087" spans="1:9" s="145" customFormat="1" x14ac:dyDescent="0.2">
      <c r="A2087" s="145" t="s">
        <v>3151</v>
      </c>
      <c r="B2087" s="145" t="s">
        <v>792</v>
      </c>
      <c r="C2087" s="145" t="s">
        <v>1466</v>
      </c>
      <c r="D2087" s="164" t="s">
        <v>793</v>
      </c>
      <c r="E2087" s="145" t="s">
        <v>794</v>
      </c>
      <c r="F2087" s="145" t="s">
        <v>792</v>
      </c>
      <c r="G2087" s="145" t="s">
        <v>1466</v>
      </c>
      <c r="H2087" s="145" t="s">
        <v>793</v>
      </c>
      <c r="I2087" s="145" t="s">
        <v>794</v>
      </c>
    </row>
    <row r="2088" spans="1:9" s="145" customFormat="1" x14ac:dyDescent="0.2">
      <c r="A2088" s="145" t="s">
        <v>3152</v>
      </c>
      <c r="B2088" s="145" t="s">
        <v>1468</v>
      </c>
      <c r="C2088" s="145" t="s">
        <v>390</v>
      </c>
      <c r="D2088" s="164" t="s">
        <v>1469</v>
      </c>
      <c r="E2088" s="145" t="s">
        <v>796</v>
      </c>
      <c r="F2088" s="145" t="s">
        <v>1468</v>
      </c>
      <c r="G2088" s="145" t="s">
        <v>390</v>
      </c>
      <c r="H2088" s="145" t="s">
        <v>1469</v>
      </c>
      <c r="I2088" s="145" t="s">
        <v>796</v>
      </c>
    </row>
    <row r="2089" spans="1:9" s="145" customFormat="1" x14ac:dyDescent="0.2">
      <c r="A2089" s="145" t="s">
        <v>3153</v>
      </c>
      <c r="B2089" s="145" t="s">
        <v>214</v>
      </c>
      <c r="C2089" s="145" t="s">
        <v>357</v>
      </c>
      <c r="D2089" s="164" t="s">
        <v>2369</v>
      </c>
      <c r="E2089" s="145" t="s">
        <v>2370</v>
      </c>
      <c r="F2089" s="145" t="s">
        <v>214</v>
      </c>
      <c r="G2089" s="145" t="s">
        <v>357</v>
      </c>
      <c r="H2089" s="145" t="s">
        <v>2369</v>
      </c>
      <c r="I2089" s="145" t="s">
        <v>2370</v>
      </c>
    </row>
    <row r="2090" spans="1:9" s="145" customFormat="1" x14ac:dyDescent="0.2">
      <c r="A2090" s="145" t="s">
        <v>3154</v>
      </c>
      <c r="B2090" s="145" t="s">
        <v>215</v>
      </c>
      <c r="C2090" s="145" t="s">
        <v>289</v>
      </c>
      <c r="D2090" s="164" t="s">
        <v>795</v>
      </c>
      <c r="E2090" s="145" t="s">
        <v>1471</v>
      </c>
      <c r="F2090" s="145" t="s">
        <v>215</v>
      </c>
      <c r="G2090" s="145" t="s">
        <v>289</v>
      </c>
      <c r="H2090" s="145" t="s">
        <v>795</v>
      </c>
      <c r="I2090" s="145" t="s">
        <v>1471</v>
      </c>
    </row>
    <row r="2091" spans="1:9" s="145" customFormat="1" x14ac:dyDescent="0.2">
      <c r="A2091" s="145" t="s">
        <v>3155</v>
      </c>
      <c r="B2091" s="145" t="s">
        <v>216</v>
      </c>
      <c r="C2091" s="145" t="s">
        <v>391</v>
      </c>
      <c r="D2091" s="164" t="s">
        <v>797</v>
      </c>
      <c r="E2091" s="145" t="s">
        <v>798</v>
      </c>
      <c r="F2091" s="145" t="s">
        <v>216</v>
      </c>
      <c r="G2091" s="145" t="s">
        <v>391</v>
      </c>
      <c r="H2091" s="145" t="s">
        <v>797</v>
      </c>
      <c r="I2091" s="145" t="s">
        <v>798</v>
      </c>
    </row>
    <row r="2092" spans="1:9" s="145" customFormat="1" x14ac:dyDescent="0.2">
      <c r="A2092" s="145" t="s">
        <v>3156</v>
      </c>
      <c r="B2092" s="145" t="s">
        <v>461</v>
      </c>
      <c r="C2092" s="145" t="s">
        <v>462</v>
      </c>
      <c r="D2092" s="164" t="s">
        <v>799</v>
      </c>
      <c r="E2092" s="145" t="s">
        <v>800</v>
      </c>
      <c r="F2092" s="145" t="s">
        <v>461</v>
      </c>
      <c r="G2092" s="145" t="s">
        <v>462</v>
      </c>
      <c r="H2092" s="145" t="s">
        <v>799</v>
      </c>
      <c r="I2092" s="145" t="s">
        <v>800</v>
      </c>
    </row>
    <row r="2093" spans="1:9" s="145" customFormat="1" x14ac:dyDescent="0.2">
      <c r="A2093" s="145" t="s">
        <v>3157</v>
      </c>
      <c r="B2093" s="145" t="s">
        <v>1475</v>
      </c>
      <c r="C2093" s="145" t="s">
        <v>1476</v>
      </c>
      <c r="D2093" s="164" t="s">
        <v>1477</v>
      </c>
      <c r="E2093" s="145" t="s">
        <v>1478</v>
      </c>
      <c r="F2093" s="145" t="s">
        <v>1475</v>
      </c>
      <c r="G2093" s="145" t="s">
        <v>1476</v>
      </c>
      <c r="H2093" s="145" t="s">
        <v>1477</v>
      </c>
      <c r="I2093" s="145" t="s">
        <v>1478</v>
      </c>
    </row>
    <row r="2094" spans="1:9" s="145" customFormat="1" x14ac:dyDescent="0.2">
      <c r="A2094" s="145" t="s">
        <v>3158</v>
      </c>
      <c r="B2094" s="145" t="s">
        <v>4133</v>
      </c>
      <c r="C2094" s="145" t="s">
        <v>4134</v>
      </c>
      <c r="D2094" s="164" t="s">
        <v>4135</v>
      </c>
      <c r="E2094" s="145" t="s">
        <v>4136</v>
      </c>
      <c r="F2094" s="145" t="s">
        <v>4133</v>
      </c>
      <c r="G2094" s="145" t="s">
        <v>4134</v>
      </c>
      <c r="H2094" s="145" t="s">
        <v>4135</v>
      </c>
      <c r="I2094" s="145" t="s">
        <v>4136</v>
      </c>
    </row>
    <row r="2095" spans="1:9" s="145" customFormat="1" x14ac:dyDescent="0.2">
      <c r="A2095" s="145" t="s">
        <v>3159</v>
      </c>
      <c r="B2095" s="145" t="s">
        <v>464</v>
      </c>
      <c r="C2095" s="145" t="s">
        <v>1481</v>
      </c>
      <c r="D2095" s="164" t="s">
        <v>801</v>
      </c>
      <c r="E2095" s="145" t="s">
        <v>802</v>
      </c>
      <c r="F2095" s="145" t="s">
        <v>464</v>
      </c>
      <c r="G2095" s="145" t="s">
        <v>1481</v>
      </c>
      <c r="H2095" s="145" t="s">
        <v>801</v>
      </c>
      <c r="I2095" s="145" t="s">
        <v>802</v>
      </c>
    </row>
    <row r="2096" spans="1:9" s="145" customFormat="1" x14ac:dyDescent="0.2">
      <c r="A2096" s="145" t="s">
        <v>3160</v>
      </c>
      <c r="B2096" s="145" t="s">
        <v>803</v>
      </c>
      <c r="C2096" s="145" t="s">
        <v>467</v>
      </c>
      <c r="D2096" s="164" t="s">
        <v>804</v>
      </c>
      <c r="E2096" s="145" t="s">
        <v>805</v>
      </c>
      <c r="F2096" s="145" t="s">
        <v>803</v>
      </c>
      <c r="G2096" s="145" t="s">
        <v>467</v>
      </c>
      <c r="H2096" s="145" t="s">
        <v>804</v>
      </c>
      <c r="I2096" s="145" t="s">
        <v>805</v>
      </c>
    </row>
    <row r="2097" spans="1:9" s="145" customFormat="1" x14ac:dyDescent="0.2">
      <c r="A2097" s="145" t="s">
        <v>3161</v>
      </c>
      <c r="B2097" s="145" t="s">
        <v>465</v>
      </c>
      <c r="C2097" s="145" t="s">
        <v>468</v>
      </c>
      <c r="D2097" s="164" t="s">
        <v>806</v>
      </c>
      <c r="E2097" s="145" t="s">
        <v>807</v>
      </c>
      <c r="F2097" s="145" t="s">
        <v>465</v>
      </c>
      <c r="G2097" s="145" t="s">
        <v>468</v>
      </c>
      <c r="H2097" s="145" t="s">
        <v>806</v>
      </c>
      <c r="I2097" s="145" t="s">
        <v>807</v>
      </c>
    </row>
    <row r="2098" spans="1:9" s="145" customFormat="1" x14ac:dyDescent="0.2">
      <c r="A2098" s="145" t="s">
        <v>3162</v>
      </c>
      <c r="B2098" s="145" t="s">
        <v>1485</v>
      </c>
      <c r="C2098" s="145" t="s">
        <v>808</v>
      </c>
      <c r="D2098" s="164" t="s">
        <v>809</v>
      </c>
      <c r="E2098" s="145" t="s">
        <v>810</v>
      </c>
      <c r="F2098" s="145" t="s">
        <v>3676</v>
      </c>
      <c r="G2098" s="145" t="s">
        <v>808</v>
      </c>
      <c r="H2098" s="145" t="s">
        <v>809</v>
      </c>
      <c r="I2098" s="145" t="s">
        <v>810</v>
      </c>
    </row>
    <row r="2099" spans="1:9" s="145" customFormat="1" x14ac:dyDescent="0.2">
      <c r="A2099" s="145" t="s">
        <v>3163</v>
      </c>
      <c r="B2099" s="145" t="s">
        <v>1485</v>
      </c>
      <c r="C2099" s="145" t="s">
        <v>808</v>
      </c>
      <c r="D2099" s="164" t="s">
        <v>809</v>
      </c>
      <c r="E2099" s="145" t="s">
        <v>810</v>
      </c>
      <c r="F2099" s="145" t="s">
        <v>3676</v>
      </c>
      <c r="G2099" s="145" t="s">
        <v>808</v>
      </c>
      <c r="H2099" s="145" t="s">
        <v>809</v>
      </c>
      <c r="I2099" s="145" t="s">
        <v>810</v>
      </c>
    </row>
    <row r="2100" spans="1:9" s="145" customFormat="1" x14ac:dyDescent="0.2">
      <c r="A2100" s="145" t="s">
        <v>3164</v>
      </c>
      <c r="B2100" s="145" t="s">
        <v>811</v>
      </c>
      <c r="C2100" s="145" t="s">
        <v>812</v>
      </c>
      <c r="D2100" s="164" t="s">
        <v>1488</v>
      </c>
      <c r="E2100" s="145" t="s">
        <v>813</v>
      </c>
      <c r="F2100" s="145" t="s">
        <v>811</v>
      </c>
      <c r="G2100" s="145" t="s">
        <v>812</v>
      </c>
      <c r="H2100" s="145" t="s">
        <v>1488</v>
      </c>
      <c r="I2100" s="145" t="s">
        <v>813</v>
      </c>
    </row>
    <row r="2101" spans="1:9" s="145" customFormat="1" x14ac:dyDescent="0.2">
      <c r="A2101" s="145" t="s">
        <v>3165</v>
      </c>
      <c r="B2101" s="145" t="s">
        <v>814</v>
      </c>
      <c r="C2101" s="145" t="s">
        <v>815</v>
      </c>
      <c r="D2101" s="164" t="s">
        <v>1490</v>
      </c>
      <c r="E2101" s="145" t="s">
        <v>816</v>
      </c>
      <c r="F2101" s="145" t="s">
        <v>814</v>
      </c>
      <c r="G2101" s="145" t="s">
        <v>815</v>
      </c>
      <c r="H2101" s="145" t="s">
        <v>1490</v>
      </c>
      <c r="I2101" s="145" t="s">
        <v>816</v>
      </c>
    </row>
    <row r="2102" spans="1:9" s="145" customFormat="1" x14ac:dyDescent="0.2">
      <c r="A2102" s="145" t="s">
        <v>3166</v>
      </c>
      <c r="B2102" s="145" t="s">
        <v>1492</v>
      </c>
      <c r="C2102" s="145" t="s">
        <v>1493</v>
      </c>
      <c r="D2102" s="164" t="s">
        <v>1494</v>
      </c>
      <c r="E2102" s="145" t="s">
        <v>1495</v>
      </c>
      <c r="F2102" s="145" t="s">
        <v>1492</v>
      </c>
      <c r="G2102" s="145" t="s">
        <v>1493</v>
      </c>
      <c r="H2102" s="145" t="s">
        <v>1494</v>
      </c>
      <c r="I2102" s="145" t="s">
        <v>1495</v>
      </c>
    </row>
    <row r="2103" spans="1:9" s="145" customFormat="1" x14ac:dyDescent="0.2">
      <c r="A2103" s="145" t="s">
        <v>3167</v>
      </c>
      <c r="B2103" s="145" t="s">
        <v>1497</v>
      </c>
      <c r="C2103" s="145" t="s">
        <v>1498</v>
      </c>
      <c r="D2103" s="164" t="s">
        <v>1499</v>
      </c>
      <c r="E2103" s="145" t="s">
        <v>1500</v>
      </c>
      <c r="F2103" s="145" t="s">
        <v>1497</v>
      </c>
      <c r="G2103" s="145" t="s">
        <v>1498</v>
      </c>
      <c r="H2103" s="145" t="s">
        <v>1499</v>
      </c>
      <c r="I2103" s="145" t="s">
        <v>1500</v>
      </c>
    </row>
    <row r="2104" spans="1:9" s="145" customFormat="1" x14ac:dyDescent="0.2">
      <c r="A2104" s="145" t="s">
        <v>3168</v>
      </c>
      <c r="B2104" s="145" t="s">
        <v>1502</v>
      </c>
      <c r="C2104" s="145" t="s">
        <v>1503</v>
      </c>
      <c r="D2104" s="164" t="s">
        <v>1504</v>
      </c>
      <c r="E2104" s="145" t="s">
        <v>1505</v>
      </c>
      <c r="F2104" s="145" t="s">
        <v>1502</v>
      </c>
      <c r="G2104" s="145" t="s">
        <v>1503</v>
      </c>
      <c r="H2104" s="145" t="s">
        <v>1504</v>
      </c>
      <c r="I2104" s="145" t="s">
        <v>1505</v>
      </c>
    </row>
    <row r="2105" spans="1:9" s="145" customFormat="1" x14ac:dyDescent="0.2">
      <c r="A2105" s="145" t="s">
        <v>3169</v>
      </c>
      <c r="B2105" s="145" t="s">
        <v>1507</v>
      </c>
      <c r="C2105" s="145" t="s">
        <v>1508</v>
      </c>
      <c r="D2105" s="164" t="s">
        <v>1509</v>
      </c>
      <c r="E2105" s="145" t="s">
        <v>1510</v>
      </c>
      <c r="F2105" s="145" t="s">
        <v>1507</v>
      </c>
      <c r="G2105" s="145" t="s">
        <v>1508</v>
      </c>
      <c r="H2105" s="145" t="s">
        <v>1509</v>
      </c>
      <c r="I2105" s="145" t="s">
        <v>1510</v>
      </c>
    </row>
    <row r="2106" spans="1:9" s="145" customFormat="1" x14ac:dyDescent="0.2">
      <c r="A2106" s="145" t="s">
        <v>3170</v>
      </c>
      <c r="B2106" s="145" t="s">
        <v>1512</v>
      </c>
      <c r="C2106" s="145" t="s">
        <v>1513</v>
      </c>
      <c r="D2106" s="164" t="s">
        <v>1514</v>
      </c>
      <c r="E2106" s="145" t="s">
        <v>1515</v>
      </c>
      <c r="F2106" s="145" t="s">
        <v>1512</v>
      </c>
      <c r="G2106" s="145" t="s">
        <v>1513</v>
      </c>
      <c r="H2106" s="145" t="s">
        <v>1514</v>
      </c>
      <c r="I2106" s="145" t="s">
        <v>1515</v>
      </c>
    </row>
    <row r="2107" spans="1:9" s="190" customFormat="1" x14ac:dyDescent="0.2">
      <c r="A2107" s="190" t="s">
        <v>7362</v>
      </c>
      <c r="B2107" s="190" t="s">
        <v>817</v>
      </c>
      <c r="C2107" s="190" t="s">
        <v>818</v>
      </c>
      <c r="D2107" s="188" t="s">
        <v>819</v>
      </c>
      <c r="E2107" s="190" t="s">
        <v>820</v>
      </c>
      <c r="F2107" s="190" t="s">
        <v>817</v>
      </c>
      <c r="G2107" s="190" t="s">
        <v>818</v>
      </c>
      <c r="H2107" s="190" t="s">
        <v>819</v>
      </c>
      <c r="I2107" s="190" t="s">
        <v>820</v>
      </c>
    </row>
    <row r="2108" spans="1:9" s="145" customFormat="1" x14ac:dyDescent="0.2">
      <c r="A2108" s="145" t="s">
        <v>3171</v>
      </c>
      <c r="B2108" s="145" t="s">
        <v>217</v>
      </c>
      <c r="C2108" s="145" t="s">
        <v>275</v>
      </c>
      <c r="D2108" s="164" t="s">
        <v>821</v>
      </c>
      <c r="E2108" s="145" t="s">
        <v>822</v>
      </c>
      <c r="F2108" s="145" t="s">
        <v>217</v>
      </c>
      <c r="G2108" s="145" t="s">
        <v>275</v>
      </c>
      <c r="H2108" s="145" t="s">
        <v>821</v>
      </c>
      <c r="I2108" s="145" t="s">
        <v>822</v>
      </c>
    </row>
    <row r="2109" spans="1:9" s="145" customFormat="1" x14ac:dyDescent="0.2">
      <c r="A2109" s="145" t="s">
        <v>4890</v>
      </c>
      <c r="B2109" s="145" t="s">
        <v>217</v>
      </c>
      <c r="C2109" s="145" t="s">
        <v>275</v>
      </c>
      <c r="D2109" s="164" t="s">
        <v>821</v>
      </c>
      <c r="E2109" s="145" t="s">
        <v>822</v>
      </c>
      <c r="F2109" s="145" t="s">
        <v>217</v>
      </c>
      <c r="G2109" s="145" t="s">
        <v>275</v>
      </c>
      <c r="H2109" s="145" t="s">
        <v>821</v>
      </c>
      <c r="I2109" s="145" t="s">
        <v>822</v>
      </c>
    </row>
    <row r="2110" spans="1:9" s="145" customFormat="1" x14ac:dyDescent="0.2">
      <c r="A2110" s="145" t="s">
        <v>4891</v>
      </c>
      <c r="B2110" s="145" t="s">
        <v>217</v>
      </c>
      <c r="C2110" s="145" t="s">
        <v>275</v>
      </c>
      <c r="D2110" s="164" t="s">
        <v>821</v>
      </c>
      <c r="E2110" s="145" t="s">
        <v>822</v>
      </c>
      <c r="F2110" s="145" t="s">
        <v>217</v>
      </c>
      <c r="G2110" s="145" t="s">
        <v>275</v>
      </c>
      <c r="H2110" s="145" t="s">
        <v>821</v>
      </c>
      <c r="I2110" s="145" t="s">
        <v>822</v>
      </c>
    </row>
    <row r="2111" spans="1:9" s="145" customFormat="1" x14ac:dyDescent="0.2">
      <c r="A2111" s="145" t="s">
        <v>3172</v>
      </c>
      <c r="B2111" s="145" t="s">
        <v>218</v>
      </c>
      <c r="C2111" s="145" t="s">
        <v>312</v>
      </c>
      <c r="D2111" s="164" t="s">
        <v>1518</v>
      </c>
      <c r="E2111" s="145" t="s">
        <v>1519</v>
      </c>
      <c r="F2111" s="145" t="s">
        <v>218</v>
      </c>
      <c r="G2111" s="145" t="s">
        <v>312</v>
      </c>
      <c r="H2111" s="145" t="s">
        <v>1518</v>
      </c>
      <c r="I2111" s="145" t="s">
        <v>1519</v>
      </c>
    </row>
    <row r="2112" spans="1:9" s="145" customFormat="1" x14ac:dyDescent="0.2">
      <c r="A2112" s="145" t="s">
        <v>3173</v>
      </c>
      <c r="B2112" s="145" t="s">
        <v>219</v>
      </c>
      <c r="C2112" s="145" t="s">
        <v>313</v>
      </c>
      <c r="D2112" s="164" t="s">
        <v>1521</v>
      </c>
      <c r="E2112" s="145" t="s">
        <v>1522</v>
      </c>
      <c r="F2112" s="145" t="s">
        <v>219</v>
      </c>
      <c r="G2112" s="145" t="s">
        <v>313</v>
      </c>
      <c r="H2112" s="145" t="s">
        <v>1521</v>
      </c>
      <c r="I2112" s="145" t="s">
        <v>1522</v>
      </c>
    </row>
    <row r="2113" spans="1:9" s="145" customFormat="1" x14ac:dyDescent="0.2">
      <c r="A2113" s="145" t="s">
        <v>4892</v>
      </c>
      <c r="B2113" s="145" t="s">
        <v>4139</v>
      </c>
      <c r="C2113" s="145" t="s">
        <v>4140</v>
      </c>
      <c r="D2113" s="164" t="s">
        <v>4141</v>
      </c>
      <c r="E2113" s="145" t="s">
        <v>4142</v>
      </c>
      <c r="F2113" s="145" t="s">
        <v>4139</v>
      </c>
      <c r="G2113" s="145" t="s">
        <v>4140</v>
      </c>
      <c r="H2113" s="145" t="s">
        <v>4141</v>
      </c>
      <c r="I2113" s="145" t="s">
        <v>4142</v>
      </c>
    </row>
    <row r="2114" spans="1:9" s="145" customFormat="1" x14ac:dyDescent="0.2">
      <c r="A2114" s="145" t="s">
        <v>4893</v>
      </c>
      <c r="B2114" s="145" t="s">
        <v>4144</v>
      </c>
      <c r="C2114" s="145" t="s">
        <v>4145</v>
      </c>
      <c r="D2114" s="164" t="s">
        <v>4146</v>
      </c>
      <c r="E2114" s="145" t="s">
        <v>4147</v>
      </c>
      <c r="F2114" s="145" t="s">
        <v>4144</v>
      </c>
      <c r="G2114" s="145" t="s">
        <v>4145</v>
      </c>
      <c r="H2114" s="145" t="s">
        <v>4146</v>
      </c>
      <c r="I2114" s="145" t="s">
        <v>4147</v>
      </c>
    </row>
    <row r="2115" spans="1:9" s="145" customFormat="1" x14ac:dyDescent="0.2">
      <c r="A2115" s="145" t="s">
        <v>3174</v>
      </c>
      <c r="B2115" s="145" t="s">
        <v>220</v>
      </c>
      <c r="C2115" s="145" t="s">
        <v>220</v>
      </c>
      <c r="D2115" s="164" t="s">
        <v>220</v>
      </c>
      <c r="E2115" s="145" t="s">
        <v>220</v>
      </c>
      <c r="F2115" s="145" t="s">
        <v>220</v>
      </c>
      <c r="G2115" s="145" t="s">
        <v>220</v>
      </c>
      <c r="H2115" s="145" t="s">
        <v>220</v>
      </c>
      <c r="I2115" s="145" t="s">
        <v>220</v>
      </c>
    </row>
    <row r="2116" spans="1:9" s="145" customFormat="1" x14ac:dyDescent="0.2">
      <c r="A2116" s="145" t="s">
        <v>3175</v>
      </c>
      <c r="B2116" s="145" t="s">
        <v>221</v>
      </c>
      <c r="C2116" s="145" t="s">
        <v>392</v>
      </c>
      <c r="D2116" s="164" t="s">
        <v>1525</v>
      </c>
      <c r="E2116" s="145" t="s">
        <v>1526</v>
      </c>
      <c r="F2116" s="145" t="s">
        <v>221</v>
      </c>
      <c r="G2116" s="145" t="s">
        <v>392</v>
      </c>
      <c r="H2116" s="145" t="s">
        <v>1525</v>
      </c>
      <c r="I2116" s="145" t="s">
        <v>1526</v>
      </c>
    </row>
    <row r="2117" spans="1:9" s="145" customFormat="1" x14ac:dyDescent="0.2">
      <c r="A2117" s="145" t="s">
        <v>3176</v>
      </c>
      <c r="B2117" s="145" t="s">
        <v>1528</v>
      </c>
      <c r="C2117" s="145" t="s">
        <v>1529</v>
      </c>
      <c r="D2117" s="164" t="s">
        <v>1530</v>
      </c>
      <c r="E2117" s="145" t="s">
        <v>1531</v>
      </c>
      <c r="F2117" s="145" t="s">
        <v>1528</v>
      </c>
      <c r="G2117" s="145" t="s">
        <v>1529</v>
      </c>
      <c r="H2117" s="145" t="s">
        <v>1530</v>
      </c>
      <c r="I2117" s="145" t="s">
        <v>1531</v>
      </c>
    </row>
    <row r="2118" spans="1:9" s="145" customFormat="1" x14ac:dyDescent="0.2">
      <c r="A2118" s="145" t="s">
        <v>3177</v>
      </c>
      <c r="B2118" s="145" t="s">
        <v>393</v>
      </c>
      <c r="C2118" s="145" t="s">
        <v>394</v>
      </c>
      <c r="D2118" s="164" t="s">
        <v>1533</v>
      </c>
      <c r="E2118" s="145" t="s">
        <v>1534</v>
      </c>
      <c r="F2118" s="145" t="s">
        <v>393</v>
      </c>
      <c r="G2118" s="145" t="s">
        <v>394</v>
      </c>
      <c r="H2118" s="145" t="s">
        <v>1533</v>
      </c>
      <c r="I2118" s="145" t="s">
        <v>1534</v>
      </c>
    </row>
    <row r="2119" spans="1:9" s="145" customFormat="1" x14ac:dyDescent="0.2">
      <c r="A2119" s="145" t="s">
        <v>3178</v>
      </c>
      <c r="B2119" s="145" t="s">
        <v>1541</v>
      </c>
      <c r="C2119" s="145" t="s">
        <v>314</v>
      </c>
      <c r="D2119" s="164" t="s">
        <v>1542</v>
      </c>
      <c r="E2119" s="145" t="s">
        <v>1543</v>
      </c>
      <c r="F2119" s="145" t="s">
        <v>1541</v>
      </c>
      <c r="G2119" s="145" t="s">
        <v>314</v>
      </c>
      <c r="H2119" s="145" t="s">
        <v>1542</v>
      </c>
      <c r="I2119" s="145" t="s">
        <v>1543</v>
      </c>
    </row>
    <row r="2120" spans="1:9" s="145" customFormat="1" x14ac:dyDescent="0.2">
      <c r="A2120" s="145" t="s">
        <v>4894</v>
      </c>
      <c r="B2120" s="145" t="s">
        <v>3679</v>
      </c>
      <c r="C2120" s="145" t="s">
        <v>3680</v>
      </c>
      <c r="D2120" s="164" t="s">
        <v>3681</v>
      </c>
      <c r="E2120" s="145" t="s">
        <v>3682</v>
      </c>
      <c r="F2120" s="145" t="s">
        <v>3679</v>
      </c>
      <c r="G2120" s="145" t="s">
        <v>3680</v>
      </c>
      <c r="H2120" s="145" t="s">
        <v>3681</v>
      </c>
      <c r="I2120" s="145" t="s">
        <v>3682</v>
      </c>
    </row>
    <row r="2121" spans="1:9" s="145" customFormat="1" x14ac:dyDescent="0.2">
      <c r="A2121" s="145" t="s">
        <v>4895</v>
      </c>
      <c r="B2121" s="145" t="s">
        <v>3684</v>
      </c>
      <c r="C2121" s="145" t="s">
        <v>3685</v>
      </c>
      <c r="D2121" s="164" t="s">
        <v>3686</v>
      </c>
      <c r="E2121" s="145" t="s">
        <v>3687</v>
      </c>
      <c r="F2121" s="145" t="s">
        <v>3684</v>
      </c>
      <c r="G2121" s="145" t="s">
        <v>3685</v>
      </c>
      <c r="H2121" s="145" t="s">
        <v>3686</v>
      </c>
      <c r="I2121" s="145" t="s">
        <v>3687</v>
      </c>
    </row>
    <row r="2122" spans="1:9" s="145" customFormat="1" x14ac:dyDescent="0.2">
      <c r="A2122" s="145" t="s">
        <v>4896</v>
      </c>
      <c r="B2122" s="145" t="s">
        <v>3689</v>
      </c>
      <c r="C2122" s="145" t="s">
        <v>3690</v>
      </c>
      <c r="D2122" s="164" t="s">
        <v>3691</v>
      </c>
      <c r="E2122" s="145" t="s">
        <v>3692</v>
      </c>
      <c r="F2122" s="145" t="s">
        <v>3689</v>
      </c>
      <c r="G2122" s="145" t="s">
        <v>3690</v>
      </c>
      <c r="H2122" s="145" t="s">
        <v>3691</v>
      </c>
      <c r="I2122" s="145" t="s">
        <v>3692</v>
      </c>
    </row>
    <row r="2123" spans="1:9" s="145" customFormat="1" x14ac:dyDescent="0.2">
      <c r="A2123" s="145" t="s">
        <v>4897</v>
      </c>
      <c r="B2123" s="145" t="s">
        <v>3694</v>
      </c>
      <c r="C2123" s="145" t="s">
        <v>3695</v>
      </c>
      <c r="D2123" s="164" t="s">
        <v>3696</v>
      </c>
      <c r="E2123" s="145" t="s">
        <v>3697</v>
      </c>
      <c r="F2123" s="145" t="s">
        <v>3694</v>
      </c>
      <c r="G2123" s="145" t="s">
        <v>3695</v>
      </c>
      <c r="H2123" s="145" t="s">
        <v>3696</v>
      </c>
      <c r="I2123" s="145" t="s">
        <v>3697</v>
      </c>
    </row>
    <row r="2124" spans="1:9" s="145" customFormat="1" x14ac:dyDescent="0.2">
      <c r="A2124" s="145" t="s">
        <v>4898</v>
      </c>
      <c r="B2124" s="145" t="s">
        <v>3699</v>
      </c>
      <c r="C2124" s="145" t="s">
        <v>3700</v>
      </c>
      <c r="D2124" s="164" t="s">
        <v>3701</v>
      </c>
      <c r="E2124" s="145" t="s">
        <v>3702</v>
      </c>
      <c r="F2124" s="145" t="s">
        <v>3699</v>
      </c>
      <c r="G2124" s="145" t="s">
        <v>3700</v>
      </c>
      <c r="H2124" s="145" t="s">
        <v>3701</v>
      </c>
      <c r="I2124" s="145" t="s">
        <v>3702</v>
      </c>
    </row>
    <row r="2125" spans="1:9" s="145" customFormat="1" x14ac:dyDescent="0.2">
      <c r="A2125" s="145" t="s">
        <v>3179</v>
      </c>
      <c r="B2125" s="145" t="s">
        <v>222</v>
      </c>
      <c r="C2125" s="145" t="s">
        <v>358</v>
      </c>
      <c r="D2125" s="164" t="s">
        <v>2386</v>
      </c>
      <c r="E2125" s="145" t="s">
        <v>2387</v>
      </c>
      <c r="F2125" s="145" t="s">
        <v>222</v>
      </c>
      <c r="G2125" s="145" t="s">
        <v>358</v>
      </c>
      <c r="H2125" s="145" t="s">
        <v>2386</v>
      </c>
      <c r="I2125" s="145" t="s">
        <v>2387</v>
      </c>
    </row>
    <row r="2126" spans="1:9" s="145" customFormat="1" x14ac:dyDescent="0.2">
      <c r="A2126" s="145" t="s">
        <v>3180</v>
      </c>
      <c r="B2126" s="145" t="s">
        <v>223</v>
      </c>
      <c r="C2126" s="145" t="s">
        <v>276</v>
      </c>
      <c r="D2126" s="164" t="s">
        <v>823</v>
      </c>
      <c r="E2126" s="145" t="s">
        <v>824</v>
      </c>
      <c r="F2126" s="145" t="s">
        <v>223</v>
      </c>
      <c r="G2126" s="145" t="s">
        <v>276</v>
      </c>
      <c r="H2126" s="145" t="s">
        <v>823</v>
      </c>
      <c r="I2126" s="145" t="s">
        <v>824</v>
      </c>
    </row>
    <row r="2127" spans="1:9" s="145" customFormat="1" x14ac:dyDescent="0.2">
      <c r="A2127" s="145" t="s">
        <v>3181</v>
      </c>
      <c r="B2127" s="145" t="s">
        <v>1546</v>
      </c>
      <c r="C2127" s="145" t="s">
        <v>1547</v>
      </c>
      <c r="D2127" s="164" t="s">
        <v>825</v>
      </c>
      <c r="E2127" s="145" t="s">
        <v>826</v>
      </c>
      <c r="F2127" s="145" t="s">
        <v>3703</v>
      </c>
      <c r="G2127" s="145" t="s">
        <v>3704</v>
      </c>
      <c r="H2127" s="145" t="s">
        <v>3705</v>
      </c>
      <c r="I2127" s="145" t="s">
        <v>4148</v>
      </c>
    </row>
    <row r="2128" spans="1:9" s="145" customFormat="1" x14ac:dyDescent="0.2">
      <c r="A2128" s="145" t="s">
        <v>3182</v>
      </c>
      <c r="B2128" s="145" t="s">
        <v>1549</v>
      </c>
      <c r="C2128" s="145" t="s">
        <v>1550</v>
      </c>
      <c r="D2128" s="164" t="s">
        <v>1551</v>
      </c>
      <c r="E2128" s="145" t="s">
        <v>1552</v>
      </c>
      <c r="F2128" s="145" t="s">
        <v>1549</v>
      </c>
      <c r="G2128" s="145" t="s">
        <v>1550</v>
      </c>
      <c r="H2128" s="145" t="s">
        <v>1551</v>
      </c>
      <c r="I2128" s="145" t="s">
        <v>1552</v>
      </c>
    </row>
    <row r="2129" spans="1:9" s="145" customFormat="1" x14ac:dyDescent="0.2">
      <c r="A2129" s="145" t="s">
        <v>3183</v>
      </c>
      <c r="B2129" s="145" t="s">
        <v>827</v>
      </c>
      <c r="C2129" s="145" t="s">
        <v>828</v>
      </c>
      <c r="D2129" s="164" t="s">
        <v>829</v>
      </c>
      <c r="E2129" s="145" t="s">
        <v>830</v>
      </c>
      <c r="F2129" s="145" t="s">
        <v>827</v>
      </c>
      <c r="G2129" s="145" t="s">
        <v>828</v>
      </c>
      <c r="H2129" s="145" t="s">
        <v>829</v>
      </c>
      <c r="I2129" s="145" t="s">
        <v>830</v>
      </c>
    </row>
    <row r="2130" spans="1:9" s="145" customFormat="1" x14ac:dyDescent="0.2">
      <c r="A2130" s="145" t="s">
        <v>3184</v>
      </c>
      <c r="B2130" s="145" t="s">
        <v>1555</v>
      </c>
      <c r="C2130" s="145" t="s">
        <v>1556</v>
      </c>
      <c r="D2130" s="164" t="s">
        <v>831</v>
      </c>
      <c r="E2130" s="145" t="s">
        <v>5282</v>
      </c>
      <c r="F2130" s="145" t="s">
        <v>3706</v>
      </c>
      <c r="G2130" s="145" t="s">
        <v>3707</v>
      </c>
      <c r="H2130" s="145" t="s">
        <v>3708</v>
      </c>
      <c r="I2130" s="145" t="s">
        <v>5282</v>
      </c>
    </row>
    <row r="2131" spans="1:9" s="145" customFormat="1" x14ac:dyDescent="0.2">
      <c r="A2131" s="145" t="s">
        <v>3185</v>
      </c>
      <c r="B2131" s="145" t="s">
        <v>1558</v>
      </c>
      <c r="C2131" s="145" t="s">
        <v>1559</v>
      </c>
      <c r="D2131" s="164" t="s">
        <v>833</v>
      </c>
      <c r="E2131" s="145" t="s">
        <v>832</v>
      </c>
      <c r="F2131" s="145" t="s">
        <v>3709</v>
      </c>
      <c r="G2131" s="145" t="s">
        <v>3710</v>
      </c>
      <c r="H2131" s="145" t="s">
        <v>3711</v>
      </c>
      <c r="I2131" s="145" t="s">
        <v>832</v>
      </c>
    </row>
    <row r="2132" spans="1:9" s="145" customFormat="1" x14ac:dyDescent="0.2">
      <c r="A2132" s="145" t="s">
        <v>3186</v>
      </c>
      <c r="B2132" s="145" t="s">
        <v>2394</v>
      </c>
      <c r="C2132" s="145" t="s">
        <v>2395</v>
      </c>
      <c r="D2132" s="164" t="s">
        <v>2396</v>
      </c>
      <c r="E2132" s="145" t="s">
        <v>5415</v>
      </c>
      <c r="F2132" s="145" t="s">
        <v>2394</v>
      </c>
      <c r="G2132" s="145" t="s">
        <v>2395</v>
      </c>
      <c r="H2132" s="145" t="s">
        <v>2396</v>
      </c>
      <c r="I2132" s="145" t="s">
        <v>5415</v>
      </c>
    </row>
    <row r="2133" spans="1:9" s="145" customFormat="1" x14ac:dyDescent="0.2">
      <c r="A2133" s="145" t="s">
        <v>3187</v>
      </c>
      <c r="B2133" s="145" t="s">
        <v>224</v>
      </c>
      <c r="C2133" s="145" t="s">
        <v>834</v>
      </c>
      <c r="D2133" s="164" t="s">
        <v>835</v>
      </c>
      <c r="E2133" s="145" t="s">
        <v>836</v>
      </c>
      <c r="F2133" s="145" t="s">
        <v>224</v>
      </c>
      <c r="G2133" s="145" t="s">
        <v>834</v>
      </c>
      <c r="H2133" s="145" t="s">
        <v>835</v>
      </c>
      <c r="I2133" s="145" t="s">
        <v>836</v>
      </c>
    </row>
    <row r="2134" spans="1:9" s="145" customFormat="1" x14ac:dyDescent="0.2">
      <c r="A2134" s="145" t="s">
        <v>3188</v>
      </c>
      <c r="B2134" s="145" t="s">
        <v>1562</v>
      </c>
      <c r="C2134" s="145" t="s">
        <v>1563</v>
      </c>
      <c r="D2134" s="164" t="s">
        <v>1564</v>
      </c>
      <c r="E2134" s="145" t="s">
        <v>1565</v>
      </c>
      <c r="F2134" s="145" t="s">
        <v>1562</v>
      </c>
      <c r="G2134" s="145" t="s">
        <v>1563</v>
      </c>
      <c r="H2134" s="145" t="s">
        <v>1564</v>
      </c>
      <c r="I2134" s="145" t="s">
        <v>1565</v>
      </c>
    </row>
    <row r="2135" spans="1:9" s="145" customFormat="1" x14ac:dyDescent="0.2">
      <c r="A2135" s="145" t="s">
        <v>3189</v>
      </c>
      <c r="B2135" s="145" t="s">
        <v>1567</v>
      </c>
      <c r="C2135" s="145" t="s">
        <v>1568</v>
      </c>
      <c r="D2135" s="164" t="s">
        <v>1569</v>
      </c>
      <c r="E2135" s="145" t="s">
        <v>1570</v>
      </c>
      <c r="F2135" s="145" t="s">
        <v>1567</v>
      </c>
      <c r="G2135" s="145" t="s">
        <v>1568</v>
      </c>
      <c r="H2135" s="145" t="s">
        <v>1569</v>
      </c>
      <c r="I2135" s="145" t="s">
        <v>1570</v>
      </c>
    </row>
    <row r="2136" spans="1:9" s="190" customFormat="1" x14ac:dyDescent="0.2">
      <c r="A2136" s="190" t="s">
        <v>7363</v>
      </c>
      <c r="B2136" s="190" t="s">
        <v>225</v>
      </c>
      <c r="C2136" s="190" t="s">
        <v>315</v>
      </c>
      <c r="D2136" s="188" t="s">
        <v>2400</v>
      </c>
      <c r="E2136" s="190" t="s">
        <v>2401</v>
      </c>
      <c r="F2136" s="190" t="s">
        <v>225</v>
      </c>
      <c r="G2136" s="190" t="s">
        <v>315</v>
      </c>
      <c r="H2136" s="190" t="s">
        <v>2400</v>
      </c>
      <c r="I2136" s="190" t="s">
        <v>2401</v>
      </c>
    </row>
    <row r="2137" spans="1:9" s="145" customFormat="1" x14ac:dyDescent="0.2">
      <c r="A2137" s="145" t="s">
        <v>3190</v>
      </c>
      <c r="B2137" s="145" t="s">
        <v>837</v>
      </c>
      <c r="C2137" s="145" t="s">
        <v>396</v>
      </c>
      <c r="D2137" s="164" t="s">
        <v>1572</v>
      </c>
      <c r="E2137" s="145" t="s">
        <v>838</v>
      </c>
      <c r="F2137" s="145" t="s">
        <v>837</v>
      </c>
      <c r="G2137" s="145" t="s">
        <v>396</v>
      </c>
      <c r="H2137" s="145" t="s">
        <v>1572</v>
      </c>
      <c r="I2137" s="145" t="s">
        <v>838</v>
      </c>
    </row>
    <row r="2138" spans="1:9" s="145" customFormat="1" x14ac:dyDescent="0.2">
      <c r="A2138" s="145" t="s">
        <v>4899</v>
      </c>
      <c r="B2138" s="145" t="s">
        <v>837</v>
      </c>
      <c r="C2138" s="145" t="s">
        <v>396</v>
      </c>
      <c r="D2138" s="164" t="s">
        <v>1572</v>
      </c>
      <c r="E2138" s="145" t="s">
        <v>838</v>
      </c>
      <c r="F2138" s="145" t="s">
        <v>837</v>
      </c>
      <c r="G2138" s="145" t="s">
        <v>396</v>
      </c>
      <c r="H2138" s="145" t="s">
        <v>1572</v>
      </c>
      <c r="I2138" s="145" t="s">
        <v>838</v>
      </c>
    </row>
    <row r="2139" spans="1:9" s="145" customFormat="1" x14ac:dyDescent="0.2">
      <c r="A2139" s="145" t="s">
        <v>3191</v>
      </c>
      <c r="B2139" s="145" t="s">
        <v>839</v>
      </c>
      <c r="C2139" s="145" t="s">
        <v>840</v>
      </c>
      <c r="D2139" s="164" t="s">
        <v>841</v>
      </c>
      <c r="E2139" s="145" t="s">
        <v>842</v>
      </c>
      <c r="F2139" s="145" t="s">
        <v>839</v>
      </c>
      <c r="G2139" s="145" t="s">
        <v>840</v>
      </c>
      <c r="H2139" s="145" t="s">
        <v>841</v>
      </c>
      <c r="I2139" s="145" t="s">
        <v>842</v>
      </c>
    </row>
    <row r="2140" spans="1:9" s="145" customFormat="1" x14ac:dyDescent="0.2">
      <c r="A2140" s="145" t="s">
        <v>4900</v>
      </c>
      <c r="B2140" s="145" t="s">
        <v>839</v>
      </c>
      <c r="C2140" s="145" t="s">
        <v>840</v>
      </c>
      <c r="D2140" s="164" t="s">
        <v>841</v>
      </c>
      <c r="E2140" s="145" t="s">
        <v>842</v>
      </c>
      <c r="F2140" s="145" t="s">
        <v>839</v>
      </c>
      <c r="G2140" s="145" t="s">
        <v>840</v>
      </c>
      <c r="H2140" s="145" t="s">
        <v>841</v>
      </c>
      <c r="I2140" s="145" t="s">
        <v>842</v>
      </c>
    </row>
    <row r="2141" spans="1:9" s="145" customFormat="1" x14ac:dyDescent="0.2">
      <c r="A2141" s="145" t="s">
        <v>4901</v>
      </c>
      <c r="B2141" s="145" t="s">
        <v>4151</v>
      </c>
      <c r="C2141" s="145" t="s">
        <v>4152</v>
      </c>
      <c r="D2141" s="164" t="s">
        <v>4153</v>
      </c>
      <c r="E2141" s="145" t="s">
        <v>4154</v>
      </c>
      <c r="F2141" s="145" t="s">
        <v>4151</v>
      </c>
      <c r="G2141" s="145" t="s">
        <v>4152</v>
      </c>
      <c r="H2141" s="145" t="s">
        <v>4153</v>
      </c>
      <c r="I2141" s="145" t="s">
        <v>4154</v>
      </c>
    </row>
    <row r="2142" spans="1:9" s="145" customFormat="1" x14ac:dyDescent="0.2">
      <c r="A2142" s="145" t="s">
        <v>4902</v>
      </c>
      <c r="B2142" s="145" t="s">
        <v>1576</v>
      </c>
      <c r="C2142" s="145" t="s">
        <v>1577</v>
      </c>
      <c r="D2142" s="164" t="s">
        <v>1578</v>
      </c>
      <c r="E2142" s="145" t="s">
        <v>1579</v>
      </c>
      <c r="F2142" s="145" t="s">
        <v>1576</v>
      </c>
      <c r="G2142" s="145" t="s">
        <v>1577</v>
      </c>
      <c r="H2142" s="145" t="s">
        <v>1578</v>
      </c>
      <c r="I2142" s="145" t="s">
        <v>1579</v>
      </c>
    </row>
    <row r="2143" spans="1:9" s="145" customFormat="1" x14ac:dyDescent="0.2">
      <c r="A2143" s="145" t="s">
        <v>4903</v>
      </c>
      <c r="B2143" s="145" t="s">
        <v>4155</v>
      </c>
      <c r="C2143" s="145" t="s">
        <v>4156</v>
      </c>
      <c r="D2143" s="164" t="s">
        <v>4157</v>
      </c>
      <c r="E2143" s="145" t="s">
        <v>4158</v>
      </c>
      <c r="F2143" s="145" t="s">
        <v>4155</v>
      </c>
      <c r="G2143" s="145" t="s">
        <v>4156</v>
      </c>
      <c r="H2143" s="145" t="s">
        <v>4157</v>
      </c>
      <c r="I2143" s="145" t="s">
        <v>4158</v>
      </c>
    </row>
    <row r="2144" spans="1:9" s="145" customFormat="1" x14ac:dyDescent="0.2">
      <c r="A2144" s="145" t="s">
        <v>3192</v>
      </c>
      <c r="B2144" s="145" t="s">
        <v>1582</v>
      </c>
      <c r="C2144" s="145" t="s">
        <v>1583</v>
      </c>
      <c r="D2144" s="164" t="s">
        <v>1584</v>
      </c>
      <c r="E2144" s="145" t="s">
        <v>843</v>
      </c>
      <c r="F2144" s="145" t="s">
        <v>3712</v>
      </c>
      <c r="G2144" s="145" t="s">
        <v>1583</v>
      </c>
      <c r="H2144" s="145" t="s">
        <v>1584</v>
      </c>
      <c r="I2144" s="145" t="s">
        <v>843</v>
      </c>
    </row>
    <row r="2145" spans="1:9" s="145" customFormat="1" x14ac:dyDescent="0.2">
      <c r="A2145" s="145" t="s">
        <v>3193</v>
      </c>
      <c r="B2145" s="145" t="s">
        <v>1586</v>
      </c>
      <c r="C2145" s="145" t="s">
        <v>1587</v>
      </c>
      <c r="D2145" s="164" t="s">
        <v>1588</v>
      </c>
      <c r="E2145" s="145" t="s">
        <v>844</v>
      </c>
      <c r="F2145" s="145" t="s">
        <v>1586</v>
      </c>
      <c r="G2145" s="145" t="s">
        <v>1587</v>
      </c>
      <c r="H2145" s="145" t="s">
        <v>1588</v>
      </c>
      <c r="I2145" s="145" t="s">
        <v>844</v>
      </c>
    </row>
    <row r="2146" spans="1:9" s="145" customFormat="1" x14ac:dyDescent="0.2">
      <c r="A2146" s="145" t="s">
        <v>3194</v>
      </c>
      <c r="B2146" s="145" t="s">
        <v>395</v>
      </c>
      <c r="C2146" s="145" t="s">
        <v>316</v>
      </c>
      <c r="D2146" s="164" t="s">
        <v>845</v>
      </c>
      <c r="E2146" s="145" t="s">
        <v>846</v>
      </c>
      <c r="F2146" s="145" t="s">
        <v>395</v>
      </c>
      <c r="G2146" s="145" t="s">
        <v>316</v>
      </c>
      <c r="H2146" s="145" t="s">
        <v>845</v>
      </c>
      <c r="I2146" s="145" t="s">
        <v>846</v>
      </c>
    </row>
    <row r="2147" spans="1:9" s="145" customFormat="1" x14ac:dyDescent="0.2">
      <c r="A2147" s="145" t="s">
        <v>3195</v>
      </c>
      <c r="B2147" s="145" t="s">
        <v>1591</v>
      </c>
      <c r="C2147" s="145" t="s">
        <v>292</v>
      </c>
      <c r="D2147" s="164" t="s">
        <v>847</v>
      </c>
      <c r="E2147" s="145" t="s">
        <v>848</v>
      </c>
      <c r="F2147" s="145" t="s">
        <v>3713</v>
      </c>
      <c r="G2147" s="145" t="s">
        <v>292</v>
      </c>
      <c r="H2147" s="145" t="s">
        <v>847</v>
      </c>
      <c r="I2147" s="145" t="s">
        <v>848</v>
      </c>
    </row>
    <row r="2148" spans="1:9" s="145" customFormat="1" x14ac:dyDescent="0.2">
      <c r="A2148" s="145" t="s">
        <v>3196</v>
      </c>
      <c r="B2148" s="145" t="s">
        <v>7500</v>
      </c>
      <c r="C2148" s="145" t="s">
        <v>7501</v>
      </c>
      <c r="D2148" s="145" t="s">
        <v>7502</v>
      </c>
      <c r="E2148" s="145" t="s">
        <v>7503</v>
      </c>
      <c r="F2148" s="145" t="s">
        <v>7500</v>
      </c>
      <c r="G2148" s="145" t="s">
        <v>7501</v>
      </c>
      <c r="H2148" s="145" t="s">
        <v>7502</v>
      </c>
      <c r="I2148" s="145" t="s">
        <v>7503</v>
      </c>
    </row>
    <row r="2149" spans="1:9" s="145" customFormat="1" x14ac:dyDescent="0.2">
      <c r="A2149" s="145" t="s">
        <v>3197</v>
      </c>
      <c r="B2149" s="145" t="s">
        <v>226</v>
      </c>
      <c r="C2149" s="145" t="s">
        <v>290</v>
      </c>
      <c r="D2149" s="164" t="s">
        <v>849</v>
      </c>
      <c r="E2149" s="145" t="s">
        <v>850</v>
      </c>
      <c r="F2149" s="145" t="s">
        <v>226</v>
      </c>
      <c r="G2149" s="145" t="s">
        <v>290</v>
      </c>
      <c r="H2149" s="145" t="s">
        <v>849</v>
      </c>
      <c r="I2149" s="145" t="s">
        <v>850</v>
      </c>
    </row>
    <row r="2150" spans="1:9" s="145" customFormat="1" x14ac:dyDescent="0.2">
      <c r="A2150" s="145" t="s">
        <v>3198</v>
      </c>
      <c r="B2150" s="145" t="s">
        <v>227</v>
      </c>
      <c r="C2150" s="145" t="s">
        <v>291</v>
      </c>
      <c r="D2150" s="164" t="s">
        <v>851</v>
      </c>
      <c r="E2150" s="145" t="s">
        <v>852</v>
      </c>
      <c r="F2150" s="145" t="s">
        <v>227</v>
      </c>
      <c r="G2150" s="145" t="s">
        <v>291</v>
      </c>
      <c r="H2150" s="145" t="s">
        <v>851</v>
      </c>
      <c r="I2150" s="145" t="s">
        <v>852</v>
      </c>
    </row>
    <row r="2151" spans="1:9" s="145" customFormat="1" x14ac:dyDescent="0.2">
      <c r="A2151" s="145" t="s">
        <v>3199</v>
      </c>
      <c r="B2151" s="145" t="s">
        <v>1591</v>
      </c>
      <c r="C2151" s="145" t="s">
        <v>292</v>
      </c>
      <c r="D2151" s="164" t="s">
        <v>847</v>
      </c>
      <c r="E2151" s="145" t="s">
        <v>848</v>
      </c>
      <c r="F2151" s="145" t="s">
        <v>3713</v>
      </c>
      <c r="G2151" s="145" t="s">
        <v>292</v>
      </c>
      <c r="H2151" s="145" t="s">
        <v>847</v>
      </c>
      <c r="I2151" s="145" t="s">
        <v>848</v>
      </c>
    </row>
    <row r="2152" spans="1:9" s="145" customFormat="1" x14ac:dyDescent="0.2">
      <c r="A2152" s="145" t="s">
        <v>3200</v>
      </c>
      <c r="B2152" s="145" t="s">
        <v>228</v>
      </c>
      <c r="C2152" s="145" t="s">
        <v>2413</v>
      </c>
      <c r="D2152" s="164" t="s">
        <v>2414</v>
      </c>
      <c r="E2152" s="145" t="s">
        <v>2415</v>
      </c>
      <c r="F2152" s="145" t="s">
        <v>228</v>
      </c>
      <c r="G2152" s="145" t="s">
        <v>2413</v>
      </c>
      <c r="H2152" s="145" t="s">
        <v>2414</v>
      </c>
      <c r="I2152" s="145" t="s">
        <v>2415</v>
      </c>
    </row>
    <row r="2153" spans="1:9" s="145" customFormat="1" x14ac:dyDescent="0.2">
      <c r="A2153" s="145" t="s">
        <v>4904</v>
      </c>
      <c r="B2153" s="145" t="s">
        <v>228</v>
      </c>
      <c r="C2153" s="145" t="s">
        <v>2413</v>
      </c>
      <c r="D2153" s="164" t="s">
        <v>2414</v>
      </c>
      <c r="E2153" s="145" t="s">
        <v>2415</v>
      </c>
      <c r="F2153" s="145" t="s">
        <v>228</v>
      </c>
      <c r="G2153" s="145" t="s">
        <v>2413</v>
      </c>
      <c r="H2153" s="145" t="s">
        <v>2414</v>
      </c>
      <c r="I2153" s="145" t="s">
        <v>2415</v>
      </c>
    </row>
    <row r="2154" spans="1:9" s="145" customFormat="1" x14ac:dyDescent="0.2">
      <c r="A2154" s="145" t="s">
        <v>3201</v>
      </c>
      <c r="B2154" s="145" t="s">
        <v>229</v>
      </c>
      <c r="C2154" s="145" t="s">
        <v>277</v>
      </c>
      <c r="D2154" s="164" t="s">
        <v>853</v>
      </c>
      <c r="E2154" s="145" t="s">
        <v>854</v>
      </c>
      <c r="F2154" s="145" t="s">
        <v>229</v>
      </c>
      <c r="G2154" s="145" t="s">
        <v>277</v>
      </c>
      <c r="H2154" s="145" t="s">
        <v>853</v>
      </c>
      <c r="I2154" s="145" t="s">
        <v>854</v>
      </c>
    </row>
    <row r="2155" spans="1:9" s="145" customFormat="1" x14ac:dyDescent="0.2">
      <c r="A2155" s="145" t="s">
        <v>3202</v>
      </c>
      <c r="B2155" s="145" t="s">
        <v>230</v>
      </c>
      <c r="C2155" s="145" t="s">
        <v>293</v>
      </c>
      <c r="D2155" s="164" t="s">
        <v>855</v>
      </c>
      <c r="E2155" s="145" t="s">
        <v>856</v>
      </c>
      <c r="F2155" s="145" t="s">
        <v>230</v>
      </c>
      <c r="G2155" s="145" t="s">
        <v>293</v>
      </c>
      <c r="H2155" s="145" t="s">
        <v>855</v>
      </c>
      <c r="I2155" s="145" t="s">
        <v>856</v>
      </c>
    </row>
    <row r="2156" spans="1:9" s="145" customFormat="1" x14ac:dyDescent="0.2">
      <c r="A2156" s="145" t="s">
        <v>4905</v>
      </c>
      <c r="B2156" s="145" t="s">
        <v>230</v>
      </c>
      <c r="C2156" s="145" t="s">
        <v>293</v>
      </c>
      <c r="D2156" s="164" t="s">
        <v>855</v>
      </c>
      <c r="E2156" s="145" t="s">
        <v>856</v>
      </c>
      <c r="F2156" s="145" t="s">
        <v>230</v>
      </c>
      <c r="G2156" s="145" t="s">
        <v>293</v>
      </c>
      <c r="H2156" s="145" t="s">
        <v>855</v>
      </c>
      <c r="I2156" s="145" t="s">
        <v>856</v>
      </c>
    </row>
    <row r="2157" spans="1:9" s="145" customFormat="1" x14ac:dyDescent="0.2">
      <c r="A2157" s="145" t="s">
        <v>3203</v>
      </c>
      <c r="B2157" s="145" t="s">
        <v>4161</v>
      </c>
      <c r="C2157" s="145" t="s">
        <v>4162</v>
      </c>
      <c r="D2157" s="164" t="s">
        <v>4163</v>
      </c>
      <c r="E2157" s="145" t="s">
        <v>4164</v>
      </c>
      <c r="F2157" s="145" t="s">
        <v>4161</v>
      </c>
      <c r="G2157" s="145" t="s">
        <v>4162</v>
      </c>
      <c r="H2157" s="145" t="s">
        <v>4163</v>
      </c>
      <c r="I2157" s="145" t="s">
        <v>4164</v>
      </c>
    </row>
    <row r="2158" spans="1:9" s="145" customFormat="1" x14ac:dyDescent="0.2">
      <c r="A2158" s="145" t="s">
        <v>4906</v>
      </c>
      <c r="B2158" s="145" t="s">
        <v>4161</v>
      </c>
      <c r="C2158" s="145" t="s">
        <v>4162</v>
      </c>
      <c r="D2158" s="164" t="s">
        <v>4163</v>
      </c>
      <c r="E2158" s="145" t="s">
        <v>4164</v>
      </c>
      <c r="F2158" s="145" t="s">
        <v>4161</v>
      </c>
      <c r="G2158" s="145" t="s">
        <v>4162</v>
      </c>
      <c r="H2158" s="145" t="s">
        <v>4163</v>
      </c>
      <c r="I2158" s="145" t="s">
        <v>4164</v>
      </c>
    </row>
    <row r="2159" spans="1:9" s="145" customFormat="1" x14ac:dyDescent="0.2">
      <c r="A2159" s="145" t="s">
        <v>3204</v>
      </c>
      <c r="B2159" s="145" t="s">
        <v>1600</v>
      </c>
      <c r="C2159" s="145" t="s">
        <v>1601</v>
      </c>
      <c r="D2159" s="164" t="s">
        <v>857</v>
      </c>
      <c r="E2159" s="145" t="s">
        <v>858</v>
      </c>
      <c r="F2159" s="145" t="s">
        <v>3715</v>
      </c>
      <c r="G2159" s="145" t="s">
        <v>1601</v>
      </c>
      <c r="H2159" s="145" t="s">
        <v>857</v>
      </c>
      <c r="I2159" s="145" t="s">
        <v>4166</v>
      </c>
    </row>
    <row r="2160" spans="1:9" s="145" customFormat="1" x14ac:dyDescent="0.2">
      <c r="A2160" s="145" t="s">
        <v>3205</v>
      </c>
      <c r="B2160" s="145" t="s">
        <v>1603</v>
      </c>
      <c r="C2160" s="145" t="s">
        <v>1604</v>
      </c>
      <c r="D2160" s="164" t="s">
        <v>859</v>
      </c>
      <c r="E2160" s="145" t="s">
        <v>860</v>
      </c>
      <c r="F2160" s="145" t="s">
        <v>1603</v>
      </c>
      <c r="G2160" s="145" t="s">
        <v>1604</v>
      </c>
      <c r="H2160" s="145" t="s">
        <v>859</v>
      </c>
      <c r="I2160" s="145" t="s">
        <v>860</v>
      </c>
    </row>
    <row r="2161" spans="1:9" s="145" customFormat="1" x14ac:dyDescent="0.2">
      <c r="A2161" s="145" t="s">
        <v>3206</v>
      </c>
      <c r="B2161" s="145" t="s">
        <v>397</v>
      </c>
      <c r="C2161" s="145" t="s">
        <v>398</v>
      </c>
      <c r="D2161" s="164" t="s">
        <v>2422</v>
      </c>
      <c r="E2161" s="145" t="s">
        <v>2423</v>
      </c>
      <c r="F2161" s="145" t="s">
        <v>397</v>
      </c>
      <c r="G2161" s="145" t="s">
        <v>398</v>
      </c>
      <c r="H2161" s="145" t="s">
        <v>2422</v>
      </c>
      <c r="I2161" s="145" t="s">
        <v>2423</v>
      </c>
    </row>
    <row r="2162" spans="1:9" s="145" customFormat="1" x14ac:dyDescent="0.2">
      <c r="A2162" s="173" t="s">
        <v>4907</v>
      </c>
      <c r="B2162" s="145" t="s">
        <v>471</v>
      </c>
      <c r="C2162" s="145" t="s">
        <v>469</v>
      </c>
      <c r="D2162" s="164" t="s">
        <v>2424</v>
      </c>
      <c r="E2162" s="145" t="s">
        <v>2425</v>
      </c>
      <c r="F2162" s="145" t="s">
        <v>471</v>
      </c>
      <c r="G2162" s="145" t="s">
        <v>469</v>
      </c>
      <c r="H2162" s="145" t="s">
        <v>3716</v>
      </c>
      <c r="I2162" s="145" t="s">
        <v>2425</v>
      </c>
    </row>
    <row r="2163" spans="1:9" s="190" customFormat="1" x14ac:dyDescent="0.2">
      <c r="A2163" s="190" t="s">
        <v>7364</v>
      </c>
      <c r="B2163" s="190" t="s">
        <v>4608</v>
      </c>
      <c r="C2163" s="190" t="s">
        <v>5416</v>
      </c>
      <c r="D2163" s="188" t="s">
        <v>5417</v>
      </c>
      <c r="E2163" s="190" t="s">
        <v>5418</v>
      </c>
      <c r="F2163" s="188" t="s">
        <v>4608</v>
      </c>
      <c r="G2163" s="190" t="s">
        <v>5416</v>
      </c>
      <c r="H2163" s="190" t="s">
        <v>5417</v>
      </c>
      <c r="I2163" s="190" t="s">
        <v>5418</v>
      </c>
    </row>
    <row r="2164" spans="1:9" s="190" customFormat="1" x14ac:dyDescent="0.2">
      <c r="A2164" s="190" t="s">
        <v>7365</v>
      </c>
      <c r="B2164" s="190" t="s">
        <v>4609</v>
      </c>
      <c r="C2164" s="190" t="s">
        <v>5419</v>
      </c>
      <c r="D2164" s="188" t="s">
        <v>5420</v>
      </c>
      <c r="E2164" s="190" t="s">
        <v>5421</v>
      </c>
      <c r="F2164" s="188" t="s">
        <v>4609</v>
      </c>
      <c r="G2164" s="190" t="s">
        <v>5419</v>
      </c>
      <c r="H2164" s="190" t="s">
        <v>5420</v>
      </c>
      <c r="I2164" s="190" t="s">
        <v>5421</v>
      </c>
    </row>
    <row r="2165" spans="1:9" s="173" customFormat="1" x14ac:dyDescent="0.2">
      <c r="A2165" s="173" t="s">
        <v>7366</v>
      </c>
      <c r="B2165" s="173" t="s">
        <v>6968</v>
      </c>
      <c r="C2165" s="173" t="s">
        <v>6969</v>
      </c>
      <c r="D2165" s="167" t="s">
        <v>6970</v>
      </c>
      <c r="E2165" s="173" t="s">
        <v>6971</v>
      </c>
      <c r="F2165" s="173" t="s">
        <v>6968</v>
      </c>
      <c r="G2165" s="173" t="s">
        <v>6969</v>
      </c>
      <c r="H2165" s="173" t="s">
        <v>6970</v>
      </c>
      <c r="I2165" s="173" t="s">
        <v>6971</v>
      </c>
    </row>
    <row r="2166" spans="1:9" s="173" customFormat="1" x14ac:dyDescent="0.2">
      <c r="A2166" s="173" t="s">
        <v>7367</v>
      </c>
      <c r="B2166" s="173" t="s">
        <v>4609</v>
      </c>
      <c r="C2166" s="173" t="s">
        <v>6973</v>
      </c>
      <c r="D2166" s="167" t="s">
        <v>5423</v>
      </c>
      <c r="E2166" s="173" t="s">
        <v>6974</v>
      </c>
      <c r="F2166" s="173" t="s">
        <v>4609</v>
      </c>
      <c r="G2166" s="173" t="s">
        <v>6973</v>
      </c>
      <c r="H2166" s="173" t="s">
        <v>5423</v>
      </c>
      <c r="I2166" s="173" t="s">
        <v>6974</v>
      </c>
    </row>
    <row r="2167" spans="1:9" s="145" customFormat="1" x14ac:dyDescent="0.2">
      <c r="A2167" s="173" t="s">
        <v>7368</v>
      </c>
      <c r="B2167" s="145" t="s">
        <v>472</v>
      </c>
      <c r="C2167" s="145" t="s">
        <v>470</v>
      </c>
      <c r="D2167" s="164" t="s">
        <v>2426</v>
      </c>
      <c r="E2167" s="145" t="s">
        <v>2427</v>
      </c>
      <c r="F2167" s="145" t="s">
        <v>472</v>
      </c>
      <c r="G2167" s="145" t="s">
        <v>470</v>
      </c>
      <c r="H2167" s="145" t="s">
        <v>2426</v>
      </c>
      <c r="I2167" s="145" t="s">
        <v>2427</v>
      </c>
    </row>
    <row r="2168" spans="1:9" s="190" customFormat="1" x14ac:dyDescent="0.2">
      <c r="A2168" s="190" t="s">
        <v>7369</v>
      </c>
      <c r="B2168" s="190" t="s">
        <v>4610</v>
      </c>
      <c r="C2168" s="190" t="s">
        <v>5422</v>
      </c>
      <c r="D2168" s="188" t="s">
        <v>5423</v>
      </c>
      <c r="E2168" s="190" t="s">
        <v>5424</v>
      </c>
      <c r="F2168" s="190" t="s">
        <v>4610</v>
      </c>
      <c r="G2168" s="190" t="s">
        <v>5422</v>
      </c>
      <c r="H2168" s="190" t="s">
        <v>5423</v>
      </c>
      <c r="I2168" s="190" t="s">
        <v>5424</v>
      </c>
    </row>
    <row r="2169" spans="1:9" s="173" customFormat="1" x14ac:dyDescent="0.2">
      <c r="A2169" s="173" t="s">
        <v>7370</v>
      </c>
      <c r="B2169" s="173" t="s">
        <v>6977</v>
      </c>
      <c r="C2169" s="173" t="s">
        <v>6978</v>
      </c>
      <c r="D2169" s="167" t="s">
        <v>6979</v>
      </c>
      <c r="E2169" s="173" t="s">
        <v>6980</v>
      </c>
      <c r="F2169" s="173" t="s">
        <v>6977</v>
      </c>
      <c r="G2169" s="173" t="s">
        <v>6978</v>
      </c>
      <c r="H2169" s="173" t="s">
        <v>6979</v>
      </c>
      <c r="I2169" s="173" t="s">
        <v>6980</v>
      </c>
    </row>
    <row r="2170" spans="1:9" s="145" customFormat="1" x14ac:dyDescent="0.2">
      <c r="A2170" s="173" t="s">
        <v>7371</v>
      </c>
      <c r="B2170" s="145" t="s">
        <v>4611</v>
      </c>
      <c r="C2170" s="145" t="s">
        <v>5425</v>
      </c>
      <c r="D2170" s="164" t="s">
        <v>5426</v>
      </c>
      <c r="E2170" s="145" t="s">
        <v>5427</v>
      </c>
      <c r="F2170" s="145" t="s">
        <v>4611</v>
      </c>
      <c r="G2170" s="145" t="s">
        <v>5425</v>
      </c>
      <c r="H2170" s="145" t="s">
        <v>5426</v>
      </c>
      <c r="I2170" s="145" t="s">
        <v>5427</v>
      </c>
    </row>
    <row r="2171" spans="1:9" s="145" customFormat="1" x14ac:dyDescent="0.2">
      <c r="A2171" s="145" t="s">
        <v>3207</v>
      </c>
      <c r="B2171" s="145" t="s">
        <v>1606</v>
      </c>
      <c r="C2171" s="145" t="s">
        <v>1607</v>
      </c>
      <c r="D2171" s="164" t="s">
        <v>1608</v>
      </c>
      <c r="E2171" s="145" t="s">
        <v>1609</v>
      </c>
      <c r="F2171" s="145" t="s">
        <v>1606</v>
      </c>
      <c r="G2171" s="145" t="s">
        <v>1607</v>
      </c>
      <c r="H2171" s="145" t="s">
        <v>1608</v>
      </c>
      <c r="I2171" s="145" t="s">
        <v>1609</v>
      </c>
    </row>
    <row r="2172" spans="1:9" s="145" customFormat="1" x14ac:dyDescent="0.2">
      <c r="A2172" s="145" t="s">
        <v>3208</v>
      </c>
      <c r="B2172" s="145" t="s">
        <v>1611</v>
      </c>
      <c r="C2172" s="145" t="s">
        <v>1612</v>
      </c>
      <c r="D2172" s="164" t="s">
        <v>861</v>
      </c>
      <c r="E2172" s="145" t="s">
        <v>862</v>
      </c>
      <c r="F2172" s="145" t="s">
        <v>3717</v>
      </c>
      <c r="G2172" s="145" t="s">
        <v>1612</v>
      </c>
      <c r="H2172" s="145" t="s">
        <v>861</v>
      </c>
      <c r="I2172" s="145" t="s">
        <v>862</v>
      </c>
    </row>
    <row r="2173" spans="1:9" s="145" customFormat="1" x14ac:dyDescent="0.2">
      <c r="A2173" s="145" t="s">
        <v>3209</v>
      </c>
      <c r="B2173" s="145" t="s">
        <v>1614</v>
      </c>
      <c r="C2173" s="145" t="s">
        <v>1615</v>
      </c>
      <c r="D2173" s="164" t="s">
        <v>863</v>
      </c>
      <c r="E2173" s="145" t="s">
        <v>864</v>
      </c>
      <c r="F2173" s="145" t="s">
        <v>1614</v>
      </c>
      <c r="G2173" s="145" t="s">
        <v>1615</v>
      </c>
      <c r="H2173" s="145" t="s">
        <v>863</v>
      </c>
      <c r="I2173" s="145" t="s">
        <v>864</v>
      </c>
    </row>
    <row r="2174" spans="1:9" s="190" customFormat="1" x14ac:dyDescent="0.2">
      <c r="A2174" s="190" t="s">
        <v>7372</v>
      </c>
      <c r="B2174" s="190" t="s">
        <v>4167</v>
      </c>
      <c r="C2174" s="190" t="s">
        <v>317</v>
      </c>
      <c r="D2174" s="188" t="s">
        <v>865</v>
      </c>
      <c r="E2174" s="190" t="s">
        <v>866</v>
      </c>
      <c r="F2174" s="190" t="s">
        <v>4167</v>
      </c>
      <c r="G2174" s="190" t="s">
        <v>317</v>
      </c>
      <c r="H2174" s="190" t="s">
        <v>865</v>
      </c>
      <c r="I2174" s="190" t="s">
        <v>866</v>
      </c>
    </row>
    <row r="2175" spans="1:9" s="173" customFormat="1" x14ac:dyDescent="0.2">
      <c r="A2175" s="173" t="s">
        <v>3210</v>
      </c>
      <c r="B2175" s="173" t="s">
        <v>6451</v>
      </c>
      <c r="C2175" s="173" t="s">
        <v>6452</v>
      </c>
      <c r="D2175" s="167" t="s">
        <v>6983</v>
      </c>
      <c r="E2175" s="173" t="s">
        <v>6984</v>
      </c>
      <c r="F2175" s="173" t="s">
        <v>6451</v>
      </c>
      <c r="G2175" s="173" t="s">
        <v>6452</v>
      </c>
      <c r="H2175" s="173" t="s">
        <v>6983</v>
      </c>
      <c r="I2175" s="173" t="s">
        <v>6984</v>
      </c>
    </row>
    <row r="2176" spans="1:9" s="190" customFormat="1" x14ac:dyDescent="0.2">
      <c r="A2176" s="190" t="s">
        <v>7373</v>
      </c>
      <c r="B2176" s="190" t="s">
        <v>1617</v>
      </c>
      <c r="C2176" s="190" t="s">
        <v>1618</v>
      </c>
      <c r="D2176" s="188" t="s">
        <v>1619</v>
      </c>
      <c r="E2176" s="190" t="s">
        <v>1620</v>
      </c>
      <c r="F2176" s="190" t="s">
        <v>1617</v>
      </c>
      <c r="G2176" s="190" t="s">
        <v>1618</v>
      </c>
      <c r="H2176" s="190" t="s">
        <v>3718</v>
      </c>
      <c r="I2176" s="190" t="s">
        <v>1620</v>
      </c>
    </row>
    <row r="2177" spans="1:9" s="190" customFormat="1" x14ac:dyDescent="0.2">
      <c r="A2177" s="190" t="s">
        <v>7374</v>
      </c>
      <c r="B2177" s="190" t="s">
        <v>4168</v>
      </c>
      <c r="C2177" s="190" t="s">
        <v>1622</v>
      </c>
      <c r="D2177" s="188" t="s">
        <v>4169</v>
      </c>
      <c r="E2177" s="190" t="s">
        <v>4170</v>
      </c>
      <c r="F2177" s="190" t="s">
        <v>4168</v>
      </c>
      <c r="G2177" s="190" t="s">
        <v>1622</v>
      </c>
      <c r="H2177" s="190" t="s">
        <v>4169</v>
      </c>
      <c r="I2177" s="190" t="s">
        <v>4170</v>
      </c>
    </row>
    <row r="2178" spans="1:9" s="190" customFormat="1" x14ac:dyDescent="0.2">
      <c r="A2178" s="190" t="s">
        <v>7375</v>
      </c>
      <c r="B2178" s="190" t="s">
        <v>231</v>
      </c>
      <c r="C2178" s="190" t="s">
        <v>318</v>
      </c>
      <c r="D2178" s="188" t="s">
        <v>867</v>
      </c>
      <c r="E2178" s="190" t="s">
        <v>868</v>
      </c>
      <c r="F2178" s="190" t="s">
        <v>231</v>
      </c>
      <c r="G2178" s="190" t="s">
        <v>318</v>
      </c>
      <c r="H2178" s="190" t="s">
        <v>867</v>
      </c>
      <c r="I2178" s="190" t="s">
        <v>868</v>
      </c>
    </row>
    <row r="2179" spans="1:9" s="190" customFormat="1" x14ac:dyDescent="0.2">
      <c r="A2179" s="190" t="s">
        <v>7376</v>
      </c>
      <c r="B2179" s="190" t="s">
        <v>232</v>
      </c>
      <c r="C2179" s="190" t="s">
        <v>319</v>
      </c>
      <c r="D2179" s="188" t="s">
        <v>869</v>
      </c>
      <c r="E2179" s="190" t="s">
        <v>870</v>
      </c>
      <c r="F2179" s="190" t="s">
        <v>232</v>
      </c>
      <c r="G2179" s="190" t="s">
        <v>319</v>
      </c>
      <c r="H2179" s="190" t="s">
        <v>869</v>
      </c>
      <c r="I2179" s="190" t="s">
        <v>870</v>
      </c>
    </row>
    <row r="2180" spans="1:9" s="190" customFormat="1" x14ac:dyDescent="0.2">
      <c r="A2180" s="190" t="s">
        <v>7377</v>
      </c>
      <c r="B2180" s="190" t="s">
        <v>473</v>
      </c>
      <c r="C2180" s="190" t="s">
        <v>474</v>
      </c>
      <c r="D2180" s="188" t="s">
        <v>2435</v>
      </c>
      <c r="E2180" s="190" t="s">
        <v>2436</v>
      </c>
      <c r="F2180" s="190" t="s">
        <v>473</v>
      </c>
      <c r="G2180" s="190" t="s">
        <v>474</v>
      </c>
      <c r="H2180" s="190" t="s">
        <v>2435</v>
      </c>
      <c r="I2180" s="190" t="s">
        <v>2436</v>
      </c>
    </row>
    <row r="2181" spans="1:9" s="190" customFormat="1" x14ac:dyDescent="0.2">
      <c r="A2181" s="190" t="s">
        <v>7378</v>
      </c>
      <c r="B2181" s="190" t="s">
        <v>1626</v>
      </c>
      <c r="C2181" s="190" t="s">
        <v>1627</v>
      </c>
      <c r="D2181" s="188" t="s">
        <v>871</v>
      </c>
      <c r="E2181" s="190" t="s">
        <v>1628</v>
      </c>
      <c r="F2181" s="190" t="s">
        <v>1626</v>
      </c>
      <c r="G2181" s="190" t="s">
        <v>1627</v>
      </c>
      <c r="H2181" s="190" t="s">
        <v>871</v>
      </c>
      <c r="I2181" s="190" t="s">
        <v>1628</v>
      </c>
    </row>
    <row r="2182" spans="1:9" s="173" customFormat="1" x14ac:dyDescent="0.2">
      <c r="A2182" s="173" t="s">
        <v>3211</v>
      </c>
      <c r="B2182" s="173" t="s">
        <v>5575</v>
      </c>
      <c r="C2182" s="173" t="s">
        <v>5593</v>
      </c>
      <c r="D2182" s="167" t="s">
        <v>5594</v>
      </c>
      <c r="E2182" s="173" t="s">
        <v>5595</v>
      </c>
      <c r="F2182" s="173" t="s">
        <v>5575</v>
      </c>
      <c r="G2182" s="173" t="s">
        <v>5593</v>
      </c>
      <c r="H2182" s="173" t="s">
        <v>5594</v>
      </c>
      <c r="I2182" s="173" t="s">
        <v>5595</v>
      </c>
    </row>
    <row r="2183" spans="1:9" s="173" customFormat="1" x14ac:dyDescent="0.2">
      <c r="A2183" s="173" t="s">
        <v>7379</v>
      </c>
      <c r="B2183" s="173" t="s">
        <v>6456</v>
      </c>
      <c r="C2183" s="173" t="s">
        <v>6457</v>
      </c>
      <c r="D2183" s="167" t="s">
        <v>6988</v>
      </c>
      <c r="E2183" s="173" t="s">
        <v>6989</v>
      </c>
      <c r="F2183" s="173" t="s">
        <v>6456</v>
      </c>
      <c r="G2183" s="173" t="s">
        <v>6457</v>
      </c>
      <c r="H2183" s="173" t="s">
        <v>6988</v>
      </c>
      <c r="I2183" s="173" t="s">
        <v>6989</v>
      </c>
    </row>
    <row r="2184" spans="1:9" s="173" customFormat="1" x14ac:dyDescent="0.2">
      <c r="A2184" s="173" t="s">
        <v>7380</v>
      </c>
      <c r="B2184" s="173" t="s">
        <v>5596</v>
      </c>
      <c r="C2184" s="173" t="s">
        <v>5597</v>
      </c>
      <c r="D2184" s="167" t="s">
        <v>5598</v>
      </c>
      <c r="E2184" s="173" t="s">
        <v>5599</v>
      </c>
      <c r="F2184" s="173" t="s">
        <v>5596</v>
      </c>
      <c r="G2184" s="173" t="s">
        <v>5597</v>
      </c>
      <c r="H2184" s="173" t="s">
        <v>5598</v>
      </c>
      <c r="I2184" s="173" t="s">
        <v>5599</v>
      </c>
    </row>
    <row r="2185" spans="1:9" s="173" customFormat="1" x14ac:dyDescent="0.2">
      <c r="A2185" s="173" t="s">
        <v>3212</v>
      </c>
      <c r="B2185" s="173" t="s">
        <v>5576</v>
      </c>
      <c r="C2185" s="173" t="s">
        <v>5625</v>
      </c>
      <c r="D2185" s="167" t="s">
        <v>5626</v>
      </c>
      <c r="E2185" s="173" t="s">
        <v>5627</v>
      </c>
      <c r="F2185" s="173" t="s">
        <v>5625</v>
      </c>
      <c r="G2185" s="173" t="s">
        <v>5626</v>
      </c>
      <c r="H2185" s="173" t="s">
        <v>5627</v>
      </c>
    </row>
    <row r="2186" spans="1:9" s="173" customFormat="1" x14ac:dyDescent="0.2">
      <c r="A2186" s="173" t="s">
        <v>3213</v>
      </c>
      <c r="B2186" s="173" t="s">
        <v>5578</v>
      </c>
      <c r="C2186" s="173" t="s">
        <v>5600</v>
      </c>
      <c r="D2186" s="167" t="s">
        <v>5601</v>
      </c>
      <c r="E2186" s="173" t="s">
        <v>5602</v>
      </c>
      <c r="F2186" s="173" t="s">
        <v>5578</v>
      </c>
      <c r="G2186" s="173" t="s">
        <v>5600</v>
      </c>
      <c r="H2186" s="173" t="s">
        <v>5601</v>
      </c>
      <c r="I2186" s="173" t="s">
        <v>5602</v>
      </c>
    </row>
    <row r="2187" spans="1:9" s="173" customFormat="1" x14ac:dyDescent="0.2">
      <c r="A2187" s="173" t="s">
        <v>7381</v>
      </c>
      <c r="B2187" s="173" t="s">
        <v>6462</v>
      </c>
      <c r="C2187" s="173" t="s">
        <v>6463</v>
      </c>
      <c r="D2187" s="167" t="s">
        <v>6992</v>
      </c>
      <c r="E2187" s="173" t="s">
        <v>6993</v>
      </c>
      <c r="F2187" s="173" t="s">
        <v>6462</v>
      </c>
      <c r="G2187" s="173" t="s">
        <v>6463</v>
      </c>
      <c r="H2187" s="173" t="s">
        <v>6992</v>
      </c>
      <c r="I2187" s="173" t="s">
        <v>6993</v>
      </c>
    </row>
    <row r="2188" spans="1:9" s="173" customFormat="1" x14ac:dyDescent="0.2">
      <c r="A2188" s="173" t="s">
        <v>7382</v>
      </c>
      <c r="B2188" s="173" t="s">
        <v>6467</v>
      </c>
      <c r="C2188" s="173" t="s">
        <v>6468</v>
      </c>
      <c r="D2188" s="167" t="s">
        <v>6995</v>
      </c>
      <c r="E2188" s="173" t="s">
        <v>6996</v>
      </c>
      <c r="F2188" s="173" t="s">
        <v>6467</v>
      </c>
      <c r="G2188" s="173" t="s">
        <v>6468</v>
      </c>
      <c r="H2188" s="173" t="s">
        <v>6995</v>
      </c>
      <c r="I2188" s="173" t="s">
        <v>6996</v>
      </c>
    </row>
    <row r="2189" spans="1:9" s="145" customFormat="1" x14ac:dyDescent="0.2">
      <c r="A2189" s="145" t="s">
        <v>3214</v>
      </c>
      <c r="B2189" s="145" t="s">
        <v>1630</v>
      </c>
      <c r="C2189" s="145" t="s">
        <v>320</v>
      </c>
      <c r="D2189" s="164" t="s">
        <v>872</v>
      </c>
      <c r="E2189" s="145" t="s">
        <v>873</v>
      </c>
      <c r="F2189" s="145" t="s">
        <v>1630</v>
      </c>
      <c r="G2189" s="145" t="s">
        <v>320</v>
      </c>
      <c r="H2189" s="145" t="s">
        <v>872</v>
      </c>
      <c r="I2189" s="145" t="s">
        <v>873</v>
      </c>
    </row>
    <row r="2190" spans="1:9" s="145" customFormat="1" x14ac:dyDescent="0.2">
      <c r="A2190" s="145" t="s">
        <v>3215</v>
      </c>
      <c r="B2190" s="145" t="s">
        <v>1632</v>
      </c>
      <c r="C2190" s="145" t="s">
        <v>321</v>
      </c>
      <c r="D2190" s="164" t="s">
        <v>1633</v>
      </c>
      <c r="E2190" s="145" t="s">
        <v>874</v>
      </c>
      <c r="F2190" s="145" t="s">
        <v>1632</v>
      </c>
      <c r="G2190" s="145" t="s">
        <v>321</v>
      </c>
      <c r="H2190" s="145" t="s">
        <v>1633</v>
      </c>
      <c r="I2190" s="145" t="s">
        <v>874</v>
      </c>
    </row>
    <row r="2191" spans="1:9" s="190" customFormat="1" x14ac:dyDescent="0.2">
      <c r="A2191" s="190" t="s">
        <v>7383</v>
      </c>
      <c r="B2191" s="190" t="s">
        <v>2440</v>
      </c>
      <c r="C2191" s="190" t="s">
        <v>2441</v>
      </c>
      <c r="D2191" s="188" t="s">
        <v>2442</v>
      </c>
      <c r="E2191" s="190" t="s">
        <v>2443</v>
      </c>
      <c r="F2191" s="190" t="s">
        <v>2440</v>
      </c>
      <c r="G2191" s="190" t="s">
        <v>2441</v>
      </c>
      <c r="H2191" s="190" t="s">
        <v>2442</v>
      </c>
      <c r="I2191" s="190" t="s">
        <v>2443</v>
      </c>
    </row>
    <row r="2192" spans="1:9" s="173" customFormat="1" x14ac:dyDescent="0.2">
      <c r="A2192" s="173" t="s">
        <v>3216</v>
      </c>
      <c r="B2192" s="173" t="s">
        <v>6472</v>
      </c>
      <c r="C2192" s="173" t="s">
        <v>6998</v>
      </c>
      <c r="D2192" s="167" t="s">
        <v>6999</v>
      </c>
      <c r="E2192" s="173" t="s">
        <v>6475</v>
      </c>
      <c r="F2192" s="173" t="s">
        <v>6472</v>
      </c>
      <c r="G2192" s="173" t="s">
        <v>6998</v>
      </c>
      <c r="H2192" s="173" t="s">
        <v>6999</v>
      </c>
      <c r="I2192" s="173" t="s">
        <v>6475</v>
      </c>
    </row>
    <row r="2193" spans="1:9" s="173" customFormat="1" x14ac:dyDescent="0.2">
      <c r="A2193" s="173" t="s">
        <v>7384</v>
      </c>
      <c r="B2193" s="173" t="s">
        <v>6477</v>
      </c>
      <c r="C2193" s="173" t="s">
        <v>6478</v>
      </c>
      <c r="D2193" s="167" t="s">
        <v>6479</v>
      </c>
      <c r="E2193" s="173" t="s">
        <v>6480</v>
      </c>
      <c r="F2193" s="173" t="s">
        <v>6477</v>
      </c>
      <c r="G2193" s="173" t="s">
        <v>6478</v>
      </c>
      <c r="H2193" s="173" t="s">
        <v>6479</v>
      </c>
      <c r="I2193" s="173" t="s">
        <v>6480</v>
      </c>
    </row>
    <row r="2194" spans="1:9" s="173" customFormat="1" x14ac:dyDescent="0.2">
      <c r="A2194" s="173" t="s">
        <v>7385</v>
      </c>
      <c r="B2194" s="173" t="s">
        <v>6482</v>
      </c>
      <c r="C2194" s="173" t="s">
        <v>6483</v>
      </c>
      <c r="D2194" s="167" t="s">
        <v>6484</v>
      </c>
      <c r="E2194" s="173" t="s">
        <v>6485</v>
      </c>
      <c r="F2194" s="173" t="s">
        <v>6482</v>
      </c>
      <c r="G2194" s="173" t="s">
        <v>6483</v>
      </c>
      <c r="H2194" s="173" t="s">
        <v>6484</v>
      </c>
      <c r="I2194" s="173" t="s">
        <v>6485</v>
      </c>
    </row>
    <row r="2195" spans="1:9" s="173" customFormat="1" x14ac:dyDescent="0.2">
      <c r="A2195" s="173" t="s">
        <v>7386</v>
      </c>
      <c r="B2195" s="173" t="s">
        <v>6487</v>
      </c>
      <c r="C2195" s="173" t="s">
        <v>6488</v>
      </c>
      <c r="D2195" s="167" t="s">
        <v>7003</v>
      </c>
      <c r="E2195" s="173" t="s">
        <v>7004</v>
      </c>
      <c r="F2195" s="173" t="s">
        <v>6487</v>
      </c>
      <c r="G2195" s="173" t="s">
        <v>6488</v>
      </c>
      <c r="H2195" s="173" t="s">
        <v>7003</v>
      </c>
      <c r="I2195" s="173" t="s">
        <v>7004</v>
      </c>
    </row>
    <row r="2196" spans="1:9" s="173" customFormat="1" x14ac:dyDescent="0.2">
      <c r="A2196" s="173" t="s">
        <v>7387</v>
      </c>
      <c r="B2196" s="173" t="s">
        <v>1635</v>
      </c>
      <c r="C2196" s="173" t="s">
        <v>6492</v>
      </c>
      <c r="D2196" s="167" t="s">
        <v>1633</v>
      </c>
      <c r="E2196" s="173" t="s">
        <v>1637</v>
      </c>
      <c r="F2196" s="173" t="s">
        <v>1635</v>
      </c>
      <c r="G2196" s="173" t="s">
        <v>6492</v>
      </c>
      <c r="H2196" s="173" t="s">
        <v>1633</v>
      </c>
      <c r="I2196" s="173" t="s">
        <v>1637</v>
      </c>
    </row>
    <row r="2197" spans="1:9" s="190" customFormat="1" x14ac:dyDescent="0.2">
      <c r="A2197" s="190" t="s">
        <v>7388</v>
      </c>
      <c r="B2197" s="190" t="s">
        <v>1635</v>
      </c>
      <c r="C2197" s="190" t="s">
        <v>1636</v>
      </c>
      <c r="D2197" s="188" t="s">
        <v>1633</v>
      </c>
      <c r="E2197" s="190" t="s">
        <v>1637</v>
      </c>
      <c r="F2197" s="190" t="s">
        <v>1635</v>
      </c>
      <c r="G2197" s="190" t="s">
        <v>1636</v>
      </c>
      <c r="H2197" s="190" t="s">
        <v>1633</v>
      </c>
      <c r="I2197" s="190" t="s">
        <v>1637</v>
      </c>
    </row>
    <row r="2198" spans="1:9" s="173" customFormat="1" x14ac:dyDescent="0.2">
      <c r="A2198" s="173" t="s">
        <v>3217</v>
      </c>
      <c r="B2198" s="173" t="s">
        <v>6494</v>
      </c>
      <c r="C2198" s="173" t="s">
        <v>6495</v>
      </c>
      <c r="D2198" s="167" t="s">
        <v>6496</v>
      </c>
      <c r="E2198" s="173" t="s">
        <v>6497</v>
      </c>
      <c r="F2198" s="173" t="s">
        <v>6494</v>
      </c>
      <c r="G2198" s="173" t="s">
        <v>6495</v>
      </c>
      <c r="H2198" s="173" t="s">
        <v>6496</v>
      </c>
      <c r="I2198" s="173" t="s">
        <v>6497</v>
      </c>
    </row>
    <row r="2199" spans="1:9" s="173" customFormat="1" x14ac:dyDescent="0.2">
      <c r="A2199" s="173" t="s">
        <v>7389</v>
      </c>
      <c r="B2199" s="173" t="s">
        <v>6494</v>
      </c>
      <c r="C2199" s="173" t="s">
        <v>6495</v>
      </c>
      <c r="D2199" s="167" t="s">
        <v>6496</v>
      </c>
      <c r="E2199" s="173" t="s">
        <v>6497</v>
      </c>
      <c r="F2199" s="173" t="s">
        <v>6494</v>
      </c>
      <c r="G2199" s="173" t="s">
        <v>6495</v>
      </c>
      <c r="H2199" s="173" t="s">
        <v>6496</v>
      </c>
      <c r="I2199" s="173" t="s">
        <v>6497</v>
      </c>
    </row>
    <row r="2200" spans="1:9" s="145" customFormat="1" x14ac:dyDescent="0.2">
      <c r="A2200" s="145" t="s">
        <v>3218</v>
      </c>
      <c r="B2200" s="145" t="s">
        <v>1639</v>
      </c>
      <c r="C2200" s="145" t="s">
        <v>322</v>
      </c>
      <c r="D2200" s="164" t="s">
        <v>875</v>
      </c>
      <c r="E2200" s="145" t="s">
        <v>876</v>
      </c>
      <c r="F2200" s="145" t="s">
        <v>1639</v>
      </c>
      <c r="G2200" s="145" t="s">
        <v>322</v>
      </c>
      <c r="H2200" s="145" t="s">
        <v>875</v>
      </c>
      <c r="I2200" s="145" t="s">
        <v>876</v>
      </c>
    </row>
    <row r="2201" spans="1:9" s="190" customFormat="1" x14ac:dyDescent="0.2">
      <c r="A2201" s="190" t="s">
        <v>7390</v>
      </c>
      <c r="B2201" s="190" t="s">
        <v>1640</v>
      </c>
      <c r="C2201" s="190" t="s">
        <v>1641</v>
      </c>
      <c r="D2201" s="188" t="s">
        <v>1642</v>
      </c>
      <c r="E2201" s="190" t="s">
        <v>1643</v>
      </c>
      <c r="F2201" s="190" t="s">
        <v>1640</v>
      </c>
      <c r="G2201" s="190" t="s">
        <v>1641</v>
      </c>
      <c r="H2201" s="190" t="s">
        <v>1642</v>
      </c>
      <c r="I2201" s="190" t="s">
        <v>1643</v>
      </c>
    </row>
    <row r="2202" spans="1:9" s="190" customFormat="1" x14ac:dyDescent="0.2">
      <c r="A2202" s="190" t="s">
        <v>7391</v>
      </c>
      <c r="B2202" s="190" t="s">
        <v>1645</v>
      </c>
      <c r="C2202" s="190" t="s">
        <v>1646</v>
      </c>
      <c r="D2202" s="188" t="s">
        <v>1647</v>
      </c>
      <c r="E2202" s="190" t="s">
        <v>1648</v>
      </c>
      <c r="F2202" s="190" t="s">
        <v>1645</v>
      </c>
      <c r="G2202" s="190" t="s">
        <v>1646</v>
      </c>
      <c r="H2202" s="190" t="s">
        <v>1647</v>
      </c>
      <c r="I2202" s="190" t="s">
        <v>1648</v>
      </c>
    </row>
    <row r="2203" spans="1:9" s="173" customFormat="1" x14ac:dyDescent="0.2">
      <c r="A2203" s="173" t="s">
        <v>3219</v>
      </c>
      <c r="B2203" s="173" t="s">
        <v>6501</v>
      </c>
      <c r="C2203" s="173" t="s">
        <v>6502</v>
      </c>
      <c r="D2203" s="167" t="s">
        <v>6503</v>
      </c>
      <c r="E2203" s="173" t="s">
        <v>6504</v>
      </c>
      <c r="F2203" s="173" t="s">
        <v>6501</v>
      </c>
      <c r="G2203" s="173" t="s">
        <v>6502</v>
      </c>
      <c r="H2203" s="173" t="s">
        <v>6503</v>
      </c>
      <c r="I2203" s="173" t="s">
        <v>6504</v>
      </c>
    </row>
    <row r="2204" spans="1:9" s="173" customFormat="1" x14ac:dyDescent="0.2">
      <c r="A2204" s="173" t="s">
        <v>7392</v>
      </c>
      <c r="B2204" s="173" t="s">
        <v>6506</v>
      </c>
      <c r="C2204" s="173" t="s">
        <v>6507</v>
      </c>
      <c r="D2204" s="167" t="s">
        <v>6508</v>
      </c>
      <c r="E2204" s="173" t="s">
        <v>6509</v>
      </c>
      <c r="F2204" s="173" t="s">
        <v>6506</v>
      </c>
      <c r="G2204" s="173" t="s">
        <v>6507</v>
      </c>
      <c r="H2204" s="173" t="s">
        <v>6508</v>
      </c>
      <c r="I2204" s="173" t="s">
        <v>6509</v>
      </c>
    </row>
    <row r="2205" spans="1:9" s="173" customFormat="1" x14ac:dyDescent="0.2">
      <c r="A2205" s="173" t="s">
        <v>7393</v>
      </c>
      <c r="B2205" s="173" t="s">
        <v>7011</v>
      </c>
      <c r="C2205" s="173" t="s">
        <v>7012</v>
      </c>
      <c r="D2205" s="167" t="s">
        <v>7013</v>
      </c>
      <c r="E2205" s="173" t="s">
        <v>7014</v>
      </c>
      <c r="F2205" s="173" t="s">
        <v>7011</v>
      </c>
      <c r="G2205" s="173" t="s">
        <v>7012</v>
      </c>
      <c r="H2205" s="173" t="s">
        <v>7013</v>
      </c>
      <c r="I2205" s="173" t="s">
        <v>7014</v>
      </c>
    </row>
    <row r="2206" spans="1:9" s="173" customFormat="1" x14ac:dyDescent="0.2">
      <c r="A2206" s="173" t="s">
        <v>7394</v>
      </c>
      <c r="B2206" s="173" t="s">
        <v>6511</v>
      </c>
      <c r="C2206" s="173" t="s">
        <v>6512</v>
      </c>
      <c r="D2206" s="167" t="s">
        <v>7016</v>
      </c>
      <c r="E2206" s="173" t="s">
        <v>7017</v>
      </c>
      <c r="F2206" s="173" t="s">
        <v>6511</v>
      </c>
      <c r="G2206" s="173" t="s">
        <v>6512</v>
      </c>
      <c r="H2206" s="173" t="s">
        <v>7016</v>
      </c>
      <c r="I2206" s="173" t="s">
        <v>7017</v>
      </c>
    </row>
    <row r="2207" spans="1:9" s="173" customFormat="1" x14ac:dyDescent="0.2">
      <c r="A2207" s="173" t="s">
        <v>7395</v>
      </c>
      <c r="B2207" s="173" t="s">
        <v>6516</v>
      </c>
      <c r="C2207" s="173" t="s">
        <v>322</v>
      </c>
      <c r="D2207" s="167" t="s">
        <v>6517</v>
      </c>
      <c r="E2207" s="173" t="s">
        <v>6518</v>
      </c>
      <c r="F2207" s="173" t="s">
        <v>6516</v>
      </c>
      <c r="G2207" s="173" t="s">
        <v>322</v>
      </c>
      <c r="H2207" s="173" t="s">
        <v>6517</v>
      </c>
      <c r="I2207" s="173" t="s">
        <v>6518</v>
      </c>
    </row>
    <row r="2208" spans="1:9" s="145" customFormat="1" x14ac:dyDescent="0.2">
      <c r="A2208" s="145" t="s">
        <v>3220</v>
      </c>
      <c r="B2208" s="145" t="s">
        <v>1650</v>
      </c>
      <c r="C2208" s="145" t="s">
        <v>1651</v>
      </c>
      <c r="D2208" s="164" t="s">
        <v>877</v>
      </c>
      <c r="E2208" s="145" t="s">
        <v>878</v>
      </c>
      <c r="F2208" s="145" t="s">
        <v>1650</v>
      </c>
      <c r="G2208" s="145" t="s">
        <v>1651</v>
      </c>
      <c r="H2208" s="145" t="s">
        <v>877</v>
      </c>
      <c r="I2208" s="145" t="s">
        <v>878</v>
      </c>
    </row>
    <row r="2209" spans="1:9" s="145" customFormat="1" x14ac:dyDescent="0.2">
      <c r="A2209" s="145" t="s">
        <v>3221</v>
      </c>
      <c r="B2209" s="145" t="s">
        <v>1653</v>
      </c>
      <c r="C2209" s="145" t="s">
        <v>420</v>
      </c>
      <c r="D2209" s="164" t="s">
        <v>879</v>
      </c>
      <c r="E2209" s="145" t="s">
        <v>880</v>
      </c>
      <c r="F2209" s="145" t="s">
        <v>3719</v>
      </c>
      <c r="G2209" s="145" t="s">
        <v>420</v>
      </c>
      <c r="H2209" s="145" t="s">
        <v>879</v>
      </c>
      <c r="I2209" s="145" t="s">
        <v>880</v>
      </c>
    </row>
    <row r="2210" spans="1:9" s="190" customFormat="1" x14ac:dyDescent="0.2">
      <c r="A2210" s="190" t="s">
        <v>7396</v>
      </c>
      <c r="B2210" s="190" t="s">
        <v>4171</v>
      </c>
      <c r="C2210" s="190" t="s">
        <v>4172</v>
      </c>
      <c r="D2210" s="188" t="s">
        <v>4173</v>
      </c>
      <c r="E2210" s="190" t="s">
        <v>4174</v>
      </c>
      <c r="F2210" s="190" t="s">
        <v>4171</v>
      </c>
      <c r="G2210" s="190" t="s">
        <v>4172</v>
      </c>
      <c r="H2210" s="190" t="s">
        <v>4173</v>
      </c>
      <c r="I2210" s="190" t="s">
        <v>4174</v>
      </c>
    </row>
    <row r="2211" spans="1:9" s="173" customFormat="1" x14ac:dyDescent="0.2">
      <c r="A2211" s="173" t="s">
        <v>7397</v>
      </c>
      <c r="B2211" s="167" t="s">
        <v>6521</v>
      </c>
      <c r="C2211" s="211" t="s">
        <v>6522</v>
      </c>
      <c r="D2211" s="211" t="s">
        <v>6523</v>
      </c>
      <c r="E2211" s="211" t="s">
        <v>6524</v>
      </c>
      <c r="F2211" s="167" t="s">
        <v>6521</v>
      </c>
      <c r="G2211" s="211" t="s">
        <v>6522</v>
      </c>
      <c r="H2211" s="211" t="s">
        <v>6523</v>
      </c>
      <c r="I2211" s="211" t="s">
        <v>6524</v>
      </c>
    </row>
    <row r="2212" spans="1:9" s="145" customFormat="1" x14ac:dyDescent="0.2">
      <c r="A2212" s="145" t="s">
        <v>3222</v>
      </c>
      <c r="B2212" s="145" t="s">
        <v>233</v>
      </c>
      <c r="C2212" s="145" t="s">
        <v>323</v>
      </c>
      <c r="D2212" s="164" t="s">
        <v>1654</v>
      </c>
      <c r="E2212" s="145" t="s">
        <v>1655</v>
      </c>
      <c r="F2212" s="145" t="s">
        <v>233</v>
      </c>
      <c r="G2212" s="145" t="s">
        <v>323</v>
      </c>
      <c r="H2212" s="145" t="s">
        <v>1654</v>
      </c>
      <c r="I2212" s="145" t="s">
        <v>1655</v>
      </c>
    </row>
    <row r="2213" spans="1:9" s="145" customFormat="1" x14ac:dyDescent="0.2">
      <c r="A2213" s="145" t="s">
        <v>3223</v>
      </c>
      <c r="B2213" s="145" t="s">
        <v>1657</v>
      </c>
      <c r="C2213" s="145" t="s">
        <v>1658</v>
      </c>
      <c r="D2213" s="164" t="s">
        <v>1659</v>
      </c>
      <c r="E2213" s="145" t="s">
        <v>1660</v>
      </c>
      <c r="F2213" s="145" t="s">
        <v>1657</v>
      </c>
      <c r="G2213" s="145" t="s">
        <v>1658</v>
      </c>
      <c r="H2213" s="145" t="s">
        <v>1659</v>
      </c>
      <c r="I2213" s="145" t="s">
        <v>1660</v>
      </c>
    </row>
    <row r="2214" spans="1:9" s="145" customFormat="1" x14ac:dyDescent="0.2">
      <c r="A2214" s="145" t="s">
        <v>3224</v>
      </c>
      <c r="B2214" s="145" t="s">
        <v>476</v>
      </c>
      <c r="C2214" s="145" t="s">
        <v>477</v>
      </c>
      <c r="D2214" s="164" t="s">
        <v>2452</v>
      </c>
      <c r="E2214" s="145" t="s">
        <v>2453</v>
      </c>
      <c r="F2214" s="145" t="s">
        <v>476</v>
      </c>
      <c r="G2214" s="145" t="s">
        <v>477</v>
      </c>
      <c r="H2214" s="145" t="s">
        <v>2452</v>
      </c>
      <c r="I2214" s="145" t="s">
        <v>2453</v>
      </c>
    </row>
    <row r="2215" spans="1:9" s="190" customFormat="1" x14ac:dyDescent="0.2">
      <c r="A2215" s="190" t="s">
        <v>7398</v>
      </c>
      <c r="B2215" s="190" t="s">
        <v>4175</v>
      </c>
      <c r="C2215" s="190" t="s">
        <v>4176</v>
      </c>
      <c r="D2215" s="188" t="s">
        <v>4177</v>
      </c>
      <c r="E2215" s="190" t="s">
        <v>4178</v>
      </c>
      <c r="F2215" s="190" t="s">
        <v>4175</v>
      </c>
      <c r="G2215" s="190" t="s">
        <v>4176</v>
      </c>
      <c r="H2215" s="190" t="s">
        <v>4177</v>
      </c>
      <c r="I2215" s="190" t="s">
        <v>4178</v>
      </c>
    </row>
    <row r="2216" spans="1:9" s="190" customFormat="1" x14ac:dyDescent="0.2">
      <c r="A2216" s="190" t="s">
        <v>7399</v>
      </c>
      <c r="B2216" s="190" t="s">
        <v>4175</v>
      </c>
      <c r="C2216" s="190" t="s">
        <v>4176</v>
      </c>
      <c r="D2216" s="188" t="s">
        <v>4177</v>
      </c>
      <c r="E2216" s="190" t="s">
        <v>4178</v>
      </c>
      <c r="F2216" s="190" t="s">
        <v>4175</v>
      </c>
      <c r="G2216" s="190" t="s">
        <v>4176</v>
      </c>
      <c r="H2216" s="190" t="s">
        <v>4177</v>
      </c>
      <c r="I2216" s="190" t="s">
        <v>4178</v>
      </c>
    </row>
    <row r="2217" spans="1:9" s="145" customFormat="1" x14ac:dyDescent="0.2">
      <c r="A2217" s="145" t="s">
        <v>3225</v>
      </c>
      <c r="B2217" s="145" t="s">
        <v>1662</v>
      </c>
      <c r="C2217" s="145" t="s">
        <v>881</v>
      </c>
      <c r="D2217" s="164" t="s">
        <v>882</v>
      </c>
      <c r="E2217" s="145" t="s">
        <v>883</v>
      </c>
      <c r="F2217" s="145" t="s">
        <v>1662</v>
      </c>
      <c r="G2217" s="145" t="s">
        <v>881</v>
      </c>
      <c r="H2217" s="145" t="s">
        <v>882</v>
      </c>
      <c r="I2217" s="145" t="s">
        <v>883</v>
      </c>
    </row>
    <row r="2218" spans="1:9" s="145" customFormat="1" x14ac:dyDescent="0.2">
      <c r="A2218" s="145" t="s">
        <v>3226</v>
      </c>
      <c r="B2218" s="145" t="s">
        <v>399</v>
      </c>
      <c r="C2218" s="145" t="s">
        <v>400</v>
      </c>
      <c r="D2218" s="164" t="s">
        <v>2456</v>
      </c>
      <c r="E2218" s="145" t="s">
        <v>2457</v>
      </c>
      <c r="F2218" s="145" t="s">
        <v>399</v>
      </c>
      <c r="G2218" s="145" t="s">
        <v>400</v>
      </c>
      <c r="H2218" s="145" t="s">
        <v>2456</v>
      </c>
      <c r="I2218" s="145" t="s">
        <v>2457</v>
      </c>
    </row>
    <row r="2219" spans="1:9" s="145" customFormat="1" x14ac:dyDescent="0.2">
      <c r="A2219" s="145" t="s">
        <v>3227</v>
      </c>
      <c r="B2219" s="145" t="s">
        <v>1664</v>
      </c>
      <c r="C2219" s="145" t="s">
        <v>1665</v>
      </c>
      <c r="D2219" s="164" t="s">
        <v>1666</v>
      </c>
      <c r="E2219" s="145" t="s">
        <v>1667</v>
      </c>
      <c r="F2219" s="145" t="s">
        <v>1664</v>
      </c>
      <c r="G2219" s="145" t="s">
        <v>1665</v>
      </c>
      <c r="H2219" s="145" t="s">
        <v>1666</v>
      </c>
      <c r="I2219" s="145" t="s">
        <v>1667</v>
      </c>
    </row>
    <row r="2220" spans="1:9" s="145" customFormat="1" x14ac:dyDescent="0.2">
      <c r="A2220" s="145" t="s">
        <v>3228</v>
      </c>
      <c r="B2220" s="145" t="s">
        <v>1669</v>
      </c>
      <c r="C2220" s="145" t="s">
        <v>1670</v>
      </c>
      <c r="D2220" s="164" t="s">
        <v>884</v>
      </c>
      <c r="E2220" s="145" t="s">
        <v>885</v>
      </c>
      <c r="F2220" s="145" t="s">
        <v>1669</v>
      </c>
      <c r="G2220" s="145" t="s">
        <v>1670</v>
      </c>
      <c r="H2220" s="145" t="s">
        <v>884</v>
      </c>
      <c r="I2220" s="145" t="s">
        <v>885</v>
      </c>
    </row>
    <row r="2221" spans="1:9" s="145" customFormat="1" x14ac:dyDescent="0.2">
      <c r="A2221" s="145" t="s">
        <v>4908</v>
      </c>
      <c r="B2221" s="145" t="s">
        <v>4179</v>
      </c>
      <c r="C2221" s="145" t="s">
        <v>4180</v>
      </c>
      <c r="D2221" s="164" t="s">
        <v>4181</v>
      </c>
      <c r="E2221" s="145" t="s">
        <v>4182</v>
      </c>
      <c r="F2221" s="145" t="s">
        <v>4179</v>
      </c>
      <c r="G2221" s="145" t="s">
        <v>4180</v>
      </c>
      <c r="H2221" s="145" t="s">
        <v>4181</v>
      </c>
      <c r="I2221" s="145" t="s">
        <v>4182</v>
      </c>
    </row>
    <row r="2222" spans="1:9" s="145" customFormat="1" x14ac:dyDescent="0.2">
      <c r="A2222" s="145" t="s">
        <v>4909</v>
      </c>
      <c r="B2222" s="145" t="s">
        <v>4184</v>
      </c>
      <c r="C2222" s="145" t="s">
        <v>4185</v>
      </c>
      <c r="D2222" s="164" t="s">
        <v>4186</v>
      </c>
      <c r="E2222" s="145" t="s">
        <v>4187</v>
      </c>
      <c r="F2222" s="145" t="s">
        <v>4184</v>
      </c>
      <c r="G2222" s="145" t="s">
        <v>4185</v>
      </c>
      <c r="H2222" s="145" t="s">
        <v>4186</v>
      </c>
      <c r="I2222" s="145" t="s">
        <v>4187</v>
      </c>
    </row>
    <row r="2223" spans="1:9" s="190" customFormat="1" x14ac:dyDescent="0.2">
      <c r="A2223" s="190" t="s">
        <v>7400</v>
      </c>
      <c r="B2223" s="190" t="s">
        <v>1669</v>
      </c>
      <c r="C2223" s="190" t="s">
        <v>1670</v>
      </c>
      <c r="D2223" s="188" t="s">
        <v>884</v>
      </c>
      <c r="E2223" s="190" t="s">
        <v>885</v>
      </c>
      <c r="F2223" s="190" t="s">
        <v>1669</v>
      </c>
      <c r="G2223" s="190" t="s">
        <v>1670</v>
      </c>
      <c r="H2223" s="190" t="s">
        <v>884</v>
      </c>
      <c r="I2223" s="190" t="s">
        <v>885</v>
      </c>
    </row>
    <row r="2224" spans="1:9" s="145" customFormat="1" x14ac:dyDescent="0.2">
      <c r="A2224" s="145" t="s">
        <v>3229</v>
      </c>
      <c r="B2224" s="145" t="s">
        <v>1672</v>
      </c>
      <c r="C2224" s="145" t="s">
        <v>1673</v>
      </c>
      <c r="D2224" s="164" t="s">
        <v>1674</v>
      </c>
      <c r="E2224" s="145" t="s">
        <v>889</v>
      </c>
      <c r="F2224" s="145" t="s">
        <v>1672</v>
      </c>
      <c r="G2224" s="145" t="s">
        <v>1673</v>
      </c>
      <c r="H2224" s="145" t="s">
        <v>1674</v>
      </c>
      <c r="I2224" s="145" t="s">
        <v>889</v>
      </c>
    </row>
    <row r="2225" spans="1:9" s="145" customFormat="1" x14ac:dyDescent="0.2">
      <c r="A2225" s="145" t="s">
        <v>3229</v>
      </c>
      <c r="B2225" s="145" t="s">
        <v>1672</v>
      </c>
      <c r="C2225" s="145" t="s">
        <v>1673</v>
      </c>
      <c r="D2225" s="164" t="s">
        <v>1674</v>
      </c>
      <c r="E2225" s="145" t="s">
        <v>889</v>
      </c>
      <c r="F2225" s="145" t="s">
        <v>1672</v>
      </c>
      <c r="G2225" s="145" t="s">
        <v>1673</v>
      </c>
      <c r="H2225" s="145" t="s">
        <v>1674</v>
      </c>
      <c r="I2225" s="145" t="s">
        <v>889</v>
      </c>
    </row>
    <row r="2226" spans="1:9" s="145" customFormat="1" x14ac:dyDescent="0.2">
      <c r="A2226" s="145" t="s">
        <v>3230</v>
      </c>
      <c r="B2226" s="145" t="s">
        <v>1678</v>
      </c>
      <c r="C2226" s="145" t="s">
        <v>1679</v>
      </c>
      <c r="D2226" s="164" t="s">
        <v>890</v>
      </c>
      <c r="E2226" s="145" t="s">
        <v>891</v>
      </c>
      <c r="F2226" s="145" t="s">
        <v>3720</v>
      </c>
      <c r="G2226" s="145" t="s">
        <v>1679</v>
      </c>
      <c r="H2226" s="145" t="s">
        <v>890</v>
      </c>
      <c r="I2226" s="145" t="s">
        <v>891</v>
      </c>
    </row>
    <row r="2227" spans="1:9" s="145" customFormat="1" x14ac:dyDescent="0.2">
      <c r="A2227" s="145" t="s">
        <v>3231</v>
      </c>
      <c r="B2227" s="145" t="s">
        <v>1681</v>
      </c>
      <c r="C2227" s="145" t="s">
        <v>1682</v>
      </c>
      <c r="D2227" s="164" t="s">
        <v>1683</v>
      </c>
      <c r="E2227" s="145" t="s">
        <v>892</v>
      </c>
      <c r="F2227" s="145" t="s">
        <v>1681</v>
      </c>
      <c r="G2227" s="145" t="s">
        <v>1682</v>
      </c>
      <c r="H2227" s="145" t="s">
        <v>1683</v>
      </c>
      <c r="I2227" s="145" t="s">
        <v>892</v>
      </c>
    </row>
    <row r="2228" spans="1:9" s="145" customFormat="1" x14ac:dyDescent="0.2">
      <c r="A2228" s="145" t="s">
        <v>3232</v>
      </c>
      <c r="B2228" s="145" t="s">
        <v>1697</v>
      </c>
      <c r="C2228" s="145" t="s">
        <v>1698</v>
      </c>
      <c r="D2228" s="164" t="s">
        <v>1699</v>
      </c>
      <c r="E2228" s="145" t="s">
        <v>1700</v>
      </c>
      <c r="F2228" s="145" t="s">
        <v>1697</v>
      </c>
      <c r="G2228" s="145" t="s">
        <v>1698</v>
      </c>
      <c r="H2228" s="145" t="s">
        <v>1699</v>
      </c>
      <c r="I2228" s="145" t="s">
        <v>1700</v>
      </c>
    </row>
    <row r="2229" spans="1:9" s="145" customFormat="1" x14ac:dyDescent="0.2">
      <c r="A2229" s="145" t="s">
        <v>3233</v>
      </c>
      <c r="B2229" s="145" t="s">
        <v>893</v>
      </c>
      <c r="C2229" s="145" t="s">
        <v>1702</v>
      </c>
      <c r="D2229" s="164" t="s">
        <v>1703</v>
      </c>
      <c r="E2229" s="145" t="s">
        <v>894</v>
      </c>
      <c r="F2229" s="145" t="s">
        <v>893</v>
      </c>
      <c r="G2229" s="145" t="s">
        <v>1702</v>
      </c>
      <c r="H2229" s="145" t="s">
        <v>1703</v>
      </c>
      <c r="I2229" s="145" t="s">
        <v>894</v>
      </c>
    </row>
    <row r="2230" spans="1:9" s="145" customFormat="1" x14ac:dyDescent="0.2">
      <c r="A2230" s="145" t="s">
        <v>3234</v>
      </c>
      <c r="B2230" s="145" t="s">
        <v>1705</v>
      </c>
      <c r="C2230" s="145" t="s">
        <v>1706</v>
      </c>
      <c r="D2230" s="164" t="s">
        <v>1707</v>
      </c>
      <c r="E2230" s="145" t="s">
        <v>1708</v>
      </c>
      <c r="F2230" s="145" t="s">
        <v>1705</v>
      </c>
      <c r="G2230" s="145" t="s">
        <v>1706</v>
      </c>
      <c r="H2230" s="145" t="s">
        <v>1707</v>
      </c>
      <c r="I2230" s="145" t="s">
        <v>1708</v>
      </c>
    </row>
    <row r="2231" spans="1:9" s="145" customFormat="1" x14ac:dyDescent="0.2">
      <c r="A2231" s="145" t="s">
        <v>3235</v>
      </c>
      <c r="B2231" s="145" t="s">
        <v>1710</v>
      </c>
      <c r="C2231" s="145" t="s">
        <v>1711</v>
      </c>
      <c r="D2231" s="164" t="s">
        <v>1712</v>
      </c>
      <c r="E2231" s="145" t="s">
        <v>1713</v>
      </c>
      <c r="F2231" s="145" t="s">
        <v>1710</v>
      </c>
      <c r="G2231" s="145" t="s">
        <v>1711</v>
      </c>
      <c r="H2231" s="145" t="s">
        <v>1712</v>
      </c>
      <c r="I2231" s="145" t="s">
        <v>1713</v>
      </c>
    </row>
    <row r="2232" spans="1:9" s="145" customFormat="1" x14ac:dyDescent="0.2">
      <c r="A2232" s="145" t="s">
        <v>3236</v>
      </c>
      <c r="B2232" s="145" t="s">
        <v>1715</v>
      </c>
      <c r="C2232" s="145" t="s">
        <v>324</v>
      </c>
      <c r="D2232" s="164" t="s">
        <v>895</v>
      </c>
      <c r="E2232" s="145" t="s">
        <v>896</v>
      </c>
      <c r="F2232" s="145" t="s">
        <v>1715</v>
      </c>
      <c r="G2232" s="145" t="s">
        <v>324</v>
      </c>
      <c r="H2232" s="145" t="s">
        <v>895</v>
      </c>
      <c r="I2232" s="145" t="s">
        <v>896</v>
      </c>
    </row>
    <row r="2233" spans="1:9" s="145" customFormat="1" x14ac:dyDescent="0.2">
      <c r="A2233" s="145" t="s">
        <v>4910</v>
      </c>
      <c r="B2233" s="145" t="s">
        <v>1715</v>
      </c>
      <c r="C2233" s="145" t="s">
        <v>324</v>
      </c>
      <c r="D2233" s="164" t="s">
        <v>895</v>
      </c>
      <c r="E2233" s="145" t="s">
        <v>896</v>
      </c>
      <c r="F2233" s="145" t="s">
        <v>1715</v>
      </c>
      <c r="G2233" s="145" t="s">
        <v>324</v>
      </c>
      <c r="H2233" s="145" t="s">
        <v>895</v>
      </c>
      <c r="I2233" s="145" t="s">
        <v>896</v>
      </c>
    </row>
    <row r="2234" spans="1:9" s="145" customFormat="1" x14ac:dyDescent="0.2">
      <c r="A2234" s="145" t="s">
        <v>3237</v>
      </c>
      <c r="B2234" s="145" t="s">
        <v>1719</v>
      </c>
      <c r="C2234" s="145" t="s">
        <v>1720</v>
      </c>
      <c r="D2234" s="164" t="s">
        <v>897</v>
      </c>
      <c r="E2234" s="145" t="s">
        <v>898</v>
      </c>
      <c r="F2234" s="145" t="s">
        <v>1719</v>
      </c>
      <c r="G2234" s="145" t="s">
        <v>1720</v>
      </c>
      <c r="H2234" s="145" t="s">
        <v>897</v>
      </c>
      <c r="I2234" s="145" t="s">
        <v>898</v>
      </c>
    </row>
    <row r="2235" spans="1:9" s="145" customFormat="1" x14ac:dyDescent="0.2">
      <c r="A2235" s="145" t="s">
        <v>3238</v>
      </c>
      <c r="B2235" s="145" t="s">
        <v>899</v>
      </c>
      <c r="C2235" s="145" t="s">
        <v>900</v>
      </c>
      <c r="D2235" s="164" t="s">
        <v>901</v>
      </c>
      <c r="E2235" s="145" t="s">
        <v>902</v>
      </c>
      <c r="F2235" s="145" t="s">
        <v>899</v>
      </c>
      <c r="G2235" s="145" t="s">
        <v>900</v>
      </c>
      <c r="H2235" s="145" t="s">
        <v>901</v>
      </c>
      <c r="I2235" s="145" t="s">
        <v>902</v>
      </c>
    </row>
    <row r="2236" spans="1:9" s="145" customFormat="1" x14ac:dyDescent="0.2">
      <c r="A2236" s="145" t="s">
        <v>3239</v>
      </c>
      <c r="B2236" s="145" t="s">
        <v>1719</v>
      </c>
      <c r="C2236" s="145" t="s">
        <v>1720</v>
      </c>
      <c r="D2236" s="164" t="s">
        <v>897</v>
      </c>
      <c r="E2236" s="145" t="s">
        <v>898</v>
      </c>
      <c r="F2236" s="145" t="s">
        <v>1719</v>
      </c>
      <c r="G2236" s="145" t="s">
        <v>1720</v>
      </c>
      <c r="H2236" s="145" t="s">
        <v>897</v>
      </c>
      <c r="I2236" s="145" t="s">
        <v>898</v>
      </c>
    </row>
    <row r="2237" spans="1:9" s="145" customFormat="1" x14ac:dyDescent="0.2">
      <c r="A2237" s="145" t="s">
        <v>3240</v>
      </c>
      <c r="B2237" s="145" t="s">
        <v>903</v>
      </c>
      <c r="C2237" s="145" t="s">
        <v>1722</v>
      </c>
      <c r="D2237" s="164" t="s">
        <v>1723</v>
      </c>
      <c r="E2237" s="145" t="s">
        <v>904</v>
      </c>
      <c r="F2237" s="145" t="s">
        <v>903</v>
      </c>
      <c r="G2237" s="145" t="s">
        <v>1722</v>
      </c>
      <c r="H2237" s="145" t="s">
        <v>1723</v>
      </c>
      <c r="I2237" s="145" t="s">
        <v>904</v>
      </c>
    </row>
    <row r="2238" spans="1:9" s="173" customFormat="1" x14ac:dyDescent="0.2">
      <c r="A2238" s="173" t="s">
        <v>3241</v>
      </c>
      <c r="B2238" s="173" t="s">
        <v>6535</v>
      </c>
      <c r="C2238" s="173" t="s">
        <v>1725</v>
      </c>
      <c r="D2238" s="167" t="s">
        <v>1726</v>
      </c>
      <c r="E2238" s="173" t="s">
        <v>6536</v>
      </c>
      <c r="F2238" s="173" t="s">
        <v>6535</v>
      </c>
      <c r="G2238" s="173" t="s">
        <v>1725</v>
      </c>
      <c r="H2238" s="173" t="s">
        <v>1726</v>
      </c>
      <c r="I2238" s="173" t="s">
        <v>6536</v>
      </c>
    </row>
    <row r="2239" spans="1:9" s="145" customFormat="1" x14ac:dyDescent="0.2">
      <c r="A2239" s="145" t="s">
        <v>3242</v>
      </c>
      <c r="B2239" s="145" t="s">
        <v>1738</v>
      </c>
      <c r="C2239" s="145" t="s">
        <v>1739</v>
      </c>
      <c r="D2239" s="164" t="s">
        <v>1740</v>
      </c>
      <c r="E2239" s="145" t="s">
        <v>1741</v>
      </c>
      <c r="F2239" s="145" t="s">
        <v>1738</v>
      </c>
      <c r="G2239" s="145" t="s">
        <v>3721</v>
      </c>
      <c r="H2239" s="145" t="s">
        <v>1740</v>
      </c>
      <c r="I2239" s="145" t="s">
        <v>1741</v>
      </c>
    </row>
    <row r="2240" spans="1:9" s="190" customFormat="1" x14ac:dyDescent="0.2">
      <c r="A2240" s="190" t="s">
        <v>7401</v>
      </c>
      <c r="B2240" s="190" t="s">
        <v>1724</v>
      </c>
      <c r="C2240" s="190" t="s">
        <v>1725</v>
      </c>
      <c r="D2240" s="188" t="s">
        <v>1726</v>
      </c>
      <c r="E2240" s="190" t="s">
        <v>1727</v>
      </c>
      <c r="F2240" s="190" t="s">
        <v>1724</v>
      </c>
      <c r="G2240" s="190" t="s">
        <v>1725</v>
      </c>
      <c r="H2240" s="190" t="s">
        <v>1726</v>
      </c>
      <c r="I2240" s="190" t="s">
        <v>1727</v>
      </c>
    </row>
    <row r="2241" spans="1:9" s="190" customFormat="1" x14ac:dyDescent="0.2">
      <c r="A2241" s="190" t="s">
        <v>7402</v>
      </c>
      <c r="B2241" s="190" t="s">
        <v>4189</v>
      </c>
      <c r="C2241" s="190" t="s">
        <v>4190</v>
      </c>
      <c r="D2241" s="188" t="s">
        <v>4191</v>
      </c>
      <c r="E2241" s="190" t="s">
        <v>5283</v>
      </c>
      <c r="F2241" s="190" t="s">
        <v>4189</v>
      </c>
      <c r="G2241" s="190" t="s">
        <v>4190</v>
      </c>
      <c r="H2241" s="190" t="s">
        <v>4191</v>
      </c>
      <c r="I2241" s="190" t="s">
        <v>5283</v>
      </c>
    </row>
    <row r="2242" spans="1:9" s="190" customFormat="1" x14ac:dyDescent="0.2">
      <c r="A2242" s="190" t="s">
        <v>7403</v>
      </c>
      <c r="B2242" s="190" t="s">
        <v>4192</v>
      </c>
      <c r="C2242" s="190" t="s">
        <v>4193</v>
      </c>
      <c r="D2242" s="188" t="s">
        <v>4194</v>
      </c>
      <c r="E2242" s="190" t="s">
        <v>5284</v>
      </c>
      <c r="F2242" s="190" t="s">
        <v>4192</v>
      </c>
      <c r="G2242" s="190" t="s">
        <v>4193</v>
      </c>
      <c r="H2242" s="190" t="s">
        <v>4194</v>
      </c>
      <c r="I2242" s="190" t="s">
        <v>5284</v>
      </c>
    </row>
    <row r="2243" spans="1:9" s="190" customFormat="1" x14ac:dyDescent="0.2">
      <c r="A2243" s="190" t="s">
        <v>7404</v>
      </c>
      <c r="B2243" s="190" t="s">
        <v>4195</v>
      </c>
      <c r="C2243" s="190" t="s">
        <v>4196</v>
      </c>
      <c r="D2243" s="188" t="s">
        <v>4197</v>
      </c>
      <c r="E2243" s="190" t="s">
        <v>5285</v>
      </c>
      <c r="F2243" s="190" t="s">
        <v>4195</v>
      </c>
      <c r="G2243" s="190" t="s">
        <v>4196</v>
      </c>
      <c r="H2243" s="190" t="s">
        <v>4197</v>
      </c>
      <c r="I2243" s="190" t="s">
        <v>5285</v>
      </c>
    </row>
    <row r="2244" spans="1:9" s="190" customFormat="1" x14ac:dyDescent="0.2">
      <c r="A2244" s="190" t="s">
        <v>7405</v>
      </c>
      <c r="B2244" s="190" t="s">
        <v>4198</v>
      </c>
      <c r="C2244" s="190" t="s">
        <v>4199</v>
      </c>
      <c r="D2244" s="188" t="s">
        <v>4200</v>
      </c>
      <c r="E2244" s="190" t="s">
        <v>5286</v>
      </c>
      <c r="F2244" s="190" t="s">
        <v>4198</v>
      </c>
      <c r="G2244" s="190" t="s">
        <v>4199</v>
      </c>
      <c r="H2244" s="190" t="s">
        <v>4200</v>
      </c>
      <c r="I2244" s="190" t="s">
        <v>5286</v>
      </c>
    </row>
    <row r="2245" spans="1:9" s="190" customFormat="1" x14ac:dyDescent="0.2">
      <c r="A2245" s="190" t="s">
        <v>7406</v>
      </c>
      <c r="B2245" s="190" t="s">
        <v>4192</v>
      </c>
      <c r="C2245" s="190" t="s">
        <v>4193</v>
      </c>
      <c r="D2245" s="188" t="s">
        <v>4194</v>
      </c>
      <c r="E2245" s="190" t="s">
        <v>5284</v>
      </c>
      <c r="F2245" s="190" t="s">
        <v>4192</v>
      </c>
      <c r="G2245" s="190" t="s">
        <v>4193</v>
      </c>
      <c r="H2245" s="190" t="s">
        <v>4194</v>
      </c>
      <c r="I2245" s="190" t="s">
        <v>5284</v>
      </c>
    </row>
    <row r="2246" spans="1:9" s="190" customFormat="1" x14ac:dyDescent="0.2">
      <c r="A2246" s="190" t="s">
        <v>7407</v>
      </c>
      <c r="B2246" s="190" t="s">
        <v>4195</v>
      </c>
      <c r="C2246" s="190" t="s">
        <v>4196</v>
      </c>
      <c r="D2246" s="188" t="s">
        <v>4197</v>
      </c>
      <c r="E2246" s="190" t="s">
        <v>5285</v>
      </c>
      <c r="F2246" s="190" t="s">
        <v>4195</v>
      </c>
      <c r="G2246" s="190" t="s">
        <v>4196</v>
      </c>
      <c r="H2246" s="190" t="s">
        <v>4197</v>
      </c>
      <c r="I2246" s="190" t="s">
        <v>5285</v>
      </c>
    </row>
    <row r="2247" spans="1:9" s="190" customFormat="1" x14ac:dyDescent="0.2">
      <c r="A2247" s="190" t="s">
        <v>7408</v>
      </c>
      <c r="B2247" s="190" t="s">
        <v>1728</v>
      </c>
      <c r="C2247" s="190" t="s">
        <v>1729</v>
      </c>
      <c r="D2247" s="188" t="s">
        <v>1730</v>
      </c>
      <c r="E2247" s="190" t="s">
        <v>1731</v>
      </c>
      <c r="F2247" s="190" t="s">
        <v>1728</v>
      </c>
      <c r="G2247" s="190" t="s">
        <v>1729</v>
      </c>
      <c r="H2247" s="190" t="s">
        <v>1730</v>
      </c>
      <c r="I2247" s="190" t="s">
        <v>1731</v>
      </c>
    </row>
    <row r="2248" spans="1:9" s="190" customFormat="1" x14ac:dyDescent="0.2">
      <c r="A2248" s="190" t="s">
        <v>7409</v>
      </c>
      <c r="B2248" s="190" t="s">
        <v>1733</v>
      </c>
      <c r="C2248" s="190" t="s">
        <v>1734</v>
      </c>
      <c r="D2248" s="188" t="s">
        <v>1735</v>
      </c>
      <c r="E2248" s="190" t="s">
        <v>1736</v>
      </c>
      <c r="F2248" s="190" t="s">
        <v>1733</v>
      </c>
      <c r="G2248" s="190" t="s">
        <v>1734</v>
      </c>
      <c r="H2248" s="190" t="s">
        <v>1735</v>
      </c>
      <c r="I2248" s="190" t="s">
        <v>1736</v>
      </c>
    </row>
    <row r="2249" spans="1:9" s="173" customFormat="1" x14ac:dyDescent="0.2">
      <c r="A2249" s="173" t="s">
        <v>3243</v>
      </c>
      <c r="B2249" s="173" t="s">
        <v>6537</v>
      </c>
      <c r="C2249" s="173" t="s">
        <v>1720</v>
      </c>
      <c r="D2249" s="167" t="s">
        <v>897</v>
      </c>
      <c r="E2249" s="173" t="s">
        <v>898</v>
      </c>
      <c r="F2249" s="173" t="s">
        <v>6537</v>
      </c>
      <c r="G2249" s="173" t="s">
        <v>1720</v>
      </c>
      <c r="H2249" s="173" t="s">
        <v>897</v>
      </c>
      <c r="I2249" s="173" t="s">
        <v>898</v>
      </c>
    </row>
    <row r="2250" spans="1:9" s="145" customFormat="1" x14ac:dyDescent="0.2">
      <c r="A2250" s="173" t="s">
        <v>7410</v>
      </c>
      <c r="B2250" s="145" t="s">
        <v>905</v>
      </c>
      <c r="C2250" s="145" t="s">
        <v>906</v>
      </c>
      <c r="D2250" s="164" t="s">
        <v>907</v>
      </c>
      <c r="E2250" s="145" t="s">
        <v>908</v>
      </c>
      <c r="F2250" s="145" t="s">
        <v>905</v>
      </c>
      <c r="G2250" s="145" t="s">
        <v>906</v>
      </c>
      <c r="H2250" s="145" t="s">
        <v>907</v>
      </c>
      <c r="I2250" s="145" t="s">
        <v>908</v>
      </c>
    </row>
    <row r="2251" spans="1:9" s="145" customFormat="1" x14ac:dyDescent="0.2">
      <c r="A2251" s="145" t="s">
        <v>3244</v>
      </c>
      <c r="B2251" s="145" t="s">
        <v>234</v>
      </c>
      <c r="C2251" s="145" t="s">
        <v>1744</v>
      </c>
      <c r="D2251" s="164" t="s">
        <v>909</v>
      </c>
      <c r="E2251" s="145" t="s">
        <v>3498</v>
      </c>
      <c r="F2251" s="145" t="s">
        <v>234</v>
      </c>
      <c r="G2251" s="145" t="s">
        <v>1744</v>
      </c>
      <c r="H2251" s="145" t="s">
        <v>909</v>
      </c>
      <c r="I2251" s="145" t="s">
        <v>3498</v>
      </c>
    </row>
    <row r="2252" spans="1:9" s="145" customFormat="1" x14ac:dyDescent="0.2">
      <c r="A2252" s="145" t="s">
        <v>3245</v>
      </c>
      <c r="B2252" s="145" t="s">
        <v>235</v>
      </c>
      <c r="C2252" s="145" t="s">
        <v>401</v>
      </c>
      <c r="D2252" s="164" t="s">
        <v>1746</v>
      </c>
      <c r="E2252" s="145" t="s">
        <v>910</v>
      </c>
      <c r="F2252" s="145" t="s">
        <v>3722</v>
      </c>
      <c r="G2252" s="145" t="s">
        <v>3723</v>
      </c>
      <c r="H2252" s="145" t="s">
        <v>3724</v>
      </c>
      <c r="I2252" s="145" t="s">
        <v>3725</v>
      </c>
    </row>
    <row r="2253" spans="1:9" s="145" customFormat="1" x14ac:dyDescent="0.2">
      <c r="A2253" s="145" t="s">
        <v>4911</v>
      </c>
      <c r="B2253" s="145" t="s">
        <v>3722</v>
      </c>
      <c r="C2253" s="145" t="s">
        <v>3723</v>
      </c>
      <c r="D2253" s="164" t="s">
        <v>3724</v>
      </c>
      <c r="E2253" s="145" t="s">
        <v>3725</v>
      </c>
      <c r="F2253" s="145" t="s">
        <v>3722</v>
      </c>
      <c r="G2253" s="145" t="s">
        <v>3723</v>
      </c>
      <c r="H2253" s="145" t="s">
        <v>3724</v>
      </c>
      <c r="I2253" s="145" t="s">
        <v>3725</v>
      </c>
    </row>
    <row r="2254" spans="1:9" s="190" customFormat="1" x14ac:dyDescent="0.2">
      <c r="A2254" s="190" t="s">
        <v>7411</v>
      </c>
      <c r="B2254" s="190" t="s">
        <v>2473</v>
      </c>
      <c r="C2254" s="190" t="s">
        <v>2474</v>
      </c>
      <c r="D2254" s="188" t="s">
        <v>2475</v>
      </c>
      <c r="E2254" s="190" t="s">
        <v>2476</v>
      </c>
      <c r="F2254" s="190" t="s">
        <v>2473</v>
      </c>
      <c r="G2254" s="190" t="s">
        <v>2474</v>
      </c>
      <c r="H2254" s="190" t="s">
        <v>2475</v>
      </c>
      <c r="I2254" s="190" t="s">
        <v>2476</v>
      </c>
    </row>
    <row r="2255" spans="1:9" s="190" customFormat="1" x14ac:dyDescent="0.2">
      <c r="A2255" s="190" t="s">
        <v>7412</v>
      </c>
      <c r="B2255" s="190" t="s">
        <v>236</v>
      </c>
      <c r="C2255" s="190" t="s">
        <v>402</v>
      </c>
      <c r="D2255" s="188" t="s">
        <v>1747</v>
      </c>
      <c r="E2255" s="190" t="s">
        <v>1748</v>
      </c>
      <c r="F2255" s="190" t="s">
        <v>236</v>
      </c>
      <c r="G2255" s="190" t="s">
        <v>402</v>
      </c>
      <c r="H2255" s="190" t="s">
        <v>1747</v>
      </c>
      <c r="I2255" s="190" t="s">
        <v>1748</v>
      </c>
    </row>
    <row r="2256" spans="1:9" s="190" customFormat="1" x14ac:dyDescent="0.2">
      <c r="A2256" s="190" t="s">
        <v>7413</v>
      </c>
      <c r="B2256" s="190" t="s">
        <v>1749</v>
      </c>
      <c r="C2256" s="190" t="s">
        <v>1750</v>
      </c>
      <c r="D2256" s="188" t="s">
        <v>1751</v>
      </c>
      <c r="E2256" s="190" t="s">
        <v>1752</v>
      </c>
      <c r="F2256" s="190" t="s">
        <v>1749</v>
      </c>
      <c r="G2256" s="190" t="s">
        <v>1750</v>
      </c>
      <c r="H2256" s="190" t="s">
        <v>1751</v>
      </c>
      <c r="I2256" s="190" t="s">
        <v>1752</v>
      </c>
    </row>
    <row r="2257" spans="1:9" s="190" customFormat="1" x14ac:dyDescent="0.2">
      <c r="A2257" s="190" t="s">
        <v>7414</v>
      </c>
      <c r="B2257" s="190" t="s">
        <v>2477</v>
      </c>
      <c r="C2257" s="190" t="s">
        <v>2478</v>
      </c>
      <c r="D2257" s="188" t="s">
        <v>2479</v>
      </c>
      <c r="E2257" s="190" t="s">
        <v>2480</v>
      </c>
      <c r="F2257" s="190" t="s">
        <v>2477</v>
      </c>
      <c r="G2257" s="190" t="s">
        <v>2478</v>
      </c>
      <c r="H2257" s="190" t="s">
        <v>2479</v>
      </c>
      <c r="I2257" s="190" t="s">
        <v>2480</v>
      </c>
    </row>
    <row r="2258" spans="1:9" s="190" customFormat="1" x14ac:dyDescent="0.2">
      <c r="A2258" s="190" t="s">
        <v>7415</v>
      </c>
      <c r="B2258" s="190" t="s">
        <v>237</v>
      </c>
      <c r="C2258" s="190" t="s">
        <v>403</v>
      </c>
      <c r="D2258" s="188" t="s">
        <v>2481</v>
      </c>
      <c r="E2258" s="190" t="s">
        <v>2482</v>
      </c>
      <c r="F2258" s="190" t="s">
        <v>237</v>
      </c>
      <c r="G2258" s="190" t="s">
        <v>403</v>
      </c>
      <c r="H2258" s="190" t="s">
        <v>2481</v>
      </c>
      <c r="I2258" s="190" t="s">
        <v>2482</v>
      </c>
    </row>
    <row r="2259" spans="1:9" s="190" customFormat="1" x14ac:dyDescent="0.2">
      <c r="A2259" s="190" t="s">
        <v>7416</v>
      </c>
      <c r="B2259" s="190" t="s">
        <v>4616</v>
      </c>
      <c r="C2259" s="190" t="s">
        <v>4617</v>
      </c>
      <c r="D2259" s="188" t="s">
        <v>4618</v>
      </c>
      <c r="E2259" s="190" t="s">
        <v>4619</v>
      </c>
      <c r="F2259" s="190" t="s">
        <v>4616</v>
      </c>
      <c r="G2259" s="190" t="s">
        <v>4617</v>
      </c>
      <c r="H2259" s="190" t="s">
        <v>4618</v>
      </c>
      <c r="I2259" s="190" t="s">
        <v>4619</v>
      </c>
    </row>
    <row r="2260" spans="1:9" s="190" customFormat="1" x14ac:dyDescent="0.2">
      <c r="A2260" s="190" t="s">
        <v>7417</v>
      </c>
      <c r="B2260" s="190" t="s">
        <v>4620</v>
      </c>
      <c r="C2260" s="190" t="s">
        <v>4621</v>
      </c>
      <c r="D2260" s="188" t="s">
        <v>4622</v>
      </c>
      <c r="E2260" s="190" t="s">
        <v>4623</v>
      </c>
      <c r="F2260" s="190" t="s">
        <v>4620</v>
      </c>
      <c r="G2260" s="190" t="s">
        <v>4621</v>
      </c>
      <c r="H2260" s="190" t="s">
        <v>4622</v>
      </c>
      <c r="I2260" s="190" t="s">
        <v>4623</v>
      </c>
    </row>
    <row r="2261" spans="1:9" s="190" customFormat="1" x14ac:dyDescent="0.2">
      <c r="A2261" s="190" t="s">
        <v>7418</v>
      </c>
      <c r="B2261" s="190" t="s">
        <v>1753</v>
      </c>
      <c r="C2261" s="190" t="s">
        <v>1754</v>
      </c>
      <c r="D2261" s="188" t="s">
        <v>1755</v>
      </c>
      <c r="E2261" s="190" t="s">
        <v>1756</v>
      </c>
      <c r="F2261" s="190" t="s">
        <v>1753</v>
      </c>
      <c r="G2261" s="190" t="s">
        <v>1754</v>
      </c>
      <c r="H2261" s="190" t="s">
        <v>1755</v>
      </c>
      <c r="I2261" s="190" t="s">
        <v>1756</v>
      </c>
    </row>
    <row r="2262" spans="1:9" s="190" customFormat="1" x14ac:dyDescent="0.2">
      <c r="A2262" s="190" t="s">
        <v>7419</v>
      </c>
      <c r="B2262" s="190" t="s">
        <v>238</v>
      </c>
      <c r="C2262" s="190" t="s">
        <v>404</v>
      </c>
      <c r="D2262" s="188" t="s">
        <v>2484</v>
      </c>
      <c r="E2262" s="190" t="s">
        <v>2485</v>
      </c>
      <c r="F2262" s="190" t="s">
        <v>238</v>
      </c>
      <c r="G2262" s="190" t="s">
        <v>404</v>
      </c>
      <c r="H2262" s="190" t="s">
        <v>2484</v>
      </c>
      <c r="I2262" s="190" t="s">
        <v>2485</v>
      </c>
    </row>
    <row r="2263" spans="1:9" s="190" customFormat="1" x14ac:dyDescent="0.2">
      <c r="A2263" s="190" t="s">
        <v>7420</v>
      </c>
      <c r="B2263" s="190" t="s">
        <v>2486</v>
      </c>
      <c r="C2263" s="190" t="s">
        <v>2487</v>
      </c>
      <c r="D2263" s="188" t="s">
        <v>2488</v>
      </c>
      <c r="E2263" s="190" t="s">
        <v>2489</v>
      </c>
      <c r="F2263" s="190" t="s">
        <v>2486</v>
      </c>
      <c r="G2263" s="190" t="s">
        <v>2487</v>
      </c>
      <c r="H2263" s="190" t="s">
        <v>2488</v>
      </c>
      <c r="I2263" s="190" t="s">
        <v>2489</v>
      </c>
    </row>
    <row r="2264" spans="1:9" s="190" customFormat="1" x14ac:dyDescent="0.2">
      <c r="A2264" s="190" t="s">
        <v>7421</v>
      </c>
      <c r="B2264" s="190" t="s">
        <v>4624</v>
      </c>
      <c r="C2264" s="190" t="s">
        <v>4625</v>
      </c>
      <c r="D2264" s="188" t="s">
        <v>4626</v>
      </c>
      <c r="E2264" s="190" t="s">
        <v>4627</v>
      </c>
      <c r="F2264" s="190" t="s">
        <v>4624</v>
      </c>
      <c r="G2264" s="190" t="s">
        <v>4625</v>
      </c>
      <c r="H2264" s="190" t="s">
        <v>4626</v>
      </c>
      <c r="I2264" s="190" t="s">
        <v>4627</v>
      </c>
    </row>
    <row r="2265" spans="1:9" s="190" customFormat="1" x14ac:dyDescent="0.2">
      <c r="A2265" s="190" t="s">
        <v>7422</v>
      </c>
      <c r="B2265" s="190" t="s">
        <v>4628</v>
      </c>
      <c r="C2265" s="190" t="s">
        <v>4629</v>
      </c>
      <c r="D2265" s="188" t="s">
        <v>4630</v>
      </c>
      <c r="E2265" s="190" t="s">
        <v>4631</v>
      </c>
      <c r="F2265" s="190" t="s">
        <v>4628</v>
      </c>
      <c r="G2265" s="190" t="s">
        <v>4629</v>
      </c>
      <c r="H2265" s="190" t="s">
        <v>4630</v>
      </c>
      <c r="I2265" s="190" t="s">
        <v>4631</v>
      </c>
    </row>
    <row r="2266" spans="1:9" s="190" customFormat="1" x14ac:dyDescent="0.2">
      <c r="A2266" s="190" t="s">
        <v>7423</v>
      </c>
      <c r="B2266" s="190" t="s">
        <v>2490</v>
      </c>
      <c r="C2266" s="190" t="s">
        <v>2491</v>
      </c>
      <c r="D2266" s="188" t="s">
        <v>2492</v>
      </c>
      <c r="E2266" s="190" t="s">
        <v>2493</v>
      </c>
      <c r="F2266" s="190" t="s">
        <v>2490</v>
      </c>
      <c r="G2266" s="190" t="s">
        <v>2491</v>
      </c>
      <c r="H2266" s="190" t="s">
        <v>2492</v>
      </c>
      <c r="I2266" s="190" t="s">
        <v>2493</v>
      </c>
    </row>
    <row r="2267" spans="1:9" s="190" customFormat="1" x14ac:dyDescent="0.2">
      <c r="A2267" s="190" t="s">
        <v>7424</v>
      </c>
      <c r="B2267" s="190" t="s">
        <v>2494</v>
      </c>
      <c r="C2267" s="190" t="s">
        <v>2495</v>
      </c>
      <c r="D2267" s="188" t="s">
        <v>2496</v>
      </c>
      <c r="E2267" s="190" t="s">
        <v>2497</v>
      </c>
      <c r="F2267" s="190" t="s">
        <v>2494</v>
      </c>
      <c r="G2267" s="190" t="s">
        <v>2495</v>
      </c>
      <c r="H2267" s="190" t="s">
        <v>2496</v>
      </c>
      <c r="I2267" s="190" t="s">
        <v>2497</v>
      </c>
    </row>
    <row r="2268" spans="1:9" s="190" customFormat="1" x14ac:dyDescent="0.2">
      <c r="A2268" s="190" t="s">
        <v>7425</v>
      </c>
      <c r="B2268" s="190" t="s">
        <v>239</v>
      </c>
      <c r="C2268" s="190" t="s">
        <v>325</v>
      </c>
      <c r="D2268" s="188" t="s">
        <v>2499</v>
      </c>
      <c r="E2268" s="190" t="s">
        <v>2500</v>
      </c>
      <c r="F2268" s="190" t="s">
        <v>239</v>
      </c>
      <c r="G2268" s="190" t="s">
        <v>325</v>
      </c>
      <c r="H2268" s="190" t="s">
        <v>2499</v>
      </c>
      <c r="I2268" s="190" t="s">
        <v>2500</v>
      </c>
    </row>
    <row r="2269" spans="1:9" s="173" customFormat="1" x14ac:dyDescent="0.2">
      <c r="A2269" s="167" t="s">
        <v>3246</v>
      </c>
      <c r="B2269" s="167" t="s">
        <v>6552</v>
      </c>
      <c r="C2269" s="167" t="s">
        <v>6553</v>
      </c>
      <c r="D2269" s="167" t="s">
        <v>6554</v>
      </c>
      <c r="E2269" s="167" t="s">
        <v>6555</v>
      </c>
      <c r="F2269" s="167" t="s">
        <v>6552</v>
      </c>
      <c r="G2269" s="167" t="s">
        <v>6553</v>
      </c>
      <c r="H2269" s="167" t="s">
        <v>6554</v>
      </c>
      <c r="I2269" s="167" t="s">
        <v>6555</v>
      </c>
    </row>
    <row r="2270" spans="1:9" s="173" customFormat="1" x14ac:dyDescent="0.2">
      <c r="A2270" s="167" t="s">
        <v>3247</v>
      </c>
      <c r="B2270" s="167" t="s">
        <v>7035</v>
      </c>
      <c r="C2270" s="167" t="s">
        <v>7036</v>
      </c>
      <c r="D2270" s="167" t="s">
        <v>7037</v>
      </c>
      <c r="E2270" s="167" t="s">
        <v>7038</v>
      </c>
      <c r="F2270" s="167" t="s">
        <v>7035</v>
      </c>
      <c r="G2270" s="167" t="s">
        <v>7036</v>
      </c>
      <c r="H2270" s="167" t="s">
        <v>7037</v>
      </c>
      <c r="I2270" s="167" t="s">
        <v>7038</v>
      </c>
    </row>
    <row r="2271" spans="1:9" s="173" customFormat="1" x14ac:dyDescent="0.2">
      <c r="A2271" s="167" t="s">
        <v>3248</v>
      </c>
      <c r="B2271" s="167" t="s">
        <v>7040</v>
      </c>
      <c r="C2271" s="167" t="s">
        <v>7041</v>
      </c>
      <c r="D2271" s="167" t="s">
        <v>7042</v>
      </c>
      <c r="E2271" s="167" t="s">
        <v>7043</v>
      </c>
      <c r="F2271" s="167" t="s">
        <v>7040</v>
      </c>
      <c r="G2271" s="167" t="s">
        <v>7041</v>
      </c>
      <c r="H2271" s="167" t="s">
        <v>7042</v>
      </c>
      <c r="I2271" s="167" t="s">
        <v>7043</v>
      </c>
    </row>
    <row r="2272" spans="1:9" s="173" customFormat="1" x14ac:dyDescent="0.2">
      <c r="A2272" s="167" t="s">
        <v>3249</v>
      </c>
      <c r="B2272" s="167" t="s">
        <v>6557</v>
      </c>
      <c r="C2272" s="167" t="s">
        <v>6558</v>
      </c>
      <c r="D2272" s="167" t="s">
        <v>6559</v>
      </c>
      <c r="E2272" s="167" t="s">
        <v>6560</v>
      </c>
      <c r="F2272" s="167" t="s">
        <v>6557</v>
      </c>
      <c r="G2272" s="167" t="s">
        <v>6558</v>
      </c>
      <c r="H2272" s="167" t="s">
        <v>6559</v>
      </c>
      <c r="I2272" s="167" t="s">
        <v>6560</v>
      </c>
    </row>
    <row r="2273" spans="1:9" s="173" customFormat="1" x14ac:dyDescent="0.2">
      <c r="A2273" s="167" t="s">
        <v>7426</v>
      </c>
      <c r="B2273" s="167" t="s">
        <v>5827</v>
      </c>
      <c r="C2273" s="167" t="s">
        <v>6562</v>
      </c>
      <c r="D2273" s="167" t="s">
        <v>6563</v>
      </c>
      <c r="E2273" s="167" t="s">
        <v>6564</v>
      </c>
      <c r="F2273" s="167" t="s">
        <v>5827</v>
      </c>
      <c r="G2273" s="167" t="s">
        <v>6562</v>
      </c>
      <c r="H2273" s="167" t="s">
        <v>6563</v>
      </c>
      <c r="I2273" s="167" t="s">
        <v>6564</v>
      </c>
    </row>
    <row r="2274" spans="1:9" s="173" customFormat="1" x14ac:dyDescent="0.2">
      <c r="A2274" s="167" t="s">
        <v>7427</v>
      </c>
      <c r="B2274" s="167" t="s">
        <v>5830</v>
      </c>
      <c r="C2274" s="167" t="s">
        <v>6566</v>
      </c>
      <c r="D2274" s="167" t="s">
        <v>6567</v>
      </c>
      <c r="E2274" s="167" t="s">
        <v>6568</v>
      </c>
      <c r="F2274" s="167" t="s">
        <v>5830</v>
      </c>
      <c r="G2274" s="167" t="s">
        <v>6566</v>
      </c>
      <c r="H2274" s="167" t="s">
        <v>6567</v>
      </c>
      <c r="I2274" s="167" t="s">
        <v>6568</v>
      </c>
    </row>
    <row r="2275" spans="1:9" s="173" customFormat="1" x14ac:dyDescent="0.2">
      <c r="A2275" s="167" t="s">
        <v>7428</v>
      </c>
      <c r="B2275" s="167" t="s">
        <v>1753</v>
      </c>
      <c r="C2275" s="167" t="s">
        <v>6570</v>
      </c>
      <c r="D2275" s="167" t="s">
        <v>7047</v>
      </c>
      <c r="E2275" s="167" t="s">
        <v>6572</v>
      </c>
      <c r="F2275" s="167" t="s">
        <v>1753</v>
      </c>
      <c r="G2275" s="167" t="s">
        <v>6570</v>
      </c>
      <c r="H2275" s="167" t="s">
        <v>7047</v>
      </c>
      <c r="I2275" s="167" t="s">
        <v>6572</v>
      </c>
    </row>
    <row r="2276" spans="1:9" s="173" customFormat="1" x14ac:dyDescent="0.2">
      <c r="A2276" s="167" t="s">
        <v>7429</v>
      </c>
      <c r="B2276" s="167" t="s">
        <v>6574</v>
      </c>
      <c r="C2276" s="167" t="s">
        <v>6575</v>
      </c>
      <c r="D2276" s="167" t="s">
        <v>6576</v>
      </c>
      <c r="E2276" s="167" t="s">
        <v>6577</v>
      </c>
      <c r="F2276" s="167" t="s">
        <v>6574</v>
      </c>
      <c r="G2276" s="167" t="s">
        <v>6575</v>
      </c>
      <c r="H2276" s="167" t="s">
        <v>6576</v>
      </c>
      <c r="I2276" s="167" t="s">
        <v>6577</v>
      </c>
    </row>
    <row r="2277" spans="1:9" s="173" customFormat="1" x14ac:dyDescent="0.2">
      <c r="A2277" s="167" t="s">
        <v>7430</v>
      </c>
      <c r="B2277" s="167" t="s">
        <v>5834</v>
      </c>
      <c r="C2277" s="167" t="s">
        <v>5835</v>
      </c>
      <c r="D2277" s="167" t="s">
        <v>7050</v>
      </c>
      <c r="E2277" s="167" t="s">
        <v>7051</v>
      </c>
      <c r="F2277" s="167" t="s">
        <v>5834</v>
      </c>
      <c r="G2277" s="167" t="s">
        <v>5835</v>
      </c>
      <c r="H2277" s="167" t="s">
        <v>7050</v>
      </c>
      <c r="I2277" s="167" t="s">
        <v>7051</v>
      </c>
    </row>
    <row r="2278" spans="1:9" s="173" customFormat="1" x14ac:dyDescent="0.2">
      <c r="A2278" s="167" t="s">
        <v>7431</v>
      </c>
      <c r="B2278" s="167" t="s">
        <v>5837</v>
      </c>
      <c r="C2278" s="167" t="s">
        <v>7053</v>
      </c>
      <c r="D2278" s="167" t="s">
        <v>7054</v>
      </c>
      <c r="E2278" s="167" t="s">
        <v>7055</v>
      </c>
      <c r="F2278" s="167" t="s">
        <v>5837</v>
      </c>
      <c r="G2278" s="167" t="s">
        <v>7053</v>
      </c>
      <c r="H2278" s="167" t="s">
        <v>7054</v>
      </c>
      <c r="I2278" s="167" t="s">
        <v>7055</v>
      </c>
    </row>
    <row r="2279" spans="1:9" s="173" customFormat="1" x14ac:dyDescent="0.2">
      <c r="A2279" s="167" t="s">
        <v>7432</v>
      </c>
      <c r="B2279" s="167" t="s">
        <v>7057</v>
      </c>
      <c r="C2279" s="167" t="s">
        <v>7058</v>
      </c>
      <c r="D2279" s="167" t="s">
        <v>7059</v>
      </c>
      <c r="E2279" s="167" t="s">
        <v>7060</v>
      </c>
      <c r="F2279" s="167" t="s">
        <v>7057</v>
      </c>
      <c r="G2279" s="167" t="s">
        <v>7058</v>
      </c>
      <c r="H2279" s="167" t="s">
        <v>7059</v>
      </c>
      <c r="I2279" s="167" t="s">
        <v>7060</v>
      </c>
    </row>
    <row r="2280" spans="1:9" s="173" customFormat="1" x14ac:dyDescent="0.2">
      <c r="A2280" s="167" t="s">
        <v>7433</v>
      </c>
      <c r="B2280" s="167" t="s">
        <v>7062</v>
      </c>
      <c r="C2280" s="167" t="s">
        <v>7063</v>
      </c>
      <c r="D2280" s="167" t="s">
        <v>7064</v>
      </c>
      <c r="E2280" s="167" t="s">
        <v>7065</v>
      </c>
      <c r="F2280" s="167" t="s">
        <v>7062</v>
      </c>
      <c r="G2280" s="167" t="s">
        <v>7063</v>
      </c>
      <c r="H2280" s="167" t="s">
        <v>7064</v>
      </c>
      <c r="I2280" s="167" t="s">
        <v>7065</v>
      </c>
    </row>
    <row r="2281" spans="1:9" s="173" customFormat="1" x14ac:dyDescent="0.2">
      <c r="A2281" s="167" t="s">
        <v>7434</v>
      </c>
      <c r="B2281" s="167" t="s">
        <v>6579</v>
      </c>
      <c r="C2281" s="167" t="s">
        <v>6580</v>
      </c>
      <c r="D2281" s="167" t="s">
        <v>6581</v>
      </c>
      <c r="E2281" s="167" t="s">
        <v>6582</v>
      </c>
      <c r="F2281" s="167" t="s">
        <v>6579</v>
      </c>
      <c r="G2281" s="167" t="s">
        <v>6580</v>
      </c>
      <c r="H2281" s="167" t="s">
        <v>6581</v>
      </c>
      <c r="I2281" s="167" t="s">
        <v>6582</v>
      </c>
    </row>
    <row r="2282" spans="1:9" s="173" customFormat="1" x14ac:dyDescent="0.2">
      <c r="A2282" s="167" t="s">
        <v>7435</v>
      </c>
      <c r="B2282" s="167" t="s">
        <v>7068</v>
      </c>
      <c r="C2282" s="167" t="s">
        <v>7069</v>
      </c>
      <c r="D2282" s="167" t="s">
        <v>7070</v>
      </c>
      <c r="E2282" s="167" t="s">
        <v>7071</v>
      </c>
      <c r="F2282" s="167" t="s">
        <v>7068</v>
      </c>
      <c r="G2282" s="167" t="s">
        <v>7069</v>
      </c>
      <c r="H2282" s="167" t="s">
        <v>7070</v>
      </c>
      <c r="I2282" s="167" t="s">
        <v>7071</v>
      </c>
    </row>
    <row r="2283" spans="1:9" s="173" customFormat="1" x14ac:dyDescent="0.2">
      <c r="A2283" s="167" t="s">
        <v>7436</v>
      </c>
      <c r="B2283" s="167" t="s">
        <v>6584</v>
      </c>
      <c r="C2283" s="167" t="s">
        <v>6585</v>
      </c>
      <c r="D2283" s="167" t="s">
        <v>6586</v>
      </c>
      <c r="E2283" s="167" t="s">
        <v>6587</v>
      </c>
      <c r="F2283" s="167" t="s">
        <v>6584</v>
      </c>
      <c r="G2283" s="167" t="s">
        <v>6585</v>
      </c>
      <c r="H2283" s="167" t="s">
        <v>6586</v>
      </c>
      <c r="I2283" s="167" t="s">
        <v>6587</v>
      </c>
    </row>
    <row r="2284" spans="1:9" s="145" customFormat="1" x14ac:dyDescent="0.2">
      <c r="A2284" s="145" t="s">
        <v>3250</v>
      </c>
      <c r="B2284" s="145" t="s">
        <v>1758</v>
      </c>
      <c r="C2284" s="145" t="s">
        <v>1759</v>
      </c>
      <c r="D2284" s="164" t="s">
        <v>1760</v>
      </c>
      <c r="E2284" s="145" t="s">
        <v>911</v>
      </c>
      <c r="F2284" s="145" t="s">
        <v>3727</v>
      </c>
      <c r="G2284" s="145" t="s">
        <v>3728</v>
      </c>
      <c r="H2284" s="145" t="s">
        <v>3729</v>
      </c>
      <c r="I2284" s="145" t="s">
        <v>911</v>
      </c>
    </row>
    <row r="2285" spans="1:9" s="145" customFormat="1" x14ac:dyDescent="0.2">
      <c r="A2285" s="145" t="s">
        <v>4912</v>
      </c>
      <c r="B2285" s="145" t="s">
        <v>1758</v>
      </c>
      <c r="C2285" s="145" t="s">
        <v>1759</v>
      </c>
      <c r="D2285" s="164" t="s">
        <v>1760</v>
      </c>
      <c r="E2285" s="145" t="s">
        <v>911</v>
      </c>
      <c r="F2285" s="145" t="s">
        <v>3727</v>
      </c>
      <c r="G2285" s="145" t="s">
        <v>3728</v>
      </c>
      <c r="H2285" s="145" t="s">
        <v>3729</v>
      </c>
      <c r="I2285" s="145" t="s">
        <v>911</v>
      </c>
    </row>
    <row r="2286" spans="1:9" s="190" customFormat="1" x14ac:dyDescent="0.2">
      <c r="A2286" s="190" t="s">
        <v>7437</v>
      </c>
      <c r="B2286" s="190" t="s">
        <v>4202</v>
      </c>
      <c r="C2286" s="190" t="s">
        <v>4203</v>
      </c>
      <c r="D2286" s="188" t="s">
        <v>4204</v>
      </c>
      <c r="E2286" s="190" t="s">
        <v>4205</v>
      </c>
      <c r="F2286" s="190" t="s">
        <v>4202</v>
      </c>
      <c r="G2286" s="190" t="s">
        <v>4203</v>
      </c>
      <c r="H2286" s="190" t="s">
        <v>4204</v>
      </c>
      <c r="I2286" s="190" t="s">
        <v>4205</v>
      </c>
    </row>
    <row r="2287" spans="1:9" s="173" customFormat="1" x14ac:dyDescent="0.2">
      <c r="A2287" s="173" t="s">
        <v>3251</v>
      </c>
      <c r="B2287" s="173" t="s">
        <v>7161</v>
      </c>
      <c r="C2287" s="173" t="s">
        <v>7162</v>
      </c>
      <c r="D2287" s="167" t="s">
        <v>7163</v>
      </c>
      <c r="E2287" s="173" t="s">
        <v>7164</v>
      </c>
      <c r="F2287" s="173" t="s">
        <v>7161</v>
      </c>
      <c r="G2287" s="173" t="s">
        <v>7162</v>
      </c>
      <c r="H2287" s="173" t="s">
        <v>7163</v>
      </c>
      <c r="I2287" s="173" t="s">
        <v>7164</v>
      </c>
    </row>
    <row r="2288" spans="1:9" s="145" customFormat="1" x14ac:dyDescent="0.2">
      <c r="A2288" s="145" t="s">
        <v>3252</v>
      </c>
      <c r="B2288" s="145" t="s">
        <v>240</v>
      </c>
      <c r="C2288" s="145" t="s">
        <v>326</v>
      </c>
      <c r="D2288" s="164" t="s">
        <v>912</v>
      </c>
      <c r="E2288" s="145" t="s">
        <v>913</v>
      </c>
      <c r="F2288" s="145" t="s">
        <v>3807</v>
      </c>
      <c r="G2288" s="145" t="s">
        <v>3808</v>
      </c>
      <c r="H2288" s="145" t="s">
        <v>3809</v>
      </c>
      <c r="I2288" s="145" t="s">
        <v>3810</v>
      </c>
    </row>
    <row r="2289" spans="1:9" s="145" customFormat="1" x14ac:dyDescent="0.2">
      <c r="A2289" s="145" t="s">
        <v>3253</v>
      </c>
      <c r="B2289" s="145" t="s">
        <v>3811</v>
      </c>
      <c r="C2289" s="145" t="s">
        <v>3812</v>
      </c>
      <c r="D2289" s="164" t="s">
        <v>3813</v>
      </c>
      <c r="E2289" s="145" t="s">
        <v>3814</v>
      </c>
      <c r="F2289" s="145" t="s">
        <v>3811</v>
      </c>
      <c r="G2289" s="145" t="s">
        <v>3812</v>
      </c>
      <c r="H2289" s="145" t="s">
        <v>3813</v>
      </c>
      <c r="I2289" s="145" t="s">
        <v>3814</v>
      </c>
    </row>
    <row r="2290" spans="1:9" s="145" customFormat="1" x14ac:dyDescent="0.2">
      <c r="A2290" s="145" t="s">
        <v>3254</v>
      </c>
      <c r="B2290" s="145" t="s">
        <v>551</v>
      </c>
      <c r="C2290" s="145" t="s">
        <v>327</v>
      </c>
      <c r="D2290" s="164" t="s">
        <v>2506</v>
      </c>
      <c r="E2290" s="145" t="s">
        <v>2507</v>
      </c>
      <c r="F2290" s="145" t="s">
        <v>551</v>
      </c>
      <c r="G2290" s="145" t="s">
        <v>327</v>
      </c>
      <c r="H2290" s="145" t="s">
        <v>2506</v>
      </c>
      <c r="I2290" s="145" t="s">
        <v>2507</v>
      </c>
    </row>
    <row r="2291" spans="1:9" s="145" customFormat="1" x14ac:dyDescent="0.2">
      <c r="A2291" s="145" t="s">
        <v>3255</v>
      </c>
      <c r="B2291" s="145" t="s">
        <v>242</v>
      </c>
      <c r="C2291" s="145" t="s">
        <v>351</v>
      </c>
      <c r="D2291" s="164" t="s">
        <v>914</v>
      </c>
      <c r="E2291" s="145" t="s">
        <v>915</v>
      </c>
      <c r="F2291" s="145" t="s">
        <v>242</v>
      </c>
      <c r="G2291" s="145" t="s">
        <v>351</v>
      </c>
      <c r="H2291" s="145" t="s">
        <v>914</v>
      </c>
      <c r="I2291" s="145" t="s">
        <v>915</v>
      </c>
    </row>
    <row r="2292" spans="1:9" s="190" customFormat="1" x14ac:dyDescent="0.2">
      <c r="A2292" s="190" t="s">
        <v>7438</v>
      </c>
      <c r="B2292" s="190" t="s">
        <v>1765</v>
      </c>
      <c r="C2292" s="190" t="s">
        <v>1766</v>
      </c>
      <c r="D2292" s="188" t="s">
        <v>1767</v>
      </c>
      <c r="E2292" s="190" t="s">
        <v>1768</v>
      </c>
      <c r="F2292" s="190" t="s">
        <v>1765</v>
      </c>
      <c r="G2292" s="190" t="s">
        <v>1766</v>
      </c>
      <c r="H2292" s="190" t="s">
        <v>1767</v>
      </c>
      <c r="I2292" s="190" t="s">
        <v>1768</v>
      </c>
    </row>
    <row r="2293" spans="1:9" s="190" customFormat="1" x14ac:dyDescent="0.2">
      <c r="A2293" s="190" t="s">
        <v>7439</v>
      </c>
      <c r="B2293" s="190" t="s">
        <v>1770</v>
      </c>
      <c r="C2293" s="190" t="s">
        <v>1771</v>
      </c>
      <c r="D2293" s="188" t="s">
        <v>1772</v>
      </c>
      <c r="E2293" s="190" t="s">
        <v>1773</v>
      </c>
      <c r="F2293" s="190" t="s">
        <v>1770</v>
      </c>
      <c r="G2293" s="190" t="s">
        <v>1771</v>
      </c>
      <c r="H2293" s="190" t="s">
        <v>1772</v>
      </c>
      <c r="I2293" s="190" t="s">
        <v>1773</v>
      </c>
    </row>
    <row r="2294" spans="1:9" s="173" customFormat="1" x14ac:dyDescent="0.2">
      <c r="A2294" s="173" t="s">
        <v>3256</v>
      </c>
      <c r="B2294" s="173" t="s">
        <v>5846</v>
      </c>
      <c r="C2294" s="173" t="s">
        <v>7157</v>
      </c>
      <c r="D2294" s="167" t="s">
        <v>7158</v>
      </c>
      <c r="E2294" s="173" t="s">
        <v>7159</v>
      </c>
      <c r="F2294" s="173" t="s">
        <v>5846</v>
      </c>
      <c r="G2294" s="173" t="s">
        <v>7157</v>
      </c>
      <c r="H2294" s="173" t="s">
        <v>7158</v>
      </c>
      <c r="I2294" s="173" t="s">
        <v>7159</v>
      </c>
    </row>
    <row r="2295" spans="1:9" s="173" customFormat="1" x14ac:dyDescent="0.2">
      <c r="A2295" s="173" t="s">
        <v>7440</v>
      </c>
      <c r="B2295" s="173" t="s">
        <v>5849</v>
      </c>
      <c r="C2295" s="173" t="s">
        <v>6590</v>
      </c>
      <c r="D2295" s="167" t="s">
        <v>6591</v>
      </c>
      <c r="E2295" s="173" t="s">
        <v>6592</v>
      </c>
      <c r="F2295" s="173" t="s">
        <v>5849</v>
      </c>
      <c r="G2295" s="173" t="s">
        <v>6590</v>
      </c>
      <c r="H2295" s="173" t="s">
        <v>6591</v>
      </c>
      <c r="I2295" s="173" t="s">
        <v>6592</v>
      </c>
    </row>
    <row r="2296" spans="1:9" s="173" customFormat="1" x14ac:dyDescent="0.2">
      <c r="A2296" s="173" t="s">
        <v>7441</v>
      </c>
      <c r="B2296" s="173" t="s">
        <v>5569</v>
      </c>
      <c r="C2296" s="173" t="s">
        <v>7273</v>
      </c>
      <c r="D2296" s="167" t="s">
        <v>7274</v>
      </c>
      <c r="E2296" s="173" t="s">
        <v>7275</v>
      </c>
      <c r="F2296" s="173" t="s">
        <v>5569</v>
      </c>
      <c r="G2296" s="173" t="s">
        <v>7273</v>
      </c>
      <c r="H2296" s="173" t="s">
        <v>7274</v>
      </c>
      <c r="I2296" s="173" t="s">
        <v>7275</v>
      </c>
    </row>
    <row r="2297" spans="1:9" s="190" customFormat="1" x14ac:dyDescent="0.2">
      <c r="A2297" s="190" t="s">
        <v>7442</v>
      </c>
      <c r="B2297" s="190" t="s">
        <v>243</v>
      </c>
      <c r="C2297" s="190" t="s">
        <v>328</v>
      </c>
      <c r="D2297" s="188" t="s">
        <v>916</v>
      </c>
      <c r="E2297" s="190" t="s">
        <v>917</v>
      </c>
      <c r="F2297" s="190" t="s">
        <v>243</v>
      </c>
      <c r="G2297" s="190" t="s">
        <v>328</v>
      </c>
      <c r="H2297" s="190" t="s">
        <v>916</v>
      </c>
      <c r="I2297" s="190" t="s">
        <v>917</v>
      </c>
    </row>
    <row r="2298" spans="1:9" s="190" customFormat="1" x14ac:dyDescent="0.2">
      <c r="A2298" s="190" t="s">
        <v>7443</v>
      </c>
      <c r="B2298" s="190" t="s">
        <v>244</v>
      </c>
      <c r="C2298" s="190" t="s">
        <v>352</v>
      </c>
      <c r="D2298" s="188" t="s">
        <v>2510</v>
      </c>
      <c r="E2298" s="190" t="s">
        <v>2511</v>
      </c>
      <c r="F2298" s="190" t="s">
        <v>244</v>
      </c>
      <c r="G2298" s="190" t="s">
        <v>352</v>
      </c>
      <c r="H2298" s="190" t="s">
        <v>2510</v>
      </c>
      <c r="I2298" s="190" t="s">
        <v>2511</v>
      </c>
    </row>
    <row r="2299" spans="1:9" s="190" customFormat="1" x14ac:dyDescent="0.2">
      <c r="A2299" s="190" t="s">
        <v>7444</v>
      </c>
      <c r="B2299" s="190" t="s">
        <v>370</v>
      </c>
      <c r="C2299" s="190" t="s">
        <v>373</v>
      </c>
      <c r="D2299" s="188" t="s">
        <v>2512</v>
      </c>
      <c r="E2299" s="190" t="s">
        <v>2513</v>
      </c>
      <c r="F2299" s="190" t="s">
        <v>370</v>
      </c>
      <c r="G2299" s="190" t="s">
        <v>373</v>
      </c>
      <c r="H2299" s="190" t="s">
        <v>2512</v>
      </c>
      <c r="I2299" s="190" t="s">
        <v>2513</v>
      </c>
    </row>
    <row r="2300" spans="1:9" s="190" customFormat="1" x14ac:dyDescent="0.2">
      <c r="A2300" s="190" t="s">
        <v>7445</v>
      </c>
      <c r="B2300" s="190" t="s">
        <v>371</v>
      </c>
      <c r="C2300" s="190" t="s">
        <v>374</v>
      </c>
      <c r="D2300" s="188" t="s">
        <v>2514</v>
      </c>
      <c r="E2300" s="190" t="s">
        <v>374</v>
      </c>
      <c r="F2300" s="190" t="s">
        <v>371</v>
      </c>
      <c r="G2300" s="190" t="s">
        <v>374</v>
      </c>
      <c r="H2300" s="190" t="s">
        <v>2514</v>
      </c>
      <c r="I2300" s="190" t="s">
        <v>374</v>
      </c>
    </row>
    <row r="2301" spans="1:9" s="190" customFormat="1" x14ac:dyDescent="0.2">
      <c r="A2301" s="190" t="s">
        <v>7446</v>
      </c>
      <c r="B2301" s="190" t="s">
        <v>372</v>
      </c>
      <c r="C2301" s="190" t="s">
        <v>2515</v>
      </c>
      <c r="D2301" s="188" t="s">
        <v>2516</v>
      </c>
      <c r="E2301" s="190" t="s">
        <v>2517</v>
      </c>
      <c r="F2301" s="190" t="s">
        <v>372</v>
      </c>
      <c r="G2301" s="190" t="s">
        <v>3731</v>
      </c>
      <c r="H2301" s="190" t="s">
        <v>2516</v>
      </c>
      <c r="I2301" s="190" t="s">
        <v>2517</v>
      </c>
    </row>
    <row r="2302" spans="1:9" s="145" customFormat="1" x14ac:dyDescent="0.2">
      <c r="A2302" s="145" t="s">
        <v>3257</v>
      </c>
      <c r="B2302" s="145" t="s">
        <v>1778</v>
      </c>
      <c r="C2302" s="145" t="s">
        <v>405</v>
      </c>
      <c r="D2302" s="164" t="s">
        <v>918</v>
      </c>
      <c r="E2302" s="145" t="s">
        <v>919</v>
      </c>
      <c r="F2302" s="145" t="s">
        <v>1778</v>
      </c>
      <c r="G2302" s="145" t="s">
        <v>405</v>
      </c>
      <c r="H2302" s="145" t="s">
        <v>918</v>
      </c>
      <c r="I2302" s="145" t="s">
        <v>919</v>
      </c>
    </row>
    <row r="2303" spans="1:9" s="145" customFormat="1" x14ac:dyDescent="0.2">
      <c r="A2303" s="145" t="s">
        <v>3258</v>
      </c>
      <c r="B2303" s="145" t="s">
        <v>246</v>
      </c>
      <c r="C2303" s="145" t="s">
        <v>330</v>
      </c>
      <c r="D2303" s="164" t="s">
        <v>2520</v>
      </c>
      <c r="E2303" s="145" t="s">
        <v>2521</v>
      </c>
      <c r="F2303" s="145" t="s">
        <v>246</v>
      </c>
      <c r="G2303" s="145" t="s">
        <v>330</v>
      </c>
      <c r="H2303" s="145" t="s">
        <v>2520</v>
      </c>
      <c r="I2303" s="145" t="s">
        <v>2521</v>
      </c>
    </row>
    <row r="2304" spans="1:9" s="145" customFormat="1" x14ac:dyDescent="0.2">
      <c r="A2304" s="145" t="s">
        <v>3259</v>
      </c>
      <c r="B2304" s="145" t="s">
        <v>1778</v>
      </c>
      <c r="C2304" s="145" t="s">
        <v>405</v>
      </c>
      <c r="D2304" s="164" t="s">
        <v>918</v>
      </c>
      <c r="E2304" s="145" t="s">
        <v>919</v>
      </c>
      <c r="F2304" s="145" t="s">
        <v>1778</v>
      </c>
      <c r="G2304" s="145" t="s">
        <v>405</v>
      </c>
      <c r="H2304" s="145" t="s">
        <v>918</v>
      </c>
      <c r="I2304" s="145" t="s">
        <v>919</v>
      </c>
    </row>
    <row r="2305" spans="1:9" s="173" customFormat="1" x14ac:dyDescent="0.2">
      <c r="A2305" s="173" t="s">
        <v>3260</v>
      </c>
      <c r="B2305" s="173" t="s">
        <v>6594</v>
      </c>
      <c r="C2305" s="173" t="s">
        <v>6595</v>
      </c>
      <c r="D2305" s="167" t="s">
        <v>6596</v>
      </c>
      <c r="E2305" s="173" t="s">
        <v>6597</v>
      </c>
      <c r="F2305" s="173" t="s">
        <v>6594</v>
      </c>
      <c r="G2305" s="173" t="s">
        <v>6595</v>
      </c>
      <c r="H2305" s="173" t="s">
        <v>6596</v>
      </c>
      <c r="I2305" s="173" t="s">
        <v>6597</v>
      </c>
    </row>
    <row r="2306" spans="1:9" s="145" customFormat="1" x14ac:dyDescent="0.2">
      <c r="A2306" s="173" t="s">
        <v>3261</v>
      </c>
      <c r="B2306" s="145" t="s">
        <v>2523</v>
      </c>
      <c r="C2306" s="145" t="s">
        <v>2524</v>
      </c>
      <c r="D2306" s="164" t="s">
        <v>2525</v>
      </c>
      <c r="E2306" s="145" t="s">
        <v>2526</v>
      </c>
      <c r="F2306" s="145" t="s">
        <v>2523</v>
      </c>
      <c r="G2306" s="145" t="s">
        <v>2524</v>
      </c>
      <c r="H2306" s="145" t="s">
        <v>2525</v>
      </c>
      <c r="I2306" s="145" t="s">
        <v>2526</v>
      </c>
    </row>
    <row r="2307" spans="1:9" s="145" customFormat="1" x14ac:dyDescent="0.2">
      <c r="A2307" s="173" t="s">
        <v>7447</v>
      </c>
      <c r="B2307" s="145" t="s">
        <v>2528</v>
      </c>
      <c r="C2307" s="145" t="s">
        <v>2529</v>
      </c>
      <c r="D2307" s="164" t="s">
        <v>2530</v>
      </c>
      <c r="E2307" s="145" t="s">
        <v>2531</v>
      </c>
      <c r="F2307" s="145" t="s">
        <v>2528</v>
      </c>
      <c r="G2307" s="145" t="s">
        <v>2529</v>
      </c>
      <c r="H2307" s="145" t="s">
        <v>2530</v>
      </c>
      <c r="I2307" s="145" t="s">
        <v>2531</v>
      </c>
    </row>
    <row r="2308" spans="1:9" s="190" customFormat="1" x14ac:dyDescent="0.2">
      <c r="A2308" s="190" t="s">
        <v>7448</v>
      </c>
      <c r="B2308" s="190" t="s">
        <v>2533</v>
      </c>
      <c r="C2308" s="190" t="s">
        <v>2534</v>
      </c>
      <c r="D2308" s="188" t="s">
        <v>2535</v>
      </c>
      <c r="E2308" s="190" t="s">
        <v>2536</v>
      </c>
      <c r="F2308" s="190" t="s">
        <v>2533</v>
      </c>
      <c r="G2308" s="190" t="s">
        <v>2534</v>
      </c>
      <c r="H2308" s="190" t="s">
        <v>2535</v>
      </c>
      <c r="I2308" s="190" t="s">
        <v>2536</v>
      </c>
    </row>
    <row r="2309" spans="1:9" s="173" customFormat="1" x14ac:dyDescent="0.2">
      <c r="A2309" s="173" t="s">
        <v>7449</v>
      </c>
      <c r="B2309" s="173" t="s">
        <v>6603</v>
      </c>
      <c r="C2309" s="173" t="s">
        <v>6604</v>
      </c>
      <c r="D2309" s="167" t="s">
        <v>6605</v>
      </c>
      <c r="E2309" s="173" t="s">
        <v>6606</v>
      </c>
      <c r="F2309" s="173" t="s">
        <v>6603</v>
      </c>
      <c r="G2309" s="173" t="s">
        <v>6604</v>
      </c>
      <c r="H2309" s="173" t="s">
        <v>6605</v>
      </c>
      <c r="I2309" s="173" t="s">
        <v>6606</v>
      </c>
    </row>
    <row r="2310" spans="1:9" s="145" customFormat="1" x14ac:dyDescent="0.2">
      <c r="A2310" s="145" t="s">
        <v>3262</v>
      </c>
      <c r="B2310" s="145" t="s">
        <v>4633</v>
      </c>
      <c r="C2310" s="145" t="s">
        <v>4634</v>
      </c>
      <c r="D2310" s="164" t="s">
        <v>4635</v>
      </c>
      <c r="E2310" s="145" t="s">
        <v>4636</v>
      </c>
      <c r="F2310" s="145" t="s">
        <v>4633</v>
      </c>
      <c r="G2310" s="145" t="s">
        <v>4634</v>
      </c>
      <c r="H2310" s="145" t="s">
        <v>4635</v>
      </c>
      <c r="I2310" s="145" t="s">
        <v>4636</v>
      </c>
    </row>
    <row r="2311" spans="1:9" s="173" customFormat="1" x14ac:dyDescent="0.2">
      <c r="A2311" s="173" t="s">
        <v>7450</v>
      </c>
      <c r="B2311" s="173" t="s">
        <v>7098</v>
      </c>
      <c r="C2311" s="173" t="s">
        <v>7099</v>
      </c>
      <c r="D2311" s="167" t="s">
        <v>7100</v>
      </c>
      <c r="E2311" s="173" t="s">
        <v>7101</v>
      </c>
      <c r="F2311" s="173" t="s">
        <v>7098</v>
      </c>
      <c r="G2311" s="173" t="s">
        <v>7099</v>
      </c>
      <c r="H2311" s="173" t="s">
        <v>7100</v>
      </c>
      <c r="I2311" s="173" t="s">
        <v>7101</v>
      </c>
    </row>
    <row r="2312" spans="1:9" s="173" customFormat="1" x14ac:dyDescent="0.2">
      <c r="A2312" s="173" t="s">
        <v>7451</v>
      </c>
      <c r="B2312" s="173" t="s">
        <v>7103</v>
      </c>
      <c r="C2312" s="173" t="s">
        <v>7104</v>
      </c>
      <c r="D2312" s="167" t="s">
        <v>7105</v>
      </c>
      <c r="E2312" s="173" t="s">
        <v>7106</v>
      </c>
      <c r="F2312" s="173" t="s">
        <v>7103</v>
      </c>
      <c r="G2312" s="173" t="s">
        <v>7104</v>
      </c>
      <c r="H2312" s="173" t="s">
        <v>7105</v>
      </c>
      <c r="I2312" s="173" t="s">
        <v>7106</v>
      </c>
    </row>
    <row r="2313" spans="1:9" s="173" customFormat="1" x14ac:dyDescent="0.2">
      <c r="A2313" s="173" t="s">
        <v>7452</v>
      </c>
      <c r="B2313" s="173" t="s">
        <v>7108</v>
      </c>
      <c r="C2313" s="173" t="s">
        <v>7109</v>
      </c>
      <c r="D2313" s="167" t="s">
        <v>7110</v>
      </c>
      <c r="E2313" s="173" t="s">
        <v>7111</v>
      </c>
      <c r="F2313" s="173" t="s">
        <v>7108</v>
      </c>
      <c r="G2313" s="173" t="s">
        <v>7109</v>
      </c>
      <c r="H2313" s="173" t="s">
        <v>7110</v>
      </c>
      <c r="I2313" s="173" t="s">
        <v>7111</v>
      </c>
    </row>
    <row r="2314" spans="1:9" s="173" customFormat="1" x14ac:dyDescent="0.2">
      <c r="A2314" s="173" t="s">
        <v>7453</v>
      </c>
      <c r="B2314" s="173" t="s">
        <v>7113</v>
      </c>
      <c r="C2314" s="173" t="s">
        <v>7114</v>
      </c>
      <c r="D2314" s="167" t="s">
        <v>7115</v>
      </c>
      <c r="E2314" s="173" t="s">
        <v>7116</v>
      </c>
      <c r="F2314" s="173" t="s">
        <v>7113</v>
      </c>
      <c r="G2314" s="173" t="s">
        <v>7114</v>
      </c>
      <c r="H2314" s="173" t="s">
        <v>7115</v>
      </c>
      <c r="I2314" s="173" t="s">
        <v>7116</v>
      </c>
    </row>
    <row r="2315" spans="1:9" s="173" customFormat="1" x14ac:dyDescent="0.2">
      <c r="A2315" s="173" t="s">
        <v>7454</v>
      </c>
      <c r="B2315" s="173" t="s">
        <v>6610</v>
      </c>
      <c r="C2315" s="173" t="s">
        <v>6611</v>
      </c>
      <c r="D2315" s="167" t="s">
        <v>6612</v>
      </c>
      <c r="E2315" s="173" t="s">
        <v>6613</v>
      </c>
      <c r="F2315" s="173" t="s">
        <v>6610</v>
      </c>
      <c r="G2315" s="173" t="s">
        <v>6611</v>
      </c>
      <c r="H2315" s="173" t="s">
        <v>6612</v>
      </c>
      <c r="I2315" s="173" t="s">
        <v>6613</v>
      </c>
    </row>
    <row r="2316" spans="1:9" s="145" customFormat="1" x14ac:dyDescent="0.2">
      <c r="A2316" s="145" t="s">
        <v>3263</v>
      </c>
      <c r="B2316" s="173" t="s">
        <v>3732</v>
      </c>
      <c r="C2316" s="145" t="s">
        <v>920</v>
      </c>
      <c r="D2316" s="164" t="s">
        <v>921</v>
      </c>
      <c r="E2316" s="173" t="s">
        <v>6614</v>
      </c>
      <c r="F2316" s="145" t="s">
        <v>3732</v>
      </c>
      <c r="G2316" s="145" t="s">
        <v>920</v>
      </c>
      <c r="H2316" s="145" t="s">
        <v>921</v>
      </c>
      <c r="I2316" s="145" t="s">
        <v>4206</v>
      </c>
    </row>
    <row r="2317" spans="1:9" s="145" customFormat="1" x14ac:dyDescent="0.2">
      <c r="A2317" s="145" t="s">
        <v>3264</v>
      </c>
      <c r="B2317" s="145" t="s">
        <v>1782</v>
      </c>
      <c r="C2317" s="145" t="s">
        <v>1783</v>
      </c>
      <c r="D2317" s="164" t="s">
        <v>1784</v>
      </c>
      <c r="E2317" s="145" t="s">
        <v>1785</v>
      </c>
      <c r="F2317" s="145" t="s">
        <v>1782</v>
      </c>
      <c r="G2317" s="145" t="s">
        <v>1783</v>
      </c>
      <c r="H2317" s="145" t="s">
        <v>1784</v>
      </c>
      <c r="I2317" s="145" t="s">
        <v>1785</v>
      </c>
    </row>
    <row r="2318" spans="1:9" s="145" customFormat="1" x14ac:dyDescent="0.2">
      <c r="A2318" s="145" t="s">
        <v>3265</v>
      </c>
      <c r="B2318" s="145" t="s">
        <v>1787</v>
      </c>
      <c r="C2318" s="145" t="s">
        <v>1788</v>
      </c>
      <c r="D2318" s="164" t="s">
        <v>1789</v>
      </c>
      <c r="E2318" s="145" t="s">
        <v>1790</v>
      </c>
      <c r="F2318" s="145" t="s">
        <v>1787</v>
      </c>
      <c r="G2318" s="145" t="s">
        <v>1788</v>
      </c>
      <c r="H2318" s="145" t="s">
        <v>1789</v>
      </c>
      <c r="I2318" s="145" t="s">
        <v>1790</v>
      </c>
    </row>
    <row r="2319" spans="1:9" s="145" customFormat="1" x14ac:dyDescent="0.2">
      <c r="A2319" s="145" t="s">
        <v>3266</v>
      </c>
      <c r="B2319" s="145" t="s">
        <v>377</v>
      </c>
      <c r="C2319" s="145" t="s">
        <v>360</v>
      </c>
      <c r="D2319" s="164" t="s">
        <v>923</v>
      </c>
      <c r="E2319" s="145" t="s">
        <v>924</v>
      </c>
      <c r="F2319" s="145" t="s">
        <v>377</v>
      </c>
      <c r="G2319" s="145" t="s">
        <v>360</v>
      </c>
      <c r="H2319" s="145" t="s">
        <v>923</v>
      </c>
      <c r="I2319" s="145" t="s">
        <v>924</v>
      </c>
    </row>
    <row r="2320" spans="1:9" s="145" customFormat="1" x14ac:dyDescent="0.2">
      <c r="A2320" s="145" t="s">
        <v>3267</v>
      </c>
      <c r="B2320" s="145" t="s">
        <v>480</v>
      </c>
      <c r="C2320" s="164" t="s">
        <v>5488</v>
      </c>
      <c r="D2320" s="164" t="s">
        <v>925</v>
      </c>
      <c r="E2320" s="145" t="s">
        <v>926</v>
      </c>
      <c r="F2320" s="145" t="s">
        <v>480</v>
      </c>
      <c r="G2320" s="164" t="s">
        <v>5488</v>
      </c>
      <c r="H2320" s="145" t="s">
        <v>3733</v>
      </c>
      <c r="I2320" s="145" t="s">
        <v>926</v>
      </c>
    </row>
    <row r="2321" spans="1:9" s="145" customFormat="1" x14ac:dyDescent="0.2">
      <c r="A2321" s="145" t="s">
        <v>3268</v>
      </c>
      <c r="B2321" s="145" t="s">
        <v>2541</v>
      </c>
      <c r="C2321" s="145" t="s">
        <v>2542</v>
      </c>
      <c r="D2321" s="164" t="s">
        <v>2543</v>
      </c>
      <c r="E2321" s="145" t="s">
        <v>2544</v>
      </c>
      <c r="F2321" s="145" t="s">
        <v>2541</v>
      </c>
      <c r="G2321" s="145" t="s">
        <v>2542</v>
      </c>
      <c r="H2321" s="145" t="s">
        <v>2543</v>
      </c>
      <c r="I2321" s="145" t="s">
        <v>2544</v>
      </c>
    </row>
    <row r="2322" spans="1:9" s="190" customFormat="1" x14ac:dyDescent="0.2">
      <c r="A2322" s="190" t="s">
        <v>7455</v>
      </c>
      <c r="B2322" s="190" t="s">
        <v>2555</v>
      </c>
      <c r="C2322" s="188" t="s">
        <v>5538</v>
      </c>
      <c r="D2322" s="188" t="s">
        <v>5539</v>
      </c>
      <c r="E2322" s="190" t="s">
        <v>2556</v>
      </c>
      <c r="F2322" s="190" t="s">
        <v>2555</v>
      </c>
      <c r="G2322" s="188" t="s">
        <v>5538</v>
      </c>
      <c r="H2322" s="188" t="s">
        <v>5539</v>
      </c>
      <c r="I2322" s="190" t="s">
        <v>2556</v>
      </c>
    </row>
    <row r="2323" spans="1:9" s="173" customFormat="1" x14ac:dyDescent="0.2">
      <c r="A2323" s="173" t="s">
        <v>4913</v>
      </c>
      <c r="B2323" s="173" t="s">
        <v>7119</v>
      </c>
      <c r="C2323" s="167" t="s">
        <v>7120</v>
      </c>
      <c r="D2323" s="167" t="s">
        <v>7121</v>
      </c>
      <c r="E2323" s="173" t="s">
        <v>7122</v>
      </c>
      <c r="F2323" s="173" t="s">
        <v>7119</v>
      </c>
      <c r="G2323" s="167" t="s">
        <v>7120</v>
      </c>
      <c r="H2323" s="167" t="s">
        <v>7121</v>
      </c>
      <c r="I2323" s="173" t="s">
        <v>7122</v>
      </c>
    </row>
    <row r="2324" spans="1:9" s="145" customFormat="1" x14ac:dyDescent="0.2">
      <c r="A2324" s="145" t="s">
        <v>4914</v>
      </c>
      <c r="B2324" s="145" t="s">
        <v>4639</v>
      </c>
      <c r="C2324" s="145" t="s">
        <v>4640</v>
      </c>
      <c r="D2324" s="145" t="s">
        <v>4641</v>
      </c>
      <c r="E2324" s="145" t="s">
        <v>4642</v>
      </c>
      <c r="F2324" s="145" t="s">
        <v>4639</v>
      </c>
      <c r="G2324" s="164" t="s">
        <v>5538</v>
      </c>
      <c r="H2324" s="145" t="s">
        <v>4641</v>
      </c>
      <c r="I2324" s="145" t="s">
        <v>4642</v>
      </c>
    </row>
    <row r="2325" spans="1:9" s="145" customFormat="1" x14ac:dyDescent="0.2">
      <c r="A2325" s="145" t="s">
        <v>3269</v>
      </c>
      <c r="B2325" s="145" t="s">
        <v>4643</v>
      </c>
      <c r="C2325" s="145" t="s">
        <v>4644</v>
      </c>
      <c r="D2325" s="145" t="s">
        <v>4645</v>
      </c>
      <c r="E2325" s="145" t="s">
        <v>4646</v>
      </c>
      <c r="F2325" s="145" t="s">
        <v>4643</v>
      </c>
      <c r="G2325" s="145" t="s">
        <v>4644</v>
      </c>
      <c r="H2325" s="145" t="s">
        <v>4645</v>
      </c>
      <c r="I2325" s="145" t="s">
        <v>4646</v>
      </c>
    </row>
    <row r="2326" spans="1:9" s="145" customFormat="1" x14ac:dyDescent="0.2">
      <c r="A2326" s="145" t="s">
        <v>3270</v>
      </c>
      <c r="B2326" s="145" t="s">
        <v>481</v>
      </c>
      <c r="C2326" s="145" t="s">
        <v>482</v>
      </c>
      <c r="D2326" s="145" t="s">
        <v>927</v>
      </c>
      <c r="E2326" s="145" t="s">
        <v>928</v>
      </c>
      <c r="F2326" s="145" t="s">
        <v>481</v>
      </c>
      <c r="G2326" s="145" t="s">
        <v>482</v>
      </c>
      <c r="H2326" s="145" t="s">
        <v>927</v>
      </c>
      <c r="I2326" s="145" t="s">
        <v>928</v>
      </c>
    </row>
    <row r="2327" spans="1:9" s="145" customFormat="1" x14ac:dyDescent="0.2">
      <c r="A2327" s="145" t="s">
        <v>3271</v>
      </c>
      <c r="B2327" s="145" t="s">
        <v>1795</v>
      </c>
      <c r="C2327" s="145" t="s">
        <v>1796</v>
      </c>
      <c r="D2327" s="145" t="s">
        <v>1797</v>
      </c>
      <c r="E2327" s="145" t="s">
        <v>1798</v>
      </c>
      <c r="F2327" s="145" t="s">
        <v>1795</v>
      </c>
      <c r="G2327" s="145" t="s">
        <v>1796</v>
      </c>
      <c r="H2327" s="145" t="s">
        <v>1797</v>
      </c>
      <c r="I2327" s="145" t="s">
        <v>1798</v>
      </c>
    </row>
    <row r="2328" spans="1:9" s="145" customFormat="1" x14ac:dyDescent="0.2">
      <c r="A2328" s="145" t="s">
        <v>3272</v>
      </c>
      <c r="B2328" s="145" t="s">
        <v>1799</v>
      </c>
      <c r="C2328" s="145" t="s">
        <v>1800</v>
      </c>
      <c r="D2328" s="145" t="s">
        <v>1801</v>
      </c>
      <c r="E2328" s="145" t="s">
        <v>1802</v>
      </c>
      <c r="F2328" s="145" t="s">
        <v>1799</v>
      </c>
      <c r="G2328" s="145" t="s">
        <v>1800</v>
      </c>
      <c r="H2328" s="145" t="s">
        <v>1801</v>
      </c>
      <c r="I2328" s="145" t="s">
        <v>1802</v>
      </c>
    </row>
    <row r="2329" spans="1:9" s="145" customFormat="1" x14ac:dyDescent="0.2">
      <c r="A2329" s="145" t="s">
        <v>3273</v>
      </c>
      <c r="B2329" s="145" t="s">
        <v>929</v>
      </c>
      <c r="C2329" s="145" t="s">
        <v>930</v>
      </c>
      <c r="D2329" s="145" t="s">
        <v>931</v>
      </c>
      <c r="E2329" s="145" t="s">
        <v>932</v>
      </c>
      <c r="F2329" s="145" t="s">
        <v>929</v>
      </c>
      <c r="G2329" s="145" t="s">
        <v>930</v>
      </c>
      <c r="H2329" s="145" t="s">
        <v>931</v>
      </c>
      <c r="I2329" s="145" t="s">
        <v>932</v>
      </c>
    </row>
    <row r="2330" spans="1:9" s="145" customFormat="1" x14ac:dyDescent="0.2">
      <c r="A2330" s="145" t="s">
        <v>4915</v>
      </c>
      <c r="B2330" s="145" t="s">
        <v>929</v>
      </c>
      <c r="C2330" s="145" t="s">
        <v>930</v>
      </c>
      <c r="D2330" s="145" t="s">
        <v>931</v>
      </c>
      <c r="E2330" s="145" t="s">
        <v>932</v>
      </c>
      <c r="F2330" s="145" t="s">
        <v>929</v>
      </c>
      <c r="G2330" s="145" t="s">
        <v>930</v>
      </c>
      <c r="H2330" s="145" t="s">
        <v>931</v>
      </c>
      <c r="I2330" s="145" t="s">
        <v>932</v>
      </c>
    </row>
    <row r="2331" spans="1:9" s="145" customFormat="1" x14ac:dyDescent="0.2">
      <c r="A2331" s="145" t="s">
        <v>3274</v>
      </c>
      <c r="B2331" s="145" t="s">
        <v>933</v>
      </c>
      <c r="C2331" s="145" t="s">
        <v>1805</v>
      </c>
      <c r="D2331" s="145" t="s">
        <v>934</v>
      </c>
      <c r="E2331" s="145" t="s">
        <v>935</v>
      </c>
      <c r="F2331" s="145" t="s">
        <v>933</v>
      </c>
      <c r="G2331" s="145" t="s">
        <v>1805</v>
      </c>
      <c r="H2331" s="145" t="s">
        <v>934</v>
      </c>
      <c r="I2331" s="145" t="s">
        <v>935</v>
      </c>
    </row>
    <row r="2332" spans="1:9" s="145" customFormat="1" x14ac:dyDescent="0.2">
      <c r="A2332" s="145" t="s">
        <v>3275</v>
      </c>
      <c r="B2332" s="145" t="s">
        <v>1807</v>
      </c>
      <c r="C2332" s="145" t="s">
        <v>1808</v>
      </c>
      <c r="D2332" s="145" t="s">
        <v>1809</v>
      </c>
      <c r="E2332" s="145" t="s">
        <v>935</v>
      </c>
      <c r="F2332" s="145" t="s">
        <v>1807</v>
      </c>
      <c r="G2332" s="145" t="s">
        <v>1808</v>
      </c>
      <c r="H2332" s="145" t="s">
        <v>1809</v>
      </c>
      <c r="I2332" s="145" t="s">
        <v>935</v>
      </c>
    </row>
    <row r="2333" spans="1:9" s="145" customFormat="1" x14ac:dyDescent="0.2">
      <c r="A2333" s="145" t="s">
        <v>3276</v>
      </c>
      <c r="B2333" s="145" t="s">
        <v>1811</v>
      </c>
      <c r="C2333" s="145" t="s">
        <v>1812</v>
      </c>
      <c r="D2333" s="145" t="s">
        <v>1813</v>
      </c>
      <c r="E2333" s="145" t="s">
        <v>1814</v>
      </c>
      <c r="F2333" s="145" t="s">
        <v>1811</v>
      </c>
      <c r="G2333" s="145" t="s">
        <v>1812</v>
      </c>
      <c r="H2333" s="145" t="s">
        <v>1813</v>
      </c>
      <c r="I2333" s="145" t="s">
        <v>1814</v>
      </c>
    </row>
    <row r="2334" spans="1:9" s="145" customFormat="1" x14ac:dyDescent="0.2">
      <c r="A2334" s="145" t="s">
        <v>3277</v>
      </c>
      <c r="B2334" s="145" t="s">
        <v>1816</v>
      </c>
      <c r="C2334" s="145" t="s">
        <v>1817</v>
      </c>
      <c r="D2334" s="145" t="s">
        <v>936</v>
      </c>
      <c r="E2334" s="145" t="s">
        <v>937</v>
      </c>
      <c r="F2334" s="145" t="s">
        <v>3734</v>
      </c>
      <c r="G2334" s="145" t="s">
        <v>3735</v>
      </c>
      <c r="H2334" s="145" t="s">
        <v>3736</v>
      </c>
      <c r="I2334" s="145" t="s">
        <v>937</v>
      </c>
    </row>
    <row r="2335" spans="1:9" s="145" customFormat="1" x14ac:dyDescent="0.2">
      <c r="A2335" s="145" t="s">
        <v>3278</v>
      </c>
      <c r="B2335" s="145" t="s">
        <v>485</v>
      </c>
      <c r="C2335" s="145" t="s">
        <v>487</v>
      </c>
      <c r="D2335" s="145" t="s">
        <v>938</v>
      </c>
      <c r="E2335" s="145" t="s">
        <v>939</v>
      </c>
      <c r="F2335" s="145" t="s">
        <v>485</v>
      </c>
      <c r="G2335" s="145" t="s">
        <v>487</v>
      </c>
      <c r="H2335" s="145" t="s">
        <v>938</v>
      </c>
      <c r="I2335" s="145" t="s">
        <v>939</v>
      </c>
    </row>
    <row r="2336" spans="1:9" s="145" customFormat="1" x14ac:dyDescent="0.2">
      <c r="A2336" s="145" t="s">
        <v>3279</v>
      </c>
      <c r="B2336" s="145" t="s">
        <v>486</v>
      </c>
      <c r="C2336" s="145" t="s">
        <v>488</v>
      </c>
      <c r="D2336" s="145" t="s">
        <v>940</v>
      </c>
      <c r="E2336" s="145" t="s">
        <v>941</v>
      </c>
      <c r="F2336" s="145" t="s">
        <v>486</v>
      </c>
      <c r="G2336" s="145" t="s">
        <v>488</v>
      </c>
      <c r="H2336" s="145" t="s">
        <v>940</v>
      </c>
      <c r="I2336" s="145" t="s">
        <v>941</v>
      </c>
    </row>
    <row r="2337" spans="1:9" s="145" customFormat="1" x14ac:dyDescent="0.2">
      <c r="A2337" s="145" t="s">
        <v>3280</v>
      </c>
      <c r="B2337" s="145" t="s">
        <v>247</v>
      </c>
      <c r="C2337" s="145" t="s">
        <v>331</v>
      </c>
      <c r="D2337" s="145" t="s">
        <v>942</v>
      </c>
      <c r="E2337" s="145" t="s">
        <v>943</v>
      </c>
      <c r="F2337" s="145" t="s">
        <v>247</v>
      </c>
      <c r="G2337" s="145" t="s">
        <v>331</v>
      </c>
      <c r="H2337" s="145" t="s">
        <v>942</v>
      </c>
      <c r="I2337" s="145" t="s">
        <v>943</v>
      </c>
    </row>
    <row r="2338" spans="1:9" s="145" customFormat="1" x14ac:dyDescent="0.2">
      <c r="A2338" s="145" t="s">
        <v>3281</v>
      </c>
      <c r="B2338" s="145" t="s">
        <v>248</v>
      </c>
      <c r="C2338" s="145" t="s">
        <v>332</v>
      </c>
      <c r="D2338" s="145" t="s">
        <v>944</v>
      </c>
      <c r="E2338" s="145" t="s">
        <v>945</v>
      </c>
      <c r="F2338" s="145" t="s">
        <v>248</v>
      </c>
      <c r="G2338" s="145" t="s">
        <v>332</v>
      </c>
      <c r="H2338" s="145" t="s">
        <v>944</v>
      </c>
      <c r="I2338" s="145" t="s">
        <v>945</v>
      </c>
    </row>
    <row r="2339" spans="1:9" s="190" customFormat="1" x14ac:dyDescent="0.2">
      <c r="A2339" s="190" t="s">
        <v>4916</v>
      </c>
      <c r="B2339" s="190" t="s">
        <v>4208</v>
      </c>
      <c r="C2339" s="190" t="s">
        <v>4209</v>
      </c>
      <c r="D2339" s="190" t="s">
        <v>4210</v>
      </c>
      <c r="E2339" s="190" t="s">
        <v>4211</v>
      </c>
      <c r="F2339" s="190" t="s">
        <v>4208</v>
      </c>
      <c r="G2339" s="190" t="s">
        <v>4209</v>
      </c>
      <c r="H2339" s="190" t="s">
        <v>4210</v>
      </c>
      <c r="I2339" s="190" t="s">
        <v>4211</v>
      </c>
    </row>
    <row r="2340" spans="1:9" s="173" customFormat="1" x14ac:dyDescent="0.2">
      <c r="A2340" s="173" t="s">
        <v>7456</v>
      </c>
      <c r="B2340" s="167" t="s">
        <v>7123</v>
      </c>
      <c r="C2340" s="167" t="s">
        <v>7124</v>
      </c>
      <c r="D2340" s="167" t="s">
        <v>7125</v>
      </c>
      <c r="E2340" s="167" t="s">
        <v>7126</v>
      </c>
      <c r="F2340" s="167" t="s">
        <v>7123</v>
      </c>
      <c r="G2340" s="167" t="s">
        <v>7124</v>
      </c>
      <c r="H2340" s="167" t="s">
        <v>7125</v>
      </c>
      <c r="I2340" s="167" t="s">
        <v>7126</v>
      </c>
    </row>
    <row r="2341" spans="1:9" s="145" customFormat="1" x14ac:dyDescent="0.2">
      <c r="A2341" s="145" t="s">
        <v>3282</v>
      </c>
      <c r="B2341" s="145" t="s">
        <v>249</v>
      </c>
      <c r="C2341" s="145" t="s">
        <v>946</v>
      </c>
      <c r="D2341" s="145" t="s">
        <v>947</v>
      </c>
      <c r="E2341" s="145" t="s">
        <v>948</v>
      </c>
      <c r="F2341" s="145" t="s">
        <v>249</v>
      </c>
      <c r="G2341" s="145" t="s">
        <v>946</v>
      </c>
      <c r="H2341" s="145" t="s">
        <v>947</v>
      </c>
      <c r="I2341" s="145" t="s">
        <v>948</v>
      </c>
    </row>
    <row r="2342" spans="1:9" s="145" customFormat="1" x14ac:dyDescent="0.2">
      <c r="A2342" s="145" t="s">
        <v>3283</v>
      </c>
      <c r="B2342" s="145" t="s">
        <v>490</v>
      </c>
      <c r="C2342" s="145" t="s">
        <v>491</v>
      </c>
      <c r="D2342" s="145" t="s">
        <v>949</v>
      </c>
      <c r="E2342" s="145" t="s">
        <v>950</v>
      </c>
      <c r="F2342" s="145" t="s">
        <v>490</v>
      </c>
      <c r="G2342" s="145" t="s">
        <v>491</v>
      </c>
      <c r="H2342" s="145" t="s">
        <v>949</v>
      </c>
      <c r="I2342" s="145" t="s">
        <v>950</v>
      </c>
    </row>
    <row r="2343" spans="1:9" s="145" customFormat="1" x14ac:dyDescent="0.2">
      <c r="A2343" s="145" t="s">
        <v>3284</v>
      </c>
      <c r="B2343" s="145" t="s">
        <v>248</v>
      </c>
      <c r="C2343" s="145" t="s">
        <v>332</v>
      </c>
      <c r="D2343" s="145" t="s">
        <v>944</v>
      </c>
      <c r="E2343" s="145" t="s">
        <v>945</v>
      </c>
      <c r="F2343" s="145" t="s">
        <v>248</v>
      </c>
      <c r="G2343" s="145" t="s">
        <v>332</v>
      </c>
      <c r="H2343" s="145" t="s">
        <v>944</v>
      </c>
      <c r="I2343" s="145" t="s">
        <v>945</v>
      </c>
    </row>
    <row r="2344" spans="1:9" s="145" customFormat="1" x14ac:dyDescent="0.2">
      <c r="A2344" s="145" t="s">
        <v>3285</v>
      </c>
      <c r="B2344" s="145" t="s">
        <v>1826</v>
      </c>
      <c r="C2344" s="145" t="s">
        <v>378</v>
      </c>
      <c r="D2344" s="145" t="s">
        <v>951</v>
      </c>
      <c r="E2344" s="145" t="s">
        <v>952</v>
      </c>
      <c r="F2344" s="145" t="s">
        <v>1826</v>
      </c>
      <c r="G2344" s="145" t="s">
        <v>378</v>
      </c>
      <c r="H2344" s="145" t="s">
        <v>951</v>
      </c>
      <c r="I2344" s="145" t="s">
        <v>952</v>
      </c>
    </row>
    <row r="2345" spans="1:9" s="145" customFormat="1" x14ac:dyDescent="0.2">
      <c r="A2345" s="145" t="s">
        <v>3286</v>
      </c>
      <c r="B2345" s="145" t="s">
        <v>953</v>
      </c>
      <c r="C2345" s="145" t="s">
        <v>954</v>
      </c>
      <c r="D2345" s="145" t="s">
        <v>955</v>
      </c>
      <c r="E2345" s="145" t="s">
        <v>956</v>
      </c>
      <c r="F2345" s="145" t="s">
        <v>953</v>
      </c>
      <c r="G2345" s="145" t="s">
        <v>954</v>
      </c>
      <c r="H2345" s="145" t="s">
        <v>955</v>
      </c>
      <c r="I2345" s="145" t="s">
        <v>956</v>
      </c>
    </row>
    <row r="2346" spans="1:9" s="145" customFormat="1" x14ac:dyDescent="0.2">
      <c r="A2346" s="145" t="s">
        <v>4917</v>
      </c>
      <c r="B2346" s="145" t="s">
        <v>4213</v>
      </c>
      <c r="C2346" s="145" t="s">
        <v>4214</v>
      </c>
      <c r="D2346" s="145" t="s">
        <v>4215</v>
      </c>
      <c r="E2346" s="145" t="s">
        <v>4216</v>
      </c>
      <c r="F2346" s="145" t="s">
        <v>4213</v>
      </c>
      <c r="G2346" s="145" t="s">
        <v>4214</v>
      </c>
      <c r="H2346" s="145" t="s">
        <v>4215</v>
      </c>
      <c r="I2346" s="145" t="s">
        <v>4216</v>
      </c>
    </row>
    <row r="2347" spans="1:9" s="173" customFormat="1" x14ac:dyDescent="0.2">
      <c r="A2347" s="173" t="s">
        <v>7457</v>
      </c>
      <c r="B2347" s="173" t="s">
        <v>5607</v>
      </c>
      <c r="C2347" s="173" t="s">
        <v>5608</v>
      </c>
      <c r="D2347" s="173" t="s">
        <v>5609</v>
      </c>
      <c r="E2347" s="173" t="s">
        <v>5610</v>
      </c>
      <c r="F2347" s="173" t="s">
        <v>5607</v>
      </c>
      <c r="G2347" s="173" t="s">
        <v>5608</v>
      </c>
      <c r="H2347" s="173" t="s">
        <v>5609</v>
      </c>
      <c r="I2347" s="173" t="s">
        <v>5610</v>
      </c>
    </row>
    <row r="2348" spans="1:9" s="173" customFormat="1" x14ac:dyDescent="0.2">
      <c r="A2348" s="173" t="s">
        <v>7458</v>
      </c>
      <c r="B2348" s="173" t="s">
        <v>6617</v>
      </c>
      <c r="C2348" s="173" t="s">
        <v>6618</v>
      </c>
      <c r="D2348" s="173" t="s">
        <v>6619</v>
      </c>
      <c r="E2348" s="173" t="s">
        <v>6620</v>
      </c>
      <c r="F2348" s="173" t="s">
        <v>6617</v>
      </c>
      <c r="G2348" s="173" t="s">
        <v>6618</v>
      </c>
      <c r="H2348" s="173" t="s">
        <v>6619</v>
      </c>
      <c r="I2348" s="173" t="s">
        <v>6620</v>
      </c>
    </row>
    <row r="2349" spans="1:9" s="145" customFormat="1" x14ac:dyDescent="0.2">
      <c r="A2349" s="145" t="s">
        <v>4918</v>
      </c>
      <c r="B2349" s="145" t="s">
        <v>4218</v>
      </c>
      <c r="C2349" s="145" t="s">
        <v>4219</v>
      </c>
      <c r="D2349" s="145" t="s">
        <v>4220</v>
      </c>
      <c r="E2349" s="145" t="s">
        <v>4221</v>
      </c>
      <c r="F2349" s="145" t="s">
        <v>4218</v>
      </c>
      <c r="G2349" s="145" t="s">
        <v>4219</v>
      </c>
      <c r="H2349" s="145" t="s">
        <v>4220</v>
      </c>
      <c r="I2349" s="145" t="s">
        <v>4221</v>
      </c>
    </row>
    <row r="2350" spans="1:9" s="145" customFormat="1" x14ac:dyDescent="0.2">
      <c r="A2350" s="145" t="s">
        <v>3287</v>
      </c>
      <c r="B2350" s="145" t="s">
        <v>406</v>
      </c>
      <c r="C2350" s="145" t="s">
        <v>333</v>
      </c>
      <c r="D2350" s="145" t="s">
        <v>1829</v>
      </c>
      <c r="E2350" s="145" t="s">
        <v>1830</v>
      </c>
      <c r="F2350" s="145" t="s">
        <v>3737</v>
      </c>
      <c r="G2350" s="145" t="s">
        <v>3738</v>
      </c>
      <c r="H2350" s="145" t="s">
        <v>3737</v>
      </c>
      <c r="I2350" s="145" t="s">
        <v>1830</v>
      </c>
    </row>
    <row r="2351" spans="1:9" s="145" customFormat="1" x14ac:dyDescent="0.2">
      <c r="A2351" s="145" t="s">
        <v>4919</v>
      </c>
      <c r="B2351" s="145" t="s">
        <v>406</v>
      </c>
      <c r="C2351" s="145" t="s">
        <v>333</v>
      </c>
      <c r="D2351" s="145" t="s">
        <v>1829</v>
      </c>
      <c r="E2351" s="145" t="s">
        <v>1830</v>
      </c>
      <c r="F2351" s="145" t="s">
        <v>3737</v>
      </c>
      <c r="G2351" s="145" t="s">
        <v>3738</v>
      </c>
      <c r="H2351" s="145" t="s">
        <v>3737</v>
      </c>
      <c r="I2351" s="145" t="s">
        <v>1830</v>
      </c>
    </row>
    <row r="2352" spans="1:9" s="145" customFormat="1" x14ac:dyDescent="0.2">
      <c r="A2352" s="145" t="s">
        <v>3288</v>
      </c>
      <c r="B2352" s="145" t="s">
        <v>407</v>
      </c>
      <c r="C2352" s="145" t="s">
        <v>409</v>
      </c>
      <c r="D2352" s="145" t="s">
        <v>957</v>
      </c>
      <c r="E2352" s="145" t="s">
        <v>958</v>
      </c>
      <c r="F2352" s="145" t="s">
        <v>407</v>
      </c>
      <c r="G2352" s="145" t="s">
        <v>409</v>
      </c>
      <c r="H2352" s="145" t="s">
        <v>957</v>
      </c>
      <c r="I2352" s="145" t="s">
        <v>958</v>
      </c>
    </row>
    <row r="2353" spans="1:9" s="145" customFormat="1" x14ac:dyDescent="0.2">
      <c r="A2353" s="145" t="s">
        <v>4920</v>
      </c>
      <c r="B2353" s="145" t="s">
        <v>407</v>
      </c>
      <c r="C2353" s="145" t="s">
        <v>409</v>
      </c>
      <c r="D2353" s="145" t="s">
        <v>957</v>
      </c>
      <c r="E2353" s="145" t="s">
        <v>958</v>
      </c>
      <c r="F2353" s="145" t="s">
        <v>407</v>
      </c>
      <c r="G2353" s="145" t="s">
        <v>409</v>
      </c>
      <c r="H2353" s="145" t="s">
        <v>957</v>
      </c>
      <c r="I2353" s="145" t="s">
        <v>958</v>
      </c>
    </row>
    <row r="2354" spans="1:9" s="145" customFormat="1" x14ac:dyDescent="0.2">
      <c r="A2354" s="145" t="s">
        <v>3289</v>
      </c>
      <c r="B2354" s="145" t="s">
        <v>408</v>
      </c>
      <c r="C2354" s="145" t="s">
        <v>335</v>
      </c>
      <c r="D2354" s="145" t="s">
        <v>959</v>
      </c>
      <c r="E2354" s="145" t="s">
        <v>960</v>
      </c>
      <c r="F2354" s="145" t="s">
        <v>408</v>
      </c>
      <c r="G2354" s="145" t="s">
        <v>335</v>
      </c>
      <c r="H2354" s="145" t="s">
        <v>959</v>
      </c>
      <c r="I2354" s="145" t="s">
        <v>960</v>
      </c>
    </row>
    <row r="2355" spans="1:9" s="145" customFormat="1" x14ac:dyDescent="0.2">
      <c r="A2355" s="145" t="s">
        <v>4921</v>
      </c>
      <c r="B2355" s="145" t="s">
        <v>408</v>
      </c>
      <c r="C2355" s="145" t="s">
        <v>335</v>
      </c>
      <c r="D2355" s="145" t="s">
        <v>959</v>
      </c>
      <c r="E2355" s="145" t="s">
        <v>960</v>
      </c>
      <c r="F2355" s="145" t="s">
        <v>408</v>
      </c>
      <c r="G2355" s="145" t="s">
        <v>335</v>
      </c>
      <c r="H2355" s="145" t="s">
        <v>959</v>
      </c>
      <c r="I2355" s="145" t="s">
        <v>960</v>
      </c>
    </row>
    <row r="2356" spans="1:9" s="145" customFormat="1" x14ac:dyDescent="0.2">
      <c r="A2356" s="145" t="s">
        <v>3290</v>
      </c>
      <c r="B2356" s="145" t="s">
        <v>961</v>
      </c>
      <c r="C2356" s="145" t="s">
        <v>500</v>
      </c>
      <c r="D2356" s="145" t="s">
        <v>962</v>
      </c>
      <c r="E2356" s="145" t="s">
        <v>963</v>
      </c>
      <c r="F2356" s="145" t="s">
        <v>961</v>
      </c>
      <c r="G2356" s="145" t="s">
        <v>500</v>
      </c>
      <c r="H2356" s="145" t="s">
        <v>962</v>
      </c>
      <c r="I2356" s="145" t="s">
        <v>963</v>
      </c>
    </row>
    <row r="2357" spans="1:9" s="145" customFormat="1" x14ac:dyDescent="0.2">
      <c r="A2357" s="145" t="s">
        <v>3291</v>
      </c>
      <c r="B2357" s="145" t="s">
        <v>964</v>
      </c>
      <c r="C2357" s="145" t="s">
        <v>410</v>
      </c>
      <c r="D2357" s="145" t="s">
        <v>965</v>
      </c>
      <c r="E2357" s="145" t="s">
        <v>966</v>
      </c>
      <c r="F2357" s="145" t="s">
        <v>964</v>
      </c>
      <c r="G2357" s="145" t="s">
        <v>410</v>
      </c>
      <c r="H2357" s="145" t="s">
        <v>965</v>
      </c>
      <c r="I2357" s="145" t="s">
        <v>966</v>
      </c>
    </row>
    <row r="2358" spans="1:9" s="145" customFormat="1" x14ac:dyDescent="0.2">
      <c r="A2358" s="145" t="s">
        <v>3292</v>
      </c>
      <c r="B2358" s="145" t="s">
        <v>967</v>
      </c>
      <c r="C2358" s="145" t="s">
        <v>968</v>
      </c>
      <c r="D2358" s="145" t="s">
        <v>969</v>
      </c>
      <c r="E2358" s="145" t="s">
        <v>3815</v>
      </c>
      <c r="F2358" s="145" t="s">
        <v>967</v>
      </c>
      <c r="G2358" s="145" t="s">
        <v>968</v>
      </c>
      <c r="H2358" s="145" t="s">
        <v>969</v>
      </c>
      <c r="I2358" s="145" t="s">
        <v>3815</v>
      </c>
    </row>
    <row r="2359" spans="1:9" s="145" customFormat="1" x14ac:dyDescent="0.2">
      <c r="A2359" s="145" t="s">
        <v>3293</v>
      </c>
      <c r="B2359" s="145" t="s">
        <v>970</v>
      </c>
      <c r="C2359" s="145" t="s">
        <v>971</v>
      </c>
      <c r="D2359" s="145" t="s">
        <v>1837</v>
      </c>
      <c r="E2359" s="145" t="s">
        <v>972</v>
      </c>
      <c r="F2359" s="145" t="s">
        <v>970</v>
      </c>
      <c r="G2359" s="145" t="s">
        <v>971</v>
      </c>
      <c r="H2359" s="145" t="s">
        <v>3739</v>
      </c>
      <c r="I2359" s="145" t="s">
        <v>972</v>
      </c>
    </row>
    <row r="2360" spans="1:9" s="145" customFormat="1" x14ac:dyDescent="0.2">
      <c r="A2360" s="145" t="s">
        <v>3294</v>
      </c>
      <c r="B2360" s="145" t="s">
        <v>973</v>
      </c>
      <c r="C2360" s="145" t="s">
        <v>974</v>
      </c>
      <c r="D2360" s="145" t="s">
        <v>975</v>
      </c>
      <c r="E2360" s="145" t="s">
        <v>976</v>
      </c>
      <c r="F2360" s="145" t="s">
        <v>3740</v>
      </c>
      <c r="G2360" s="145" t="s">
        <v>3741</v>
      </c>
      <c r="H2360" s="145" t="s">
        <v>3742</v>
      </c>
      <c r="I2360" s="145" t="s">
        <v>976</v>
      </c>
    </row>
    <row r="2361" spans="1:9" s="145" customFormat="1" x14ac:dyDescent="0.2">
      <c r="A2361" s="145" t="s">
        <v>3295</v>
      </c>
      <c r="B2361" s="145" t="s">
        <v>977</v>
      </c>
      <c r="C2361" s="145" t="s">
        <v>1840</v>
      </c>
      <c r="D2361" s="145" t="s">
        <v>978</v>
      </c>
      <c r="E2361" s="145" t="s">
        <v>979</v>
      </c>
      <c r="F2361" s="145" t="s">
        <v>977</v>
      </c>
      <c r="G2361" s="145" t="s">
        <v>3743</v>
      </c>
      <c r="H2361" s="145" t="s">
        <v>3744</v>
      </c>
      <c r="I2361" s="145" t="s">
        <v>979</v>
      </c>
    </row>
    <row r="2362" spans="1:9" s="145" customFormat="1" x14ac:dyDescent="0.2">
      <c r="A2362" s="145" t="s">
        <v>4922</v>
      </c>
      <c r="B2362" s="145" t="s">
        <v>977</v>
      </c>
      <c r="C2362" s="145" t="s">
        <v>1840</v>
      </c>
      <c r="D2362" s="145" t="s">
        <v>978</v>
      </c>
      <c r="E2362" s="145" t="s">
        <v>979</v>
      </c>
      <c r="F2362" s="145" t="s">
        <v>977</v>
      </c>
      <c r="G2362" s="145" t="s">
        <v>3743</v>
      </c>
      <c r="H2362" s="145" t="s">
        <v>3744</v>
      </c>
      <c r="I2362" s="145" t="s">
        <v>979</v>
      </c>
    </row>
    <row r="2363" spans="1:9" s="145" customFormat="1" x14ac:dyDescent="0.2">
      <c r="A2363" s="145" t="s">
        <v>3296</v>
      </c>
      <c r="B2363" s="145" t="s">
        <v>254</v>
      </c>
      <c r="C2363" s="145" t="s">
        <v>1842</v>
      </c>
      <c r="D2363" s="145" t="s">
        <v>980</v>
      </c>
      <c r="E2363" s="145" t="s">
        <v>981</v>
      </c>
      <c r="F2363" s="145" t="s">
        <v>254</v>
      </c>
      <c r="G2363" s="145" t="s">
        <v>1842</v>
      </c>
      <c r="H2363" s="145" t="s">
        <v>980</v>
      </c>
      <c r="I2363" s="145" t="s">
        <v>981</v>
      </c>
    </row>
    <row r="2364" spans="1:9" s="145" customFormat="1" x14ac:dyDescent="0.2">
      <c r="A2364" s="145" t="s">
        <v>4923</v>
      </c>
      <c r="B2364" s="145" t="s">
        <v>254</v>
      </c>
      <c r="C2364" s="145" t="s">
        <v>1842</v>
      </c>
      <c r="D2364" s="145" t="s">
        <v>980</v>
      </c>
      <c r="E2364" s="145" t="s">
        <v>981</v>
      </c>
      <c r="F2364" s="145" t="s">
        <v>254</v>
      </c>
      <c r="G2364" s="145" t="s">
        <v>1842</v>
      </c>
      <c r="H2364" s="145" t="s">
        <v>980</v>
      </c>
      <c r="I2364" s="145" t="s">
        <v>981</v>
      </c>
    </row>
    <row r="2365" spans="1:9" s="145" customFormat="1" x14ac:dyDescent="0.2">
      <c r="A2365" s="145" t="s">
        <v>3297</v>
      </c>
      <c r="B2365" s="145" t="s">
        <v>379</v>
      </c>
      <c r="C2365" s="145" t="s">
        <v>380</v>
      </c>
      <c r="D2365" s="145" t="s">
        <v>982</v>
      </c>
      <c r="E2365" s="145" t="s">
        <v>983</v>
      </c>
      <c r="F2365" s="145" t="s">
        <v>379</v>
      </c>
      <c r="G2365" s="145" t="s">
        <v>380</v>
      </c>
      <c r="H2365" s="145" t="s">
        <v>982</v>
      </c>
      <c r="I2365" s="145" t="s">
        <v>983</v>
      </c>
    </row>
    <row r="2366" spans="1:9" s="145" customFormat="1" x14ac:dyDescent="0.2">
      <c r="A2366" s="145" t="s">
        <v>3298</v>
      </c>
      <c r="B2366" s="145" t="s">
        <v>4235</v>
      </c>
      <c r="C2366" s="145" t="s">
        <v>1845</v>
      </c>
      <c r="D2366" s="145" t="s">
        <v>1846</v>
      </c>
      <c r="E2366" s="145" t="s">
        <v>984</v>
      </c>
      <c r="F2366" s="145" t="s">
        <v>3745</v>
      </c>
      <c r="G2366" s="145" t="s">
        <v>3746</v>
      </c>
      <c r="H2366" s="145" t="s">
        <v>1846</v>
      </c>
      <c r="I2366" s="145" t="s">
        <v>984</v>
      </c>
    </row>
    <row r="2367" spans="1:9" s="145" customFormat="1" x14ac:dyDescent="0.2">
      <c r="A2367" s="145" t="s">
        <v>3299</v>
      </c>
      <c r="B2367" s="145" t="s">
        <v>1848</v>
      </c>
      <c r="C2367" s="145" t="s">
        <v>336</v>
      </c>
      <c r="D2367" s="145" t="s">
        <v>985</v>
      </c>
      <c r="E2367" s="145" t="s">
        <v>986</v>
      </c>
      <c r="F2367" s="145" t="s">
        <v>1848</v>
      </c>
      <c r="G2367" s="145" t="s">
        <v>336</v>
      </c>
      <c r="H2367" s="145" t="s">
        <v>985</v>
      </c>
      <c r="I2367" s="145" t="s">
        <v>986</v>
      </c>
    </row>
    <row r="2368" spans="1:9" s="145" customFormat="1" x14ac:dyDescent="0.2">
      <c r="A2368" s="145" t="s">
        <v>3300</v>
      </c>
      <c r="B2368" s="145" t="s">
        <v>1850</v>
      </c>
      <c r="C2368" s="145" t="s">
        <v>1851</v>
      </c>
      <c r="D2368" s="145" t="s">
        <v>987</v>
      </c>
      <c r="E2368" s="145" t="s">
        <v>988</v>
      </c>
      <c r="F2368" s="145" t="s">
        <v>1850</v>
      </c>
      <c r="G2368" s="145" t="s">
        <v>1851</v>
      </c>
      <c r="H2368" s="145" t="s">
        <v>3747</v>
      </c>
      <c r="I2368" s="145" t="s">
        <v>988</v>
      </c>
    </row>
    <row r="2369" spans="1:9" s="145" customFormat="1" x14ac:dyDescent="0.2">
      <c r="A2369" s="145" t="s">
        <v>3301</v>
      </c>
      <c r="B2369" s="145" t="s">
        <v>411</v>
      </c>
      <c r="C2369" s="145" t="s">
        <v>337</v>
      </c>
      <c r="D2369" s="145" t="s">
        <v>1853</v>
      </c>
      <c r="E2369" s="145" t="s">
        <v>1854</v>
      </c>
      <c r="F2369" s="145" t="s">
        <v>411</v>
      </c>
      <c r="G2369" s="145" t="s">
        <v>337</v>
      </c>
      <c r="H2369" s="145" t="s">
        <v>1853</v>
      </c>
      <c r="I2369" s="145" t="s">
        <v>1854</v>
      </c>
    </row>
    <row r="2370" spans="1:9" s="145" customFormat="1" x14ac:dyDescent="0.2">
      <c r="A2370" s="145" t="s">
        <v>4924</v>
      </c>
      <c r="B2370" s="145" t="s">
        <v>411</v>
      </c>
      <c r="C2370" s="145" t="s">
        <v>337</v>
      </c>
      <c r="D2370" s="145" t="s">
        <v>1853</v>
      </c>
      <c r="E2370" s="145" t="s">
        <v>1854</v>
      </c>
      <c r="F2370" s="145" t="s">
        <v>411</v>
      </c>
      <c r="G2370" s="145" t="s">
        <v>337</v>
      </c>
      <c r="H2370" s="145" t="s">
        <v>1853</v>
      </c>
      <c r="I2370" s="145" t="s">
        <v>1854</v>
      </c>
    </row>
    <row r="2371" spans="1:9" s="145" customFormat="1" x14ac:dyDescent="0.2">
      <c r="A2371" s="145" t="s">
        <v>3302</v>
      </c>
      <c r="B2371" s="145" t="s">
        <v>359</v>
      </c>
      <c r="C2371" s="145" t="s">
        <v>1856</v>
      </c>
      <c r="D2371" s="145" t="s">
        <v>989</v>
      </c>
      <c r="E2371" s="145" t="s">
        <v>990</v>
      </c>
      <c r="F2371" s="145" t="s">
        <v>359</v>
      </c>
      <c r="G2371" s="145" t="s">
        <v>1856</v>
      </c>
      <c r="H2371" s="145" t="s">
        <v>989</v>
      </c>
      <c r="I2371" s="145" t="s">
        <v>990</v>
      </c>
    </row>
    <row r="2372" spans="1:9" s="145" customFormat="1" x14ac:dyDescent="0.2">
      <c r="A2372" s="145" t="s">
        <v>3303</v>
      </c>
      <c r="B2372" s="145" t="s">
        <v>1857</v>
      </c>
      <c r="C2372" s="145" t="s">
        <v>1858</v>
      </c>
      <c r="D2372" s="145" t="s">
        <v>1859</v>
      </c>
      <c r="E2372" s="145" t="s">
        <v>1860</v>
      </c>
      <c r="F2372" s="145" t="s">
        <v>1857</v>
      </c>
      <c r="G2372" s="145" t="s">
        <v>1858</v>
      </c>
      <c r="H2372" s="145" t="s">
        <v>1859</v>
      </c>
      <c r="I2372" s="145" t="s">
        <v>1860</v>
      </c>
    </row>
    <row r="2373" spans="1:9" s="145" customFormat="1" x14ac:dyDescent="0.2">
      <c r="A2373" s="145" t="s">
        <v>3304</v>
      </c>
      <c r="B2373" s="145" t="s">
        <v>1862</v>
      </c>
      <c r="C2373" s="145" t="s">
        <v>1863</v>
      </c>
      <c r="D2373" s="145" t="s">
        <v>1864</v>
      </c>
      <c r="E2373" s="145" t="s">
        <v>1865</v>
      </c>
      <c r="F2373" s="145" t="s">
        <v>1862</v>
      </c>
      <c r="G2373" s="145" t="s">
        <v>1863</v>
      </c>
      <c r="H2373" s="145" t="s">
        <v>3748</v>
      </c>
      <c r="I2373" s="145" t="s">
        <v>1865</v>
      </c>
    </row>
    <row r="2374" spans="1:9" s="145" customFormat="1" x14ac:dyDescent="0.2">
      <c r="A2374" s="145" t="s">
        <v>3305</v>
      </c>
      <c r="B2374" s="145" t="s">
        <v>1867</v>
      </c>
      <c r="C2374" s="145" t="s">
        <v>1868</v>
      </c>
      <c r="D2374" s="145" t="s">
        <v>1869</v>
      </c>
      <c r="E2374" s="145" t="s">
        <v>1870</v>
      </c>
      <c r="F2374" s="145" t="s">
        <v>1867</v>
      </c>
      <c r="G2374" s="145" t="s">
        <v>1868</v>
      </c>
      <c r="H2374" s="145" t="s">
        <v>1869</v>
      </c>
      <c r="I2374" s="145" t="s">
        <v>1870</v>
      </c>
    </row>
    <row r="2375" spans="1:9" s="145" customFormat="1" x14ac:dyDescent="0.2">
      <c r="A2375" s="145" t="s">
        <v>3306</v>
      </c>
      <c r="B2375" s="145" t="s">
        <v>255</v>
      </c>
      <c r="C2375" s="145" t="s">
        <v>1872</v>
      </c>
      <c r="D2375" s="145" t="s">
        <v>991</v>
      </c>
      <c r="E2375" s="145" t="s">
        <v>992</v>
      </c>
      <c r="F2375" s="145" t="s">
        <v>255</v>
      </c>
      <c r="G2375" s="145" t="s">
        <v>1872</v>
      </c>
      <c r="H2375" s="145" t="s">
        <v>991</v>
      </c>
      <c r="I2375" s="145" t="s">
        <v>992</v>
      </c>
    </row>
    <row r="2376" spans="1:9" s="145" customFormat="1" x14ac:dyDescent="0.2">
      <c r="A2376" s="145" t="s">
        <v>4925</v>
      </c>
      <c r="B2376" s="145" t="s">
        <v>255</v>
      </c>
      <c r="C2376" s="145" t="s">
        <v>1872</v>
      </c>
      <c r="D2376" s="145" t="s">
        <v>991</v>
      </c>
      <c r="E2376" s="145" t="s">
        <v>992</v>
      </c>
      <c r="F2376" s="145" t="s">
        <v>255</v>
      </c>
      <c r="G2376" s="145" t="s">
        <v>1872</v>
      </c>
      <c r="H2376" s="145" t="s">
        <v>991</v>
      </c>
      <c r="I2376" s="145" t="s">
        <v>992</v>
      </c>
    </row>
    <row r="2377" spans="1:9" s="145" customFormat="1" x14ac:dyDescent="0.2">
      <c r="A2377" s="145" t="s">
        <v>3307</v>
      </c>
      <c r="B2377" s="145" t="s">
        <v>1874</v>
      </c>
      <c r="C2377" s="145" t="s">
        <v>1875</v>
      </c>
      <c r="D2377" s="145" t="s">
        <v>993</v>
      </c>
      <c r="E2377" s="145" t="s">
        <v>994</v>
      </c>
      <c r="F2377" s="145" t="s">
        <v>1874</v>
      </c>
      <c r="G2377" s="145" t="s">
        <v>1875</v>
      </c>
      <c r="H2377" s="145" t="s">
        <v>993</v>
      </c>
      <c r="I2377" s="145" t="s">
        <v>994</v>
      </c>
    </row>
    <row r="2378" spans="1:9" s="145" customFormat="1" x14ac:dyDescent="0.2">
      <c r="A2378" s="145" t="s">
        <v>3308</v>
      </c>
      <c r="B2378" s="145" t="s">
        <v>1877</v>
      </c>
      <c r="C2378" s="145" t="s">
        <v>412</v>
      </c>
      <c r="D2378" s="145" t="s">
        <v>1878</v>
      </c>
      <c r="E2378" s="145" t="s">
        <v>1879</v>
      </c>
      <c r="F2378" s="145" t="s">
        <v>1877</v>
      </c>
      <c r="G2378" s="145" t="s">
        <v>412</v>
      </c>
      <c r="H2378" s="145" t="s">
        <v>1878</v>
      </c>
      <c r="I2378" s="145" t="s">
        <v>1879</v>
      </c>
    </row>
    <row r="2379" spans="1:9" s="190" customFormat="1" x14ac:dyDescent="0.2">
      <c r="A2379" s="190" t="s">
        <v>7459</v>
      </c>
      <c r="B2379" s="190" t="s">
        <v>539</v>
      </c>
      <c r="C2379" s="190" t="s">
        <v>1880</v>
      </c>
      <c r="D2379" s="190" t="s">
        <v>1881</v>
      </c>
      <c r="E2379" s="190" t="s">
        <v>1882</v>
      </c>
      <c r="F2379" s="190" t="s">
        <v>539</v>
      </c>
      <c r="G2379" s="190" t="s">
        <v>1880</v>
      </c>
      <c r="H2379" s="190" t="s">
        <v>1881</v>
      </c>
      <c r="I2379" s="190" t="s">
        <v>1882</v>
      </c>
    </row>
    <row r="2380" spans="1:9" s="190" customFormat="1" x14ac:dyDescent="0.2">
      <c r="A2380" s="190" t="s">
        <v>7460</v>
      </c>
      <c r="B2380" s="190" t="s">
        <v>540</v>
      </c>
      <c r="C2380" s="190" t="s">
        <v>541</v>
      </c>
      <c r="D2380" s="190" t="s">
        <v>1883</v>
      </c>
      <c r="E2380" s="190" t="s">
        <v>1884</v>
      </c>
      <c r="F2380" s="190" t="s">
        <v>540</v>
      </c>
      <c r="G2380" s="190" t="s">
        <v>541</v>
      </c>
      <c r="H2380" s="190" t="s">
        <v>1883</v>
      </c>
      <c r="I2380" s="190" t="s">
        <v>1884</v>
      </c>
    </row>
    <row r="2381" spans="1:9" s="173" customFormat="1" x14ac:dyDescent="0.2">
      <c r="A2381" s="173" t="s">
        <v>7461</v>
      </c>
      <c r="B2381" s="173" t="s">
        <v>7130</v>
      </c>
      <c r="C2381" s="173" t="s">
        <v>7131</v>
      </c>
      <c r="D2381" s="173" t="s">
        <v>7132</v>
      </c>
      <c r="E2381" s="173" t="s">
        <v>7133</v>
      </c>
      <c r="F2381" s="173" t="s">
        <v>7130</v>
      </c>
      <c r="G2381" s="173" t="s">
        <v>7131</v>
      </c>
      <c r="H2381" s="173" t="s">
        <v>7132</v>
      </c>
      <c r="I2381" s="173" t="s">
        <v>7133</v>
      </c>
    </row>
    <row r="2382" spans="1:9" s="145" customFormat="1" x14ac:dyDescent="0.2">
      <c r="A2382" s="145" t="s">
        <v>3309</v>
      </c>
      <c r="B2382" s="145" t="s">
        <v>413</v>
      </c>
      <c r="C2382" s="145" t="s">
        <v>338</v>
      </c>
      <c r="D2382" s="145" t="s">
        <v>995</v>
      </c>
      <c r="E2382" s="145" t="s">
        <v>996</v>
      </c>
      <c r="F2382" s="145" t="s">
        <v>413</v>
      </c>
      <c r="G2382" s="145" t="s">
        <v>338</v>
      </c>
      <c r="H2382" s="145" t="s">
        <v>3749</v>
      </c>
      <c r="I2382" s="145" t="s">
        <v>996</v>
      </c>
    </row>
    <row r="2383" spans="1:9" s="145" customFormat="1" x14ac:dyDescent="0.2">
      <c r="A2383" s="145" t="s">
        <v>4926</v>
      </c>
      <c r="B2383" s="145" t="s">
        <v>413</v>
      </c>
      <c r="C2383" s="145" t="s">
        <v>338</v>
      </c>
      <c r="D2383" s="145" t="s">
        <v>995</v>
      </c>
      <c r="E2383" s="145" t="s">
        <v>996</v>
      </c>
      <c r="F2383" s="145" t="s">
        <v>413</v>
      </c>
      <c r="G2383" s="145" t="s">
        <v>338</v>
      </c>
      <c r="H2383" s="145" t="s">
        <v>3749</v>
      </c>
      <c r="I2383" s="145" t="s">
        <v>996</v>
      </c>
    </row>
    <row r="2384" spans="1:9" s="145" customFormat="1" x14ac:dyDescent="0.2">
      <c r="A2384" s="145" t="s">
        <v>3310</v>
      </c>
      <c r="B2384" s="145" t="s">
        <v>256</v>
      </c>
      <c r="C2384" s="145" t="s">
        <v>278</v>
      </c>
      <c r="D2384" s="145" t="s">
        <v>997</v>
      </c>
      <c r="E2384" s="145" t="s">
        <v>998</v>
      </c>
      <c r="F2384" s="145" t="s">
        <v>256</v>
      </c>
      <c r="G2384" s="145" t="s">
        <v>278</v>
      </c>
      <c r="H2384" s="145" t="s">
        <v>997</v>
      </c>
      <c r="I2384" s="145" t="s">
        <v>998</v>
      </c>
    </row>
    <row r="2385" spans="1:9" s="145" customFormat="1" x14ac:dyDescent="0.2">
      <c r="A2385" s="145" t="s">
        <v>3311</v>
      </c>
      <c r="B2385" s="145" t="s">
        <v>414</v>
      </c>
      <c r="C2385" s="145" t="s">
        <v>353</v>
      </c>
      <c r="D2385" s="145" t="s">
        <v>999</v>
      </c>
      <c r="E2385" s="145" t="s">
        <v>1000</v>
      </c>
      <c r="F2385" s="145" t="s">
        <v>414</v>
      </c>
      <c r="G2385" s="145" t="s">
        <v>3750</v>
      </c>
      <c r="H2385" s="145" t="s">
        <v>3751</v>
      </c>
      <c r="I2385" s="145" t="s">
        <v>1000</v>
      </c>
    </row>
    <row r="2386" spans="1:9" s="145" customFormat="1" x14ac:dyDescent="0.2">
      <c r="A2386" s="145" t="s">
        <v>3312</v>
      </c>
      <c r="B2386" s="145" t="s">
        <v>1889</v>
      </c>
      <c r="C2386" s="145" t="s">
        <v>1890</v>
      </c>
      <c r="D2386" s="145" t="s">
        <v>1891</v>
      </c>
      <c r="E2386" s="145" t="s">
        <v>1892</v>
      </c>
      <c r="F2386" s="145" t="s">
        <v>1889</v>
      </c>
      <c r="G2386" s="145" t="s">
        <v>1890</v>
      </c>
      <c r="H2386" s="145" t="s">
        <v>1891</v>
      </c>
      <c r="I2386" s="145" t="s">
        <v>1892</v>
      </c>
    </row>
    <row r="2387" spans="1:9" s="145" customFormat="1" x14ac:dyDescent="0.2">
      <c r="A2387" s="145" t="s">
        <v>3313</v>
      </c>
      <c r="B2387" s="145" t="s">
        <v>1894</v>
      </c>
      <c r="C2387" s="145" t="s">
        <v>339</v>
      </c>
      <c r="D2387" s="145" t="s">
        <v>1001</v>
      </c>
      <c r="E2387" s="145" t="s">
        <v>1002</v>
      </c>
      <c r="F2387" s="145" t="s">
        <v>1894</v>
      </c>
      <c r="G2387" s="145" t="s">
        <v>339</v>
      </c>
      <c r="H2387" s="145" t="s">
        <v>1001</v>
      </c>
      <c r="I2387" s="145" t="s">
        <v>1002</v>
      </c>
    </row>
    <row r="2388" spans="1:9" s="145" customFormat="1" x14ac:dyDescent="0.2">
      <c r="A2388" s="145" t="s">
        <v>3314</v>
      </c>
      <c r="B2388" s="145" t="s">
        <v>257</v>
      </c>
      <c r="C2388" s="145" t="s">
        <v>340</v>
      </c>
      <c r="D2388" s="145" t="s">
        <v>1003</v>
      </c>
      <c r="E2388" s="145" t="s">
        <v>1004</v>
      </c>
      <c r="F2388" s="145" t="s">
        <v>257</v>
      </c>
      <c r="G2388" s="145" t="s">
        <v>340</v>
      </c>
      <c r="H2388" s="145" t="s">
        <v>1003</v>
      </c>
      <c r="I2388" s="145" t="s">
        <v>1004</v>
      </c>
    </row>
    <row r="2389" spans="1:9" s="145" customFormat="1" x14ac:dyDescent="0.2">
      <c r="A2389" s="145" t="s">
        <v>3315</v>
      </c>
      <c r="B2389" s="145" t="s">
        <v>258</v>
      </c>
      <c r="C2389" s="145" t="s">
        <v>341</v>
      </c>
      <c r="D2389" s="145" t="s">
        <v>1005</v>
      </c>
      <c r="E2389" s="145" t="s">
        <v>1006</v>
      </c>
      <c r="F2389" s="145" t="s">
        <v>258</v>
      </c>
      <c r="G2389" s="145" t="s">
        <v>341</v>
      </c>
      <c r="H2389" s="145" t="s">
        <v>1005</v>
      </c>
      <c r="I2389" s="145" t="s">
        <v>1006</v>
      </c>
    </row>
    <row r="2390" spans="1:9" s="145" customFormat="1" x14ac:dyDescent="0.2">
      <c r="A2390" s="145" t="s">
        <v>3316</v>
      </c>
      <c r="B2390" s="145" t="s">
        <v>259</v>
      </c>
      <c r="C2390" s="145" t="s">
        <v>354</v>
      </c>
      <c r="D2390" s="145" t="s">
        <v>1898</v>
      </c>
      <c r="E2390" s="145" t="s">
        <v>1007</v>
      </c>
      <c r="F2390" s="145" t="s">
        <v>259</v>
      </c>
      <c r="G2390" s="145" t="s">
        <v>354</v>
      </c>
      <c r="H2390" s="145" t="s">
        <v>1898</v>
      </c>
      <c r="I2390" s="145" t="s">
        <v>1007</v>
      </c>
    </row>
    <row r="2391" spans="1:9" s="145" customFormat="1" x14ac:dyDescent="0.2">
      <c r="A2391" s="145" t="s">
        <v>3317</v>
      </c>
      <c r="B2391" s="145" t="s">
        <v>260</v>
      </c>
      <c r="C2391" s="145" t="s">
        <v>1900</v>
      </c>
      <c r="D2391" s="145" t="s">
        <v>1901</v>
      </c>
      <c r="E2391" s="145" t="s">
        <v>1008</v>
      </c>
      <c r="F2391" s="145" t="s">
        <v>260</v>
      </c>
      <c r="G2391" s="145" t="s">
        <v>1900</v>
      </c>
      <c r="H2391" s="145" t="s">
        <v>1901</v>
      </c>
      <c r="I2391" s="145" t="s">
        <v>1008</v>
      </c>
    </row>
    <row r="2392" spans="1:9" s="145" customFormat="1" x14ac:dyDescent="0.2">
      <c r="A2392" s="145" t="s">
        <v>3318</v>
      </c>
      <c r="B2392" s="145" t="s">
        <v>261</v>
      </c>
      <c r="C2392" s="145" t="s">
        <v>342</v>
      </c>
      <c r="D2392" s="145" t="s">
        <v>1009</v>
      </c>
      <c r="E2392" s="145" t="s">
        <v>1010</v>
      </c>
      <c r="F2392" s="145" t="s">
        <v>261</v>
      </c>
      <c r="G2392" s="145" t="s">
        <v>342</v>
      </c>
      <c r="H2392" s="145" t="s">
        <v>1009</v>
      </c>
      <c r="I2392" s="145" t="s">
        <v>1010</v>
      </c>
    </row>
    <row r="2393" spans="1:9" s="145" customFormat="1" x14ac:dyDescent="0.2">
      <c r="A2393" s="145" t="s">
        <v>3319</v>
      </c>
      <c r="B2393" s="145" t="s">
        <v>262</v>
      </c>
      <c r="C2393" s="145" t="s">
        <v>343</v>
      </c>
      <c r="D2393" s="145" t="s">
        <v>1011</v>
      </c>
      <c r="E2393" s="145" t="s">
        <v>1012</v>
      </c>
      <c r="F2393" s="145" t="s">
        <v>262</v>
      </c>
      <c r="G2393" s="145" t="s">
        <v>343</v>
      </c>
      <c r="H2393" s="145" t="s">
        <v>1011</v>
      </c>
      <c r="I2393" s="145" t="s">
        <v>1012</v>
      </c>
    </row>
    <row r="2394" spans="1:9" s="145" customFormat="1" x14ac:dyDescent="0.2">
      <c r="A2394" s="145" t="s">
        <v>3320</v>
      </c>
      <c r="B2394" s="145" t="s">
        <v>1904</v>
      </c>
      <c r="C2394" s="145" t="s">
        <v>1905</v>
      </c>
      <c r="D2394" s="145" t="s">
        <v>1906</v>
      </c>
      <c r="E2394" s="145" t="s">
        <v>1907</v>
      </c>
      <c r="F2394" s="145" t="s">
        <v>1904</v>
      </c>
      <c r="G2394" s="145" t="s">
        <v>1905</v>
      </c>
      <c r="H2394" s="145" t="s">
        <v>1906</v>
      </c>
      <c r="I2394" s="145" t="s">
        <v>1907</v>
      </c>
    </row>
    <row r="2395" spans="1:9" s="145" customFormat="1" x14ac:dyDescent="0.2">
      <c r="A2395" s="145" t="s">
        <v>3321</v>
      </c>
      <c r="B2395" s="145" t="s">
        <v>1908</v>
      </c>
      <c r="C2395" s="145" t="s">
        <v>1909</v>
      </c>
      <c r="D2395" s="145" t="s">
        <v>1910</v>
      </c>
      <c r="E2395" s="145" t="s">
        <v>1911</v>
      </c>
      <c r="F2395" s="145" t="s">
        <v>1908</v>
      </c>
      <c r="G2395" s="145" t="s">
        <v>1909</v>
      </c>
      <c r="H2395" s="145" t="s">
        <v>3752</v>
      </c>
      <c r="I2395" s="145" t="s">
        <v>1911</v>
      </c>
    </row>
    <row r="2396" spans="1:9" s="145" customFormat="1" x14ac:dyDescent="0.2">
      <c r="A2396" s="145" t="s">
        <v>3322</v>
      </c>
      <c r="B2396" s="145" t="s">
        <v>415</v>
      </c>
      <c r="C2396" s="145" t="s">
        <v>344</v>
      </c>
      <c r="D2396" s="145" t="s">
        <v>1013</v>
      </c>
      <c r="E2396" s="145" t="s">
        <v>1014</v>
      </c>
      <c r="F2396" s="145" t="s">
        <v>415</v>
      </c>
      <c r="G2396" s="145" t="s">
        <v>344</v>
      </c>
      <c r="H2396" s="145" t="s">
        <v>1013</v>
      </c>
      <c r="I2396" s="145" t="s">
        <v>1014</v>
      </c>
    </row>
    <row r="2397" spans="1:9" s="145" customFormat="1" x14ac:dyDescent="0.2">
      <c r="A2397" s="145" t="s">
        <v>3323</v>
      </c>
      <c r="B2397" s="145" t="s">
        <v>260</v>
      </c>
      <c r="C2397" s="145" t="s">
        <v>1900</v>
      </c>
      <c r="D2397" s="145" t="s">
        <v>1901</v>
      </c>
      <c r="E2397" s="145" t="s">
        <v>1008</v>
      </c>
      <c r="F2397" s="145" t="s">
        <v>260</v>
      </c>
      <c r="G2397" s="145" t="s">
        <v>1900</v>
      </c>
      <c r="H2397" s="145" t="s">
        <v>1901</v>
      </c>
      <c r="I2397" s="145" t="s">
        <v>1008</v>
      </c>
    </row>
    <row r="2398" spans="1:9" s="145" customFormat="1" x14ac:dyDescent="0.2">
      <c r="A2398" s="145" t="s">
        <v>3324</v>
      </c>
      <c r="B2398" s="145" t="s">
        <v>263</v>
      </c>
      <c r="C2398" s="145" t="s">
        <v>345</v>
      </c>
      <c r="D2398" s="145" t="s">
        <v>1915</v>
      </c>
      <c r="E2398" s="145" t="s">
        <v>1015</v>
      </c>
      <c r="F2398" s="145" t="s">
        <v>263</v>
      </c>
      <c r="G2398" s="145" t="s">
        <v>345</v>
      </c>
      <c r="H2398" s="145" t="s">
        <v>1915</v>
      </c>
      <c r="I2398" s="145" t="s">
        <v>1015</v>
      </c>
    </row>
    <row r="2399" spans="1:9" s="145" customFormat="1" x14ac:dyDescent="0.2">
      <c r="A2399" s="145" t="s">
        <v>4927</v>
      </c>
      <c r="B2399" s="145" t="s">
        <v>263</v>
      </c>
      <c r="C2399" s="145" t="s">
        <v>345</v>
      </c>
      <c r="D2399" s="145" t="s">
        <v>1915</v>
      </c>
      <c r="E2399" s="145" t="s">
        <v>1015</v>
      </c>
      <c r="F2399" s="145" t="s">
        <v>263</v>
      </c>
      <c r="G2399" s="145" t="s">
        <v>345</v>
      </c>
      <c r="H2399" s="145" t="s">
        <v>1915</v>
      </c>
      <c r="I2399" s="145" t="s">
        <v>1015</v>
      </c>
    </row>
    <row r="2400" spans="1:9" s="145" customFormat="1" x14ac:dyDescent="0.2">
      <c r="A2400" s="145" t="s">
        <v>3325</v>
      </c>
      <c r="B2400" s="145" t="s">
        <v>264</v>
      </c>
      <c r="C2400" s="145" t="s">
        <v>346</v>
      </c>
      <c r="D2400" s="145" t="s">
        <v>1016</v>
      </c>
      <c r="E2400" s="145" t="s">
        <v>1017</v>
      </c>
      <c r="F2400" s="145" t="s">
        <v>264</v>
      </c>
      <c r="G2400" s="145" t="s">
        <v>346</v>
      </c>
      <c r="H2400" s="145" t="s">
        <v>1016</v>
      </c>
      <c r="I2400" s="145" t="s">
        <v>1017</v>
      </c>
    </row>
    <row r="2401" spans="1:9" s="145" customFormat="1" x14ac:dyDescent="0.2">
      <c r="A2401" s="145" t="s">
        <v>3326</v>
      </c>
      <c r="B2401" s="145" t="s">
        <v>265</v>
      </c>
      <c r="C2401" s="145" t="s">
        <v>1918</v>
      </c>
      <c r="D2401" s="145" t="s">
        <v>1919</v>
      </c>
      <c r="E2401" s="145" t="s">
        <v>1018</v>
      </c>
      <c r="F2401" s="145" t="s">
        <v>265</v>
      </c>
      <c r="G2401" s="145" t="s">
        <v>1918</v>
      </c>
      <c r="H2401" s="145" t="s">
        <v>1919</v>
      </c>
      <c r="I2401" s="145" t="s">
        <v>1018</v>
      </c>
    </row>
    <row r="2402" spans="1:9" s="190" customFormat="1" x14ac:dyDescent="0.2">
      <c r="A2402" s="190" t="s">
        <v>7462</v>
      </c>
      <c r="B2402" s="190" t="s">
        <v>1920</v>
      </c>
      <c r="C2402" s="190" t="s">
        <v>1921</v>
      </c>
      <c r="D2402" s="190" t="s">
        <v>1922</v>
      </c>
      <c r="E2402" s="190" t="s">
        <v>1923</v>
      </c>
      <c r="F2402" s="190" t="s">
        <v>1920</v>
      </c>
      <c r="G2402" s="190" t="s">
        <v>1921</v>
      </c>
      <c r="H2402" s="190" t="s">
        <v>1922</v>
      </c>
      <c r="I2402" s="190" t="s">
        <v>1923</v>
      </c>
    </row>
    <row r="2403" spans="1:9" s="145" customFormat="1" x14ac:dyDescent="0.2">
      <c r="A2403" s="145" t="s">
        <v>3327</v>
      </c>
      <c r="B2403" s="145" t="s">
        <v>266</v>
      </c>
      <c r="C2403" s="145" t="s">
        <v>421</v>
      </c>
      <c r="D2403" s="145" t="s">
        <v>1019</v>
      </c>
      <c r="E2403" s="145" t="s">
        <v>1020</v>
      </c>
      <c r="F2403" s="145" t="s">
        <v>266</v>
      </c>
      <c r="G2403" s="145" t="s">
        <v>421</v>
      </c>
      <c r="H2403" s="145" t="s">
        <v>1019</v>
      </c>
      <c r="I2403" s="145" t="s">
        <v>1020</v>
      </c>
    </row>
    <row r="2404" spans="1:9" s="145" customFormat="1" x14ac:dyDescent="0.2">
      <c r="A2404" s="145" t="s">
        <v>3328</v>
      </c>
      <c r="B2404" s="145" t="s">
        <v>1926</v>
      </c>
      <c r="C2404" s="145" t="s">
        <v>1927</v>
      </c>
      <c r="D2404" s="145" t="s">
        <v>1928</v>
      </c>
      <c r="E2404" s="145" t="s">
        <v>1021</v>
      </c>
      <c r="F2404" s="145" t="s">
        <v>1926</v>
      </c>
      <c r="G2404" s="145" t="s">
        <v>1927</v>
      </c>
      <c r="H2404" s="145" t="s">
        <v>1928</v>
      </c>
      <c r="I2404" s="145" t="s">
        <v>1021</v>
      </c>
    </row>
    <row r="2405" spans="1:9" s="145" customFormat="1" x14ac:dyDescent="0.2">
      <c r="A2405" s="145" t="s">
        <v>3329</v>
      </c>
      <c r="B2405" s="145" t="s">
        <v>1930</v>
      </c>
      <c r="C2405" s="145" t="s">
        <v>1931</v>
      </c>
      <c r="D2405" s="145" t="s">
        <v>1022</v>
      </c>
      <c r="E2405" s="145" t="s">
        <v>1023</v>
      </c>
      <c r="F2405" s="145" t="s">
        <v>1930</v>
      </c>
      <c r="G2405" s="145" t="s">
        <v>1931</v>
      </c>
      <c r="H2405" s="145" t="s">
        <v>1022</v>
      </c>
      <c r="I2405" s="145" t="s">
        <v>1023</v>
      </c>
    </row>
    <row r="2406" spans="1:9" s="145" customFormat="1" x14ac:dyDescent="0.2">
      <c r="A2406" s="145" t="s">
        <v>3330</v>
      </c>
      <c r="B2406" s="145" t="s">
        <v>1933</v>
      </c>
      <c r="C2406" s="145" t="s">
        <v>1934</v>
      </c>
      <c r="D2406" s="145" t="s">
        <v>1935</v>
      </c>
      <c r="E2406" s="145" t="s">
        <v>1936</v>
      </c>
      <c r="F2406" s="145" t="s">
        <v>1933</v>
      </c>
      <c r="G2406" s="145" t="s">
        <v>1934</v>
      </c>
      <c r="H2406" s="145" t="s">
        <v>3753</v>
      </c>
      <c r="I2406" s="145" t="s">
        <v>1936</v>
      </c>
    </row>
    <row r="2407" spans="1:9" s="145" customFormat="1" x14ac:dyDescent="0.2">
      <c r="A2407" s="145" t="s">
        <v>3331</v>
      </c>
      <c r="B2407" s="145" t="s">
        <v>1938</v>
      </c>
      <c r="C2407" s="145" t="s">
        <v>1939</v>
      </c>
      <c r="D2407" s="145" t="s">
        <v>1940</v>
      </c>
      <c r="E2407" s="145" t="s">
        <v>1941</v>
      </c>
      <c r="F2407" s="145" t="s">
        <v>1938</v>
      </c>
      <c r="G2407" s="145" t="s">
        <v>1939</v>
      </c>
      <c r="H2407" s="145" t="s">
        <v>3754</v>
      </c>
      <c r="I2407" s="145" t="s">
        <v>1941</v>
      </c>
    </row>
    <row r="2408" spans="1:9" s="145" customFormat="1" x14ac:dyDescent="0.2">
      <c r="A2408" s="145" t="s">
        <v>3332</v>
      </c>
      <c r="B2408" s="145" t="s">
        <v>265</v>
      </c>
      <c r="C2408" s="145" t="s">
        <v>1918</v>
      </c>
      <c r="D2408" s="145" t="s">
        <v>1919</v>
      </c>
      <c r="E2408" s="145" t="s">
        <v>1018</v>
      </c>
      <c r="F2408" s="145" t="s">
        <v>265</v>
      </c>
      <c r="G2408" s="145" t="s">
        <v>1918</v>
      </c>
      <c r="H2408" s="145" t="s">
        <v>1919</v>
      </c>
      <c r="I2408" s="145" t="s">
        <v>1018</v>
      </c>
    </row>
    <row r="2409" spans="1:9" s="190" customFormat="1" x14ac:dyDescent="0.2">
      <c r="A2409" s="190" t="s">
        <v>7463</v>
      </c>
      <c r="B2409" s="190" t="s">
        <v>1943</v>
      </c>
      <c r="C2409" s="190" t="s">
        <v>1944</v>
      </c>
      <c r="D2409" s="190" t="s">
        <v>1945</v>
      </c>
      <c r="E2409" s="190" t="s">
        <v>1946</v>
      </c>
      <c r="F2409" s="190" t="s">
        <v>1943</v>
      </c>
      <c r="G2409" s="190" t="s">
        <v>1944</v>
      </c>
      <c r="H2409" s="190" t="s">
        <v>1945</v>
      </c>
      <c r="I2409" s="190" t="s">
        <v>1946</v>
      </c>
    </row>
    <row r="2410" spans="1:9" s="190" customFormat="1" x14ac:dyDescent="0.2">
      <c r="A2410" s="190" t="s">
        <v>7464</v>
      </c>
      <c r="B2410" s="190" t="s">
        <v>265</v>
      </c>
      <c r="C2410" s="190" t="s">
        <v>1918</v>
      </c>
      <c r="D2410" s="190" t="s">
        <v>1919</v>
      </c>
      <c r="E2410" s="190" t="s">
        <v>1018</v>
      </c>
      <c r="F2410" s="190" t="s">
        <v>265</v>
      </c>
      <c r="G2410" s="190" t="s">
        <v>1918</v>
      </c>
      <c r="H2410" s="190" t="s">
        <v>1919</v>
      </c>
      <c r="I2410" s="190" t="s">
        <v>1018</v>
      </c>
    </row>
    <row r="2411" spans="1:9" s="145" customFormat="1" x14ac:dyDescent="0.2">
      <c r="A2411" s="145" t="s">
        <v>3333</v>
      </c>
      <c r="B2411" s="145" t="s">
        <v>1948</v>
      </c>
      <c r="C2411" s="145" t="s">
        <v>1949</v>
      </c>
      <c r="D2411" s="145" t="s">
        <v>1950</v>
      </c>
      <c r="E2411" s="145" t="s">
        <v>1024</v>
      </c>
      <c r="F2411" s="145" t="s">
        <v>1948</v>
      </c>
      <c r="G2411" s="145" t="s">
        <v>1949</v>
      </c>
      <c r="H2411" s="145" t="s">
        <v>1950</v>
      </c>
      <c r="I2411" s="145" t="s">
        <v>1024</v>
      </c>
    </row>
    <row r="2412" spans="1:9" s="145" customFormat="1" x14ac:dyDescent="0.2">
      <c r="A2412" s="145" t="s">
        <v>3334</v>
      </c>
      <c r="B2412" s="145" t="s">
        <v>2635</v>
      </c>
      <c r="C2412" s="145" t="s">
        <v>2636</v>
      </c>
      <c r="D2412" s="145" t="s">
        <v>2637</v>
      </c>
      <c r="E2412" s="145" t="s">
        <v>2638</v>
      </c>
      <c r="F2412" s="145" t="s">
        <v>3755</v>
      </c>
      <c r="G2412" s="145" t="s">
        <v>3756</v>
      </c>
      <c r="H2412" s="145" t="s">
        <v>3757</v>
      </c>
      <c r="I2412" s="145" t="s">
        <v>4666</v>
      </c>
    </row>
    <row r="2413" spans="1:9" s="145" customFormat="1" x14ac:dyDescent="0.2">
      <c r="A2413" s="145" t="s">
        <v>4928</v>
      </c>
      <c r="B2413" s="145" t="s">
        <v>2635</v>
      </c>
      <c r="C2413" s="145" t="s">
        <v>2636</v>
      </c>
      <c r="D2413" s="145" t="s">
        <v>2637</v>
      </c>
      <c r="E2413" s="145" t="s">
        <v>2638</v>
      </c>
      <c r="F2413" s="145" t="s">
        <v>3755</v>
      </c>
      <c r="G2413" s="145" t="s">
        <v>3756</v>
      </c>
      <c r="H2413" s="145" t="s">
        <v>3757</v>
      </c>
      <c r="I2413" s="145" t="s">
        <v>4666</v>
      </c>
    </row>
    <row r="2414" spans="1:9" s="145" customFormat="1" x14ac:dyDescent="0.2">
      <c r="A2414" s="145" t="s">
        <v>3335</v>
      </c>
      <c r="B2414" s="145" t="s">
        <v>2640</v>
      </c>
      <c r="C2414" s="145" t="s">
        <v>2641</v>
      </c>
      <c r="D2414" s="145" t="s">
        <v>2642</v>
      </c>
      <c r="E2414" s="145" t="s">
        <v>2643</v>
      </c>
      <c r="F2414" s="145" t="s">
        <v>3758</v>
      </c>
      <c r="G2414" s="145" t="s">
        <v>3756</v>
      </c>
      <c r="H2414" s="145" t="s">
        <v>3759</v>
      </c>
      <c r="I2414" s="145" t="s">
        <v>4668</v>
      </c>
    </row>
    <row r="2415" spans="1:9" s="145" customFormat="1" x14ac:dyDescent="0.2">
      <c r="A2415" s="145" t="s">
        <v>3336</v>
      </c>
      <c r="B2415" s="145" t="s">
        <v>267</v>
      </c>
      <c r="C2415" s="145" t="s">
        <v>416</v>
      </c>
      <c r="D2415" s="145" t="s">
        <v>2645</v>
      </c>
      <c r="E2415" s="145" t="s">
        <v>2646</v>
      </c>
      <c r="F2415" s="145" t="s">
        <v>267</v>
      </c>
      <c r="G2415" s="145" t="s">
        <v>416</v>
      </c>
      <c r="H2415" s="145" t="s">
        <v>2645</v>
      </c>
      <c r="I2415" s="145" t="s">
        <v>2646</v>
      </c>
    </row>
    <row r="2416" spans="1:9" s="145" customFormat="1" x14ac:dyDescent="0.2">
      <c r="A2416" s="145" t="s">
        <v>3337</v>
      </c>
      <c r="B2416" s="145" t="s">
        <v>505</v>
      </c>
      <c r="C2416" s="145" t="s">
        <v>507</v>
      </c>
      <c r="D2416" s="145" t="s">
        <v>1952</v>
      </c>
      <c r="E2416" s="145" t="s">
        <v>1953</v>
      </c>
      <c r="F2416" s="145" t="s">
        <v>505</v>
      </c>
      <c r="G2416" s="145" t="s">
        <v>507</v>
      </c>
      <c r="H2416" s="145" t="s">
        <v>1952</v>
      </c>
      <c r="I2416" s="145" t="s">
        <v>1953</v>
      </c>
    </row>
    <row r="2417" spans="1:9" s="145" customFormat="1" x14ac:dyDescent="0.2">
      <c r="A2417" s="145" t="s">
        <v>4929</v>
      </c>
      <c r="B2417" s="145" t="s">
        <v>505</v>
      </c>
      <c r="C2417" s="145" t="s">
        <v>507</v>
      </c>
      <c r="D2417" s="145" t="s">
        <v>1952</v>
      </c>
      <c r="E2417" s="145" t="s">
        <v>1953</v>
      </c>
      <c r="F2417" s="145" t="s">
        <v>505</v>
      </c>
      <c r="G2417" s="145" t="s">
        <v>507</v>
      </c>
      <c r="H2417" s="145" t="s">
        <v>1952</v>
      </c>
      <c r="I2417" s="145" t="s">
        <v>1953</v>
      </c>
    </row>
    <row r="2418" spans="1:9" s="145" customFormat="1" x14ac:dyDescent="0.2">
      <c r="A2418" s="145" t="s">
        <v>3338</v>
      </c>
      <c r="B2418" s="145" t="s">
        <v>506</v>
      </c>
      <c r="C2418" s="145" t="s">
        <v>508</v>
      </c>
      <c r="D2418" s="145" t="s">
        <v>1955</v>
      </c>
      <c r="E2418" s="145" t="s">
        <v>1956</v>
      </c>
      <c r="F2418" s="145" t="s">
        <v>506</v>
      </c>
      <c r="G2418" s="145" t="s">
        <v>508</v>
      </c>
      <c r="H2418" s="145" t="s">
        <v>1955</v>
      </c>
      <c r="I2418" s="145" t="s">
        <v>1956</v>
      </c>
    </row>
    <row r="2419" spans="1:9" s="145" customFormat="1" x14ac:dyDescent="0.2">
      <c r="A2419" s="145" t="s">
        <v>3339</v>
      </c>
      <c r="B2419" s="145" t="s">
        <v>510</v>
      </c>
      <c r="C2419" s="145" t="s">
        <v>5478</v>
      </c>
      <c r="D2419" s="145" t="s">
        <v>1958</v>
      </c>
      <c r="E2419" s="145" t="s">
        <v>1959</v>
      </c>
      <c r="F2419" s="145" t="s">
        <v>510</v>
      </c>
      <c r="G2419" s="145" t="s">
        <v>5478</v>
      </c>
      <c r="H2419" s="145" t="s">
        <v>1958</v>
      </c>
      <c r="I2419" s="145" t="s">
        <v>1959</v>
      </c>
    </row>
    <row r="2420" spans="1:9" s="145" customFormat="1" x14ac:dyDescent="0.2">
      <c r="A2420" s="145" t="s">
        <v>3340</v>
      </c>
      <c r="B2420" s="145" t="s">
        <v>2651</v>
      </c>
      <c r="C2420" s="145" t="s">
        <v>2652</v>
      </c>
      <c r="D2420" s="145" t="s">
        <v>2653</v>
      </c>
      <c r="E2420" s="145" t="s">
        <v>2654</v>
      </c>
      <c r="F2420" s="145" t="s">
        <v>2651</v>
      </c>
      <c r="G2420" s="145" t="s">
        <v>2652</v>
      </c>
      <c r="H2420" s="145" t="s">
        <v>2653</v>
      </c>
      <c r="I2420" s="145" t="s">
        <v>2654</v>
      </c>
    </row>
    <row r="2421" spans="1:9" s="145" customFormat="1" x14ac:dyDescent="0.2">
      <c r="A2421" s="145" t="s">
        <v>3341</v>
      </c>
      <c r="B2421" s="145" t="s">
        <v>546</v>
      </c>
      <c r="C2421" s="145" t="s">
        <v>547</v>
      </c>
      <c r="D2421" s="145" t="s">
        <v>2656</v>
      </c>
      <c r="E2421" s="145" t="s">
        <v>2657</v>
      </c>
      <c r="F2421" s="145" t="s">
        <v>546</v>
      </c>
      <c r="G2421" s="145" t="s">
        <v>547</v>
      </c>
      <c r="H2421" s="145" t="s">
        <v>2656</v>
      </c>
      <c r="I2421" s="145" t="s">
        <v>2657</v>
      </c>
    </row>
    <row r="2422" spans="1:9" s="145" customFormat="1" x14ac:dyDescent="0.2">
      <c r="A2422" s="145" t="s">
        <v>3342</v>
      </c>
      <c r="B2422" s="145" t="s">
        <v>1961</v>
      </c>
      <c r="C2422" s="145" t="s">
        <v>1962</v>
      </c>
      <c r="D2422" s="145" t="s">
        <v>1963</v>
      </c>
      <c r="E2422" s="145" t="s">
        <v>1964</v>
      </c>
      <c r="F2422" s="145" t="s">
        <v>1961</v>
      </c>
      <c r="G2422" s="145" t="s">
        <v>1962</v>
      </c>
      <c r="H2422" s="145" t="s">
        <v>1963</v>
      </c>
      <c r="I2422" s="145" t="s">
        <v>1964</v>
      </c>
    </row>
    <row r="2423" spans="1:9" s="145" customFormat="1" x14ac:dyDescent="0.2">
      <c r="A2423" s="145" t="s">
        <v>4930</v>
      </c>
      <c r="B2423" s="145" t="s">
        <v>1961</v>
      </c>
      <c r="C2423" s="145" t="s">
        <v>1962</v>
      </c>
      <c r="D2423" s="145" t="s">
        <v>1963</v>
      </c>
      <c r="E2423" s="145" t="s">
        <v>1964</v>
      </c>
      <c r="F2423" s="145" t="s">
        <v>1961</v>
      </c>
      <c r="G2423" s="145" t="s">
        <v>1962</v>
      </c>
      <c r="H2423" s="145" t="s">
        <v>1963</v>
      </c>
      <c r="I2423" s="145" t="s">
        <v>1964</v>
      </c>
    </row>
    <row r="2424" spans="1:9" s="145" customFormat="1" x14ac:dyDescent="0.2">
      <c r="A2424" s="145" t="s">
        <v>3343</v>
      </c>
      <c r="B2424" s="145" t="s">
        <v>4242</v>
      </c>
      <c r="C2424" s="145" t="s">
        <v>4243</v>
      </c>
      <c r="D2424" s="145" t="s">
        <v>4244</v>
      </c>
      <c r="E2424" s="145" t="s">
        <v>4245</v>
      </c>
      <c r="F2424" s="145" t="s">
        <v>4242</v>
      </c>
      <c r="G2424" s="145" t="s">
        <v>4243</v>
      </c>
      <c r="H2424" s="145" t="s">
        <v>4244</v>
      </c>
      <c r="I2424" s="145" t="s">
        <v>4245</v>
      </c>
    </row>
    <row r="2425" spans="1:9" s="145" customFormat="1" x14ac:dyDescent="0.2">
      <c r="A2425" s="145" t="s">
        <v>3344</v>
      </c>
      <c r="B2425" s="145" t="s">
        <v>511</v>
      </c>
      <c r="C2425" s="145" t="s">
        <v>513</v>
      </c>
      <c r="D2425" s="145" t="s">
        <v>2660</v>
      </c>
      <c r="E2425" s="145" t="s">
        <v>2661</v>
      </c>
      <c r="F2425" s="145" t="s">
        <v>511</v>
      </c>
      <c r="G2425" s="145" t="s">
        <v>513</v>
      </c>
      <c r="H2425" s="145" t="s">
        <v>2660</v>
      </c>
      <c r="I2425" s="145" t="s">
        <v>2661</v>
      </c>
    </row>
    <row r="2426" spans="1:9" s="145" customFormat="1" x14ac:dyDescent="0.2">
      <c r="A2426" s="145" t="s">
        <v>3345</v>
      </c>
      <c r="B2426" s="145" t="s">
        <v>512</v>
      </c>
      <c r="C2426" s="145" t="s">
        <v>514</v>
      </c>
      <c r="D2426" s="145" t="s">
        <v>1967</v>
      </c>
      <c r="E2426" s="145" t="s">
        <v>1968</v>
      </c>
      <c r="F2426" s="145" t="s">
        <v>3761</v>
      </c>
      <c r="G2426" s="145" t="s">
        <v>3762</v>
      </c>
      <c r="H2426" s="145" t="s">
        <v>3763</v>
      </c>
      <c r="I2426" s="145" t="s">
        <v>1968</v>
      </c>
    </row>
    <row r="2427" spans="1:9" s="145" customFormat="1" x14ac:dyDescent="0.2">
      <c r="A2427" s="145" t="s">
        <v>3346</v>
      </c>
      <c r="B2427" s="145" t="s">
        <v>268</v>
      </c>
      <c r="C2427" s="145" t="s">
        <v>279</v>
      </c>
      <c r="D2427" s="145" t="s">
        <v>1025</v>
      </c>
      <c r="E2427" s="145" t="s">
        <v>1026</v>
      </c>
      <c r="F2427" s="145" t="s">
        <v>268</v>
      </c>
      <c r="G2427" s="145" t="s">
        <v>279</v>
      </c>
      <c r="H2427" s="145" t="s">
        <v>1025</v>
      </c>
      <c r="I2427" s="145" t="s">
        <v>1026</v>
      </c>
    </row>
    <row r="2428" spans="1:9" s="145" customFormat="1" x14ac:dyDescent="0.2">
      <c r="A2428" s="145" t="s">
        <v>4931</v>
      </c>
      <c r="B2428" s="145" t="s">
        <v>268</v>
      </c>
      <c r="C2428" s="145" t="s">
        <v>279</v>
      </c>
      <c r="D2428" s="145" t="s">
        <v>1025</v>
      </c>
      <c r="E2428" s="145" t="s">
        <v>1026</v>
      </c>
      <c r="F2428" s="145" t="s">
        <v>268</v>
      </c>
      <c r="G2428" s="145" t="s">
        <v>279</v>
      </c>
      <c r="H2428" s="145" t="s">
        <v>1025</v>
      </c>
      <c r="I2428" s="145" t="s">
        <v>1026</v>
      </c>
    </row>
    <row r="2429" spans="1:9" s="145" customFormat="1" x14ac:dyDescent="0.2">
      <c r="A2429" s="145" t="s">
        <v>3347</v>
      </c>
      <c r="B2429" s="145" t="s">
        <v>269</v>
      </c>
      <c r="C2429" s="145" t="s">
        <v>347</v>
      </c>
      <c r="D2429" s="145" t="s">
        <v>1027</v>
      </c>
      <c r="E2429" s="145" t="s">
        <v>1028</v>
      </c>
      <c r="F2429" s="145" t="s">
        <v>269</v>
      </c>
      <c r="G2429" s="145" t="s">
        <v>347</v>
      </c>
      <c r="H2429" s="145" t="s">
        <v>1027</v>
      </c>
      <c r="I2429" s="145" t="s">
        <v>1028</v>
      </c>
    </row>
    <row r="2430" spans="1:9" s="145" customFormat="1" x14ac:dyDescent="0.2">
      <c r="A2430" s="145" t="s">
        <v>3348</v>
      </c>
      <c r="B2430" s="145" t="s">
        <v>1029</v>
      </c>
      <c r="C2430" s="145" t="s">
        <v>1030</v>
      </c>
      <c r="D2430" s="145" t="s">
        <v>1031</v>
      </c>
      <c r="E2430" s="145" t="s">
        <v>1032</v>
      </c>
      <c r="F2430" s="145" t="s">
        <v>1029</v>
      </c>
      <c r="G2430" s="145" t="s">
        <v>1030</v>
      </c>
      <c r="H2430" s="145" t="s">
        <v>1031</v>
      </c>
      <c r="I2430" s="145" t="s">
        <v>1032</v>
      </c>
    </row>
    <row r="2431" spans="1:9" s="145" customFormat="1" x14ac:dyDescent="0.2">
      <c r="A2431" s="145" t="s">
        <v>3349</v>
      </c>
      <c r="B2431" s="145" t="s">
        <v>1033</v>
      </c>
      <c r="C2431" s="145" t="s">
        <v>1034</v>
      </c>
      <c r="D2431" s="145" t="s">
        <v>1035</v>
      </c>
      <c r="E2431" s="145" t="s">
        <v>1036</v>
      </c>
      <c r="F2431" s="145" t="s">
        <v>1033</v>
      </c>
      <c r="G2431" s="145" t="s">
        <v>1034</v>
      </c>
      <c r="H2431" s="145" t="s">
        <v>1035</v>
      </c>
      <c r="I2431" s="145" t="s">
        <v>1036</v>
      </c>
    </row>
    <row r="2432" spans="1:9" s="145" customFormat="1" x14ac:dyDescent="0.2">
      <c r="A2432" s="145" t="s">
        <v>3350</v>
      </c>
      <c r="B2432" s="145" t="s">
        <v>270</v>
      </c>
      <c r="C2432" s="145" t="s">
        <v>348</v>
      </c>
      <c r="D2432" s="145" t="s">
        <v>1037</v>
      </c>
      <c r="E2432" s="145" t="s">
        <v>1038</v>
      </c>
      <c r="F2432" s="145" t="s">
        <v>270</v>
      </c>
      <c r="G2432" s="145" t="s">
        <v>348</v>
      </c>
      <c r="H2432" s="145" t="s">
        <v>1037</v>
      </c>
      <c r="I2432" s="145" t="s">
        <v>1038</v>
      </c>
    </row>
    <row r="2433" spans="1:9" s="145" customFormat="1" x14ac:dyDescent="0.2">
      <c r="A2433" s="145" t="s">
        <v>3351</v>
      </c>
      <c r="B2433" s="145" t="s">
        <v>271</v>
      </c>
      <c r="C2433" s="145" t="s">
        <v>350</v>
      </c>
      <c r="D2433" s="145" t="s">
        <v>1039</v>
      </c>
      <c r="E2433" s="145" t="s">
        <v>1040</v>
      </c>
      <c r="F2433" s="145" t="s">
        <v>271</v>
      </c>
      <c r="G2433" s="145" t="s">
        <v>350</v>
      </c>
      <c r="H2433" s="145" t="s">
        <v>1039</v>
      </c>
      <c r="I2433" s="145" t="s">
        <v>4247</v>
      </c>
    </row>
    <row r="2434" spans="1:9" s="190" customFormat="1" x14ac:dyDescent="0.2">
      <c r="A2434" s="190" t="s">
        <v>7465</v>
      </c>
      <c r="B2434" s="190" t="s">
        <v>4672</v>
      </c>
      <c r="C2434" s="190" t="s">
        <v>4673</v>
      </c>
      <c r="D2434" s="190" t="s">
        <v>4674</v>
      </c>
      <c r="E2434" s="190" t="s">
        <v>4675</v>
      </c>
      <c r="F2434" s="190" t="s">
        <v>4672</v>
      </c>
      <c r="G2434" s="190" t="s">
        <v>4673</v>
      </c>
      <c r="H2434" s="190" t="s">
        <v>4674</v>
      </c>
      <c r="I2434" s="190" t="s">
        <v>4675</v>
      </c>
    </row>
    <row r="2435" spans="1:9" s="190" customFormat="1" x14ac:dyDescent="0.2">
      <c r="A2435" s="190" t="s">
        <v>7466</v>
      </c>
      <c r="B2435" s="190" t="s">
        <v>4676</v>
      </c>
      <c r="C2435" s="190" t="s">
        <v>4677</v>
      </c>
      <c r="D2435" s="190" t="s">
        <v>4678</v>
      </c>
      <c r="E2435" s="190" t="s">
        <v>4679</v>
      </c>
      <c r="F2435" s="190" t="s">
        <v>4676</v>
      </c>
      <c r="G2435" s="190" t="s">
        <v>4677</v>
      </c>
      <c r="H2435" s="190" t="s">
        <v>4678</v>
      </c>
      <c r="I2435" s="190" t="s">
        <v>4679</v>
      </c>
    </row>
    <row r="2436" spans="1:9" s="145" customFormat="1" x14ac:dyDescent="0.2">
      <c r="A2436" s="145" t="s">
        <v>3352</v>
      </c>
      <c r="B2436" s="145" t="s">
        <v>518</v>
      </c>
      <c r="C2436" s="145" t="s">
        <v>521</v>
      </c>
      <c r="D2436" s="145" t="s">
        <v>2670</v>
      </c>
      <c r="E2436" s="145" t="s">
        <v>2671</v>
      </c>
      <c r="F2436" s="145" t="s">
        <v>518</v>
      </c>
      <c r="G2436" s="145" t="s">
        <v>521</v>
      </c>
      <c r="H2436" s="145" t="s">
        <v>2670</v>
      </c>
      <c r="I2436" s="145" t="s">
        <v>2671</v>
      </c>
    </row>
    <row r="2437" spans="1:9" s="145" customFormat="1" x14ac:dyDescent="0.2">
      <c r="A2437" s="145" t="s">
        <v>4932</v>
      </c>
      <c r="B2437" s="145" t="s">
        <v>518</v>
      </c>
      <c r="C2437" s="145" t="s">
        <v>521</v>
      </c>
      <c r="D2437" s="145" t="s">
        <v>2670</v>
      </c>
      <c r="E2437" s="145" t="s">
        <v>2671</v>
      </c>
      <c r="F2437" s="145" t="s">
        <v>518</v>
      </c>
      <c r="G2437" s="145" t="s">
        <v>521</v>
      </c>
      <c r="H2437" s="145" t="s">
        <v>2670</v>
      </c>
      <c r="I2437" s="145" t="s">
        <v>2671</v>
      </c>
    </row>
    <row r="2438" spans="1:9" s="145" customFormat="1" x14ac:dyDescent="0.2">
      <c r="A2438" s="145" t="s">
        <v>3353</v>
      </c>
      <c r="B2438" s="145" t="s">
        <v>519</v>
      </c>
      <c r="C2438" s="145" t="s">
        <v>522</v>
      </c>
      <c r="D2438" s="145" t="s">
        <v>2673</v>
      </c>
      <c r="E2438" s="145" t="s">
        <v>2674</v>
      </c>
      <c r="F2438" s="145" t="s">
        <v>519</v>
      </c>
      <c r="G2438" s="145" t="s">
        <v>522</v>
      </c>
      <c r="H2438" s="145" t="s">
        <v>2673</v>
      </c>
      <c r="I2438" s="145" t="s">
        <v>2674</v>
      </c>
    </row>
    <row r="2439" spans="1:9" s="145" customFormat="1" x14ac:dyDescent="0.2">
      <c r="A2439" s="145" t="s">
        <v>4933</v>
      </c>
      <c r="B2439" s="145" t="s">
        <v>519</v>
      </c>
      <c r="C2439" s="145" t="s">
        <v>522</v>
      </c>
      <c r="D2439" s="145" t="s">
        <v>2673</v>
      </c>
      <c r="E2439" s="145" t="s">
        <v>2674</v>
      </c>
      <c r="F2439" s="145" t="s">
        <v>519</v>
      </c>
      <c r="G2439" s="145" t="s">
        <v>522</v>
      </c>
      <c r="H2439" s="145" t="s">
        <v>2673</v>
      </c>
      <c r="I2439" s="145" t="s">
        <v>2674</v>
      </c>
    </row>
    <row r="2440" spans="1:9" s="145" customFormat="1" x14ac:dyDescent="0.2">
      <c r="A2440" s="145" t="s">
        <v>3354</v>
      </c>
      <c r="B2440" s="145" t="s">
        <v>520</v>
      </c>
      <c r="C2440" s="145" t="s">
        <v>523</v>
      </c>
      <c r="D2440" s="145" t="s">
        <v>2676</v>
      </c>
      <c r="E2440" s="145" t="s">
        <v>2677</v>
      </c>
      <c r="F2440" s="145" t="s">
        <v>520</v>
      </c>
      <c r="G2440" s="145" t="s">
        <v>523</v>
      </c>
      <c r="H2440" s="145" t="s">
        <v>2676</v>
      </c>
      <c r="I2440" s="145" t="s">
        <v>2677</v>
      </c>
    </row>
    <row r="2441" spans="1:9" s="145" customFormat="1" x14ac:dyDescent="0.2">
      <c r="A2441" s="145" t="s">
        <v>4934</v>
      </c>
      <c r="B2441" s="145" t="s">
        <v>520</v>
      </c>
      <c r="C2441" s="145" t="s">
        <v>523</v>
      </c>
      <c r="D2441" s="145" t="s">
        <v>2676</v>
      </c>
      <c r="E2441" s="145" t="s">
        <v>2677</v>
      </c>
      <c r="F2441" s="145" t="s">
        <v>520</v>
      </c>
      <c r="G2441" s="145" t="s">
        <v>523</v>
      </c>
      <c r="H2441" s="145" t="s">
        <v>2676</v>
      </c>
      <c r="I2441" s="145" t="s">
        <v>2677</v>
      </c>
    </row>
    <row r="2442" spans="1:9" s="145" customFormat="1" x14ac:dyDescent="0.2">
      <c r="A2442" s="145" t="s">
        <v>3355</v>
      </c>
      <c r="B2442" s="145" t="s">
        <v>417</v>
      </c>
      <c r="C2442" s="145" t="s">
        <v>1976</v>
      </c>
      <c r="D2442" s="145" t="s">
        <v>1977</v>
      </c>
      <c r="E2442" s="145" t="s">
        <v>1042</v>
      </c>
      <c r="F2442" s="145" t="s">
        <v>3765</v>
      </c>
      <c r="G2442" s="145" t="s">
        <v>1979</v>
      </c>
      <c r="H2442" s="145" t="s">
        <v>1041</v>
      </c>
      <c r="I2442" s="145" t="s">
        <v>1042</v>
      </c>
    </row>
    <row r="2443" spans="1:9" s="145" customFormat="1" x14ac:dyDescent="0.2">
      <c r="A2443" s="145" t="s">
        <v>4935</v>
      </c>
      <c r="B2443" s="145" t="s">
        <v>417</v>
      </c>
      <c r="C2443" s="145" t="s">
        <v>1976</v>
      </c>
      <c r="D2443" s="145" t="s">
        <v>1977</v>
      </c>
      <c r="E2443" s="145" t="s">
        <v>1042</v>
      </c>
      <c r="F2443" s="145" t="s">
        <v>3765</v>
      </c>
      <c r="G2443" s="145" t="s">
        <v>1979</v>
      </c>
      <c r="H2443" s="145" t="s">
        <v>1041</v>
      </c>
      <c r="I2443" s="145" t="s">
        <v>1042</v>
      </c>
    </row>
    <row r="2444" spans="1:9" s="145" customFormat="1" x14ac:dyDescent="0.2">
      <c r="A2444" s="145" t="s">
        <v>3356</v>
      </c>
      <c r="B2444" s="145" t="s">
        <v>272</v>
      </c>
      <c r="C2444" s="145" t="s">
        <v>1979</v>
      </c>
      <c r="D2444" s="145" t="s">
        <v>1041</v>
      </c>
      <c r="E2444" s="145" t="s">
        <v>1042</v>
      </c>
      <c r="F2444" s="145" t="s">
        <v>272</v>
      </c>
      <c r="G2444" s="145" t="s">
        <v>1979</v>
      </c>
      <c r="H2444" s="145" t="s">
        <v>1041</v>
      </c>
      <c r="I2444" s="145" t="s">
        <v>1042</v>
      </c>
    </row>
    <row r="2445" spans="1:9" s="145" customFormat="1" x14ac:dyDescent="0.2">
      <c r="A2445" s="145" t="s">
        <v>3357</v>
      </c>
      <c r="B2445" s="145" t="s">
        <v>526</v>
      </c>
      <c r="C2445" s="145" t="s">
        <v>525</v>
      </c>
      <c r="D2445" s="145" t="s">
        <v>1043</v>
      </c>
      <c r="E2445" s="145" t="s">
        <v>1044</v>
      </c>
      <c r="F2445" s="145" t="s">
        <v>526</v>
      </c>
      <c r="G2445" s="145" t="s">
        <v>525</v>
      </c>
      <c r="H2445" s="145" t="s">
        <v>1043</v>
      </c>
      <c r="I2445" s="145" t="s">
        <v>1044</v>
      </c>
    </row>
    <row r="2446" spans="1:9" s="145" customFormat="1" x14ac:dyDescent="0.2">
      <c r="A2446" s="145" t="s">
        <v>3358</v>
      </c>
      <c r="B2446" s="145" t="s">
        <v>1045</v>
      </c>
      <c r="C2446" s="145" t="s">
        <v>1046</v>
      </c>
      <c r="D2446" s="145" t="s">
        <v>1047</v>
      </c>
      <c r="E2446" s="145" t="s">
        <v>1048</v>
      </c>
      <c r="F2446" s="145" t="s">
        <v>1045</v>
      </c>
      <c r="G2446" s="145" t="s">
        <v>1046</v>
      </c>
      <c r="H2446" s="145" t="s">
        <v>1047</v>
      </c>
      <c r="I2446" s="145" t="s">
        <v>1048</v>
      </c>
    </row>
    <row r="2447" spans="1:9" s="145" customFormat="1" x14ac:dyDescent="0.2">
      <c r="A2447" s="145" t="s">
        <v>3359</v>
      </c>
      <c r="B2447" s="145" t="s">
        <v>1982</v>
      </c>
      <c r="C2447" s="145" t="s">
        <v>349</v>
      </c>
      <c r="D2447" s="145" t="s">
        <v>1049</v>
      </c>
      <c r="E2447" s="145" t="s">
        <v>1050</v>
      </c>
      <c r="F2447" s="145" t="s">
        <v>1982</v>
      </c>
      <c r="G2447" s="145" t="s">
        <v>349</v>
      </c>
      <c r="H2447" s="145" t="s">
        <v>1049</v>
      </c>
      <c r="I2447" s="145" t="s">
        <v>1050</v>
      </c>
    </row>
    <row r="2448" spans="1:9" s="145" customFormat="1" x14ac:dyDescent="0.2">
      <c r="A2448" s="145" t="s">
        <v>3360</v>
      </c>
      <c r="B2448" s="145" t="s">
        <v>271</v>
      </c>
      <c r="C2448" s="145" t="s">
        <v>350</v>
      </c>
      <c r="D2448" s="145" t="s">
        <v>1039</v>
      </c>
      <c r="E2448" s="145" t="s">
        <v>1040</v>
      </c>
      <c r="F2448" s="145" t="s">
        <v>271</v>
      </c>
      <c r="G2448" s="145" t="s">
        <v>350</v>
      </c>
      <c r="H2448" s="145" t="s">
        <v>1039</v>
      </c>
      <c r="I2448" s="145" t="s">
        <v>4247</v>
      </c>
    </row>
    <row r="2449" spans="1:9" s="145" customFormat="1" x14ac:dyDescent="0.2">
      <c r="A2449" s="145" t="s">
        <v>4936</v>
      </c>
      <c r="B2449" s="145" t="s">
        <v>4251</v>
      </c>
      <c r="C2449" s="145" t="s">
        <v>4252</v>
      </c>
      <c r="D2449" s="145" t="s">
        <v>4253</v>
      </c>
      <c r="E2449" s="145" t="s">
        <v>4254</v>
      </c>
      <c r="F2449" s="145" t="s">
        <v>4251</v>
      </c>
      <c r="G2449" s="145" t="s">
        <v>4252</v>
      </c>
      <c r="H2449" s="145" t="s">
        <v>4253</v>
      </c>
      <c r="I2449" s="145" t="s">
        <v>4254</v>
      </c>
    </row>
    <row r="2450" spans="1:9" s="145" customFormat="1" x14ac:dyDescent="0.2">
      <c r="A2450" s="145" t="s">
        <v>4937</v>
      </c>
      <c r="B2450" s="145" t="s">
        <v>271</v>
      </c>
      <c r="C2450" s="145" t="s">
        <v>350</v>
      </c>
      <c r="D2450" s="145" t="s">
        <v>1039</v>
      </c>
      <c r="E2450" s="145" t="s">
        <v>1040</v>
      </c>
      <c r="F2450" s="145" t="s">
        <v>271</v>
      </c>
      <c r="G2450" s="145" t="s">
        <v>350</v>
      </c>
      <c r="H2450" s="145" t="s">
        <v>1039</v>
      </c>
      <c r="I2450" s="145" t="s">
        <v>4247</v>
      </c>
    </row>
    <row r="2451" spans="1:9" s="145" customFormat="1" x14ac:dyDescent="0.2">
      <c r="A2451" s="145" t="s">
        <v>4938</v>
      </c>
      <c r="B2451" s="145" t="s">
        <v>4257</v>
      </c>
      <c r="C2451" s="145" t="s">
        <v>4258</v>
      </c>
      <c r="D2451" s="145" t="s">
        <v>4259</v>
      </c>
      <c r="E2451" s="145" t="s">
        <v>4260</v>
      </c>
      <c r="F2451" s="145" t="s">
        <v>4257</v>
      </c>
      <c r="G2451" s="145" t="s">
        <v>4258</v>
      </c>
      <c r="H2451" s="145" t="s">
        <v>4259</v>
      </c>
      <c r="I2451" s="145" t="s">
        <v>4260</v>
      </c>
    </row>
    <row r="2452" spans="1:9" s="145" customFormat="1" x14ac:dyDescent="0.2">
      <c r="A2452" s="145" t="s">
        <v>4939</v>
      </c>
      <c r="B2452" s="145" t="s">
        <v>4262</v>
      </c>
      <c r="C2452" s="145" t="s">
        <v>4263</v>
      </c>
      <c r="D2452" s="145" t="s">
        <v>4264</v>
      </c>
      <c r="E2452" s="145" t="s">
        <v>4265</v>
      </c>
      <c r="F2452" s="145" t="s">
        <v>4262</v>
      </c>
      <c r="G2452" s="145" t="s">
        <v>4263</v>
      </c>
      <c r="H2452" s="145" t="s">
        <v>4264</v>
      </c>
      <c r="I2452" s="145" t="s">
        <v>4265</v>
      </c>
    </row>
    <row r="2453" spans="1:9" s="145" customFormat="1" x14ac:dyDescent="0.2">
      <c r="A2453" s="145" t="s">
        <v>4940</v>
      </c>
      <c r="B2453" s="145" t="s">
        <v>4267</v>
      </c>
      <c r="C2453" s="145" t="s">
        <v>4268</v>
      </c>
      <c r="D2453" s="145" t="s">
        <v>4269</v>
      </c>
      <c r="E2453" s="145" t="s">
        <v>4270</v>
      </c>
      <c r="F2453" s="145" t="s">
        <v>4267</v>
      </c>
      <c r="G2453" s="145" t="s">
        <v>4268</v>
      </c>
      <c r="H2453" s="145" t="s">
        <v>4269</v>
      </c>
      <c r="I2453" s="145" t="s">
        <v>4270</v>
      </c>
    </row>
    <row r="2454" spans="1:9" s="145" customFormat="1" x14ac:dyDescent="0.2">
      <c r="A2454" s="145" t="s">
        <v>4941</v>
      </c>
      <c r="B2454" s="145" t="s">
        <v>4272</v>
      </c>
      <c r="C2454" s="145" t="s">
        <v>4273</v>
      </c>
      <c r="D2454" s="145" t="s">
        <v>4274</v>
      </c>
      <c r="E2454" s="145" t="s">
        <v>4275</v>
      </c>
      <c r="F2454" s="145" t="s">
        <v>4272</v>
      </c>
      <c r="G2454" s="145" t="s">
        <v>4273</v>
      </c>
      <c r="H2454" s="145" t="s">
        <v>4274</v>
      </c>
      <c r="I2454" s="145" t="s">
        <v>4275</v>
      </c>
    </row>
    <row r="2455" spans="1:9" s="145" customFormat="1" x14ac:dyDescent="0.2">
      <c r="A2455" s="145" t="s">
        <v>4942</v>
      </c>
      <c r="B2455" s="145" t="s">
        <v>4277</v>
      </c>
      <c r="C2455" s="145" t="s">
        <v>4278</v>
      </c>
      <c r="D2455" s="145" t="s">
        <v>4279</v>
      </c>
      <c r="E2455" s="145" t="s">
        <v>4280</v>
      </c>
      <c r="F2455" s="145" t="s">
        <v>4277</v>
      </c>
      <c r="G2455" s="145" t="s">
        <v>4278</v>
      </c>
      <c r="H2455" s="145" t="s">
        <v>4279</v>
      </c>
      <c r="I2455" s="145" t="s">
        <v>4280</v>
      </c>
    </row>
    <row r="2456" spans="1:9" s="145" customFormat="1" x14ac:dyDescent="0.2">
      <c r="A2456" s="145" t="s">
        <v>3361</v>
      </c>
      <c r="B2456" s="145" t="s">
        <v>1051</v>
      </c>
      <c r="C2456" s="145" t="s">
        <v>1052</v>
      </c>
      <c r="D2456" s="145" t="s">
        <v>1053</v>
      </c>
      <c r="E2456" s="145" t="s">
        <v>3797</v>
      </c>
    </row>
    <row r="2457" spans="1:9" s="145" customFormat="1" x14ac:dyDescent="0.2">
      <c r="A2457" s="145" t="s">
        <v>3362</v>
      </c>
      <c r="B2457" s="145" t="s">
        <v>1986</v>
      </c>
      <c r="C2457" s="145" t="s">
        <v>1052</v>
      </c>
      <c r="D2457" s="145" t="s">
        <v>1053</v>
      </c>
      <c r="E2457" s="145" t="s">
        <v>3797</v>
      </c>
      <c r="F2457" s="145" t="s">
        <v>1986</v>
      </c>
      <c r="G2457" s="145" t="s">
        <v>3766</v>
      </c>
      <c r="H2457" s="145" t="s">
        <v>1053</v>
      </c>
      <c r="I2457" s="145" t="s">
        <v>3797</v>
      </c>
    </row>
    <row r="2458" spans="1:9" s="145" customFormat="1" x14ac:dyDescent="0.2">
      <c r="A2458" s="145" t="s">
        <v>3363</v>
      </c>
      <c r="B2458" s="145" t="s">
        <v>1054</v>
      </c>
      <c r="C2458" s="145" t="s">
        <v>1055</v>
      </c>
      <c r="D2458" s="145" t="s">
        <v>1056</v>
      </c>
      <c r="E2458" s="145" t="s">
        <v>1057</v>
      </c>
      <c r="F2458" s="145" t="s">
        <v>1054</v>
      </c>
      <c r="G2458" s="145" t="s">
        <v>1055</v>
      </c>
      <c r="H2458" s="145" t="s">
        <v>1056</v>
      </c>
      <c r="I2458" s="145" t="s">
        <v>1057</v>
      </c>
    </row>
    <row r="2459" spans="1:9" s="145" customFormat="1" x14ac:dyDescent="0.2">
      <c r="A2459" s="145" t="s">
        <v>3364</v>
      </c>
      <c r="B2459" s="145" t="s">
        <v>1058</v>
      </c>
      <c r="C2459" s="145" t="s">
        <v>1059</v>
      </c>
      <c r="D2459" s="145" t="s">
        <v>1060</v>
      </c>
      <c r="E2459" s="145" t="s">
        <v>1061</v>
      </c>
      <c r="F2459" s="145" t="s">
        <v>1058</v>
      </c>
      <c r="G2459" s="145" t="s">
        <v>1059</v>
      </c>
      <c r="H2459" s="145" t="s">
        <v>1060</v>
      </c>
      <c r="I2459" s="145" t="s">
        <v>1061</v>
      </c>
    </row>
    <row r="2460" spans="1:9" s="145" customFormat="1" x14ac:dyDescent="0.2">
      <c r="A2460" s="145" t="s">
        <v>3365</v>
      </c>
      <c r="B2460" s="145" t="s">
        <v>1062</v>
      </c>
      <c r="C2460" s="145" t="s">
        <v>1063</v>
      </c>
      <c r="D2460" s="145" t="s">
        <v>1064</v>
      </c>
      <c r="E2460" s="145" t="s">
        <v>1065</v>
      </c>
      <c r="F2460" s="145" t="s">
        <v>1062</v>
      </c>
      <c r="G2460" s="145" t="s">
        <v>1063</v>
      </c>
      <c r="H2460" s="145" t="s">
        <v>1064</v>
      </c>
      <c r="I2460" s="145" t="s">
        <v>1065</v>
      </c>
    </row>
    <row r="2461" spans="1:9" s="145" customFormat="1" x14ac:dyDescent="0.2">
      <c r="A2461" s="145" t="s">
        <v>4943</v>
      </c>
      <c r="B2461" s="145" t="s">
        <v>4282</v>
      </c>
      <c r="C2461" s="145" t="s">
        <v>4283</v>
      </c>
      <c r="D2461" s="145" t="s">
        <v>4284</v>
      </c>
      <c r="E2461" s="145" t="s">
        <v>4283</v>
      </c>
      <c r="F2461" s="145" t="s">
        <v>4282</v>
      </c>
      <c r="G2461" s="145" t="s">
        <v>4283</v>
      </c>
      <c r="H2461" s="145" t="s">
        <v>4284</v>
      </c>
      <c r="I2461" s="145" t="s">
        <v>4283</v>
      </c>
    </row>
    <row r="2462" spans="1:9" s="145" customFormat="1" x14ac:dyDescent="0.2">
      <c r="A2462" s="145" t="s">
        <v>4944</v>
      </c>
      <c r="B2462" s="145" t="s">
        <v>4286</v>
      </c>
      <c r="C2462" s="145" t="s">
        <v>4287</v>
      </c>
      <c r="D2462" s="145" t="s">
        <v>4288</v>
      </c>
      <c r="E2462" s="145" t="s">
        <v>4287</v>
      </c>
      <c r="F2462" s="145" t="s">
        <v>4286</v>
      </c>
      <c r="G2462" s="145" t="s">
        <v>4287</v>
      </c>
      <c r="H2462" s="145" t="s">
        <v>4288</v>
      </c>
      <c r="I2462" s="145" t="s">
        <v>4287</v>
      </c>
    </row>
    <row r="2463" spans="1:9" s="145" customFormat="1" x14ac:dyDescent="0.2">
      <c r="A2463" s="145" t="s">
        <v>4945</v>
      </c>
      <c r="B2463" s="145" t="s">
        <v>5299</v>
      </c>
      <c r="C2463" s="145" t="s">
        <v>5300</v>
      </c>
      <c r="D2463" s="145" t="s">
        <v>5301</v>
      </c>
      <c r="E2463" s="145" t="s">
        <v>5300</v>
      </c>
      <c r="F2463" s="145" t="s">
        <v>5299</v>
      </c>
      <c r="G2463" s="145" t="s">
        <v>5300</v>
      </c>
      <c r="H2463" s="145" t="s">
        <v>5301</v>
      </c>
      <c r="I2463" s="145" t="s">
        <v>5300</v>
      </c>
    </row>
    <row r="2464" spans="1:9" s="145" customFormat="1" x14ac:dyDescent="0.2">
      <c r="A2464" s="145" t="s">
        <v>4946</v>
      </c>
      <c r="B2464" s="145" t="s">
        <v>5302</v>
      </c>
      <c r="C2464" s="145" t="s">
        <v>5303</v>
      </c>
      <c r="D2464" s="145" t="s">
        <v>5304</v>
      </c>
      <c r="E2464" s="145" t="s">
        <v>5305</v>
      </c>
      <c r="F2464" s="145" t="s">
        <v>5302</v>
      </c>
      <c r="G2464" s="145" t="s">
        <v>5303</v>
      </c>
      <c r="H2464" s="145" t="s">
        <v>5304</v>
      </c>
      <c r="I2464" s="145" t="s">
        <v>5305</v>
      </c>
    </row>
    <row r="2465" spans="1:9" s="145" customFormat="1" x14ac:dyDescent="0.2">
      <c r="A2465" s="145" t="s">
        <v>4947</v>
      </c>
      <c r="B2465" s="145" t="s">
        <v>5306</v>
      </c>
      <c r="C2465" s="145" t="s">
        <v>5307</v>
      </c>
      <c r="D2465" s="145" t="s">
        <v>5308</v>
      </c>
      <c r="E2465" s="145" t="s">
        <v>5309</v>
      </c>
      <c r="F2465" s="145" t="s">
        <v>5306</v>
      </c>
      <c r="G2465" s="145" t="s">
        <v>5307</v>
      </c>
      <c r="H2465" s="145" t="s">
        <v>5308</v>
      </c>
      <c r="I2465" s="145" t="s">
        <v>5309</v>
      </c>
    </row>
    <row r="2466" spans="1:9" s="145" customFormat="1" x14ac:dyDescent="0.2">
      <c r="A2466" s="145" t="s">
        <v>4948</v>
      </c>
      <c r="B2466" s="145" t="s">
        <v>5310</v>
      </c>
      <c r="C2466" s="145" t="s">
        <v>5311</v>
      </c>
      <c r="D2466" s="145" t="s">
        <v>5312</v>
      </c>
      <c r="E2466" s="145" t="s">
        <v>5313</v>
      </c>
      <c r="F2466" s="145" t="s">
        <v>5310</v>
      </c>
      <c r="G2466" s="145" t="s">
        <v>5311</v>
      </c>
      <c r="H2466" s="145" t="s">
        <v>5312</v>
      </c>
      <c r="I2466" s="145" t="s">
        <v>5313</v>
      </c>
    </row>
    <row r="2467" spans="1:9" s="145" customFormat="1" x14ac:dyDescent="0.2">
      <c r="A2467" s="145" t="s">
        <v>4949</v>
      </c>
      <c r="B2467" s="145" t="s">
        <v>5314</v>
      </c>
      <c r="C2467" s="145" t="s">
        <v>5315</v>
      </c>
      <c r="D2467" s="145" t="s">
        <v>5316</v>
      </c>
      <c r="E2467" s="145" t="s">
        <v>5317</v>
      </c>
      <c r="F2467" s="145" t="s">
        <v>5314</v>
      </c>
      <c r="G2467" s="145" t="s">
        <v>5315</v>
      </c>
      <c r="H2467" s="145" t="s">
        <v>5316</v>
      </c>
      <c r="I2467" s="145" t="s">
        <v>5317</v>
      </c>
    </row>
    <row r="2468" spans="1:9" s="145" customFormat="1" x14ac:dyDescent="0.2">
      <c r="A2468" s="145" t="s">
        <v>4950</v>
      </c>
      <c r="B2468" s="145" t="s">
        <v>5318</v>
      </c>
      <c r="C2468" s="145" t="s">
        <v>5319</v>
      </c>
      <c r="D2468" s="145" t="s">
        <v>5320</v>
      </c>
      <c r="E2468" s="145" t="s">
        <v>5321</v>
      </c>
      <c r="F2468" s="145" t="s">
        <v>5318</v>
      </c>
      <c r="G2468" s="145" t="s">
        <v>5319</v>
      </c>
      <c r="H2468" s="145" t="s">
        <v>5320</v>
      </c>
      <c r="I2468" s="145" t="s">
        <v>5321</v>
      </c>
    </row>
    <row r="2469" spans="1:9" s="145" customFormat="1" x14ac:dyDescent="0.2">
      <c r="A2469" s="145" t="s">
        <v>4951</v>
      </c>
      <c r="B2469" s="145" t="s">
        <v>5322</v>
      </c>
      <c r="C2469" s="145" t="s">
        <v>5323</v>
      </c>
      <c r="D2469" s="145" t="s">
        <v>5324</v>
      </c>
      <c r="E2469" s="145" t="s">
        <v>5325</v>
      </c>
      <c r="F2469" s="145" t="s">
        <v>5322</v>
      </c>
      <c r="G2469" s="145" t="s">
        <v>5323</v>
      </c>
      <c r="H2469" s="145" t="s">
        <v>5324</v>
      </c>
      <c r="I2469" s="145" t="s">
        <v>5325</v>
      </c>
    </row>
    <row r="2470" spans="1:9" s="145" customFormat="1" x14ac:dyDescent="0.2">
      <c r="A2470" s="145" t="s">
        <v>4952</v>
      </c>
      <c r="B2470" s="145" t="s">
        <v>5326</v>
      </c>
      <c r="C2470" s="145" t="s">
        <v>5327</v>
      </c>
      <c r="D2470" s="145" t="s">
        <v>5328</v>
      </c>
      <c r="E2470" s="145" t="s">
        <v>5329</v>
      </c>
      <c r="F2470" s="145" t="s">
        <v>5326</v>
      </c>
      <c r="G2470" s="145" t="s">
        <v>5327</v>
      </c>
      <c r="H2470" s="145" t="s">
        <v>5328</v>
      </c>
      <c r="I2470" s="145" t="s">
        <v>5329</v>
      </c>
    </row>
    <row r="2471" spans="1:9" s="145" customFormat="1" x14ac:dyDescent="0.2">
      <c r="A2471" s="145" t="s">
        <v>4953</v>
      </c>
      <c r="B2471" s="145" t="s">
        <v>5330</v>
      </c>
      <c r="C2471" s="145" t="s">
        <v>5331</v>
      </c>
      <c r="D2471" s="145" t="s">
        <v>5332</v>
      </c>
      <c r="E2471" s="145" t="s">
        <v>5333</v>
      </c>
      <c r="F2471" s="145" t="s">
        <v>5330</v>
      </c>
      <c r="G2471" s="145" t="s">
        <v>5331</v>
      </c>
      <c r="H2471" s="145" t="s">
        <v>5332</v>
      </c>
      <c r="I2471" s="145" t="s">
        <v>5333</v>
      </c>
    </row>
    <row r="2472" spans="1:9" s="145" customFormat="1" x14ac:dyDescent="0.2">
      <c r="A2472" s="145" t="s">
        <v>4954</v>
      </c>
      <c r="B2472" s="145" t="s">
        <v>5334</v>
      </c>
      <c r="C2472" s="145" t="s">
        <v>5335</v>
      </c>
      <c r="D2472" s="145" t="s">
        <v>5336</v>
      </c>
      <c r="E2472" s="145" t="s">
        <v>5337</v>
      </c>
      <c r="F2472" s="145" t="s">
        <v>5334</v>
      </c>
      <c r="G2472" s="145" t="s">
        <v>5335</v>
      </c>
      <c r="H2472" s="145" t="s">
        <v>5336</v>
      </c>
      <c r="I2472" s="145" t="s">
        <v>5337</v>
      </c>
    </row>
    <row r="2473" spans="1:9" s="145" customFormat="1" x14ac:dyDescent="0.2">
      <c r="A2473" s="145" t="s">
        <v>4955</v>
      </c>
      <c r="B2473" s="145" t="s">
        <v>5338</v>
      </c>
      <c r="C2473" s="145" t="s">
        <v>5339</v>
      </c>
      <c r="D2473" s="145" t="s">
        <v>5340</v>
      </c>
      <c r="E2473" s="145" t="s">
        <v>5341</v>
      </c>
      <c r="F2473" s="145" t="s">
        <v>5338</v>
      </c>
      <c r="G2473" s="145" t="s">
        <v>5339</v>
      </c>
      <c r="H2473" s="145" t="s">
        <v>5340</v>
      </c>
      <c r="I2473" s="145" t="s">
        <v>5341</v>
      </c>
    </row>
    <row r="2474" spans="1:9" s="145" customFormat="1" x14ac:dyDescent="0.2">
      <c r="A2474" s="145" t="s">
        <v>4956</v>
      </c>
      <c r="B2474" s="145" t="s">
        <v>5342</v>
      </c>
      <c r="C2474" s="145" t="s">
        <v>5343</v>
      </c>
      <c r="D2474" s="145" t="s">
        <v>5344</v>
      </c>
      <c r="E2474" s="145" t="s">
        <v>5345</v>
      </c>
      <c r="F2474" s="145" t="s">
        <v>5342</v>
      </c>
      <c r="G2474" s="145" t="s">
        <v>5343</v>
      </c>
      <c r="H2474" s="145" t="s">
        <v>5344</v>
      </c>
      <c r="I2474" s="145" t="s">
        <v>5345</v>
      </c>
    </row>
    <row r="2475" spans="1:9" s="145" customFormat="1" x14ac:dyDescent="0.2">
      <c r="A2475" s="145" t="s">
        <v>4957</v>
      </c>
      <c r="B2475" s="145" t="s">
        <v>5346</v>
      </c>
      <c r="C2475" s="145" t="s">
        <v>5347</v>
      </c>
      <c r="D2475" s="145" t="s">
        <v>5348</v>
      </c>
      <c r="E2475" s="145" t="s">
        <v>5347</v>
      </c>
      <c r="F2475" s="145" t="s">
        <v>5346</v>
      </c>
      <c r="G2475" s="145" t="s">
        <v>5347</v>
      </c>
      <c r="H2475" s="145" t="s">
        <v>5348</v>
      </c>
      <c r="I2475" s="145" t="s">
        <v>5347</v>
      </c>
    </row>
    <row r="2476" spans="1:9" s="145" customFormat="1" x14ac:dyDescent="0.2">
      <c r="A2476" s="145" t="s">
        <v>4958</v>
      </c>
      <c r="B2476" s="145" t="s">
        <v>5349</v>
      </c>
      <c r="C2476" s="145" t="s">
        <v>5350</v>
      </c>
      <c r="D2476" s="145" t="s">
        <v>5351</v>
      </c>
      <c r="E2476" s="145" t="s">
        <v>5352</v>
      </c>
      <c r="F2476" s="145" t="s">
        <v>5349</v>
      </c>
      <c r="G2476" s="145" t="s">
        <v>5350</v>
      </c>
      <c r="H2476" s="145" t="s">
        <v>5351</v>
      </c>
      <c r="I2476" s="145" t="s">
        <v>5352</v>
      </c>
    </row>
    <row r="2477" spans="1:9" s="145" customFormat="1" x14ac:dyDescent="0.2">
      <c r="A2477" s="145" t="s">
        <v>4959</v>
      </c>
      <c r="B2477" s="145" t="s">
        <v>5353</v>
      </c>
      <c r="C2477" s="145" t="s">
        <v>5354</v>
      </c>
      <c r="D2477" s="145" t="s">
        <v>5355</v>
      </c>
      <c r="E2477" s="145" t="s">
        <v>5356</v>
      </c>
      <c r="F2477" s="145" t="s">
        <v>5353</v>
      </c>
      <c r="G2477" s="145" t="s">
        <v>5354</v>
      </c>
      <c r="H2477" s="145" t="s">
        <v>5355</v>
      </c>
      <c r="I2477" s="145" t="s">
        <v>5356</v>
      </c>
    </row>
    <row r="2478" spans="1:9" s="145" customFormat="1" x14ac:dyDescent="0.2">
      <c r="A2478" s="145" t="s">
        <v>4960</v>
      </c>
      <c r="B2478" s="145" t="s">
        <v>5357</v>
      </c>
      <c r="C2478" s="145" t="s">
        <v>5358</v>
      </c>
      <c r="D2478" s="145" t="s">
        <v>5359</v>
      </c>
      <c r="E2478" s="145" t="s">
        <v>5360</v>
      </c>
      <c r="F2478" s="145" t="s">
        <v>5357</v>
      </c>
      <c r="G2478" s="145" t="s">
        <v>5358</v>
      </c>
      <c r="H2478" s="145" t="s">
        <v>5359</v>
      </c>
      <c r="I2478" s="145" t="s">
        <v>5360</v>
      </c>
    </row>
    <row r="2479" spans="1:9" s="145" customFormat="1" x14ac:dyDescent="0.2">
      <c r="A2479" s="145" t="s">
        <v>4961</v>
      </c>
      <c r="B2479" s="145" t="s">
        <v>5361</v>
      </c>
      <c r="C2479" s="145" t="s">
        <v>5362</v>
      </c>
      <c r="D2479" s="145" t="s">
        <v>5363</v>
      </c>
      <c r="E2479" s="145" t="s">
        <v>5362</v>
      </c>
      <c r="F2479" s="145" t="s">
        <v>5361</v>
      </c>
      <c r="G2479" s="145" t="s">
        <v>5362</v>
      </c>
      <c r="H2479" s="145" t="s">
        <v>5363</v>
      </c>
      <c r="I2479" s="145" t="s">
        <v>5362</v>
      </c>
    </row>
    <row r="2480" spans="1:9" s="145" customFormat="1" x14ac:dyDescent="0.2">
      <c r="A2480" s="145" t="s">
        <v>4962</v>
      </c>
      <c r="B2480" s="145" t="s">
        <v>5364</v>
      </c>
      <c r="C2480" s="145" t="s">
        <v>5365</v>
      </c>
      <c r="D2480" s="145" t="s">
        <v>5366</v>
      </c>
      <c r="E2480" s="145" t="s">
        <v>5367</v>
      </c>
      <c r="F2480" s="145" t="s">
        <v>5364</v>
      </c>
      <c r="G2480" s="145" t="s">
        <v>5365</v>
      </c>
      <c r="H2480" s="145" t="s">
        <v>5366</v>
      </c>
      <c r="I2480" s="145" t="s">
        <v>5367</v>
      </c>
    </row>
    <row r="2481" spans="1:9" s="145" customFormat="1" x14ac:dyDescent="0.2">
      <c r="A2481" s="145" t="s">
        <v>4963</v>
      </c>
      <c r="B2481" s="145" t="s">
        <v>5368</v>
      </c>
      <c r="C2481" s="145" t="s">
        <v>5369</v>
      </c>
      <c r="D2481" s="145" t="s">
        <v>5370</v>
      </c>
      <c r="E2481" s="145" t="s">
        <v>5371</v>
      </c>
      <c r="F2481" s="145" t="s">
        <v>5368</v>
      </c>
      <c r="G2481" s="145" t="s">
        <v>5369</v>
      </c>
      <c r="H2481" s="145" t="s">
        <v>5370</v>
      </c>
      <c r="I2481" s="145" t="s">
        <v>5371</v>
      </c>
    </row>
    <row r="2482" spans="1:9" s="145" customFormat="1" x14ac:dyDescent="0.2">
      <c r="A2482" s="145" t="s">
        <v>4964</v>
      </c>
      <c r="B2482" s="145" t="s">
        <v>5372</v>
      </c>
      <c r="C2482" s="145" t="s">
        <v>5373</v>
      </c>
      <c r="D2482" s="145" t="s">
        <v>5374</v>
      </c>
      <c r="E2482" s="145" t="s">
        <v>5375</v>
      </c>
      <c r="F2482" s="145" t="s">
        <v>5372</v>
      </c>
      <c r="G2482" s="145" t="s">
        <v>5373</v>
      </c>
      <c r="H2482" s="145" t="s">
        <v>5374</v>
      </c>
      <c r="I2482" s="145" t="s">
        <v>5375</v>
      </c>
    </row>
    <row r="2483" spans="1:9" s="145" customFormat="1" x14ac:dyDescent="0.2">
      <c r="A2483" s="145" t="s">
        <v>4965</v>
      </c>
      <c r="B2483" s="145" t="s">
        <v>5376</v>
      </c>
      <c r="C2483" s="145" t="s">
        <v>5377</v>
      </c>
      <c r="D2483" s="145" t="s">
        <v>5378</v>
      </c>
      <c r="E2483" s="145" t="s">
        <v>5377</v>
      </c>
      <c r="F2483" s="145" t="s">
        <v>5376</v>
      </c>
      <c r="G2483" s="145" t="s">
        <v>5377</v>
      </c>
      <c r="H2483" s="145" t="s">
        <v>5378</v>
      </c>
      <c r="I2483" s="145" t="s">
        <v>5377</v>
      </c>
    </row>
    <row r="2484" spans="1:9" s="145" customFormat="1" x14ac:dyDescent="0.2">
      <c r="A2484" s="145" t="s">
        <v>4966</v>
      </c>
      <c r="B2484" s="145" t="s">
        <v>5379</v>
      </c>
      <c r="C2484" s="145" t="s">
        <v>5380</v>
      </c>
      <c r="D2484" s="145" t="s">
        <v>5381</v>
      </c>
      <c r="E2484" s="145" t="s">
        <v>5382</v>
      </c>
      <c r="F2484" s="145" t="s">
        <v>5379</v>
      </c>
      <c r="G2484" s="145" t="s">
        <v>5380</v>
      </c>
      <c r="H2484" s="145" t="s">
        <v>5381</v>
      </c>
      <c r="I2484" s="145" t="s">
        <v>5382</v>
      </c>
    </row>
    <row r="2485" spans="1:9" s="145" customFormat="1" x14ac:dyDescent="0.2">
      <c r="A2485" s="145" t="s">
        <v>4967</v>
      </c>
      <c r="B2485" s="145" t="s">
        <v>5383</v>
      </c>
      <c r="C2485" s="145" t="s">
        <v>5384</v>
      </c>
      <c r="D2485" s="145" t="s">
        <v>5385</v>
      </c>
      <c r="E2485" s="145" t="s">
        <v>5386</v>
      </c>
      <c r="F2485" s="145" t="s">
        <v>5383</v>
      </c>
      <c r="G2485" s="145" t="s">
        <v>5384</v>
      </c>
      <c r="H2485" s="145" t="s">
        <v>5385</v>
      </c>
      <c r="I2485" s="145" t="s">
        <v>5386</v>
      </c>
    </row>
    <row r="2486" spans="1:9" s="145" customFormat="1" x14ac:dyDescent="0.2">
      <c r="A2486" s="145" t="s">
        <v>4968</v>
      </c>
      <c r="B2486" s="145" t="s">
        <v>5387</v>
      </c>
      <c r="C2486" s="145" t="s">
        <v>5388</v>
      </c>
      <c r="D2486" s="145" t="s">
        <v>5389</v>
      </c>
      <c r="E2486" s="145" t="s">
        <v>5390</v>
      </c>
      <c r="F2486" s="145" t="s">
        <v>5387</v>
      </c>
      <c r="G2486" s="145" t="s">
        <v>5388</v>
      </c>
      <c r="H2486" s="145" t="s">
        <v>5389</v>
      </c>
      <c r="I2486" s="145" t="s">
        <v>5390</v>
      </c>
    </row>
    <row r="2487" spans="1:9" s="145" customFormat="1" x14ac:dyDescent="0.2">
      <c r="A2487" s="145" t="s">
        <v>4969</v>
      </c>
      <c r="B2487" s="145" t="s">
        <v>5391</v>
      </c>
      <c r="C2487" s="145" t="s">
        <v>5392</v>
      </c>
      <c r="D2487" s="145" t="s">
        <v>5393</v>
      </c>
      <c r="E2487" s="145" t="s">
        <v>5392</v>
      </c>
      <c r="F2487" s="145" t="s">
        <v>5391</v>
      </c>
      <c r="G2487" s="145" t="s">
        <v>5392</v>
      </c>
      <c r="H2487" s="145" t="s">
        <v>5393</v>
      </c>
      <c r="I2487" s="145" t="s">
        <v>5392</v>
      </c>
    </row>
    <row r="2488" spans="1:9" s="145" customFormat="1" x14ac:dyDescent="0.2">
      <c r="A2488" s="145" t="s">
        <v>4970</v>
      </c>
      <c r="B2488" s="145" t="s">
        <v>5394</v>
      </c>
      <c r="C2488" s="145" t="s">
        <v>5395</v>
      </c>
      <c r="D2488" s="145" t="s">
        <v>5396</v>
      </c>
      <c r="E2488" s="145" t="s">
        <v>5397</v>
      </c>
      <c r="F2488" s="145" t="s">
        <v>5394</v>
      </c>
      <c r="G2488" s="145" t="s">
        <v>5395</v>
      </c>
      <c r="H2488" s="145" t="s">
        <v>5396</v>
      </c>
      <c r="I2488" s="145" t="s">
        <v>5397</v>
      </c>
    </row>
    <row r="2489" spans="1:9" s="145" customFormat="1" x14ac:dyDescent="0.2">
      <c r="A2489" s="145" t="s">
        <v>4971</v>
      </c>
      <c r="B2489" s="145" t="s">
        <v>5398</v>
      </c>
      <c r="C2489" s="145" t="s">
        <v>5399</v>
      </c>
      <c r="D2489" s="145" t="s">
        <v>5400</v>
      </c>
      <c r="E2489" s="145" t="s">
        <v>5401</v>
      </c>
      <c r="F2489" s="145" t="s">
        <v>5398</v>
      </c>
      <c r="G2489" s="145" t="s">
        <v>5399</v>
      </c>
      <c r="H2489" s="145" t="s">
        <v>5400</v>
      </c>
      <c r="I2489" s="145" t="s">
        <v>5401</v>
      </c>
    </row>
    <row r="2490" spans="1:9" s="145" customFormat="1" x14ac:dyDescent="0.2">
      <c r="A2490" s="145" t="s">
        <v>4972</v>
      </c>
      <c r="B2490" s="145" t="s">
        <v>5402</v>
      </c>
      <c r="C2490" s="145" t="s">
        <v>5403</v>
      </c>
      <c r="D2490" s="145" t="s">
        <v>5404</v>
      </c>
      <c r="E2490" s="145" t="s">
        <v>5405</v>
      </c>
      <c r="F2490" s="145" t="s">
        <v>5402</v>
      </c>
      <c r="G2490" s="145" t="s">
        <v>5403</v>
      </c>
      <c r="H2490" s="145" t="s">
        <v>5404</v>
      </c>
      <c r="I2490" s="145" t="s">
        <v>5405</v>
      </c>
    </row>
    <row r="2491" spans="1:9" s="145" customFormat="1" x14ac:dyDescent="0.2">
      <c r="A2491" s="145" t="s">
        <v>3366</v>
      </c>
      <c r="B2491" s="145" t="s">
        <v>1066</v>
      </c>
      <c r="C2491" s="145" t="s">
        <v>1067</v>
      </c>
      <c r="D2491" s="145" t="s">
        <v>1066</v>
      </c>
      <c r="E2491" s="145" t="s">
        <v>1066</v>
      </c>
      <c r="F2491" s="145" t="s">
        <v>1066</v>
      </c>
      <c r="G2491" s="145" t="s">
        <v>1067</v>
      </c>
      <c r="H2491" s="145" t="s">
        <v>1066</v>
      </c>
      <c r="I2491" s="145" t="s">
        <v>1066</v>
      </c>
    </row>
    <row r="2492" spans="1:9" s="145" customFormat="1" x14ac:dyDescent="0.2">
      <c r="A2492" s="145" t="s">
        <v>3367</v>
      </c>
      <c r="B2492" s="145" t="s">
        <v>1058</v>
      </c>
      <c r="C2492" s="145" t="s">
        <v>1059</v>
      </c>
      <c r="D2492" s="145" t="s">
        <v>1060</v>
      </c>
      <c r="E2492" s="145" t="s">
        <v>1061</v>
      </c>
      <c r="F2492" s="145" t="s">
        <v>1058</v>
      </c>
      <c r="G2492" s="145" t="s">
        <v>1059</v>
      </c>
      <c r="H2492" s="145" t="s">
        <v>1060</v>
      </c>
      <c r="I2492" s="145" t="s">
        <v>1061</v>
      </c>
    </row>
    <row r="2493" spans="1:9" s="145" customFormat="1" x14ac:dyDescent="0.2">
      <c r="A2493" s="145" t="s">
        <v>3368</v>
      </c>
      <c r="B2493" s="145" t="s">
        <v>1062</v>
      </c>
      <c r="C2493" s="145" t="s">
        <v>1063</v>
      </c>
      <c r="D2493" s="145" t="s">
        <v>1064</v>
      </c>
      <c r="E2493" s="145" t="s">
        <v>1065</v>
      </c>
      <c r="F2493" s="145" t="s">
        <v>1062</v>
      </c>
      <c r="G2493" s="145" t="s">
        <v>1063</v>
      </c>
      <c r="H2493" s="145" t="s">
        <v>1064</v>
      </c>
      <c r="I2493" s="145" t="s">
        <v>1065</v>
      </c>
    </row>
    <row r="2494" spans="1:9" s="190" customFormat="1" x14ac:dyDescent="0.2">
      <c r="A2494" s="190" t="s">
        <v>7467</v>
      </c>
      <c r="B2494" s="190" t="s">
        <v>4318</v>
      </c>
      <c r="C2494" s="190" t="s">
        <v>4319</v>
      </c>
      <c r="D2494" s="190" t="s">
        <v>4320</v>
      </c>
      <c r="E2494" s="190" t="s">
        <v>4319</v>
      </c>
      <c r="F2494" s="190" t="s">
        <v>4318</v>
      </c>
      <c r="G2494" s="190" t="s">
        <v>4319</v>
      </c>
      <c r="H2494" s="190" t="s">
        <v>4320</v>
      </c>
      <c r="I2494" s="190" t="s">
        <v>4319</v>
      </c>
    </row>
    <row r="2495" spans="1:9" s="190" customFormat="1" x14ac:dyDescent="0.2">
      <c r="A2495" s="190" t="s">
        <v>7468</v>
      </c>
      <c r="B2495" s="190" t="s">
        <v>4321</v>
      </c>
      <c r="C2495" s="190" t="s">
        <v>4322</v>
      </c>
      <c r="D2495" s="190" t="s">
        <v>4323</v>
      </c>
      <c r="E2495" s="190" t="s">
        <v>4322</v>
      </c>
      <c r="F2495" s="190" t="s">
        <v>4321</v>
      </c>
      <c r="G2495" s="190" t="s">
        <v>4322</v>
      </c>
      <c r="H2495" s="190" t="s">
        <v>4323</v>
      </c>
      <c r="I2495" s="190" t="s">
        <v>4322</v>
      </c>
    </row>
    <row r="2496" spans="1:9" s="190" customFormat="1" x14ac:dyDescent="0.2">
      <c r="A2496" s="190" t="s">
        <v>7469</v>
      </c>
      <c r="B2496" s="190" t="s">
        <v>4324</v>
      </c>
      <c r="C2496" s="190" t="s">
        <v>4325</v>
      </c>
      <c r="D2496" s="190" t="s">
        <v>4326</v>
      </c>
      <c r="E2496" s="190" t="s">
        <v>4325</v>
      </c>
      <c r="F2496" s="190" t="s">
        <v>4324</v>
      </c>
      <c r="G2496" s="190" t="s">
        <v>4325</v>
      </c>
      <c r="H2496" s="190" t="s">
        <v>4326</v>
      </c>
      <c r="I2496" s="190" t="s">
        <v>4325</v>
      </c>
    </row>
    <row r="2497" spans="1:9" s="190" customFormat="1" x14ac:dyDescent="0.2">
      <c r="A2497" s="190" t="s">
        <v>7470</v>
      </c>
      <c r="B2497" s="190" t="s">
        <v>4327</v>
      </c>
      <c r="C2497" s="190" t="s">
        <v>4328</v>
      </c>
      <c r="D2497" s="190" t="s">
        <v>4329</v>
      </c>
      <c r="E2497" s="190" t="s">
        <v>4328</v>
      </c>
      <c r="F2497" s="190" t="s">
        <v>4327</v>
      </c>
      <c r="G2497" s="190" t="s">
        <v>4328</v>
      </c>
      <c r="H2497" s="190" t="s">
        <v>4329</v>
      </c>
      <c r="I2497" s="190" t="s">
        <v>4328</v>
      </c>
    </row>
    <row r="2498" spans="1:9" s="190" customFormat="1" x14ac:dyDescent="0.2">
      <c r="A2498" s="190" t="s">
        <v>7471</v>
      </c>
      <c r="B2498" s="190" t="s">
        <v>4330</v>
      </c>
      <c r="C2498" s="190" t="s">
        <v>4331</v>
      </c>
      <c r="D2498" s="190" t="s">
        <v>4332</v>
      </c>
      <c r="E2498" s="190" t="s">
        <v>4331</v>
      </c>
      <c r="F2498" s="190" t="s">
        <v>4330</v>
      </c>
      <c r="G2498" s="190" t="s">
        <v>4331</v>
      </c>
      <c r="H2498" s="190" t="s">
        <v>4332</v>
      </c>
      <c r="I2498" s="190" t="s">
        <v>4331</v>
      </c>
    </row>
    <row r="2499" spans="1:9" s="190" customFormat="1" x14ac:dyDescent="0.2">
      <c r="A2499" s="190" t="s">
        <v>7472</v>
      </c>
      <c r="B2499" s="190" t="s">
        <v>4334</v>
      </c>
      <c r="C2499" s="190" t="s">
        <v>4335</v>
      </c>
      <c r="D2499" s="190" t="s">
        <v>4336</v>
      </c>
      <c r="E2499" s="190" t="s">
        <v>4335</v>
      </c>
      <c r="F2499" s="190" t="s">
        <v>4334</v>
      </c>
      <c r="G2499" s="190" t="s">
        <v>4335</v>
      </c>
      <c r="H2499" s="190" t="s">
        <v>4336</v>
      </c>
      <c r="I2499" s="190" t="s">
        <v>4335</v>
      </c>
    </row>
    <row r="2500" spans="1:9" s="190" customFormat="1" x14ac:dyDescent="0.2">
      <c r="A2500" s="190" t="s">
        <v>7473</v>
      </c>
      <c r="B2500" s="190" t="s">
        <v>4338</v>
      </c>
      <c r="C2500" s="190" t="s">
        <v>4339</v>
      </c>
      <c r="D2500" s="190" t="s">
        <v>4340</v>
      </c>
      <c r="E2500" s="190" t="s">
        <v>4339</v>
      </c>
      <c r="F2500" s="190" t="s">
        <v>4338</v>
      </c>
      <c r="G2500" s="190" t="s">
        <v>4339</v>
      </c>
      <c r="H2500" s="190" t="s">
        <v>4340</v>
      </c>
      <c r="I2500" s="190" t="s">
        <v>4339</v>
      </c>
    </row>
    <row r="2501" spans="1:9" s="190" customFormat="1" x14ac:dyDescent="0.2">
      <c r="A2501" s="190" t="s">
        <v>7474</v>
      </c>
      <c r="B2501" s="190" t="s">
        <v>4342</v>
      </c>
      <c r="C2501" s="190" t="s">
        <v>4343</v>
      </c>
      <c r="D2501" s="190" t="s">
        <v>4344</v>
      </c>
      <c r="E2501" s="190" t="s">
        <v>4343</v>
      </c>
      <c r="F2501" s="190" t="s">
        <v>4342</v>
      </c>
      <c r="G2501" s="190" t="s">
        <v>4343</v>
      </c>
      <c r="H2501" s="190" t="s">
        <v>4344</v>
      </c>
      <c r="I2501" s="190" t="s">
        <v>4343</v>
      </c>
    </row>
    <row r="2502" spans="1:9" s="190" customFormat="1" x14ac:dyDescent="0.2">
      <c r="A2502" s="190" t="s">
        <v>7475</v>
      </c>
      <c r="B2502" s="190" t="s">
        <v>4346</v>
      </c>
      <c r="C2502" s="190" t="s">
        <v>4347</v>
      </c>
      <c r="D2502" s="190" t="s">
        <v>4348</v>
      </c>
      <c r="E2502" s="190" t="s">
        <v>4347</v>
      </c>
      <c r="F2502" s="190" t="s">
        <v>4346</v>
      </c>
      <c r="G2502" s="190" t="s">
        <v>4347</v>
      </c>
      <c r="H2502" s="190" t="s">
        <v>4348</v>
      </c>
      <c r="I2502" s="190" t="s">
        <v>4347</v>
      </c>
    </row>
    <row r="2503" spans="1:9" s="190" customFormat="1" x14ac:dyDescent="0.2">
      <c r="A2503" s="190" t="s">
        <v>7476</v>
      </c>
      <c r="B2503" s="190" t="s">
        <v>4350</v>
      </c>
      <c r="C2503" s="190" t="s">
        <v>4351</v>
      </c>
      <c r="D2503" s="190" t="s">
        <v>4352</v>
      </c>
      <c r="E2503" s="190" t="s">
        <v>4351</v>
      </c>
      <c r="F2503" s="190" t="s">
        <v>4350</v>
      </c>
      <c r="G2503" s="190" t="s">
        <v>4351</v>
      </c>
      <c r="H2503" s="190" t="s">
        <v>4352</v>
      </c>
      <c r="I2503" s="190" t="s">
        <v>4351</v>
      </c>
    </row>
    <row r="2504" spans="1:9" s="190" customFormat="1" x14ac:dyDescent="0.2">
      <c r="A2504" s="173" t="s">
        <v>4973</v>
      </c>
      <c r="B2504" s="173" t="s">
        <v>6644</v>
      </c>
      <c r="C2504" s="173" t="s">
        <v>6645</v>
      </c>
      <c r="D2504" s="173" t="s">
        <v>6646</v>
      </c>
      <c r="E2504" s="173" t="s">
        <v>6645</v>
      </c>
      <c r="F2504" s="173" t="s">
        <v>6644</v>
      </c>
      <c r="G2504" s="173" t="s">
        <v>6645</v>
      </c>
      <c r="H2504" s="173" t="s">
        <v>6646</v>
      </c>
      <c r="I2504" s="173" t="s">
        <v>6645</v>
      </c>
    </row>
    <row r="2505" spans="1:9" s="190" customFormat="1" x14ac:dyDescent="0.2">
      <c r="A2505" s="173" t="s">
        <v>7477</v>
      </c>
      <c r="B2505" s="173" t="s">
        <v>6648</v>
      </c>
      <c r="C2505" s="173" t="s">
        <v>6649</v>
      </c>
      <c r="D2505" s="173" t="s">
        <v>6650</v>
      </c>
      <c r="E2505" s="173" t="s">
        <v>6651</v>
      </c>
      <c r="F2505" s="173" t="s">
        <v>6648</v>
      </c>
      <c r="G2505" s="173" t="s">
        <v>6649</v>
      </c>
      <c r="H2505" s="173" t="s">
        <v>6650</v>
      </c>
      <c r="I2505" s="173" t="s">
        <v>6651</v>
      </c>
    </row>
    <row r="2506" spans="1:9" s="190" customFormat="1" x14ac:dyDescent="0.2">
      <c r="A2506" s="173" t="s">
        <v>7478</v>
      </c>
      <c r="B2506" s="173" t="s">
        <v>6653</v>
      </c>
      <c r="C2506" s="173" t="s">
        <v>6654</v>
      </c>
      <c r="D2506" s="173" t="s">
        <v>6655</v>
      </c>
      <c r="E2506" s="173" t="s">
        <v>6656</v>
      </c>
      <c r="F2506" s="173" t="s">
        <v>6653</v>
      </c>
      <c r="G2506" s="173" t="s">
        <v>6654</v>
      </c>
      <c r="H2506" s="173" t="s">
        <v>6655</v>
      </c>
      <c r="I2506" s="173" t="s">
        <v>6656</v>
      </c>
    </row>
    <row r="2507" spans="1:9" s="190" customFormat="1" x14ac:dyDescent="0.2">
      <c r="A2507" s="173" t="s">
        <v>4974</v>
      </c>
      <c r="B2507" s="173" t="s">
        <v>6657</v>
      </c>
      <c r="C2507" s="173" t="s">
        <v>6658</v>
      </c>
      <c r="D2507" s="173" t="s">
        <v>6659</v>
      </c>
      <c r="E2507" s="173" t="s">
        <v>6658</v>
      </c>
      <c r="F2507" s="173" t="s">
        <v>6657</v>
      </c>
      <c r="G2507" s="173" t="s">
        <v>6658</v>
      </c>
      <c r="H2507" s="173" t="s">
        <v>6659</v>
      </c>
      <c r="I2507" s="173" t="s">
        <v>6658</v>
      </c>
    </row>
    <row r="2508" spans="1:9" s="190" customFormat="1" x14ac:dyDescent="0.2">
      <c r="A2508" s="173" t="s">
        <v>7479</v>
      </c>
      <c r="B2508" s="173" t="s">
        <v>6661</v>
      </c>
      <c r="C2508" s="173" t="s">
        <v>6662</v>
      </c>
      <c r="D2508" s="173" t="s">
        <v>6663</v>
      </c>
      <c r="E2508" s="173" t="s">
        <v>6664</v>
      </c>
      <c r="F2508" s="173" t="s">
        <v>6661</v>
      </c>
      <c r="G2508" s="173" t="s">
        <v>6662</v>
      </c>
      <c r="H2508" s="173" t="s">
        <v>6663</v>
      </c>
      <c r="I2508" s="173" t="s">
        <v>6664</v>
      </c>
    </row>
    <row r="2509" spans="1:9" s="190" customFormat="1" x14ac:dyDescent="0.2">
      <c r="A2509" s="173" t="s">
        <v>7480</v>
      </c>
      <c r="B2509" s="173" t="s">
        <v>6666</v>
      </c>
      <c r="C2509" s="173" t="s">
        <v>6667</v>
      </c>
      <c r="D2509" s="173" t="s">
        <v>6668</v>
      </c>
      <c r="E2509" s="173" t="s">
        <v>6669</v>
      </c>
      <c r="F2509" s="173" t="s">
        <v>6666</v>
      </c>
      <c r="G2509" s="173" t="s">
        <v>6667</v>
      </c>
      <c r="H2509" s="173" t="s">
        <v>6668</v>
      </c>
      <c r="I2509" s="173" t="s">
        <v>6669</v>
      </c>
    </row>
    <row r="2510" spans="1:9" s="190" customFormat="1" x14ac:dyDescent="0.2">
      <c r="A2510" s="173" t="s">
        <v>4975</v>
      </c>
      <c r="B2510" s="173" t="s">
        <v>6670</v>
      </c>
      <c r="C2510" s="173" t="s">
        <v>6671</v>
      </c>
      <c r="D2510" s="173" t="s">
        <v>6672</v>
      </c>
      <c r="E2510" s="173" t="s">
        <v>6671</v>
      </c>
      <c r="F2510" s="173" t="s">
        <v>6670</v>
      </c>
      <c r="G2510" s="173" t="s">
        <v>6671</v>
      </c>
      <c r="H2510" s="173" t="s">
        <v>6672</v>
      </c>
      <c r="I2510" s="173" t="s">
        <v>6671</v>
      </c>
    </row>
    <row r="2511" spans="1:9" s="190" customFormat="1" x14ac:dyDescent="0.2">
      <c r="A2511" s="173" t="s">
        <v>7481</v>
      </c>
      <c r="B2511" s="173" t="s">
        <v>6674</v>
      </c>
      <c r="C2511" s="173" t="s">
        <v>6675</v>
      </c>
      <c r="D2511" s="173" t="s">
        <v>6676</v>
      </c>
      <c r="E2511" s="173" t="s">
        <v>6677</v>
      </c>
      <c r="F2511" s="173" t="s">
        <v>6674</v>
      </c>
      <c r="G2511" s="173" t="s">
        <v>6675</v>
      </c>
      <c r="H2511" s="173" t="s">
        <v>6676</v>
      </c>
      <c r="I2511" s="173" t="s">
        <v>6677</v>
      </c>
    </row>
    <row r="2512" spans="1:9" s="190" customFormat="1" x14ac:dyDescent="0.2">
      <c r="A2512" s="173" t="s">
        <v>7482</v>
      </c>
      <c r="B2512" s="173" t="s">
        <v>6679</v>
      </c>
      <c r="C2512" s="173" t="s">
        <v>6680</v>
      </c>
      <c r="D2512" s="173" t="s">
        <v>6681</v>
      </c>
      <c r="E2512" s="173" t="s">
        <v>6682</v>
      </c>
      <c r="F2512" s="173" t="s">
        <v>6679</v>
      </c>
      <c r="G2512" s="173" t="s">
        <v>6680</v>
      </c>
      <c r="H2512" s="173" t="s">
        <v>6681</v>
      </c>
      <c r="I2512" s="173" t="s">
        <v>6682</v>
      </c>
    </row>
    <row r="2513" spans="1:9" s="190" customFormat="1" x14ac:dyDescent="0.2">
      <c r="A2513" s="173" t="s">
        <v>4976</v>
      </c>
      <c r="B2513" s="173" t="s">
        <v>6683</v>
      </c>
      <c r="C2513" s="173" t="s">
        <v>6684</v>
      </c>
      <c r="D2513" s="173" t="s">
        <v>6685</v>
      </c>
      <c r="E2513" s="173" t="s">
        <v>6684</v>
      </c>
      <c r="F2513" s="173" t="s">
        <v>6683</v>
      </c>
      <c r="G2513" s="173" t="s">
        <v>6684</v>
      </c>
      <c r="H2513" s="173" t="s">
        <v>6685</v>
      </c>
      <c r="I2513" s="173" t="s">
        <v>6684</v>
      </c>
    </row>
    <row r="2514" spans="1:9" s="190" customFormat="1" x14ac:dyDescent="0.2">
      <c r="A2514" s="173" t="s">
        <v>7483</v>
      </c>
      <c r="B2514" s="173" t="s">
        <v>6687</v>
      </c>
      <c r="C2514" s="173" t="s">
        <v>6688</v>
      </c>
      <c r="D2514" s="173" t="s">
        <v>6689</v>
      </c>
      <c r="E2514" s="173" t="s">
        <v>6690</v>
      </c>
      <c r="F2514" s="173" t="s">
        <v>6687</v>
      </c>
      <c r="G2514" s="173" t="s">
        <v>6688</v>
      </c>
      <c r="H2514" s="173" t="s">
        <v>6689</v>
      </c>
      <c r="I2514" s="173" t="s">
        <v>6690</v>
      </c>
    </row>
    <row r="2515" spans="1:9" s="190" customFormat="1" x14ac:dyDescent="0.2">
      <c r="A2515" s="173" t="s">
        <v>7484</v>
      </c>
      <c r="B2515" s="173" t="s">
        <v>6692</v>
      </c>
      <c r="C2515" s="173" t="s">
        <v>6693</v>
      </c>
      <c r="D2515" s="173" t="s">
        <v>6694</v>
      </c>
      <c r="E2515" s="173" t="s">
        <v>6695</v>
      </c>
      <c r="F2515" s="173" t="s">
        <v>6692</v>
      </c>
      <c r="G2515" s="173" t="s">
        <v>6693</v>
      </c>
      <c r="H2515" s="173" t="s">
        <v>6694</v>
      </c>
      <c r="I2515" s="173" t="s">
        <v>6695</v>
      </c>
    </row>
    <row r="2516" spans="1:9" s="190" customFormat="1" x14ac:dyDescent="0.2">
      <c r="A2516" s="173" t="s">
        <v>4977</v>
      </c>
      <c r="B2516" s="173" t="s">
        <v>6696</v>
      </c>
      <c r="C2516" s="173" t="s">
        <v>6697</v>
      </c>
      <c r="D2516" s="173" t="s">
        <v>6698</v>
      </c>
      <c r="E2516" s="173" t="s">
        <v>6697</v>
      </c>
      <c r="F2516" s="173" t="s">
        <v>6696</v>
      </c>
      <c r="G2516" s="173" t="s">
        <v>6697</v>
      </c>
      <c r="H2516" s="173" t="s">
        <v>6698</v>
      </c>
      <c r="I2516" s="173" t="s">
        <v>6697</v>
      </c>
    </row>
    <row r="2517" spans="1:9" s="190" customFormat="1" x14ac:dyDescent="0.2">
      <c r="A2517" s="173" t="s">
        <v>7485</v>
      </c>
      <c r="B2517" s="173" t="s">
        <v>6700</v>
      </c>
      <c r="C2517" s="173" t="s">
        <v>6701</v>
      </c>
      <c r="D2517" s="173" t="s">
        <v>6702</v>
      </c>
      <c r="E2517" s="173" t="s">
        <v>6703</v>
      </c>
      <c r="F2517" s="173" t="s">
        <v>6700</v>
      </c>
      <c r="G2517" s="173" t="s">
        <v>6701</v>
      </c>
      <c r="H2517" s="173" t="s">
        <v>6702</v>
      </c>
      <c r="I2517" s="173" t="s">
        <v>6703</v>
      </c>
    </row>
    <row r="2518" spans="1:9" s="190" customFormat="1" x14ac:dyDescent="0.2">
      <c r="A2518" s="173" t="s">
        <v>7486</v>
      </c>
      <c r="B2518" s="173" t="s">
        <v>6705</v>
      </c>
      <c r="C2518" s="173" t="s">
        <v>6706</v>
      </c>
      <c r="D2518" s="173" t="s">
        <v>6707</v>
      </c>
      <c r="E2518" s="173" t="s">
        <v>6708</v>
      </c>
      <c r="F2518" s="173" t="s">
        <v>6705</v>
      </c>
      <c r="G2518" s="173" t="s">
        <v>6706</v>
      </c>
      <c r="H2518" s="173" t="s">
        <v>6707</v>
      </c>
      <c r="I2518" s="173" t="s">
        <v>6708</v>
      </c>
    </row>
    <row r="2519" spans="1:9" s="190" customFormat="1" x14ac:dyDescent="0.2">
      <c r="A2519" s="173" t="s">
        <v>4978</v>
      </c>
      <c r="B2519" s="173" t="s">
        <v>6709</v>
      </c>
      <c r="C2519" s="173" t="s">
        <v>6710</v>
      </c>
      <c r="D2519" s="173" t="s">
        <v>6711</v>
      </c>
      <c r="E2519" s="173" t="s">
        <v>6710</v>
      </c>
      <c r="F2519" s="173" t="s">
        <v>6709</v>
      </c>
      <c r="G2519" s="173" t="s">
        <v>6710</v>
      </c>
      <c r="H2519" s="173" t="s">
        <v>6711</v>
      </c>
      <c r="I2519" s="173" t="s">
        <v>6710</v>
      </c>
    </row>
    <row r="2520" spans="1:9" s="190" customFormat="1" x14ac:dyDescent="0.2">
      <c r="A2520" s="173" t="s">
        <v>7487</v>
      </c>
      <c r="B2520" s="173" t="s">
        <v>6713</v>
      </c>
      <c r="C2520" s="173" t="s">
        <v>6714</v>
      </c>
      <c r="D2520" s="173" t="s">
        <v>6715</v>
      </c>
      <c r="E2520" s="173" t="s">
        <v>6716</v>
      </c>
      <c r="F2520" s="173" t="s">
        <v>6713</v>
      </c>
      <c r="G2520" s="173" t="s">
        <v>6714</v>
      </c>
      <c r="H2520" s="173" t="s">
        <v>6715</v>
      </c>
      <c r="I2520" s="173" t="s">
        <v>6716</v>
      </c>
    </row>
    <row r="2521" spans="1:9" s="190" customFormat="1" x14ac:dyDescent="0.2">
      <c r="A2521" s="173" t="s">
        <v>7488</v>
      </c>
      <c r="B2521" s="173" t="s">
        <v>6718</v>
      </c>
      <c r="C2521" s="173" t="s">
        <v>6719</v>
      </c>
      <c r="D2521" s="173" t="s">
        <v>6720</v>
      </c>
      <c r="E2521" s="173" t="s">
        <v>6721</v>
      </c>
      <c r="F2521" s="173" t="s">
        <v>6718</v>
      </c>
      <c r="G2521" s="173" t="s">
        <v>6719</v>
      </c>
      <c r="H2521" s="173" t="s">
        <v>6720</v>
      </c>
      <c r="I2521" s="173" t="s">
        <v>6721</v>
      </c>
    </row>
    <row r="2522" spans="1:9" s="7" customFormat="1" x14ac:dyDescent="0.2">
      <c r="A2522" s="170" t="s">
        <v>3369</v>
      </c>
      <c r="B2522" s="145" t="s">
        <v>5500</v>
      </c>
      <c r="C2522" s="145" t="s">
        <v>5501</v>
      </c>
      <c r="D2522" s="145" t="s">
        <v>5502</v>
      </c>
      <c r="E2522" s="145" t="s">
        <v>5429</v>
      </c>
      <c r="F2522" s="145" t="s">
        <v>5428</v>
      </c>
      <c r="G2522" s="145" t="s">
        <v>5503</v>
      </c>
      <c r="H2522" s="145" t="s">
        <v>5504</v>
      </c>
      <c r="I2522" s="145" t="s">
        <v>5429</v>
      </c>
    </row>
    <row r="2523" spans="1:9" s="145" customFormat="1" x14ac:dyDescent="0.2">
      <c r="A2523" s="145" t="s">
        <v>4979</v>
      </c>
      <c r="B2523" s="145" t="s">
        <v>4355</v>
      </c>
      <c r="C2523" s="145" t="s">
        <v>4356</v>
      </c>
      <c r="D2523" s="145" t="s">
        <v>4357</v>
      </c>
      <c r="E2523" s="145" t="s">
        <v>4358</v>
      </c>
      <c r="F2523" s="145" t="s">
        <v>4355</v>
      </c>
      <c r="G2523" s="145" t="s">
        <v>4356</v>
      </c>
      <c r="H2523" s="145" t="s">
        <v>4357</v>
      </c>
      <c r="I2523" s="145" t="s">
        <v>4358</v>
      </c>
    </row>
    <row r="2524" spans="1:9" s="145" customFormat="1" x14ac:dyDescent="0.2">
      <c r="A2524" s="145" t="s">
        <v>4980</v>
      </c>
      <c r="B2524" s="145" t="s">
        <v>4355</v>
      </c>
      <c r="C2524" s="145" t="s">
        <v>4356</v>
      </c>
      <c r="D2524" s="145" t="s">
        <v>4357</v>
      </c>
      <c r="E2524" s="145" t="s">
        <v>4358</v>
      </c>
      <c r="F2524" s="145" t="s">
        <v>4355</v>
      </c>
      <c r="G2524" s="145" t="s">
        <v>4356</v>
      </c>
      <c r="H2524" s="145" t="s">
        <v>4357</v>
      </c>
      <c r="I2524" s="145" t="s">
        <v>4358</v>
      </c>
    </row>
    <row r="2525" spans="1:9" s="145" customFormat="1" x14ac:dyDescent="0.2">
      <c r="A2525" s="145" t="s">
        <v>4981</v>
      </c>
      <c r="B2525" s="145" t="s">
        <v>4355</v>
      </c>
      <c r="C2525" s="145" t="s">
        <v>4356</v>
      </c>
      <c r="D2525" s="145" t="s">
        <v>4357</v>
      </c>
      <c r="E2525" s="145" t="s">
        <v>4358</v>
      </c>
      <c r="F2525" s="145" t="s">
        <v>4355</v>
      </c>
      <c r="G2525" s="145" t="s">
        <v>4356</v>
      </c>
      <c r="H2525" s="145" t="s">
        <v>4357</v>
      </c>
      <c r="I2525" s="145" t="s">
        <v>4358</v>
      </c>
    </row>
    <row r="2526" spans="1:9" s="145" customFormat="1" x14ac:dyDescent="0.2">
      <c r="A2526" s="145" t="s">
        <v>4982</v>
      </c>
      <c r="B2526" s="145" t="s">
        <v>1058</v>
      </c>
      <c r="C2526" s="145" t="s">
        <v>1059</v>
      </c>
      <c r="D2526" s="145" t="s">
        <v>1060</v>
      </c>
      <c r="E2526" s="145" t="s">
        <v>1061</v>
      </c>
      <c r="F2526" s="145" t="s">
        <v>1058</v>
      </c>
      <c r="G2526" s="145" t="s">
        <v>1059</v>
      </c>
      <c r="H2526" s="145" t="s">
        <v>1060</v>
      </c>
      <c r="I2526" s="145" t="s">
        <v>1061</v>
      </c>
    </row>
    <row r="2527" spans="1:9" s="145" customFormat="1" x14ac:dyDescent="0.2">
      <c r="A2527" s="145" t="s">
        <v>4983</v>
      </c>
      <c r="B2527" s="145" t="s">
        <v>1062</v>
      </c>
      <c r="C2527" s="145" t="s">
        <v>1063</v>
      </c>
      <c r="D2527" s="145" t="s">
        <v>1064</v>
      </c>
      <c r="E2527" s="145" t="s">
        <v>1065</v>
      </c>
      <c r="F2527" s="145" t="s">
        <v>1062</v>
      </c>
      <c r="G2527" s="145" t="s">
        <v>1063</v>
      </c>
      <c r="H2527" s="145" t="s">
        <v>1064</v>
      </c>
      <c r="I2527" s="145" t="s">
        <v>1065</v>
      </c>
    </row>
    <row r="2528" spans="1:9" s="190" customFormat="1" x14ac:dyDescent="0.2">
      <c r="A2528" s="190" t="s">
        <v>7489</v>
      </c>
      <c r="B2528" s="190" t="s">
        <v>4363</v>
      </c>
      <c r="C2528" s="190" t="s">
        <v>4364</v>
      </c>
      <c r="D2528" s="190" t="s">
        <v>4365</v>
      </c>
      <c r="E2528" s="190" t="s">
        <v>4366</v>
      </c>
      <c r="F2528" s="190" t="s">
        <v>4363</v>
      </c>
      <c r="G2528" s="190" t="s">
        <v>4364</v>
      </c>
      <c r="H2528" s="190" t="s">
        <v>4365</v>
      </c>
      <c r="I2528" s="190" t="s">
        <v>4366</v>
      </c>
    </row>
    <row r="2529" spans="1:9" s="190" customFormat="1" x14ac:dyDescent="0.2">
      <c r="A2529" s="190" t="s">
        <v>7490</v>
      </c>
      <c r="B2529" s="190" t="s">
        <v>4367</v>
      </c>
      <c r="C2529" s="190" t="s">
        <v>4368</v>
      </c>
      <c r="D2529" s="190" t="s">
        <v>4369</v>
      </c>
      <c r="E2529" s="190" t="s">
        <v>4370</v>
      </c>
      <c r="F2529" s="190" t="s">
        <v>4367</v>
      </c>
      <c r="G2529" s="190" t="s">
        <v>4368</v>
      </c>
      <c r="H2529" s="190" t="s">
        <v>4369</v>
      </c>
      <c r="I2529" s="190" t="s">
        <v>4370</v>
      </c>
    </row>
    <row r="2530" spans="1:9" s="145" customFormat="1" x14ac:dyDescent="0.2">
      <c r="A2530" s="145" t="s">
        <v>4984</v>
      </c>
      <c r="B2530" s="145" t="s">
        <v>4372</v>
      </c>
      <c r="C2530" s="145" t="s">
        <v>4373</v>
      </c>
      <c r="D2530" s="145" t="s">
        <v>4374</v>
      </c>
      <c r="E2530" s="145" t="s">
        <v>4375</v>
      </c>
      <c r="F2530" s="145" t="s">
        <v>4372</v>
      </c>
      <c r="G2530" s="145" t="s">
        <v>4373</v>
      </c>
      <c r="H2530" s="145" t="s">
        <v>4374</v>
      </c>
      <c r="I2530" s="145" t="s">
        <v>4375</v>
      </c>
    </row>
    <row r="2531" spans="1:9" s="145" customFormat="1" x14ac:dyDescent="0.2">
      <c r="A2531" s="145" t="s">
        <v>4985</v>
      </c>
      <c r="B2531" s="145" t="s">
        <v>4372</v>
      </c>
      <c r="C2531" s="145" t="s">
        <v>4373</v>
      </c>
      <c r="D2531" s="145" t="s">
        <v>4374</v>
      </c>
      <c r="E2531" s="145" t="s">
        <v>4375</v>
      </c>
      <c r="F2531" s="145" t="s">
        <v>4372</v>
      </c>
      <c r="G2531" s="145" t="s">
        <v>4373</v>
      </c>
      <c r="H2531" s="145" t="s">
        <v>4374</v>
      </c>
      <c r="I2531" s="145" t="s">
        <v>4375</v>
      </c>
    </row>
    <row r="2532" spans="1:9" s="145" customFormat="1" x14ac:dyDescent="0.2">
      <c r="A2532" s="145" t="s">
        <v>4986</v>
      </c>
      <c r="B2532" s="145" t="s">
        <v>4372</v>
      </c>
      <c r="C2532" s="145" t="s">
        <v>4373</v>
      </c>
      <c r="D2532" s="145" t="s">
        <v>4374</v>
      </c>
      <c r="E2532" s="145" t="s">
        <v>4375</v>
      </c>
      <c r="F2532" s="145" t="s">
        <v>4372</v>
      </c>
      <c r="G2532" s="145" t="s">
        <v>4373</v>
      </c>
      <c r="H2532" s="145" t="s">
        <v>4374</v>
      </c>
      <c r="I2532" s="145" t="s">
        <v>4375</v>
      </c>
    </row>
    <row r="2533" spans="1:9" s="145" customFormat="1" x14ac:dyDescent="0.2">
      <c r="A2533" s="145" t="s">
        <v>4987</v>
      </c>
      <c r="B2533" s="145" t="s">
        <v>1058</v>
      </c>
      <c r="C2533" s="145" t="s">
        <v>1059</v>
      </c>
      <c r="D2533" s="145" t="s">
        <v>1060</v>
      </c>
      <c r="E2533" s="145" t="s">
        <v>1061</v>
      </c>
      <c r="F2533" s="145" t="s">
        <v>1058</v>
      </c>
      <c r="G2533" s="145" t="s">
        <v>1059</v>
      </c>
      <c r="H2533" s="145" t="s">
        <v>1060</v>
      </c>
      <c r="I2533" s="145" t="s">
        <v>1061</v>
      </c>
    </row>
    <row r="2534" spans="1:9" s="145" customFormat="1" x14ac:dyDescent="0.2">
      <c r="A2534" s="145" t="s">
        <v>4988</v>
      </c>
      <c r="B2534" s="145" t="s">
        <v>1062</v>
      </c>
      <c r="C2534" s="145" t="s">
        <v>1063</v>
      </c>
      <c r="D2534" s="145" t="s">
        <v>1064</v>
      </c>
      <c r="E2534" s="145" t="s">
        <v>1065</v>
      </c>
      <c r="F2534" s="145" t="s">
        <v>1062</v>
      </c>
      <c r="G2534" s="145" t="s">
        <v>1063</v>
      </c>
      <c r="H2534" s="145" t="s">
        <v>1064</v>
      </c>
      <c r="I2534" s="145" t="s">
        <v>1065</v>
      </c>
    </row>
    <row r="2535" spans="1:9" s="190" customFormat="1" x14ac:dyDescent="0.2">
      <c r="A2535" s="190" t="s">
        <v>7491</v>
      </c>
      <c r="B2535" s="190" t="s">
        <v>4363</v>
      </c>
      <c r="C2535" s="190" t="s">
        <v>4364</v>
      </c>
      <c r="D2535" s="190" t="s">
        <v>4365</v>
      </c>
      <c r="E2535" s="190" t="s">
        <v>4366</v>
      </c>
      <c r="F2535" s="190" t="s">
        <v>4363</v>
      </c>
      <c r="G2535" s="190" t="s">
        <v>4364</v>
      </c>
      <c r="H2535" s="190" t="s">
        <v>4365</v>
      </c>
      <c r="I2535" s="190" t="s">
        <v>4366</v>
      </c>
    </row>
    <row r="2536" spans="1:9" s="190" customFormat="1" x14ac:dyDescent="0.2">
      <c r="A2536" s="190" t="s">
        <v>7492</v>
      </c>
      <c r="B2536" s="190" t="s">
        <v>4367</v>
      </c>
      <c r="C2536" s="190" t="s">
        <v>4368</v>
      </c>
      <c r="D2536" s="190" t="s">
        <v>4369</v>
      </c>
      <c r="E2536" s="190" t="s">
        <v>4370</v>
      </c>
      <c r="F2536" s="190" t="s">
        <v>4367</v>
      </c>
      <c r="G2536" s="190" t="s">
        <v>4368</v>
      </c>
      <c r="H2536" s="190" t="s">
        <v>4369</v>
      </c>
      <c r="I2536" s="190" t="s">
        <v>4370</v>
      </c>
    </row>
    <row r="2537" spans="1:9" s="145" customFormat="1" x14ac:dyDescent="0.2">
      <c r="A2537" s="145" t="s">
        <v>3370</v>
      </c>
      <c r="B2537" s="145" t="s">
        <v>5494</v>
      </c>
      <c r="C2537" s="145" t="s">
        <v>1996</v>
      </c>
      <c r="D2537" s="145" t="s">
        <v>1068</v>
      </c>
      <c r="E2537" s="145" t="s">
        <v>1997</v>
      </c>
      <c r="F2537" s="145" t="s">
        <v>1995</v>
      </c>
      <c r="G2537" s="145" t="s">
        <v>1996</v>
      </c>
      <c r="H2537" s="145" t="s">
        <v>1068</v>
      </c>
      <c r="I2537" s="145" t="s">
        <v>1997</v>
      </c>
    </row>
    <row r="2538" spans="1:9" s="145" customFormat="1" x14ac:dyDescent="0.2">
      <c r="A2538" s="145" t="s">
        <v>3371</v>
      </c>
      <c r="B2538" s="145" t="s">
        <v>1999</v>
      </c>
      <c r="C2538" s="145" t="s">
        <v>2000</v>
      </c>
      <c r="D2538" s="145" t="s">
        <v>2001</v>
      </c>
      <c r="E2538" s="145" t="s">
        <v>2002</v>
      </c>
      <c r="F2538" s="145" t="s">
        <v>1999</v>
      </c>
      <c r="G2538" s="145" t="s">
        <v>2000</v>
      </c>
      <c r="H2538" s="145" t="s">
        <v>2001</v>
      </c>
      <c r="I2538" s="145" t="s">
        <v>2002</v>
      </c>
    </row>
    <row r="2539" spans="1:9" s="145" customFormat="1" x14ac:dyDescent="0.2">
      <c r="A2539" s="145" t="s">
        <v>3372</v>
      </c>
      <c r="B2539" s="145" t="s">
        <v>2004</v>
      </c>
      <c r="C2539" s="145" t="s">
        <v>2005</v>
      </c>
      <c r="D2539" s="145" t="s">
        <v>2006</v>
      </c>
      <c r="E2539" s="145" t="s">
        <v>2007</v>
      </c>
      <c r="F2539" s="145" t="s">
        <v>2004</v>
      </c>
      <c r="G2539" s="145" t="s">
        <v>2005</v>
      </c>
      <c r="H2539" s="145" t="s">
        <v>2006</v>
      </c>
      <c r="I2539" s="145" t="s">
        <v>2007</v>
      </c>
    </row>
    <row r="2540" spans="1:9" s="145" customFormat="1" x14ac:dyDescent="0.2">
      <c r="A2540" s="145" t="s">
        <v>3373</v>
      </c>
      <c r="B2540" s="145" t="s">
        <v>2009</v>
      </c>
      <c r="C2540" s="145" t="s">
        <v>2010</v>
      </c>
      <c r="D2540" s="145" t="s">
        <v>2011</v>
      </c>
      <c r="E2540" s="145" t="s">
        <v>2012</v>
      </c>
      <c r="F2540" s="145" t="s">
        <v>2009</v>
      </c>
      <c r="G2540" s="145" t="s">
        <v>2010</v>
      </c>
      <c r="H2540" s="145" t="s">
        <v>2011</v>
      </c>
      <c r="I2540" s="145" t="s">
        <v>2012</v>
      </c>
    </row>
    <row r="2541" spans="1:9" s="145" customFormat="1" x14ac:dyDescent="0.2">
      <c r="A2541" s="145" t="s">
        <v>4989</v>
      </c>
      <c r="B2541" s="145" t="s">
        <v>4381</v>
      </c>
      <c r="C2541" s="145" t="s">
        <v>4382</v>
      </c>
      <c r="D2541" s="145" t="s">
        <v>4383</v>
      </c>
      <c r="E2541" s="145" t="s">
        <v>4384</v>
      </c>
      <c r="F2541" s="145" t="s">
        <v>4381</v>
      </c>
      <c r="G2541" s="145" t="s">
        <v>4382</v>
      </c>
      <c r="H2541" s="145" t="s">
        <v>4383</v>
      </c>
      <c r="I2541" s="145" t="s">
        <v>4384</v>
      </c>
    </row>
    <row r="2542" spans="1:9" s="145" customFormat="1" x14ac:dyDescent="0.2">
      <c r="A2542" s="145" t="s">
        <v>4990</v>
      </c>
      <c r="B2542" s="145" t="s">
        <v>4386</v>
      </c>
      <c r="C2542" s="145" t="s">
        <v>4387</v>
      </c>
      <c r="D2542" s="145" t="s">
        <v>4388</v>
      </c>
      <c r="E2542" s="145" t="s">
        <v>4389</v>
      </c>
      <c r="F2542" s="145" t="s">
        <v>4386</v>
      </c>
      <c r="G2542" s="145" t="s">
        <v>4387</v>
      </c>
      <c r="H2542" s="145" t="s">
        <v>4388</v>
      </c>
      <c r="I2542" s="145" t="s">
        <v>4389</v>
      </c>
    </row>
    <row r="2543" spans="1:9" s="145" customFormat="1" x14ac:dyDescent="0.2">
      <c r="A2543" s="145" t="s">
        <v>4991</v>
      </c>
      <c r="B2543" s="145" t="s">
        <v>4391</v>
      </c>
      <c r="C2543" s="145" t="s">
        <v>4392</v>
      </c>
      <c r="D2543" s="145" t="s">
        <v>4393</v>
      </c>
      <c r="E2543" s="145" t="s">
        <v>4394</v>
      </c>
      <c r="F2543" s="145" t="s">
        <v>4391</v>
      </c>
      <c r="G2543" s="145" t="s">
        <v>4392</v>
      </c>
      <c r="H2543" s="145" t="s">
        <v>4393</v>
      </c>
      <c r="I2543" s="145" t="s">
        <v>4394</v>
      </c>
    </row>
    <row r="2544" spans="1:9" s="145" customFormat="1" x14ac:dyDescent="0.2">
      <c r="A2544" s="145" t="s">
        <v>4992</v>
      </c>
      <c r="B2544" s="145" t="s">
        <v>4396</v>
      </c>
      <c r="C2544" s="145" t="s">
        <v>4397</v>
      </c>
      <c r="D2544" s="145" t="s">
        <v>4398</v>
      </c>
      <c r="E2544" s="145" t="s">
        <v>4399</v>
      </c>
      <c r="F2544" s="145" t="s">
        <v>4396</v>
      </c>
      <c r="G2544" s="145" t="s">
        <v>4397</v>
      </c>
      <c r="H2544" s="145" t="s">
        <v>4398</v>
      </c>
      <c r="I2544" s="145" t="s">
        <v>4399</v>
      </c>
    </row>
    <row r="2545" spans="1:9" s="145" customFormat="1" x14ac:dyDescent="0.2">
      <c r="A2545" s="145" t="s">
        <v>3374</v>
      </c>
      <c r="B2545" s="145" t="s">
        <v>5497</v>
      </c>
      <c r="C2545" s="145" t="s">
        <v>5498</v>
      </c>
      <c r="D2545" s="145" t="s">
        <v>2016</v>
      </c>
      <c r="E2545" s="145" t="s">
        <v>2017</v>
      </c>
      <c r="F2545" s="145" t="s">
        <v>2014</v>
      </c>
      <c r="G2545" s="145" t="s">
        <v>2015</v>
      </c>
      <c r="H2545" s="145" t="s">
        <v>2016</v>
      </c>
      <c r="I2545" s="145" t="s">
        <v>2017</v>
      </c>
    </row>
    <row r="2546" spans="1:9" s="145" customFormat="1" x14ac:dyDescent="0.2">
      <c r="A2546" s="145" t="s">
        <v>3375</v>
      </c>
      <c r="B2546" s="145" t="s">
        <v>5499</v>
      </c>
      <c r="C2546" s="145" t="s">
        <v>2020</v>
      </c>
      <c r="D2546" s="145" t="s">
        <v>2021</v>
      </c>
      <c r="E2546" s="145" t="s">
        <v>2022</v>
      </c>
      <c r="F2546" s="145" t="s">
        <v>2019</v>
      </c>
      <c r="G2546" s="145" t="s">
        <v>2020</v>
      </c>
      <c r="H2546" s="145" t="s">
        <v>2021</v>
      </c>
      <c r="I2546" s="145" t="s">
        <v>2022</v>
      </c>
    </row>
    <row r="2547" spans="1:9" s="145" customFormat="1" x14ac:dyDescent="0.2">
      <c r="A2547" s="145" t="s">
        <v>3376</v>
      </c>
      <c r="B2547" s="145" t="s">
        <v>2024</v>
      </c>
      <c r="C2547" s="145" t="s">
        <v>2025</v>
      </c>
      <c r="D2547" s="145" t="s">
        <v>2026</v>
      </c>
      <c r="E2547" s="145" t="s">
        <v>2027</v>
      </c>
      <c r="F2547" s="145" t="s">
        <v>2024</v>
      </c>
      <c r="G2547" s="145" t="s">
        <v>2025</v>
      </c>
      <c r="H2547" s="145" t="s">
        <v>2026</v>
      </c>
      <c r="I2547" s="145" t="s">
        <v>2027</v>
      </c>
    </row>
    <row r="2548" spans="1:9" s="145" customFormat="1" x14ac:dyDescent="0.2">
      <c r="A2548" s="145" t="s">
        <v>3377</v>
      </c>
      <c r="B2548" s="145" t="s">
        <v>2029</v>
      </c>
      <c r="C2548" s="145" t="s">
        <v>2030</v>
      </c>
      <c r="D2548" s="145" t="s">
        <v>2031</v>
      </c>
      <c r="E2548" s="145" t="s">
        <v>2032</v>
      </c>
      <c r="F2548" s="145" t="s">
        <v>2029</v>
      </c>
      <c r="G2548" s="145" t="s">
        <v>2035</v>
      </c>
      <c r="H2548" s="145" t="s">
        <v>2031</v>
      </c>
      <c r="I2548" s="145" t="s">
        <v>2032</v>
      </c>
    </row>
    <row r="2549" spans="1:9" s="145" customFormat="1" x14ac:dyDescent="0.2">
      <c r="A2549" s="145" t="s">
        <v>3378</v>
      </c>
      <c r="B2549" s="145" t="s">
        <v>2034</v>
      </c>
      <c r="C2549" s="145" t="s">
        <v>2035</v>
      </c>
      <c r="D2549" s="145" t="s">
        <v>2036</v>
      </c>
      <c r="E2549" s="145" t="s">
        <v>2037</v>
      </c>
      <c r="F2549" s="145" t="s">
        <v>2034</v>
      </c>
      <c r="G2549" s="145" t="s">
        <v>2035</v>
      </c>
      <c r="H2549" s="145" t="s">
        <v>3767</v>
      </c>
      <c r="I2549" s="145" t="s">
        <v>2037</v>
      </c>
    </row>
    <row r="2550" spans="1:9" s="145" customFormat="1" x14ac:dyDescent="0.2">
      <c r="A2550" s="145" t="s">
        <v>3379</v>
      </c>
      <c r="B2550" s="145" t="s">
        <v>2039</v>
      </c>
      <c r="C2550" s="145" t="s">
        <v>2040</v>
      </c>
      <c r="D2550" s="145" t="s">
        <v>2041</v>
      </c>
      <c r="E2550" s="145" t="s">
        <v>2042</v>
      </c>
      <c r="F2550" s="145" t="s">
        <v>2039</v>
      </c>
      <c r="G2550" s="145" t="s">
        <v>2040</v>
      </c>
      <c r="H2550" s="145" t="s">
        <v>3768</v>
      </c>
      <c r="I2550" s="145" t="s">
        <v>2042</v>
      </c>
    </row>
    <row r="2551" spans="1:9" s="7" customFormat="1" x14ac:dyDescent="0.2">
      <c r="A2551" s="162"/>
      <c r="B2551" s="163"/>
      <c r="C2551" s="163"/>
      <c r="D2551" s="163"/>
      <c r="E2551" s="163"/>
    </row>
    <row r="2552" spans="1:9" s="7" customFormat="1" x14ac:dyDescent="0.2">
      <c r="A2552" s="146" t="s">
        <v>3495</v>
      </c>
      <c r="B2552" s="146" t="s">
        <v>3620</v>
      </c>
      <c r="C2552" s="146" t="s">
        <v>3621</v>
      </c>
      <c r="D2552" s="146" t="s">
        <v>3622</v>
      </c>
      <c r="E2552" s="146" t="s">
        <v>3623</v>
      </c>
    </row>
    <row r="2553" spans="1:9" s="7" customFormat="1" x14ac:dyDescent="0.2">
      <c r="A2553" s="146" t="s">
        <v>3380</v>
      </c>
      <c r="B2553" s="146" t="s">
        <v>1069</v>
      </c>
      <c r="C2553" s="146" t="s">
        <v>1070</v>
      </c>
      <c r="D2553" s="146" t="s">
        <v>1071</v>
      </c>
      <c r="E2553" s="146" t="s">
        <v>1072</v>
      </c>
    </row>
    <row r="2554" spans="1:9" s="7" customFormat="1" x14ac:dyDescent="0.2">
      <c r="A2554" s="146" t="s">
        <v>3381</v>
      </c>
      <c r="B2554" s="146" t="s">
        <v>543</v>
      </c>
      <c r="C2554" s="146" t="s">
        <v>542</v>
      </c>
      <c r="D2554" s="146" t="s">
        <v>544</v>
      </c>
      <c r="E2554" s="146" t="s">
        <v>1073</v>
      </c>
    </row>
    <row r="2555" spans="1:9" s="7" customFormat="1" x14ac:dyDescent="0.2">
      <c r="A2555" s="146" t="s">
        <v>3496</v>
      </c>
      <c r="B2555" s="146" t="s">
        <v>3499</v>
      </c>
      <c r="C2555" s="146" t="s">
        <v>3500</v>
      </c>
      <c r="D2555" s="146" t="s">
        <v>3501</v>
      </c>
      <c r="E2555" s="146" t="s">
        <v>3502</v>
      </c>
    </row>
    <row r="2556" spans="1:9" s="7" customFormat="1" x14ac:dyDescent="0.2">
      <c r="A2556" s="146" t="s">
        <v>3382</v>
      </c>
      <c r="B2556" s="146" t="s">
        <v>1074</v>
      </c>
      <c r="C2556" s="146" t="s">
        <v>1075</v>
      </c>
      <c r="D2556" s="146" t="s">
        <v>1076</v>
      </c>
      <c r="E2556" s="146" t="s">
        <v>1077</v>
      </c>
    </row>
    <row r="2557" spans="1:9" s="7" customFormat="1" x14ac:dyDescent="0.2">
      <c r="A2557" s="146" t="s">
        <v>3383</v>
      </c>
      <c r="B2557" s="146" t="s">
        <v>1078</v>
      </c>
      <c r="C2557" s="146" t="s">
        <v>1079</v>
      </c>
      <c r="D2557" s="146" t="s">
        <v>1080</v>
      </c>
      <c r="E2557" s="146" t="s">
        <v>1081</v>
      </c>
    </row>
    <row r="2558" spans="1:9" s="7" customFormat="1" x14ac:dyDescent="0.2">
      <c r="A2558" s="146" t="s">
        <v>3384</v>
      </c>
      <c r="B2558" s="146" t="s">
        <v>1082</v>
      </c>
      <c r="C2558" s="146" t="s">
        <v>1083</v>
      </c>
      <c r="D2558" s="146" t="s">
        <v>1084</v>
      </c>
      <c r="E2558" s="146" t="s">
        <v>1085</v>
      </c>
    </row>
    <row r="2559" spans="1:9" s="7" customFormat="1" x14ac:dyDescent="0.2">
      <c r="A2559" s="146" t="s">
        <v>3385</v>
      </c>
      <c r="B2559" s="146" t="s">
        <v>428</v>
      </c>
      <c r="C2559" s="146" t="s">
        <v>422</v>
      </c>
      <c r="D2559" s="146" t="s">
        <v>1086</v>
      </c>
      <c r="E2559" s="146" t="s">
        <v>1087</v>
      </c>
    </row>
    <row r="2560" spans="1:9" s="7" customFormat="1" x14ac:dyDescent="0.2">
      <c r="A2560" s="146" t="s">
        <v>3386</v>
      </c>
      <c r="B2560" s="146" t="s">
        <v>1088</v>
      </c>
      <c r="C2560" s="146" t="s">
        <v>1089</v>
      </c>
      <c r="D2560" s="146" t="s">
        <v>1090</v>
      </c>
      <c r="E2560" s="146" t="s">
        <v>1091</v>
      </c>
    </row>
    <row r="2561" spans="1:5" s="7" customFormat="1" x14ac:dyDescent="0.2">
      <c r="A2561" s="146" t="s">
        <v>3387</v>
      </c>
      <c r="B2561" s="146" t="s">
        <v>429</v>
      </c>
      <c r="C2561" s="146" t="s">
        <v>423</v>
      </c>
      <c r="D2561" s="146" t="s">
        <v>1092</v>
      </c>
      <c r="E2561" s="146" t="s">
        <v>1093</v>
      </c>
    </row>
    <row r="2562" spans="1:5" s="7" customFormat="1" x14ac:dyDescent="0.2">
      <c r="A2562" s="146" t="s">
        <v>3388</v>
      </c>
      <c r="B2562" s="146" t="s">
        <v>430</v>
      </c>
      <c r="C2562" s="146" t="s">
        <v>424</v>
      </c>
      <c r="D2562" s="146" t="s">
        <v>1094</v>
      </c>
      <c r="E2562" s="146" t="s">
        <v>1095</v>
      </c>
    </row>
    <row r="2563" spans="1:5" s="7" customFormat="1" x14ac:dyDescent="0.2">
      <c r="A2563" s="146" t="s">
        <v>3389</v>
      </c>
      <c r="B2563" s="146" t="s">
        <v>431</v>
      </c>
      <c r="C2563" s="146" t="s">
        <v>425</v>
      </c>
      <c r="D2563" s="146" t="s">
        <v>1096</v>
      </c>
      <c r="E2563" s="146" t="s">
        <v>1097</v>
      </c>
    </row>
    <row r="2564" spans="1:5" s="7" customFormat="1" x14ac:dyDescent="0.2">
      <c r="A2564" s="146" t="s">
        <v>3390</v>
      </c>
      <c r="B2564" s="146" t="s">
        <v>432</v>
      </c>
      <c r="C2564" s="146" t="s">
        <v>426</v>
      </c>
      <c r="D2564" s="146" t="s">
        <v>1098</v>
      </c>
      <c r="E2564" s="146" t="s">
        <v>1099</v>
      </c>
    </row>
    <row r="2565" spans="1:5" s="7" customFormat="1" x14ac:dyDescent="0.2">
      <c r="A2565" s="146" t="s">
        <v>3391</v>
      </c>
      <c r="B2565" s="146" t="s">
        <v>433</v>
      </c>
      <c r="C2565" s="146" t="s">
        <v>427</v>
      </c>
      <c r="D2565" s="146" t="s">
        <v>1100</v>
      </c>
      <c r="E2565" s="146" t="s">
        <v>1101</v>
      </c>
    </row>
    <row r="2566" spans="1:5" s="7" customFormat="1" x14ac:dyDescent="0.2">
      <c r="A2566" s="171" t="s">
        <v>3392</v>
      </c>
      <c r="B2566" s="171" t="s">
        <v>5505</v>
      </c>
      <c r="C2566" s="146" t="s">
        <v>5506</v>
      </c>
      <c r="D2566" s="171" t="s">
        <v>5464</v>
      </c>
      <c r="E2566" s="171" t="s">
        <v>5465</v>
      </c>
    </row>
    <row r="2567" spans="1:5" s="7" customFormat="1" x14ac:dyDescent="0.2">
      <c r="A2567" s="146" t="s">
        <v>3393</v>
      </c>
      <c r="B2567" s="146" t="s">
        <v>1102</v>
      </c>
      <c r="C2567" s="146" t="s">
        <v>1103</v>
      </c>
      <c r="D2567" s="146" t="s">
        <v>1104</v>
      </c>
      <c r="E2567" s="146" t="s">
        <v>1105</v>
      </c>
    </row>
    <row r="2568" spans="1:5" s="7" customFormat="1" x14ac:dyDescent="0.2">
      <c r="A2568" s="146" t="s">
        <v>3394</v>
      </c>
      <c r="B2568" s="146" t="s">
        <v>557</v>
      </c>
      <c r="C2568" s="146" t="s">
        <v>558</v>
      </c>
      <c r="D2568" s="146" t="s">
        <v>559</v>
      </c>
      <c r="E2568" s="146" t="s">
        <v>560</v>
      </c>
    </row>
    <row r="2569" spans="1:5" s="7" customFormat="1" x14ac:dyDescent="0.2">
      <c r="A2569" s="146" t="s">
        <v>3503</v>
      </c>
      <c r="B2569" s="145" t="s">
        <v>3798</v>
      </c>
      <c r="C2569" s="145" t="s">
        <v>3799</v>
      </c>
      <c r="D2569" s="145" t="s">
        <v>3800</v>
      </c>
      <c r="E2569" s="145" t="s">
        <v>3801</v>
      </c>
    </row>
    <row r="2570" spans="1:5" s="7" customFormat="1" x14ac:dyDescent="0.2">
      <c r="A2570" s="146" t="s">
        <v>3395</v>
      </c>
      <c r="B2570" s="145" t="s">
        <v>1184</v>
      </c>
      <c r="C2570" s="145" t="s">
        <v>1185</v>
      </c>
      <c r="D2570" s="145" t="s">
        <v>1186</v>
      </c>
      <c r="E2570" s="145" t="s">
        <v>1187</v>
      </c>
    </row>
    <row r="2571" spans="1:5" s="7" customFormat="1" x14ac:dyDescent="0.2">
      <c r="A2571" s="172" t="s">
        <v>3396</v>
      </c>
      <c r="B2571" s="145" t="s">
        <v>3397</v>
      </c>
      <c r="C2571" s="145" t="s">
        <v>3398</v>
      </c>
      <c r="D2571" s="145" t="s">
        <v>3399</v>
      </c>
      <c r="E2571" s="145" t="s">
        <v>3400</v>
      </c>
    </row>
    <row r="2572" spans="1:5" s="7" customFormat="1" x14ac:dyDescent="0.2">
      <c r="A2572" s="145" t="s">
        <v>3401</v>
      </c>
      <c r="B2572" s="145" t="s">
        <v>1130</v>
      </c>
      <c r="C2572" s="145" t="s">
        <v>1131</v>
      </c>
      <c r="D2572" s="146" t="s">
        <v>1132</v>
      </c>
      <c r="E2572" s="146" t="s">
        <v>1133</v>
      </c>
    </row>
    <row r="2573" spans="1:5" s="7" customFormat="1" x14ac:dyDescent="0.2">
      <c r="A2573" s="145" t="s">
        <v>3402</v>
      </c>
      <c r="B2573" s="145" t="s">
        <v>1134</v>
      </c>
      <c r="C2573" s="145" t="s">
        <v>1135</v>
      </c>
      <c r="D2573" s="146" t="s">
        <v>1136</v>
      </c>
      <c r="E2573" s="146" t="s">
        <v>1137</v>
      </c>
    </row>
    <row r="2574" spans="1:5" s="7" customFormat="1" x14ac:dyDescent="0.2">
      <c r="A2574" s="145" t="s">
        <v>3403</v>
      </c>
      <c r="B2574" s="145" t="s">
        <v>1165</v>
      </c>
      <c r="C2574" s="145" t="s">
        <v>1166</v>
      </c>
      <c r="D2574" s="145" t="s">
        <v>1167</v>
      </c>
      <c r="E2574" s="145" t="s">
        <v>1168</v>
      </c>
    </row>
    <row r="2575" spans="1:5" s="7" customFormat="1" x14ac:dyDescent="0.2">
      <c r="A2575" s="145" t="s">
        <v>3485</v>
      </c>
      <c r="B2575" s="146" t="s">
        <v>1193</v>
      </c>
      <c r="C2575" s="146" t="s">
        <v>1194</v>
      </c>
      <c r="D2575" s="146" t="s">
        <v>1195</v>
      </c>
      <c r="E2575" s="146" t="s">
        <v>3486</v>
      </c>
    </row>
    <row r="2576" spans="1:5" s="7" customFormat="1" x14ac:dyDescent="0.2">
      <c r="A2576" s="146" t="s">
        <v>3479</v>
      </c>
      <c r="B2576" s="146" t="s">
        <v>161</v>
      </c>
      <c r="C2576" s="146" t="s">
        <v>3480</v>
      </c>
      <c r="D2576" s="146" t="s">
        <v>3481</v>
      </c>
      <c r="E2576" s="146" t="s">
        <v>3482</v>
      </c>
    </row>
    <row r="2577" spans="1:5" s="7" customFormat="1" x14ac:dyDescent="0.2">
      <c r="A2577" s="145" t="s">
        <v>3404</v>
      </c>
      <c r="B2577" s="145" t="s">
        <v>1162</v>
      </c>
      <c r="C2577" s="145" t="s">
        <v>1163</v>
      </c>
      <c r="D2577" s="145" t="s">
        <v>1164</v>
      </c>
      <c r="E2577" s="145" t="s">
        <v>3504</v>
      </c>
    </row>
    <row r="2578" spans="1:5" s="7" customFormat="1" ht="14.25" x14ac:dyDescent="0.2">
      <c r="A2578" s="145" t="s">
        <v>3405</v>
      </c>
      <c r="B2578" s="145" t="s">
        <v>5431</v>
      </c>
      <c r="C2578" s="145" t="s">
        <v>5432</v>
      </c>
      <c r="D2578" s="145" t="s">
        <v>5433</v>
      </c>
      <c r="E2578" s="145" t="s">
        <v>5434</v>
      </c>
    </row>
    <row r="2579" spans="1:5" s="7" customFormat="1" x14ac:dyDescent="0.2">
      <c r="A2579" s="145" t="s">
        <v>3802</v>
      </c>
      <c r="B2579" s="145" t="s">
        <v>3803</v>
      </c>
      <c r="C2579" s="145" t="s">
        <v>3805</v>
      </c>
      <c r="D2579" s="145" t="s">
        <v>3804</v>
      </c>
      <c r="E2579" s="145" t="s">
        <v>3801</v>
      </c>
    </row>
    <row r="2580" spans="1:5" s="7" customFormat="1" x14ac:dyDescent="0.2">
      <c r="A2580" s="145" t="s">
        <v>3450</v>
      </c>
      <c r="B2580" s="145" t="s">
        <v>3451</v>
      </c>
      <c r="C2580" s="145" t="s">
        <v>3452</v>
      </c>
      <c r="D2580" s="145" t="s">
        <v>3453</v>
      </c>
      <c r="E2580" s="145" t="s">
        <v>3454</v>
      </c>
    </row>
    <row r="2581" spans="1:5" s="7" customFormat="1" x14ac:dyDescent="0.2">
      <c r="A2581" s="145" t="s">
        <v>3455</v>
      </c>
      <c r="B2581" s="145" t="s">
        <v>3456</v>
      </c>
      <c r="C2581" s="145" t="s">
        <v>3457</v>
      </c>
      <c r="D2581" s="145" t="s">
        <v>3458</v>
      </c>
      <c r="E2581" s="145" t="s">
        <v>3459</v>
      </c>
    </row>
    <row r="2582" spans="1:5" s="7" customFormat="1" x14ac:dyDescent="0.2">
      <c r="A2582" s="145" t="s">
        <v>3407</v>
      </c>
      <c r="B2582" s="145" t="s">
        <v>1171</v>
      </c>
      <c r="C2582" s="145" t="s">
        <v>1172</v>
      </c>
      <c r="D2582" s="145" t="s">
        <v>1173</v>
      </c>
      <c r="E2582" s="145" t="s">
        <v>1174</v>
      </c>
    </row>
    <row r="2583" spans="1:5" s="7" customFormat="1" x14ac:dyDescent="0.2">
      <c r="A2583" s="145" t="s">
        <v>3406</v>
      </c>
      <c r="B2583" s="145" t="s">
        <v>1177</v>
      </c>
      <c r="C2583" s="145" t="s">
        <v>1178</v>
      </c>
      <c r="D2583" s="145" t="s">
        <v>1179</v>
      </c>
      <c r="E2583" s="145" t="s">
        <v>1180</v>
      </c>
    </row>
    <row r="2584" spans="1:5" s="7" customFormat="1" x14ac:dyDescent="0.2">
      <c r="A2584" s="145" t="s">
        <v>3408</v>
      </c>
      <c r="B2584" s="145" t="s">
        <v>1138</v>
      </c>
      <c r="C2584" s="145" t="s">
        <v>1139</v>
      </c>
      <c r="D2584" s="146" t="s">
        <v>1139</v>
      </c>
      <c r="E2584" s="146" t="s">
        <v>1139</v>
      </c>
    </row>
    <row r="2585" spans="1:5" s="7" customFormat="1" x14ac:dyDescent="0.2">
      <c r="A2585" s="145" t="s">
        <v>3409</v>
      </c>
      <c r="B2585" s="145" t="s">
        <v>1140</v>
      </c>
      <c r="C2585" s="145" t="s">
        <v>1141</v>
      </c>
      <c r="D2585" s="145" t="s">
        <v>1142</v>
      </c>
      <c r="E2585" s="145" t="s">
        <v>1143</v>
      </c>
    </row>
    <row r="2586" spans="1:5" s="7" customFormat="1" x14ac:dyDescent="0.2">
      <c r="A2586" s="145" t="s">
        <v>3410</v>
      </c>
      <c r="B2586" s="145" t="s">
        <v>1144</v>
      </c>
      <c r="C2586" s="145" t="s">
        <v>1145</v>
      </c>
      <c r="D2586" s="145" t="s">
        <v>1146</v>
      </c>
      <c r="E2586" s="145" t="s">
        <v>1147</v>
      </c>
    </row>
    <row r="2587" spans="1:5" s="7" customFormat="1" x14ac:dyDescent="0.2">
      <c r="A2587" s="145" t="s">
        <v>3411</v>
      </c>
      <c r="B2587" s="145" t="s">
        <v>1148</v>
      </c>
      <c r="C2587" s="145" t="s">
        <v>1149</v>
      </c>
      <c r="D2587" s="145" t="s">
        <v>1150</v>
      </c>
      <c r="E2587" s="145" t="s">
        <v>1151</v>
      </c>
    </row>
    <row r="2588" spans="1:5" s="7" customFormat="1" x14ac:dyDescent="0.2">
      <c r="A2588" s="145" t="s">
        <v>3412</v>
      </c>
      <c r="B2588" s="145" t="s">
        <v>1152</v>
      </c>
      <c r="C2588" s="145" t="s">
        <v>1153</v>
      </c>
      <c r="D2588" s="145" t="s">
        <v>1154</v>
      </c>
      <c r="E2588" s="145" t="s">
        <v>1155</v>
      </c>
    </row>
    <row r="2589" spans="1:5" s="7" customFormat="1" x14ac:dyDescent="0.2">
      <c r="A2589" s="145" t="s">
        <v>3413</v>
      </c>
      <c r="B2589" s="146" t="s">
        <v>527</v>
      </c>
      <c r="C2589" s="146" t="s">
        <v>528</v>
      </c>
      <c r="D2589" s="146" t="s">
        <v>1106</v>
      </c>
      <c r="E2589" s="146" t="s">
        <v>1107</v>
      </c>
    </row>
    <row r="2590" spans="1:5" s="147" customFormat="1" x14ac:dyDescent="0.2">
      <c r="A2590" s="147" t="s">
        <v>4993</v>
      </c>
      <c r="B2590" s="147" t="s">
        <v>4994</v>
      </c>
      <c r="C2590" s="147" t="s">
        <v>4995</v>
      </c>
      <c r="D2590" s="147" t="s">
        <v>4996</v>
      </c>
      <c r="E2590" s="147" t="s">
        <v>4997</v>
      </c>
    </row>
    <row r="2591" spans="1:5" s="147" customFormat="1" x14ac:dyDescent="0.2">
      <c r="A2591" s="147" t="s">
        <v>4998</v>
      </c>
      <c r="B2591" s="148" t="s">
        <v>4999</v>
      </c>
      <c r="C2591" s="148" t="s">
        <v>5000</v>
      </c>
      <c r="D2591" s="148" t="s">
        <v>5001</v>
      </c>
      <c r="E2591" s="148" t="s">
        <v>5002</v>
      </c>
    </row>
    <row r="2592" spans="1:5" s="147" customFormat="1" x14ac:dyDescent="0.2">
      <c r="A2592" s="147" t="s">
        <v>5545</v>
      </c>
      <c r="B2592" s="147" t="s">
        <v>5546</v>
      </c>
      <c r="C2592" s="147" t="s">
        <v>5547</v>
      </c>
      <c r="D2592" s="147" t="s">
        <v>5548</v>
      </c>
      <c r="E2592" s="147" t="s">
        <v>5549</v>
      </c>
    </row>
    <row r="2593" spans="1:5" s="147" customFormat="1" x14ac:dyDescent="0.2">
      <c r="A2593" s="147" t="s">
        <v>5550</v>
      </c>
      <c r="B2593" s="148" t="s">
        <v>5551</v>
      </c>
      <c r="C2593" s="148" t="s">
        <v>5552</v>
      </c>
      <c r="D2593" s="148" t="s">
        <v>5553</v>
      </c>
      <c r="E2593" s="148" t="s">
        <v>5554</v>
      </c>
    </row>
    <row r="2594" spans="1:5" s="7" customFormat="1" x14ac:dyDescent="0.2">
      <c r="A2594" s="145" t="s">
        <v>3605</v>
      </c>
      <c r="B2594" s="145" t="s">
        <v>3606</v>
      </c>
      <c r="C2594" s="145" t="s">
        <v>3607</v>
      </c>
      <c r="D2594" s="145" t="s">
        <v>3608</v>
      </c>
      <c r="E2594" s="145" t="s">
        <v>3609</v>
      </c>
    </row>
    <row r="2595" spans="1:5" s="7" customFormat="1" x14ac:dyDescent="0.2">
      <c r="A2595" s="145" t="s">
        <v>3610</v>
      </c>
      <c r="B2595" s="145" t="s">
        <v>3611</v>
      </c>
      <c r="C2595" s="145" t="s">
        <v>3612</v>
      </c>
      <c r="D2595" s="145" t="s">
        <v>3613</v>
      </c>
      <c r="E2595" s="145" t="s">
        <v>3611</v>
      </c>
    </row>
    <row r="2596" spans="1:5" s="7" customFormat="1" x14ac:dyDescent="0.2">
      <c r="A2596" s="145" t="s">
        <v>3614</v>
      </c>
      <c r="B2596" s="145" t="s">
        <v>3615</v>
      </c>
      <c r="C2596" s="145" t="s">
        <v>3615</v>
      </c>
      <c r="D2596" s="146" t="s">
        <v>3615</v>
      </c>
      <c r="E2596" s="146" t="s">
        <v>3615</v>
      </c>
    </row>
    <row r="2597" spans="1:5" s="7" customFormat="1" x14ac:dyDescent="0.2">
      <c r="A2597" s="145" t="s">
        <v>3505</v>
      </c>
      <c r="B2597" s="146" t="s">
        <v>3506</v>
      </c>
      <c r="C2597" s="146" t="s">
        <v>3506</v>
      </c>
      <c r="D2597" s="146" t="s">
        <v>3507</v>
      </c>
      <c r="E2597" s="146" t="s">
        <v>3508</v>
      </c>
    </row>
    <row r="2598" spans="1:5" s="7" customFormat="1" x14ac:dyDescent="0.2">
      <c r="A2598" s="145" t="s">
        <v>3509</v>
      </c>
      <c r="B2598" s="146" t="s">
        <v>3510</v>
      </c>
      <c r="C2598" s="146" t="s">
        <v>3510</v>
      </c>
      <c r="D2598" s="146" t="s">
        <v>3511</v>
      </c>
      <c r="E2598" s="146" t="s">
        <v>3512</v>
      </c>
    </row>
    <row r="2599" spans="1:5" s="7" customFormat="1" x14ac:dyDescent="0.2">
      <c r="A2599" s="145" t="s">
        <v>3513</v>
      </c>
      <c r="B2599" s="146" t="s">
        <v>3514</v>
      </c>
      <c r="C2599" s="146" t="s">
        <v>3515</v>
      </c>
      <c r="D2599" s="146" t="s">
        <v>3516</v>
      </c>
      <c r="E2599" s="146" t="s">
        <v>3517</v>
      </c>
    </row>
    <row r="2600" spans="1:5" s="7" customFormat="1" x14ac:dyDescent="0.2">
      <c r="A2600" s="145" t="s">
        <v>3518</v>
      </c>
      <c r="B2600" s="146" t="s">
        <v>3519</v>
      </c>
      <c r="C2600" s="146" t="s">
        <v>3520</v>
      </c>
      <c r="D2600" s="146" t="s">
        <v>3521</v>
      </c>
      <c r="E2600" s="146" t="s">
        <v>3522</v>
      </c>
    </row>
    <row r="2601" spans="1:5" s="147" customFormat="1" x14ac:dyDescent="0.2">
      <c r="A2601" s="147" t="s">
        <v>5003</v>
      </c>
      <c r="B2601" s="148" t="s">
        <v>5004</v>
      </c>
      <c r="C2601" s="148" t="s">
        <v>5005</v>
      </c>
      <c r="D2601" s="148" t="s">
        <v>5006</v>
      </c>
      <c r="E2601" s="148" t="s">
        <v>5007</v>
      </c>
    </row>
    <row r="2602" spans="1:5" s="147" customFormat="1" x14ac:dyDescent="0.2">
      <c r="A2602" s="147" t="s">
        <v>5540</v>
      </c>
      <c r="B2602" s="148" t="s">
        <v>5541</v>
      </c>
      <c r="C2602" s="148" t="s">
        <v>5542</v>
      </c>
      <c r="D2602" s="148" t="s">
        <v>5543</v>
      </c>
      <c r="E2602" s="148" t="s">
        <v>5544</v>
      </c>
    </row>
    <row r="2603" spans="1:5" s="7" customFormat="1" x14ac:dyDescent="0.2">
      <c r="A2603" s="149" t="s">
        <v>3414</v>
      </c>
      <c r="B2603" s="146" t="s">
        <v>3569</v>
      </c>
      <c r="C2603" s="146" t="s">
        <v>3569</v>
      </c>
      <c r="D2603" s="146" t="s">
        <v>3570</v>
      </c>
      <c r="E2603" s="146" t="s">
        <v>3569</v>
      </c>
    </row>
    <row r="2604" spans="1:5" s="7" customFormat="1" x14ac:dyDescent="0.2">
      <c r="A2604" s="149" t="s">
        <v>3415</v>
      </c>
      <c r="B2604" s="146" t="s">
        <v>3571</v>
      </c>
      <c r="C2604" s="146" t="s">
        <v>3572</v>
      </c>
      <c r="D2604" s="146" t="s">
        <v>3571</v>
      </c>
      <c r="E2604" s="146" t="s">
        <v>3571</v>
      </c>
    </row>
    <row r="2605" spans="1:5" s="7" customFormat="1" x14ac:dyDescent="0.2">
      <c r="A2605" s="149" t="s">
        <v>3416</v>
      </c>
      <c r="B2605" s="146" t="s">
        <v>3573</v>
      </c>
      <c r="C2605" s="146" t="s">
        <v>3574</v>
      </c>
      <c r="D2605" s="146" t="s">
        <v>3575</v>
      </c>
      <c r="E2605" s="146" t="s">
        <v>3575</v>
      </c>
    </row>
    <row r="2606" spans="1:5" s="7" customFormat="1" x14ac:dyDescent="0.2">
      <c r="A2606" s="149" t="s">
        <v>3417</v>
      </c>
      <c r="B2606" s="146" t="s">
        <v>3576</v>
      </c>
      <c r="C2606" s="146" t="s">
        <v>3577</v>
      </c>
      <c r="D2606" s="146" t="s">
        <v>3578</v>
      </c>
      <c r="E2606" s="146" t="s">
        <v>3578</v>
      </c>
    </row>
    <row r="2607" spans="1:5" s="7" customFormat="1" x14ac:dyDescent="0.2">
      <c r="A2607" s="149" t="s">
        <v>3418</v>
      </c>
      <c r="B2607" s="146" t="s">
        <v>3579</v>
      </c>
      <c r="C2607" s="146" t="s">
        <v>3579</v>
      </c>
      <c r="D2607" s="146" t="s">
        <v>3580</v>
      </c>
      <c r="E2607" s="146" t="s">
        <v>3581</v>
      </c>
    </row>
    <row r="2608" spans="1:5" s="7" customFormat="1" x14ac:dyDescent="0.2">
      <c r="A2608" s="149" t="s">
        <v>3419</v>
      </c>
      <c r="B2608" s="146" t="s">
        <v>3582</v>
      </c>
      <c r="C2608" s="146" t="s">
        <v>3583</v>
      </c>
      <c r="D2608" s="146" t="s">
        <v>3584</v>
      </c>
      <c r="E2608" s="146" t="s">
        <v>3585</v>
      </c>
    </row>
    <row r="2609" spans="1:5" s="7" customFormat="1" x14ac:dyDescent="0.2">
      <c r="A2609" s="149" t="s">
        <v>3420</v>
      </c>
      <c r="B2609" s="146" t="s">
        <v>3586</v>
      </c>
      <c r="C2609" s="146" t="s">
        <v>3587</v>
      </c>
      <c r="D2609" s="146" t="s">
        <v>3588</v>
      </c>
      <c r="E2609" s="146" t="s">
        <v>3589</v>
      </c>
    </row>
    <row r="2610" spans="1:5" s="7" customFormat="1" x14ac:dyDescent="0.2">
      <c r="A2610" s="149" t="s">
        <v>3421</v>
      </c>
      <c r="B2610" s="146" t="s">
        <v>3590</v>
      </c>
      <c r="C2610" s="146" t="s">
        <v>3591</v>
      </c>
      <c r="D2610" s="146" t="s">
        <v>3592</v>
      </c>
      <c r="E2610" s="146" t="s">
        <v>3590</v>
      </c>
    </row>
    <row r="2611" spans="1:5" s="7" customFormat="1" x14ac:dyDescent="0.2">
      <c r="A2611" s="149" t="s">
        <v>3422</v>
      </c>
      <c r="B2611" s="146" t="s">
        <v>3593</v>
      </c>
      <c r="C2611" s="146" t="s">
        <v>3593</v>
      </c>
      <c r="D2611" s="146" t="s">
        <v>3594</v>
      </c>
      <c r="E2611" s="146" t="s">
        <v>3595</v>
      </c>
    </row>
    <row r="2612" spans="1:5" s="7" customFormat="1" x14ac:dyDescent="0.2">
      <c r="A2612" s="149" t="s">
        <v>3423</v>
      </c>
      <c r="B2612" s="146" t="s">
        <v>3596</v>
      </c>
      <c r="C2612" s="146" t="s">
        <v>3597</v>
      </c>
      <c r="D2612" s="146" t="s">
        <v>3598</v>
      </c>
      <c r="E2612" s="146" t="s">
        <v>3597</v>
      </c>
    </row>
    <row r="2613" spans="1:5" s="7" customFormat="1" x14ac:dyDescent="0.2">
      <c r="A2613" s="149" t="s">
        <v>3424</v>
      </c>
      <c r="B2613" s="146" t="s">
        <v>3599</v>
      </c>
      <c r="C2613" s="146" t="s">
        <v>3599</v>
      </c>
      <c r="D2613" s="146" t="s">
        <v>3599</v>
      </c>
      <c r="E2613" s="146" t="s">
        <v>3599</v>
      </c>
    </row>
    <row r="2614" spans="1:5" s="7" customFormat="1" x14ac:dyDescent="0.2">
      <c r="A2614" s="149" t="s">
        <v>3425</v>
      </c>
      <c r="B2614" s="146" t="s">
        <v>3600</v>
      </c>
      <c r="C2614" s="146" t="s">
        <v>3601</v>
      </c>
      <c r="D2614" s="146" t="s">
        <v>3602</v>
      </c>
      <c r="E2614" s="146" t="s">
        <v>3603</v>
      </c>
    </row>
    <row r="2615" spans="1:5" s="7" customFormat="1" x14ac:dyDescent="0.2">
      <c r="A2615" s="146" t="s">
        <v>3426</v>
      </c>
      <c r="B2615" s="146" t="s">
        <v>3616</v>
      </c>
      <c r="C2615" s="146" t="s">
        <v>3617</v>
      </c>
      <c r="D2615" s="146" t="s">
        <v>3618</v>
      </c>
      <c r="E2615" s="146" t="s">
        <v>3619</v>
      </c>
    </row>
    <row r="2616" spans="1:5" s="7" customFormat="1" x14ac:dyDescent="0.2">
      <c r="A2616" s="146" t="s">
        <v>3427</v>
      </c>
      <c r="B2616" s="146" t="s">
        <v>1119</v>
      </c>
      <c r="C2616" s="146" t="s">
        <v>1120</v>
      </c>
      <c r="D2616" s="146" t="s">
        <v>1121</v>
      </c>
      <c r="E2616" s="146" t="s">
        <v>1122</v>
      </c>
    </row>
    <row r="2617" spans="1:5" s="7" customFormat="1" x14ac:dyDescent="0.2">
      <c r="A2617" s="146" t="s">
        <v>3428</v>
      </c>
      <c r="B2617" s="146" t="s">
        <v>1158</v>
      </c>
      <c r="C2617" s="146" t="s">
        <v>1159</v>
      </c>
      <c r="D2617" s="146" t="s">
        <v>1160</v>
      </c>
      <c r="E2617" s="146" t="s">
        <v>1161</v>
      </c>
    </row>
    <row r="2618" spans="1:5" s="7" customFormat="1" x14ac:dyDescent="0.2">
      <c r="A2618" s="146" t="s">
        <v>3429</v>
      </c>
      <c r="B2618" s="146" t="s">
        <v>1115</v>
      </c>
      <c r="C2618" s="146" t="s">
        <v>1116</v>
      </c>
      <c r="D2618" s="146" t="s">
        <v>1117</v>
      </c>
      <c r="E2618" s="146" t="s">
        <v>1118</v>
      </c>
    </row>
    <row r="2619" spans="1:5" s="7" customFormat="1" x14ac:dyDescent="0.2">
      <c r="A2619" s="146" t="s">
        <v>3523</v>
      </c>
      <c r="B2619" s="146" t="s">
        <v>3524</v>
      </c>
      <c r="C2619" s="146" t="s">
        <v>3525</v>
      </c>
      <c r="D2619" s="146" t="s">
        <v>3526</v>
      </c>
      <c r="E2619" s="146" t="s">
        <v>3527</v>
      </c>
    </row>
    <row r="2620" spans="1:5" s="7" customFormat="1" x14ac:dyDescent="0.2">
      <c r="A2620" s="146" t="s">
        <v>3528</v>
      </c>
      <c r="B2620" s="146" t="s">
        <v>3529</v>
      </c>
      <c r="C2620" s="146" t="s">
        <v>3530</v>
      </c>
      <c r="D2620" s="146" t="s">
        <v>3531</v>
      </c>
      <c r="E2620" s="146" t="s">
        <v>3532</v>
      </c>
    </row>
    <row r="2621" spans="1:5" s="7" customFormat="1" x14ac:dyDescent="0.2">
      <c r="A2621" s="146" t="s">
        <v>3430</v>
      </c>
      <c r="B2621" s="146" t="s">
        <v>1</v>
      </c>
      <c r="C2621" s="146" t="s">
        <v>4</v>
      </c>
      <c r="D2621" s="146" t="s">
        <v>1108</v>
      </c>
      <c r="E2621" s="146" t="s">
        <v>1109</v>
      </c>
    </row>
    <row r="2622" spans="1:5" s="7" customFormat="1" x14ac:dyDescent="0.2">
      <c r="A2622" s="146" t="s">
        <v>3431</v>
      </c>
      <c r="B2622" s="146" t="s">
        <v>2</v>
      </c>
      <c r="C2622" s="146" t="s">
        <v>3</v>
      </c>
      <c r="D2622" s="146" t="s">
        <v>1110</v>
      </c>
      <c r="E2622" s="146" t="s">
        <v>2</v>
      </c>
    </row>
    <row r="2623" spans="1:5" s="7" customFormat="1" x14ac:dyDescent="0.2">
      <c r="A2623" s="146" t="s">
        <v>3533</v>
      </c>
      <c r="B2623" s="146" t="s">
        <v>3534</v>
      </c>
      <c r="C2623" s="146" t="s">
        <v>3535</v>
      </c>
      <c r="D2623" s="146" t="s">
        <v>3536</v>
      </c>
      <c r="E2623" s="146" t="s">
        <v>3537</v>
      </c>
    </row>
    <row r="2624" spans="1:5" s="7" customFormat="1" x14ac:dyDescent="0.2">
      <c r="A2624" s="146" t="s">
        <v>3432</v>
      </c>
      <c r="B2624" s="146" t="s">
        <v>162</v>
      </c>
      <c r="C2624" s="146" t="s">
        <v>163</v>
      </c>
      <c r="D2624" s="146" t="s">
        <v>1111</v>
      </c>
      <c r="E2624" s="146" t="s">
        <v>1112</v>
      </c>
    </row>
    <row r="2625" spans="1:5" s="7" customFormat="1" x14ac:dyDescent="0.2">
      <c r="A2625" s="146" t="s">
        <v>3433</v>
      </c>
      <c r="B2625" s="146" t="s">
        <v>1188</v>
      </c>
      <c r="C2625" s="146" t="s">
        <v>1189</v>
      </c>
      <c r="D2625" s="146" t="s">
        <v>1190</v>
      </c>
      <c r="E2625" s="146" t="s">
        <v>1191</v>
      </c>
    </row>
    <row r="2626" spans="1:5" s="7" customFormat="1" x14ac:dyDescent="0.2">
      <c r="A2626" s="146" t="s">
        <v>3434</v>
      </c>
      <c r="B2626" s="146" t="s">
        <v>0</v>
      </c>
      <c r="C2626" s="146" t="s">
        <v>3435</v>
      </c>
      <c r="D2626" s="146" t="s">
        <v>3436</v>
      </c>
      <c r="E2626" s="146" t="s">
        <v>3437</v>
      </c>
    </row>
    <row r="2627" spans="1:5" s="7" customFormat="1" x14ac:dyDescent="0.2">
      <c r="A2627" s="146" t="s">
        <v>3438</v>
      </c>
      <c r="B2627" s="146" t="s">
        <v>1113</v>
      </c>
      <c r="C2627" s="146" t="s">
        <v>1114</v>
      </c>
      <c r="D2627" s="146" t="s">
        <v>1113</v>
      </c>
      <c r="E2627" s="146" t="s">
        <v>1113</v>
      </c>
    </row>
    <row r="2628" spans="1:5" s="7" customFormat="1" x14ac:dyDescent="0.2">
      <c r="A2628" s="146" t="s">
        <v>3538</v>
      </c>
      <c r="B2628" s="150" t="s">
        <v>3539</v>
      </c>
      <c r="C2628" s="146" t="s">
        <v>3540</v>
      </c>
      <c r="D2628" s="146" t="s">
        <v>3541</v>
      </c>
      <c r="E2628" s="146" t="s">
        <v>3542</v>
      </c>
    </row>
    <row r="2629" spans="1:5" s="7" customFormat="1" x14ac:dyDescent="0.2">
      <c r="A2629" s="146" t="s">
        <v>3564</v>
      </c>
      <c r="B2629" s="150" t="s">
        <v>3565</v>
      </c>
      <c r="C2629" s="146" t="s">
        <v>3566</v>
      </c>
      <c r="D2629" s="146" t="s">
        <v>3567</v>
      </c>
      <c r="E2629" s="146" t="s">
        <v>3568</v>
      </c>
    </row>
    <row r="2630" spans="1:5" s="7" customFormat="1" x14ac:dyDescent="0.2">
      <c r="A2630" s="146" t="s">
        <v>3483</v>
      </c>
      <c r="B2630" s="146" t="s">
        <v>1192</v>
      </c>
      <c r="C2630" s="146" t="s">
        <v>3484</v>
      </c>
      <c r="D2630" s="146" t="s">
        <v>1192</v>
      </c>
      <c r="E2630" s="146" t="s">
        <v>1192</v>
      </c>
    </row>
    <row r="2631" spans="1:5" s="7" customFormat="1" x14ac:dyDescent="0.2">
      <c r="A2631" s="146" t="s">
        <v>3439</v>
      </c>
      <c r="B2631" s="146" t="s">
        <v>1123</v>
      </c>
      <c r="C2631" s="146" t="s">
        <v>1124</v>
      </c>
      <c r="D2631" s="146" t="s">
        <v>1125</v>
      </c>
      <c r="E2631" s="146" t="s">
        <v>1126</v>
      </c>
    </row>
    <row r="2632" spans="1:5" s="7" customFormat="1" x14ac:dyDescent="0.2">
      <c r="A2632" s="146" t="s">
        <v>3440</v>
      </c>
      <c r="B2632" s="145" t="s">
        <v>1156</v>
      </c>
      <c r="C2632" s="145" t="s">
        <v>1157</v>
      </c>
      <c r="D2632" s="145" t="s">
        <v>3543</v>
      </c>
      <c r="E2632" s="145" t="s">
        <v>3544</v>
      </c>
    </row>
    <row r="2633" spans="1:5" s="7" customFormat="1" x14ac:dyDescent="0.2">
      <c r="A2633" s="146" t="s">
        <v>3441</v>
      </c>
      <c r="B2633" s="145" t="s">
        <v>1169</v>
      </c>
      <c r="C2633" s="145" t="s">
        <v>1170</v>
      </c>
      <c r="D2633" s="145" t="s">
        <v>3545</v>
      </c>
      <c r="E2633" s="145" t="s">
        <v>3546</v>
      </c>
    </row>
    <row r="2634" spans="1:5" s="7" customFormat="1" x14ac:dyDescent="0.2">
      <c r="A2634" s="146" t="s">
        <v>3442</v>
      </c>
      <c r="B2634" s="145" t="s">
        <v>1175</v>
      </c>
      <c r="C2634" s="145" t="s">
        <v>3547</v>
      </c>
      <c r="D2634" s="145" t="s">
        <v>3548</v>
      </c>
      <c r="E2634" s="145" t="s">
        <v>3549</v>
      </c>
    </row>
    <row r="2635" spans="1:5" s="7" customFormat="1" x14ac:dyDescent="0.2">
      <c r="A2635" s="146" t="s">
        <v>3550</v>
      </c>
      <c r="B2635" s="145" t="s">
        <v>3551</v>
      </c>
      <c r="C2635" s="145" t="s">
        <v>3552</v>
      </c>
      <c r="D2635" s="145" t="s">
        <v>3553</v>
      </c>
      <c r="E2635" s="145" t="s">
        <v>3554</v>
      </c>
    </row>
    <row r="2636" spans="1:5" s="7" customFormat="1" x14ac:dyDescent="0.2">
      <c r="A2636" s="146" t="s">
        <v>3555</v>
      </c>
      <c r="B2636" s="145" t="s">
        <v>3556</v>
      </c>
      <c r="C2636" s="145" t="s">
        <v>3557</v>
      </c>
      <c r="D2636" s="145" t="s">
        <v>3558</v>
      </c>
      <c r="E2636" s="145" t="s">
        <v>3557</v>
      </c>
    </row>
    <row r="2637" spans="1:5" s="7" customFormat="1" x14ac:dyDescent="0.2">
      <c r="A2637" s="146" t="s">
        <v>3559</v>
      </c>
      <c r="B2637" s="145" t="s">
        <v>3560</v>
      </c>
      <c r="C2637" s="145" t="s">
        <v>3561</v>
      </c>
      <c r="D2637" s="145" t="s">
        <v>3562</v>
      </c>
      <c r="E2637" s="145" t="s">
        <v>3563</v>
      </c>
    </row>
    <row r="2638" spans="1:5" s="7" customFormat="1" ht="13.5" thickBot="1" x14ac:dyDescent="0.25">
      <c r="A2638" s="146" t="s">
        <v>5435</v>
      </c>
      <c r="B2638" s="145" t="s">
        <v>5436</v>
      </c>
      <c r="C2638" s="145" t="s">
        <v>5437</v>
      </c>
      <c r="D2638" s="145" t="s">
        <v>5438</v>
      </c>
      <c r="E2638" s="145" t="s">
        <v>5439</v>
      </c>
    </row>
    <row r="2639" spans="1:5" s="7" customFormat="1" ht="64.5" thickBot="1" x14ac:dyDescent="0.25">
      <c r="A2639" s="151" t="s">
        <v>3460</v>
      </c>
      <c r="B2639" s="151" t="s">
        <v>6432</v>
      </c>
      <c r="C2639" s="151" t="s">
        <v>6433</v>
      </c>
      <c r="D2639" s="151" t="s">
        <v>6434</v>
      </c>
      <c r="E2639" s="151" t="s">
        <v>6435</v>
      </c>
    </row>
    <row r="2640" spans="1:5" s="7" customFormat="1" ht="128.25" thickBot="1" x14ac:dyDescent="0.25">
      <c r="A2640" s="151" t="s">
        <v>3461</v>
      </c>
      <c r="B2640" s="151" t="s">
        <v>1176</v>
      </c>
      <c r="C2640" s="151" t="s">
        <v>3462</v>
      </c>
      <c r="D2640" s="151" t="s">
        <v>3463</v>
      </c>
      <c r="E2640" s="151" t="s">
        <v>3464</v>
      </c>
    </row>
    <row r="2641" spans="1:15" ht="51.75" thickBot="1" x14ac:dyDescent="0.25">
      <c r="A2641" s="151" t="s">
        <v>3443</v>
      </c>
      <c r="B2641" s="212" t="s">
        <v>7141</v>
      </c>
      <c r="C2641" s="212" t="s">
        <v>7142</v>
      </c>
      <c r="D2641" s="212" t="s">
        <v>7143</v>
      </c>
      <c r="E2641" s="212" t="s">
        <v>7144</v>
      </c>
      <c r="F2641" s="7"/>
      <c r="G2641" s="7"/>
      <c r="H2641" s="7"/>
      <c r="I2641" s="7"/>
      <c r="J2641" s="7"/>
      <c r="K2641" s="7"/>
      <c r="L2641" s="7"/>
      <c r="M2641" s="7"/>
      <c r="N2641" s="7"/>
      <c r="O2641" s="7"/>
    </row>
    <row r="2642" spans="1:15" ht="90" thickBot="1" x14ac:dyDescent="0.25">
      <c r="A2642" s="151" t="s">
        <v>3444</v>
      </c>
      <c r="B2642" s="151" t="s">
        <v>1127</v>
      </c>
      <c r="C2642" s="151" t="s">
        <v>3465</v>
      </c>
      <c r="D2642" s="151" t="s">
        <v>3466</v>
      </c>
      <c r="E2642" s="151" t="s">
        <v>3467</v>
      </c>
      <c r="F2642" s="7"/>
      <c r="G2642" s="7"/>
      <c r="H2642" s="7"/>
      <c r="I2642" s="7"/>
      <c r="J2642" s="7"/>
      <c r="K2642" s="7"/>
      <c r="L2642" s="7"/>
      <c r="M2642" s="7"/>
      <c r="N2642" s="7"/>
      <c r="O2642" s="7"/>
    </row>
    <row r="2643" spans="1:15" ht="26.25" thickBot="1" x14ac:dyDescent="0.25">
      <c r="A2643" s="151" t="s">
        <v>3445</v>
      </c>
      <c r="B2643" s="151" t="s">
        <v>1128</v>
      </c>
      <c r="C2643" s="151" t="s">
        <v>1129</v>
      </c>
      <c r="D2643" s="151" t="s">
        <v>3468</v>
      </c>
      <c r="E2643" s="151" t="s">
        <v>3469</v>
      </c>
      <c r="F2643" s="7"/>
      <c r="G2643" s="7"/>
      <c r="H2643" s="7"/>
      <c r="I2643" s="7"/>
      <c r="J2643" s="7"/>
      <c r="K2643" s="7"/>
      <c r="L2643" s="7"/>
      <c r="M2643" s="7"/>
      <c r="N2643" s="7"/>
      <c r="O2643" s="7"/>
    </row>
    <row r="2644" spans="1:15" ht="39" thickBot="1" x14ac:dyDescent="0.25">
      <c r="A2644" s="151" t="s">
        <v>3470</v>
      </c>
      <c r="B2644" s="212" t="s">
        <v>7145</v>
      </c>
      <c r="C2644" s="212" t="s">
        <v>7146</v>
      </c>
      <c r="D2644" s="212" t="s">
        <v>7147</v>
      </c>
      <c r="E2644" s="212" t="s">
        <v>7148</v>
      </c>
      <c r="F2644" s="7"/>
      <c r="G2644" s="7"/>
      <c r="H2644" s="7"/>
      <c r="I2644" s="7"/>
      <c r="J2644" s="7"/>
      <c r="K2644" s="7"/>
      <c r="L2644" s="7"/>
      <c r="M2644" s="7"/>
      <c r="N2644" s="7"/>
      <c r="O2644" s="7"/>
    </row>
    <row r="2645" spans="1:15" ht="51.75" thickBot="1" x14ac:dyDescent="0.25">
      <c r="A2645" s="151" t="s">
        <v>3471</v>
      </c>
      <c r="B2645" s="151" t="s">
        <v>6436</v>
      </c>
      <c r="C2645" s="151" t="s">
        <v>6437</v>
      </c>
      <c r="D2645" s="151" t="s">
        <v>7149</v>
      </c>
      <c r="E2645" s="151" t="s">
        <v>6438</v>
      </c>
      <c r="F2645" s="173"/>
      <c r="G2645" s="7"/>
      <c r="H2645" s="7"/>
      <c r="I2645" s="7"/>
      <c r="J2645" s="7"/>
      <c r="K2645" s="7"/>
      <c r="L2645" s="7"/>
      <c r="M2645" s="7"/>
      <c r="N2645" s="7"/>
      <c r="O2645" s="7"/>
    </row>
    <row r="2646" spans="1:15" ht="90" thickBot="1" x14ac:dyDescent="0.25">
      <c r="A2646" s="151" t="s">
        <v>3472</v>
      </c>
      <c r="B2646" s="151" t="s">
        <v>1181</v>
      </c>
      <c r="C2646" s="151" t="s">
        <v>1182</v>
      </c>
      <c r="D2646" s="151" t="s">
        <v>3473</v>
      </c>
      <c r="E2646" s="151" t="s">
        <v>3474</v>
      </c>
      <c r="F2646" s="7"/>
      <c r="G2646" s="7"/>
      <c r="H2646" s="7"/>
      <c r="I2646" s="7"/>
      <c r="J2646" s="7"/>
      <c r="K2646" s="7"/>
      <c r="L2646" s="7"/>
      <c r="M2646" s="7"/>
      <c r="N2646" s="7"/>
      <c r="O2646" s="7"/>
    </row>
    <row r="2647" spans="1:15" ht="39" thickBot="1" x14ac:dyDescent="0.25">
      <c r="A2647" s="151" t="s">
        <v>3475</v>
      </c>
      <c r="B2647" s="151" t="s">
        <v>1183</v>
      </c>
      <c r="C2647" s="151" t="s">
        <v>3476</v>
      </c>
      <c r="D2647" s="151" t="s">
        <v>3477</v>
      </c>
      <c r="E2647" s="151" t="s">
        <v>3478</v>
      </c>
      <c r="F2647" s="7"/>
      <c r="G2647" s="7"/>
      <c r="H2647" s="7"/>
      <c r="I2647" s="7"/>
      <c r="J2647" s="7"/>
      <c r="K2647" s="7"/>
      <c r="L2647" s="7"/>
      <c r="M2647" s="7"/>
      <c r="N2647" s="7"/>
      <c r="O2647" s="7"/>
    </row>
    <row r="2648" spans="1:15" ht="51.75" thickBot="1" x14ac:dyDescent="0.25">
      <c r="A2648" s="151" t="s">
        <v>3446</v>
      </c>
      <c r="B2648" s="212" t="s">
        <v>7150</v>
      </c>
      <c r="C2648" s="212" t="s">
        <v>7151</v>
      </c>
      <c r="D2648" s="212" t="s">
        <v>7152</v>
      </c>
      <c r="E2648" s="212" t="s">
        <v>7153</v>
      </c>
      <c r="F2648" s="7"/>
      <c r="G2648" s="7"/>
      <c r="H2648" s="7"/>
      <c r="I2648" s="7"/>
      <c r="J2648" s="7"/>
      <c r="K2648" s="7"/>
      <c r="L2648" s="7"/>
      <c r="M2648" s="7"/>
      <c r="N2648" s="7"/>
      <c r="O2648" s="7"/>
    </row>
    <row r="2649" spans="1:15" ht="64.5" thickBot="1" x14ac:dyDescent="0.25">
      <c r="A2649" s="151" t="s">
        <v>3447</v>
      </c>
      <c r="B2649" s="151" t="s">
        <v>7154</v>
      </c>
      <c r="C2649" s="151" t="s">
        <v>6439</v>
      </c>
      <c r="D2649" s="151" t="s">
        <v>6440</v>
      </c>
      <c r="E2649" s="151" t="s">
        <v>6441</v>
      </c>
      <c r="F2649" s="173"/>
      <c r="G2649" s="7"/>
      <c r="H2649" s="7"/>
      <c r="I2649" s="7"/>
      <c r="J2649" s="7"/>
      <c r="K2649" s="7"/>
      <c r="L2649" s="7"/>
      <c r="M2649" s="7"/>
      <c r="N2649" s="7"/>
      <c r="O2649" s="7"/>
    </row>
    <row r="2650" spans="1:15" ht="90" thickBot="1" x14ac:dyDescent="0.25">
      <c r="A2650" s="151" t="s">
        <v>3448</v>
      </c>
      <c r="B2650" s="151" t="s">
        <v>1181</v>
      </c>
      <c r="C2650" s="151" t="s">
        <v>1182</v>
      </c>
      <c r="D2650" s="151" t="s">
        <v>3473</v>
      </c>
      <c r="E2650" s="151" t="s">
        <v>3474</v>
      </c>
      <c r="F2650" s="7"/>
      <c r="G2650" s="7"/>
      <c r="H2650" s="7"/>
      <c r="I2650" s="7"/>
      <c r="J2650" s="7"/>
      <c r="K2650" s="7"/>
      <c r="L2650" s="7"/>
      <c r="M2650" s="7"/>
      <c r="N2650" s="7"/>
      <c r="O2650" s="7"/>
    </row>
    <row r="2651" spans="1:15" ht="39" thickBot="1" x14ac:dyDescent="0.25">
      <c r="A2651" s="151" t="s">
        <v>3449</v>
      </c>
      <c r="B2651" s="151" t="s">
        <v>1183</v>
      </c>
      <c r="C2651" s="151" t="s">
        <v>3476</v>
      </c>
      <c r="D2651" s="151" t="s">
        <v>3477</v>
      </c>
      <c r="E2651" s="151" t="s">
        <v>3478</v>
      </c>
      <c r="F2651" s="7"/>
      <c r="G2651" s="7"/>
      <c r="H2651" s="7"/>
      <c r="I2651" s="7"/>
      <c r="J2651" s="7"/>
      <c r="K2651" s="7"/>
      <c r="L2651" s="7"/>
      <c r="M2651" s="7"/>
      <c r="N2651" s="7"/>
      <c r="O2651" s="7"/>
    </row>
    <row r="2652" spans="1:15" ht="51.75" thickBot="1" x14ac:dyDescent="0.25">
      <c r="A2652" s="151" t="s">
        <v>3487</v>
      </c>
      <c r="B2652" s="212" t="s">
        <v>7141</v>
      </c>
      <c r="C2652" s="212" t="s">
        <v>7142</v>
      </c>
      <c r="D2652" s="212" t="s">
        <v>7143</v>
      </c>
      <c r="E2652" s="212" t="s">
        <v>7144</v>
      </c>
      <c r="F2652" s="7"/>
      <c r="G2652" s="7"/>
      <c r="H2652" s="7"/>
      <c r="I2652" s="7"/>
      <c r="J2652" s="7"/>
      <c r="K2652" s="7"/>
      <c r="L2652" s="7"/>
      <c r="M2652" s="7"/>
      <c r="N2652" s="7"/>
      <c r="O2652" s="7"/>
    </row>
    <row r="2653" spans="1:15" ht="90" thickBot="1" x14ac:dyDescent="0.25">
      <c r="A2653" s="151" t="s">
        <v>3488</v>
      </c>
      <c r="B2653" s="151" t="s">
        <v>1127</v>
      </c>
      <c r="C2653" s="151" t="s">
        <v>3465</v>
      </c>
      <c r="D2653" s="151" t="s">
        <v>3466</v>
      </c>
      <c r="E2653" s="151" t="s">
        <v>3467</v>
      </c>
      <c r="F2653" s="7"/>
      <c r="G2653" s="7"/>
      <c r="H2653" s="7"/>
      <c r="I2653" s="7"/>
      <c r="J2653" s="7"/>
      <c r="K2653" s="7"/>
      <c r="L2653" s="7"/>
      <c r="M2653" s="7"/>
      <c r="N2653" s="7"/>
      <c r="O2653" s="7"/>
    </row>
    <row r="2654" spans="1:15" ht="26.25" thickBot="1" x14ac:dyDescent="0.25">
      <c r="A2654" s="151" t="s">
        <v>3489</v>
      </c>
      <c r="B2654" s="151" t="s">
        <v>3490</v>
      </c>
      <c r="C2654" s="151" t="s">
        <v>387</v>
      </c>
      <c r="D2654" s="151" t="s">
        <v>3491</v>
      </c>
      <c r="E2654" s="151" t="s">
        <v>3492</v>
      </c>
      <c r="F2654" s="7"/>
      <c r="G2654" s="7"/>
      <c r="H2654" s="7"/>
      <c r="I2654" s="7"/>
      <c r="J2654" s="7"/>
      <c r="K2654" s="7"/>
      <c r="L2654" s="7"/>
      <c r="M2654" s="7"/>
      <c r="N2654" s="7"/>
      <c r="O2654" s="7"/>
    </row>
    <row r="2656" spans="1:15" x14ac:dyDescent="0.2">
      <c r="A2656" s="192" t="s">
        <v>5660</v>
      </c>
      <c r="B2656" s="192" t="s">
        <v>5661</v>
      </c>
      <c r="C2656" s="192" t="s">
        <v>5662</v>
      </c>
    </row>
    <row r="2657" spans="1:13" x14ac:dyDescent="0.2">
      <c r="A2657" s="192" t="s">
        <v>5663</v>
      </c>
      <c r="B2657" s="193" t="s">
        <v>5664</v>
      </c>
      <c r="C2657" s="193" t="s">
        <v>5665</v>
      </c>
    </row>
    <row r="2658" spans="1:13" ht="12.75" customHeight="1" x14ac:dyDescent="0.2">
      <c r="A2658" s="192" t="s">
        <v>5666</v>
      </c>
      <c r="B2658" s="194" t="s">
        <v>5667</v>
      </c>
      <c r="C2658" s="194" t="s">
        <v>5668</v>
      </c>
      <c r="D2658" s="195"/>
      <c r="E2658" s="195"/>
      <c r="F2658" s="195"/>
      <c r="G2658" s="195"/>
      <c r="H2658" s="195"/>
      <c r="I2658" s="195"/>
      <c r="J2658" s="195"/>
      <c r="K2658" s="195"/>
      <c r="L2658" s="195"/>
      <c r="M2658" s="196"/>
    </row>
    <row r="2659" spans="1:13" x14ac:dyDescent="0.2">
      <c r="A2659" s="192" t="s">
        <v>5669</v>
      </c>
      <c r="B2659" s="197" t="s">
        <v>7510</v>
      </c>
      <c r="C2659" s="194" t="s">
        <v>5670</v>
      </c>
    </row>
    <row r="2660" spans="1:13" x14ac:dyDescent="0.2">
      <c r="A2660" s="192" t="s">
        <v>5671</v>
      </c>
      <c r="B2660" s="197" t="s">
        <v>7511</v>
      </c>
      <c r="C2660" s="194" t="s">
        <v>5672</v>
      </c>
    </row>
    <row r="2661" spans="1:13" x14ac:dyDescent="0.2">
      <c r="A2661" s="192" t="s">
        <v>5673</v>
      </c>
      <c r="B2661" s="197" t="s">
        <v>7512</v>
      </c>
      <c r="C2661" s="194" t="s">
        <v>5674</v>
      </c>
    </row>
    <row r="2662" spans="1:13" x14ac:dyDescent="0.2">
      <c r="A2662" s="192" t="s">
        <v>5675</v>
      </c>
      <c r="B2662" s="197" t="s">
        <v>7513</v>
      </c>
      <c r="C2662" s="194" t="s">
        <v>5676</v>
      </c>
    </row>
    <row r="2663" spans="1:13" x14ac:dyDescent="0.2">
      <c r="A2663" s="192" t="s">
        <v>5677</v>
      </c>
      <c r="B2663" s="197" t="s">
        <v>5678</v>
      </c>
      <c r="C2663" s="197" t="s">
        <v>5441</v>
      </c>
    </row>
    <row r="2664" spans="1:13" x14ac:dyDescent="0.2">
      <c r="A2664" s="192" t="s">
        <v>5679</v>
      </c>
      <c r="B2664" s="198" t="s">
        <v>5680</v>
      </c>
      <c r="C2664" s="199" t="s">
        <v>5681</v>
      </c>
    </row>
    <row r="2665" spans="1:13" x14ac:dyDescent="0.2">
      <c r="A2665" s="192" t="s">
        <v>5682</v>
      </c>
      <c r="B2665" s="197" t="s">
        <v>5683</v>
      </c>
      <c r="C2665" s="194" t="s">
        <v>5684</v>
      </c>
    </row>
    <row r="2666" spans="1:13" x14ac:dyDescent="0.2">
      <c r="A2666" s="192" t="s">
        <v>5685</v>
      </c>
      <c r="B2666" s="200" t="s">
        <v>5686</v>
      </c>
      <c r="C2666" s="201" t="s">
        <v>5687</v>
      </c>
    </row>
    <row r="2667" spans="1:13" x14ac:dyDescent="0.2">
      <c r="A2667" s="192" t="s">
        <v>5688</v>
      </c>
      <c r="B2667" s="200" t="s">
        <v>5689</v>
      </c>
      <c r="C2667" s="201" t="s">
        <v>5690</v>
      </c>
    </row>
    <row r="2668" spans="1:13" x14ac:dyDescent="0.2">
      <c r="A2668" s="192" t="s">
        <v>5691</v>
      </c>
      <c r="B2668" s="200" t="s">
        <v>173</v>
      </c>
      <c r="C2668" s="201" t="s">
        <v>296</v>
      </c>
    </row>
    <row r="2669" spans="1:13" x14ac:dyDescent="0.2">
      <c r="A2669" s="192" t="s">
        <v>5692</v>
      </c>
      <c r="B2669" s="200" t="s">
        <v>622</v>
      </c>
      <c r="C2669" s="201" t="s">
        <v>623</v>
      </c>
    </row>
    <row r="2670" spans="1:13" x14ac:dyDescent="0.2">
      <c r="A2670" s="192" t="s">
        <v>5693</v>
      </c>
      <c r="B2670" s="200" t="s">
        <v>5694</v>
      </c>
      <c r="C2670" s="201" t="s">
        <v>5695</v>
      </c>
    </row>
    <row r="2671" spans="1:13" x14ac:dyDescent="0.2">
      <c r="A2671" s="192" t="s">
        <v>5696</v>
      </c>
      <c r="B2671" s="200" t="s">
        <v>5697</v>
      </c>
      <c r="C2671" s="201" t="s">
        <v>5698</v>
      </c>
    </row>
    <row r="2672" spans="1:13" x14ac:dyDescent="0.2">
      <c r="A2672" s="192" t="s">
        <v>5699</v>
      </c>
      <c r="B2672" s="200" t="s">
        <v>5700</v>
      </c>
      <c r="C2672" s="200" t="s">
        <v>5701</v>
      </c>
    </row>
    <row r="2673" spans="1:15" x14ac:dyDescent="0.2">
      <c r="A2673" s="192" t="s">
        <v>5702</v>
      </c>
      <c r="B2673" s="200" t="s">
        <v>645</v>
      </c>
      <c r="C2673" s="201" t="s">
        <v>646</v>
      </c>
    </row>
    <row r="2674" spans="1:15" x14ac:dyDescent="0.2">
      <c r="A2674" s="192" t="s">
        <v>5703</v>
      </c>
      <c r="B2674" s="200" t="s">
        <v>5704</v>
      </c>
      <c r="C2674" s="201" t="s">
        <v>5705</v>
      </c>
    </row>
    <row r="2675" spans="1:15" x14ac:dyDescent="0.2">
      <c r="A2675" s="192" t="s">
        <v>5706</v>
      </c>
      <c r="B2675" s="200" t="s">
        <v>5707</v>
      </c>
      <c r="C2675" s="201" t="s">
        <v>5708</v>
      </c>
    </row>
    <row r="2676" spans="1:15" x14ac:dyDescent="0.2">
      <c r="A2676" s="192" t="s">
        <v>5709</v>
      </c>
      <c r="B2676" s="200" t="s">
        <v>5710</v>
      </c>
      <c r="C2676" s="201" t="s">
        <v>5711</v>
      </c>
    </row>
    <row r="2677" spans="1:15" x14ac:dyDescent="0.2">
      <c r="A2677" s="192" t="s">
        <v>5712</v>
      </c>
      <c r="B2677" s="200" t="s">
        <v>5713</v>
      </c>
      <c r="C2677" s="201" t="s">
        <v>5714</v>
      </c>
    </row>
    <row r="2678" spans="1:15" x14ac:dyDescent="0.2">
      <c r="A2678" s="192" t="s">
        <v>5715</v>
      </c>
      <c r="B2678" s="200" t="s">
        <v>5716</v>
      </c>
      <c r="C2678" s="201" t="s">
        <v>5717</v>
      </c>
    </row>
    <row r="2679" spans="1:15" x14ac:dyDescent="0.2">
      <c r="A2679" s="192" t="s">
        <v>5718</v>
      </c>
      <c r="B2679" s="200" t="s">
        <v>5719</v>
      </c>
      <c r="C2679" s="200" t="s">
        <v>5720</v>
      </c>
    </row>
    <row r="2680" spans="1:15" x14ac:dyDescent="0.2">
      <c r="A2680" s="192" t="s">
        <v>5721</v>
      </c>
      <c r="B2680" s="200" t="s">
        <v>5722</v>
      </c>
      <c r="C2680" s="200" t="s">
        <v>5723</v>
      </c>
    </row>
    <row r="2681" spans="1:15" x14ac:dyDescent="0.2">
      <c r="A2681" s="192" t="s">
        <v>5724</v>
      </c>
      <c r="B2681" s="200" t="s">
        <v>5725</v>
      </c>
      <c r="C2681" s="200" t="s">
        <v>5726</v>
      </c>
    </row>
    <row r="2682" spans="1:15" x14ac:dyDescent="0.2">
      <c r="A2682" s="192" t="s">
        <v>5727</v>
      </c>
      <c r="B2682" s="200" t="s">
        <v>2277</v>
      </c>
      <c r="C2682" s="200" t="s">
        <v>2278</v>
      </c>
    </row>
    <row r="2683" spans="1:15" x14ac:dyDescent="0.2">
      <c r="A2683" s="192" t="s">
        <v>5728</v>
      </c>
      <c r="B2683" s="200" t="s">
        <v>375</v>
      </c>
      <c r="C2683" s="200" t="s">
        <v>274</v>
      </c>
    </row>
    <row r="2684" spans="1:15" s="145" customFormat="1" x14ac:dyDescent="0.2">
      <c r="A2684" s="192" t="s">
        <v>5729</v>
      </c>
      <c r="B2684" s="200" t="s">
        <v>1459</v>
      </c>
      <c r="C2684" s="200" t="s">
        <v>1460</v>
      </c>
      <c r="D2684" s="200" t="s">
        <v>1461</v>
      </c>
      <c r="E2684" s="220" t="s">
        <v>1462</v>
      </c>
      <c r="F2684" s="220" t="s">
        <v>1459</v>
      </c>
      <c r="G2684" s="220" t="s">
        <v>1460</v>
      </c>
      <c r="H2684" s="220" t="s">
        <v>1461</v>
      </c>
      <c r="I2684" s="220" t="s">
        <v>1462</v>
      </c>
      <c r="J2684" s="220"/>
      <c r="K2684" s="220"/>
      <c r="L2684" s="220"/>
      <c r="M2684" s="220"/>
      <c r="N2684" s="220"/>
      <c r="O2684" s="220"/>
    </row>
    <row r="2685" spans="1:15" s="145" customFormat="1" x14ac:dyDescent="0.2">
      <c r="A2685" s="192" t="s">
        <v>5730</v>
      </c>
      <c r="B2685" s="220" t="s">
        <v>6119</v>
      </c>
      <c r="C2685" s="192" t="s">
        <v>6120</v>
      </c>
      <c r="D2685" s="192" t="s">
        <v>7497</v>
      </c>
      <c r="E2685" s="192" t="s">
        <v>7498</v>
      </c>
      <c r="F2685" s="220" t="s">
        <v>6119</v>
      </c>
      <c r="G2685" s="192" t="s">
        <v>6120</v>
      </c>
      <c r="H2685" s="192" t="s">
        <v>7497</v>
      </c>
      <c r="I2685" s="192" t="s">
        <v>7498</v>
      </c>
      <c r="J2685" s="220"/>
      <c r="K2685" s="220"/>
      <c r="L2685" s="220"/>
      <c r="M2685" s="220"/>
      <c r="N2685" s="220"/>
      <c r="O2685" s="220"/>
    </row>
    <row r="2686" spans="1:15" s="145" customFormat="1" x14ac:dyDescent="0.2">
      <c r="A2686" s="192" t="s">
        <v>5731</v>
      </c>
      <c r="B2686" s="200" t="s">
        <v>4085</v>
      </c>
      <c r="C2686" s="200" t="s">
        <v>4086</v>
      </c>
      <c r="D2686" s="200" t="s">
        <v>4087</v>
      </c>
      <c r="E2686" s="220" t="s">
        <v>4088</v>
      </c>
      <c r="F2686" s="220" t="s">
        <v>4085</v>
      </c>
      <c r="G2686" s="220" t="s">
        <v>4086</v>
      </c>
      <c r="H2686" s="220" t="s">
        <v>4087</v>
      </c>
      <c r="I2686" s="220" t="s">
        <v>4088</v>
      </c>
      <c r="J2686" s="220"/>
      <c r="K2686" s="220"/>
      <c r="L2686" s="220"/>
      <c r="M2686" s="220"/>
      <c r="N2686" s="220"/>
      <c r="O2686" s="220"/>
    </row>
    <row r="2687" spans="1:15" s="145" customFormat="1" x14ac:dyDescent="0.2">
      <c r="A2687" s="192" t="s">
        <v>5732</v>
      </c>
      <c r="B2687" s="200" t="s">
        <v>4090</v>
      </c>
      <c r="C2687" s="200" t="s">
        <v>4091</v>
      </c>
      <c r="D2687" s="200" t="s">
        <v>5256</v>
      </c>
      <c r="E2687" s="220" t="s">
        <v>5257</v>
      </c>
      <c r="F2687" s="220" t="s">
        <v>4090</v>
      </c>
      <c r="G2687" s="220" t="s">
        <v>4091</v>
      </c>
      <c r="H2687" s="220" t="s">
        <v>5256</v>
      </c>
      <c r="I2687" s="220" t="s">
        <v>5257</v>
      </c>
      <c r="J2687" s="220"/>
      <c r="K2687" s="220"/>
      <c r="L2687" s="220"/>
      <c r="M2687" s="220"/>
      <c r="N2687" s="220"/>
      <c r="O2687" s="220"/>
    </row>
    <row r="2688" spans="1:15" s="145" customFormat="1" x14ac:dyDescent="0.2">
      <c r="A2688" s="192" t="s">
        <v>5733</v>
      </c>
      <c r="B2688" s="200" t="s">
        <v>4093</v>
      </c>
      <c r="C2688" s="200" t="s">
        <v>4094</v>
      </c>
      <c r="D2688" s="200" t="s">
        <v>5258</v>
      </c>
      <c r="E2688" s="220" t="s">
        <v>5259</v>
      </c>
      <c r="F2688" s="220" t="s">
        <v>4093</v>
      </c>
      <c r="G2688" s="220" t="s">
        <v>4094</v>
      </c>
      <c r="H2688" s="220" t="s">
        <v>5258</v>
      </c>
      <c r="I2688" s="220" t="s">
        <v>5259</v>
      </c>
      <c r="J2688" s="220"/>
      <c r="K2688" s="220"/>
      <c r="L2688" s="220"/>
      <c r="M2688" s="220"/>
      <c r="N2688" s="220"/>
      <c r="O2688" s="220"/>
    </row>
    <row r="2689" spans="1:15" s="145" customFormat="1" x14ac:dyDescent="0.2">
      <c r="A2689" s="192" t="s">
        <v>5734</v>
      </c>
      <c r="B2689" s="200" t="s">
        <v>4096</v>
      </c>
      <c r="C2689" s="200" t="s">
        <v>4097</v>
      </c>
      <c r="D2689" s="200" t="s">
        <v>5260</v>
      </c>
      <c r="E2689" s="220" t="s">
        <v>5261</v>
      </c>
      <c r="F2689" s="220" t="s">
        <v>4096</v>
      </c>
      <c r="G2689" s="220" t="s">
        <v>4097</v>
      </c>
      <c r="H2689" s="220" t="s">
        <v>5260</v>
      </c>
      <c r="I2689" s="220" t="s">
        <v>5261</v>
      </c>
      <c r="J2689" s="220"/>
      <c r="K2689" s="220"/>
      <c r="L2689" s="220"/>
      <c r="M2689" s="220"/>
      <c r="N2689" s="220"/>
      <c r="O2689" s="220"/>
    </row>
    <row r="2690" spans="1:15" s="145" customFormat="1" x14ac:dyDescent="0.2">
      <c r="A2690" s="192" t="s">
        <v>5735</v>
      </c>
      <c r="B2690" s="200" t="s">
        <v>4099</v>
      </c>
      <c r="C2690" s="200" t="s">
        <v>4100</v>
      </c>
      <c r="D2690" s="200" t="s">
        <v>5262</v>
      </c>
      <c r="E2690" s="220" t="s">
        <v>5263</v>
      </c>
      <c r="F2690" s="220" t="s">
        <v>4099</v>
      </c>
      <c r="G2690" s="220" t="s">
        <v>4100</v>
      </c>
      <c r="H2690" s="220" t="s">
        <v>5262</v>
      </c>
      <c r="I2690" s="220" t="s">
        <v>5263</v>
      </c>
      <c r="J2690" s="220"/>
      <c r="K2690" s="220"/>
      <c r="L2690" s="220"/>
      <c r="M2690" s="220"/>
      <c r="N2690" s="220"/>
      <c r="O2690" s="220"/>
    </row>
    <row r="2691" spans="1:15" s="145" customFormat="1" x14ac:dyDescent="0.2">
      <c r="A2691" s="192" t="s">
        <v>5736</v>
      </c>
      <c r="B2691" s="220" t="s">
        <v>6129</v>
      </c>
      <c r="C2691" s="220" t="s">
        <v>4103</v>
      </c>
      <c r="D2691" s="220" t="s">
        <v>5264</v>
      </c>
      <c r="E2691" s="220" t="s">
        <v>7499</v>
      </c>
      <c r="F2691" s="220" t="s">
        <v>6129</v>
      </c>
      <c r="G2691" s="220" t="s">
        <v>4103</v>
      </c>
      <c r="H2691" s="220" t="s">
        <v>5264</v>
      </c>
      <c r="I2691" s="220" t="s">
        <v>7499</v>
      </c>
      <c r="J2691" s="220"/>
      <c r="K2691" s="220"/>
      <c r="L2691" s="220"/>
      <c r="M2691" s="220"/>
      <c r="N2691" s="220"/>
      <c r="O2691" s="220"/>
    </row>
    <row r="2692" spans="1:15" s="145" customFormat="1" x14ac:dyDescent="0.2">
      <c r="A2692" s="192" t="s">
        <v>5737</v>
      </c>
      <c r="B2692" s="200" t="s">
        <v>4105</v>
      </c>
      <c r="C2692" s="200" t="s">
        <v>4106</v>
      </c>
      <c r="D2692" s="200" t="s">
        <v>5266</v>
      </c>
      <c r="E2692" s="220" t="s">
        <v>5267</v>
      </c>
      <c r="F2692" s="220" t="s">
        <v>4105</v>
      </c>
      <c r="G2692" s="220" t="s">
        <v>4106</v>
      </c>
      <c r="H2692" s="220" t="s">
        <v>5266</v>
      </c>
      <c r="I2692" s="220" t="s">
        <v>5267</v>
      </c>
      <c r="J2692" s="220"/>
      <c r="K2692" s="220"/>
      <c r="L2692" s="220"/>
      <c r="M2692" s="220"/>
      <c r="N2692" s="220"/>
      <c r="O2692" s="220"/>
    </row>
    <row r="2693" spans="1:15" s="145" customFormat="1" x14ac:dyDescent="0.2">
      <c r="A2693" s="192" t="s">
        <v>5738</v>
      </c>
      <c r="B2693" s="200" t="s">
        <v>4108</v>
      </c>
      <c r="C2693" s="200" t="s">
        <v>4109</v>
      </c>
      <c r="D2693" s="200" t="s">
        <v>5268</v>
      </c>
      <c r="E2693" s="220" t="s">
        <v>5269</v>
      </c>
      <c r="F2693" s="220" t="s">
        <v>4108</v>
      </c>
      <c r="G2693" s="220" t="s">
        <v>4109</v>
      </c>
      <c r="H2693" s="220" t="s">
        <v>5268</v>
      </c>
      <c r="I2693" s="220" t="s">
        <v>5269</v>
      </c>
      <c r="J2693" s="220"/>
      <c r="K2693" s="220"/>
      <c r="L2693" s="220"/>
      <c r="M2693" s="220"/>
      <c r="N2693" s="220"/>
      <c r="O2693" s="220"/>
    </row>
    <row r="2694" spans="1:15" s="145" customFormat="1" x14ac:dyDescent="0.2">
      <c r="A2694" s="192" t="s">
        <v>5739</v>
      </c>
      <c r="B2694" s="200" t="s">
        <v>4111</v>
      </c>
      <c r="C2694" s="200" t="s">
        <v>4112</v>
      </c>
      <c r="D2694" s="200" t="s">
        <v>5270</v>
      </c>
      <c r="E2694" s="220" t="s">
        <v>5271</v>
      </c>
      <c r="F2694" s="220" t="s">
        <v>4111</v>
      </c>
      <c r="G2694" s="220" t="s">
        <v>4112</v>
      </c>
      <c r="H2694" s="220" t="s">
        <v>5270</v>
      </c>
      <c r="I2694" s="220" t="s">
        <v>5271</v>
      </c>
      <c r="J2694" s="220"/>
      <c r="K2694" s="220"/>
      <c r="L2694" s="220"/>
      <c r="M2694" s="220"/>
      <c r="N2694" s="220"/>
      <c r="O2694" s="220"/>
    </row>
    <row r="2695" spans="1:15" s="145" customFormat="1" x14ac:dyDescent="0.2">
      <c r="A2695" s="192" t="s">
        <v>5740</v>
      </c>
      <c r="B2695" s="200" t="s">
        <v>212</v>
      </c>
      <c r="C2695" s="200" t="s">
        <v>310</v>
      </c>
      <c r="D2695" s="200" t="s">
        <v>2316</v>
      </c>
      <c r="E2695" s="220" t="s">
        <v>5471</v>
      </c>
      <c r="F2695" s="220" t="s">
        <v>212</v>
      </c>
      <c r="G2695" s="220" t="s">
        <v>310</v>
      </c>
      <c r="H2695" s="220" t="s">
        <v>2316</v>
      </c>
      <c r="I2695" s="220" t="s">
        <v>5471</v>
      </c>
      <c r="J2695" s="220"/>
      <c r="K2695" s="220"/>
      <c r="L2695" s="220"/>
      <c r="M2695" s="220"/>
      <c r="N2695" s="220"/>
      <c r="O2695" s="220"/>
    </row>
    <row r="2696" spans="1:15" s="145" customFormat="1" x14ac:dyDescent="0.2">
      <c r="A2696" s="192" t="s">
        <v>5741</v>
      </c>
      <c r="B2696" s="200" t="s">
        <v>2319</v>
      </c>
      <c r="C2696" s="200" t="s">
        <v>2320</v>
      </c>
      <c r="D2696" s="200" t="s">
        <v>2321</v>
      </c>
      <c r="E2696" s="220" t="s">
        <v>2322</v>
      </c>
      <c r="F2696" s="220" t="s">
        <v>2319</v>
      </c>
      <c r="G2696" s="220" t="s">
        <v>2320</v>
      </c>
      <c r="H2696" s="220" t="s">
        <v>2321</v>
      </c>
      <c r="I2696" s="220" t="s">
        <v>2322</v>
      </c>
      <c r="J2696" s="220"/>
      <c r="K2696" s="220"/>
      <c r="L2696" s="220"/>
      <c r="M2696" s="220"/>
      <c r="N2696" s="220"/>
      <c r="O2696" s="220"/>
    </row>
    <row r="2697" spans="1:15" s="145" customFormat="1" x14ac:dyDescent="0.2">
      <c r="A2697" s="192" t="s">
        <v>5742</v>
      </c>
      <c r="B2697" s="200" t="s">
        <v>2324</v>
      </c>
      <c r="C2697" s="200" t="s">
        <v>2325</v>
      </c>
      <c r="D2697" s="200" t="s">
        <v>2326</v>
      </c>
      <c r="E2697" s="220" t="s">
        <v>2327</v>
      </c>
      <c r="F2697" s="220" t="s">
        <v>2324</v>
      </c>
      <c r="G2697" s="220" t="s">
        <v>3673</v>
      </c>
      <c r="H2697" s="220" t="s">
        <v>2326</v>
      </c>
      <c r="I2697" s="220" t="s">
        <v>2327</v>
      </c>
      <c r="J2697" s="220"/>
      <c r="K2697" s="220"/>
      <c r="L2697" s="220"/>
      <c r="M2697" s="220"/>
      <c r="N2697" s="220"/>
      <c r="O2697" s="220"/>
    </row>
    <row r="2698" spans="1:15" s="145" customFormat="1" x14ac:dyDescent="0.2">
      <c r="A2698" s="192" t="s">
        <v>5743</v>
      </c>
      <c r="B2698" s="200" t="s">
        <v>2329</v>
      </c>
      <c r="C2698" s="200" t="s">
        <v>2330</v>
      </c>
      <c r="D2698" s="200" t="s">
        <v>2331</v>
      </c>
      <c r="E2698" s="220" t="s">
        <v>2332</v>
      </c>
      <c r="F2698" s="220" t="s">
        <v>2329</v>
      </c>
      <c r="G2698" s="220" t="s">
        <v>2330</v>
      </c>
      <c r="H2698" s="220" t="s">
        <v>2331</v>
      </c>
      <c r="I2698" s="220" t="s">
        <v>2332</v>
      </c>
      <c r="J2698" s="220"/>
      <c r="K2698" s="220"/>
      <c r="L2698" s="220"/>
      <c r="M2698" s="220"/>
      <c r="N2698" s="220"/>
      <c r="O2698" s="220"/>
    </row>
    <row r="2699" spans="1:15" s="145" customFormat="1" x14ac:dyDescent="0.2">
      <c r="A2699" s="192" t="s">
        <v>5744</v>
      </c>
      <c r="B2699" s="200" t="s">
        <v>2334</v>
      </c>
      <c r="C2699" s="200" t="s">
        <v>2335</v>
      </c>
      <c r="D2699" s="200" t="s">
        <v>2336</v>
      </c>
      <c r="E2699" s="220" t="s">
        <v>2337</v>
      </c>
      <c r="F2699" s="220" t="s">
        <v>2334</v>
      </c>
      <c r="G2699" s="220" t="s">
        <v>2335</v>
      </c>
      <c r="H2699" s="220" t="s">
        <v>2336</v>
      </c>
      <c r="I2699" s="220" t="s">
        <v>2337</v>
      </c>
      <c r="J2699" s="220"/>
      <c r="K2699" s="220"/>
      <c r="L2699" s="220"/>
      <c r="M2699" s="220"/>
      <c r="N2699" s="220"/>
      <c r="O2699" s="220"/>
    </row>
    <row r="2700" spans="1:15" s="145" customFormat="1" x14ac:dyDescent="0.2">
      <c r="A2700" s="192" t="s">
        <v>5745</v>
      </c>
      <c r="B2700" s="200" t="s">
        <v>213</v>
      </c>
      <c r="C2700" s="200" t="s">
        <v>311</v>
      </c>
      <c r="D2700" s="200" t="s">
        <v>2339</v>
      </c>
      <c r="E2700" s="220" t="s">
        <v>2317</v>
      </c>
      <c r="F2700" s="220" t="s">
        <v>213</v>
      </c>
      <c r="G2700" s="220" t="s">
        <v>311</v>
      </c>
      <c r="H2700" s="220" t="s">
        <v>2339</v>
      </c>
      <c r="I2700" s="220" t="s">
        <v>2317</v>
      </c>
      <c r="J2700" s="220"/>
      <c r="K2700" s="220"/>
      <c r="L2700" s="220"/>
      <c r="M2700" s="220"/>
      <c r="N2700" s="220"/>
      <c r="O2700" s="220"/>
    </row>
    <row r="2701" spans="1:15" s="145" customFormat="1" x14ac:dyDescent="0.2">
      <c r="A2701" s="192" t="s">
        <v>5746</v>
      </c>
      <c r="B2701" s="200" t="s">
        <v>456</v>
      </c>
      <c r="C2701" s="200" t="s">
        <v>458</v>
      </c>
      <c r="D2701" s="200" t="s">
        <v>2341</v>
      </c>
      <c r="E2701" s="220" t="s">
        <v>2342</v>
      </c>
      <c r="F2701" s="220" t="s">
        <v>456</v>
      </c>
      <c r="G2701" s="220" t="s">
        <v>3671</v>
      </c>
      <c r="H2701" s="220" t="s">
        <v>2341</v>
      </c>
      <c r="I2701" s="220" t="s">
        <v>2342</v>
      </c>
      <c r="J2701" s="220"/>
      <c r="K2701" s="220"/>
      <c r="L2701" s="220"/>
      <c r="M2701" s="220"/>
      <c r="N2701" s="220"/>
      <c r="O2701" s="220"/>
    </row>
    <row r="2702" spans="1:15" x14ac:dyDescent="0.2">
      <c r="A2702" s="192" t="s">
        <v>5747</v>
      </c>
      <c r="B2702" s="200" t="s">
        <v>5748</v>
      </c>
      <c r="C2702" s="200" t="s">
        <v>5749</v>
      </c>
    </row>
    <row r="2703" spans="1:15" x14ac:dyDescent="0.2">
      <c r="A2703" s="192" t="s">
        <v>5750</v>
      </c>
      <c r="B2703" s="200" t="s">
        <v>2347</v>
      </c>
      <c r="C2703" s="200" t="s">
        <v>2348</v>
      </c>
    </row>
    <row r="2704" spans="1:15" x14ac:dyDescent="0.2">
      <c r="A2704" s="192" t="s">
        <v>5751</v>
      </c>
      <c r="B2704" s="200" t="s">
        <v>5752</v>
      </c>
      <c r="C2704" s="200" t="s">
        <v>5753</v>
      </c>
    </row>
    <row r="2705" spans="1:9" x14ac:dyDescent="0.2">
      <c r="A2705" s="192" t="s">
        <v>5754</v>
      </c>
      <c r="B2705" s="200" t="s">
        <v>5755</v>
      </c>
      <c r="C2705" s="200" t="s">
        <v>5756</v>
      </c>
    </row>
    <row r="2706" spans="1:9" x14ac:dyDescent="0.2">
      <c r="A2706" s="192" t="s">
        <v>5757</v>
      </c>
      <c r="B2706" s="200" t="s">
        <v>217</v>
      </c>
      <c r="C2706" s="200" t="s">
        <v>275</v>
      </c>
    </row>
    <row r="2707" spans="1:9" x14ac:dyDescent="0.2">
      <c r="A2707" s="192" t="s">
        <v>5758</v>
      </c>
      <c r="B2707" s="200" t="s">
        <v>218</v>
      </c>
      <c r="C2707" s="200" t="s">
        <v>312</v>
      </c>
      <c r="D2707" s="192" t="s">
        <v>1518</v>
      </c>
      <c r="E2707" s="192" t="s">
        <v>1519</v>
      </c>
      <c r="F2707" s="8" t="s">
        <v>218</v>
      </c>
      <c r="G2707" s="8" t="s">
        <v>312</v>
      </c>
      <c r="H2707" s="8" t="s">
        <v>1518</v>
      </c>
      <c r="I2707" s="8" t="s">
        <v>1519</v>
      </c>
    </row>
    <row r="2708" spans="1:9" x14ac:dyDescent="0.2">
      <c r="A2708" s="192" t="s">
        <v>5759</v>
      </c>
      <c r="B2708" s="200" t="s">
        <v>219</v>
      </c>
      <c r="C2708" s="200" t="s">
        <v>313</v>
      </c>
      <c r="D2708" s="192" t="s">
        <v>1521</v>
      </c>
      <c r="E2708" s="192" t="s">
        <v>1522</v>
      </c>
      <c r="F2708" s="8" t="s">
        <v>219</v>
      </c>
      <c r="G2708" s="8" t="s">
        <v>313</v>
      </c>
      <c r="H2708" s="8" t="s">
        <v>1521</v>
      </c>
      <c r="I2708" s="8" t="s">
        <v>1522</v>
      </c>
    </row>
    <row r="2709" spans="1:9" x14ac:dyDescent="0.2">
      <c r="A2709" s="192" t="s">
        <v>5760</v>
      </c>
      <c r="B2709" s="200" t="s">
        <v>220</v>
      </c>
      <c r="C2709" s="200" t="s">
        <v>220</v>
      </c>
      <c r="D2709" s="192" t="s">
        <v>220</v>
      </c>
      <c r="E2709" s="192" t="s">
        <v>220</v>
      </c>
      <c r="F2709" s="8" t="s">
        <v>220</v>
      </c>
      <c r="G2709" s="8" t="s">
        <v>220</v>
      </c>
      <c r="H2709" s="8" t="s">
        <v>220</v>
      </c>
      <c r="I2709" s="8" t="s">
        <v>220</v>
      </c>
    </row>
    <row r="2710" spans="1:9" x14ac:dyDescent="0.2">
      <c r="A2710" s="192" t="s">
        <v>5761</v>
      </c>
      <c r="B2710" s="200" t="s">
        <v>393</v>
      </c>
      <c r="C2710" s="200" t="s">
        <v>394</v>
      </c>
      <c r="D2710" s="192" t="s">
        <v>1533</v>
      </c>
      <c r="E2710" s="192" t="s">
        <v>1534</v>
      </c>
      <c r="F2710" s="8" t="s">
        <v>393</v>
      </c>
      <c r="G2710" s="8" t="s">
        <v>394</v>
      </c>
      <c r="H2710" s="8" t="s">
        <v>1533</v>
      </c>
      <c r="I2710" s="8" t="s">
        <v>1534</v>
      </c>
    </row>
    <row r="2711" spans="1:9" x14ac:dyDescent="0.2">
      <c r="A2711" s="192" t="s">
        <v>5762</v>
      </c>
      <c r="B2711" s="200" t="s">
        <v>1541</v>
      </c>
      <c r="C2711" s="200" t="s">
        <v>314</v>
      </c>
      <c r="D2711" s="192" t="s">
        <v>1542</v>
      </c>
      <c r="E2711" s="192" t="s">
        <v>1543</v>
      </c>
      <c r="F2711" s="8" t="s">
        <v>1541</v>
      </c>
      <c r="G2711" s="8" t="s">
        <v>314</v>
      </c>
      <c r="H2711" s="8" t="s">
        <v>1542</v>
      </c>
      <c r="I2711" s="8" t="s">
        <v>1543</v>
      </c>
    </row>
    <row r="2712" spans="1:9" x14ac:dyDescent="0.2">
      <c r="A2712" s="192" t="s">
        <v>5763</v>
      </c>
      <c r="B2712" s="200" t="s">
        <v>222</v>
      </c>
      <c r="C2712" s="200" t="s">
        <v>358</v>
      </c>
      <c r="D2712" s="192" t="s">
        <v>2386</v>
      </c>
      <c r="E2712" s="192" t="s">
        <v>2387</v>
      </c>
      <c r="F2712" s="8" t="s">
        <v>222</v>
      </c>
      <c r="G2712" s="8" t="s">
        <v>358</v>
      </c>
      <c r="H2712" s="8" t="s">
        <v>2386</v>
      </c>
      <c r="I2712" s="8" t="s">
        <v>2387</v>
      </c>
    </row>
    <row r="2713" spans="1:9" x14ac:dyDescent="0.2">
      <c r="A2713" s="192" t="s">
        <v>5764</v>
      </c>
      <c r="B2713" s="200" t="s">
        <v>1567</v>
      </c>
      <c r="C2713" s="200" t="s">
        <v>1568</v>
      </c>
      <c r="D2713" s="192" t="s">
        <v>1569</v>
      </c>
      <c r="E2713" s="192" t="s">
        <v>1570</v>
      </c>
      <c r="F2713" s="8" t="s">
        <v>1567</v>
      </c>
      <c r="G2713" s="8" t="s">
        <v>1568</v>
      </c>
      <c r="H2713" s="8" t="s">
        <v>1569</v>
      </c>
      <c r="I2713" s="8" t="s">
        <v>1570</v>
      </c>
    </row>
    <row r="2714" spans="1:9" s="8" customFormat="1" ht="11.25" x14ac:dyDescent="0.2">
      <c r="A2714" s="192" t="s">
        <v>5765</v>
      </c>
      <c r="B2714" s="220" t="s">
        <v>7500</v>
      </c>
      <c r="C2714" s="220" t="s">
        <v>7501</v>
      </c>
      <c r="D2714" s="220" t="s">
        <v>7502</v>
      </c>
      <c r="E2714" s="220" t="s">
        <v>7503</v>
      </c>
      <c r="F2714" s="220" t="s">
        <v>7500</v>
      </c>
      <c r="G2714" s="220" t="s">
        <v>7501</v>
      </c>
      <c r="H2714" s="220" t="s">
        <v>7502</v>
      </c>
      <c r="I2714" s="220" t="s">
        <v>7503</v>
      </c>
    </row>
    <row r="2715" spans="1:9" x14ac:dyDescent="0.2">
      <c r="A2715" s="192" t="s">
        <v>5766</v>
      </c>
      <c r="B2715" s="200" t="s">
        <v>3717</v>
      </c>
      <c r="C2715" s="201" t="s">
        <v>1612</v>
      </c>
    </row>
    <row r="2716" spans="1:9" x14ac:dyDescent="0.2">
      <c r="A2716" s="192" t="s">
        <v>5767</v>
      </c>
      <c r="B2716" s="200" t="s">
        <v>1614</v>
      </c>
      <c r="C2716" s="201" t="s">
        <v>5768</v>
      </c>
    </row>
    <row r="2717" spans="1:9" x14ac:dyDescent="0.2">
      <c r="A2717" s="192" t="s">
        <v>5769</v>
      </c>
      <c r="B2717" s="202" t="s">
        <v>5575</v>
      </c>
      <c r="C2717" s="201" t="s">
        <v>5770</v>
      </c>
    </row>
    <row r="2718" spans="1:9" x14ac:dyDescent="0.2">
      <c r="A2718" s="192" t="s">
        <v>5771</v>
      </c>
      <c r="B2718" s="200" t="s">
        <v>5772</v>
      </c>
      <c r="C2718" s="201" t="s">
        <v>5773</v>
      </c>
    </row>
    <row r="2719" spans="1:9" x14ac:dyDescent="0.2">
      <c r="A2719" s="192" t="s">
        <v>5774</v>
      </c>
      <c r="B2719" s="200" t="s">
        <v>5775</v>
      </c>
      <c r="C2719" s="200" t="s">
        <v>5776</v>
      </c>
    </row>
    <row r="2720" spans="1:9" x14ac:dyDescent="0.2">
      <c r="A2720" s="192" t="s">
        <v>5777</v>
      </c>
      <c r="B2720" s="200" t="s">
        <v>5778</v>
      </c>
      <c r="C2720" s="201" t="s">
        <v>5779</v>
      </c>
    </row>
    <row r="2721" spans="1:15" x14ac:dyDescent="0.2">
      <c r="A2721" s="192" t="s">
        <v>5780</v>
      </c>
      <c r="B2721" s="200" t="s">
        <v>5781</v>
      </c>
      <c r="C2721" s="201" t="s">
        <v>5782</v>
      </c>
    </row>
    <row r="2722" spans="1:15" x14ac:dyDescent="0.2">
      <c r="A2722" s="192" t="s">
        <v>5783</v>
      </c>
      <c r="B2722" s="200" t="s">
        <v>5525</v>
      </c>
      <c r="C2722" s="201" t="s">
        <v>5526</v>
      </c>
    </row>
    <row r="2723" spans="1:15" x14ac:dyDescent="0.2">
      <c r="A2723" s="192" t="s">
        <v>5784</v>
      </c>
      <c r="B2723" s="200" t="s">
        <v>1657</v>
      </c>
      <c r="C2723" s="201" t="s">
        <v>1658</v>
      </c>
    </row>
    <row r="2724" spans="1:15" x14ac:dyDescent="0.2">
      <c r="A2724" s="192" t="s">
        <v>5785</v>
      </c>
      <c r="B2724" s="200" t="s">
        <v>399</v>
      </c>
      <c r="C2724" s="201" t="s">
        <v>400</v>
      </c>
    </row>
    <row r="2725" spans="1:15" x14ac:dyDescent="0.2">
      <c r="A2725" s="192" t="s">
        <v>5786</v>
      </c>
      <c r="B2725" s="200" t="s">
        <v>5787</v>
      </c>
      <c r="C2725" s="201" t="s">
        <v>1665</v>
      </c>
    </row>
    <row r="2726" spans="1:15" x14ac:dyDescent="0.2">
      <c r="A2726" s="192" t="s">
        <v>5788</v>
      </c>
      <c r="B2726" s="200" t="s">
        <v>5789</v>
      </c>
      <c r="C2726" s="201" t="s">
        <v>5790</v>
      </c>
    </row>
    <row r="2727" spans="1:15" x14ac:dyDescent="0.2">
      <c r="A2727" s="192" t="s">
        <v>5791</v>
      </c>
      <c r="B2727" s="200" t="s">
        <v>5792</v>
      </c>
      <c r="C2727" s="201" t="s">
        <v>5793</v>
      </c>
    </row>
    <row r="2728" spans="1:15" x14ac:dyDescent="0.2">
      <c r="A2728" s="192" t="s">
        <v>5794</v>
      </c>
      <c r="B2728" s="200" t="s">
        <v>886</v>
      </c>
      <c r="C2728" s="201" t="s">
        <v>887</v>
      </c>
    </row>
    <row r="2729" spans="1:15" x14ac:dyDescent="0.2">
      <c r="A2729" s="192" t="s">
        <v>5795</v>
      </c>
      <c r="B2729" s="200" t="s">
        <v>3720</v>
      </c>
      <c r="C2729" s="201" t="s">
        <v>1679</v>
      </c>
    </row>
    <row r="2730" spans="1:15" x14ac:dyDescent="0.2">
      <c r="A2730" s="192" t="s">
        <v>5796</v>
      </c>
      <c r="B2730" s="200" t="s">
        <v>5797</v>
      </c>
      <c r="C2730" s="201" t="s">
        <v>5798</v>
      </c>
    </row>
    <row r="2731" spans="1:15" x14ac:dyDescent="0.2">
      <c r="A2731" s="192" t="s">
        <v>5799</v>
      </c>
      <c r="B2731" s="200" t="s">
        <v>5800</v>
      </c>
      <c r="C2731" s="201" t="s">
        <v>5801</v>
      </c>
    </row>
    <row r="2732" spans="1:15" x14ac:dyDescent="0.2">
      <c r="A2732" s="192" t="s">
        <v>5802</v>
      </c>
      <c r="B2732" s="200" t="s">
        <v>893</v>
      </c>
      <c r="C2732" s="201" t="s">
        <v>1702</v>
      </c>
    </row>
    <row r="2733" spans="1:15" x14ac:dyDescent="0.2">
      <c r="A2733" s="192" t="s">
        <v>5803</v>
      </c>
      <c r="B2733" s="200" t="s">
        <v>1710</v>
      </c>
      <c r="C2733" s="201" t="s">
        <v>1711</v>
      </c>
    </row>
    <row r="2734" spans="1:15" x14ac:dyDescent="0.2">
      <c r="A2734" s="192" t="s">
        <v>5804</v>
      </c>
      <c r="B2734" s="200" t="s">
        <v>1715</v>
      </c>
      <c r="C2734" s="200" t="s">
        <v>5805</v>
      </c>
    </row>
    <row r="2735" spans="1:15" s="145" customFormat="1" x14ac:dyDescent="0.2">
      <c r="A2735" s="192" t="s">
        <v>5806</v>
      </c>
      <c r="B2735" s="192" t="s">
        <v>1724</v>
      </c>
      <c r="C2735" s="192" t="s">
        <v>1725</v>
      </c>
      <c r="D2735" s="200" t="s">
        <v>1726</v>
      </c>
      <c r="E2735" s="220" t="s">
        <v>1727</v>
      </c>
      <c r="F2735" s="220" t="s">
        <v>1724</v>
      </c>
      <c r="G2735" s="220" t="s">
        <v>1725</v>
      </c>
      <c r="H2735" s="220" t="s">
        <v>1726</v>
      </c>
      <c r="I2735" s="220" t="s">
        <v>1727</v>
      </c>
      <c r="J2735" s="220"/>
      <c r="K2735" s="220"/>
      <c r="L2735" s="220"/>
      <c r="M2735" s="220"/>
      <c r="N2735" s="220"/>
      <c r="O2735" s="220"/>
    </row>
    <row r="2736" spans="1:15" s="145" customFormat="1" x14ac:dyDescent="0.2">
      <c r="A2736" s="192" t="s">
        <v>5807</v>
      </c>
      <c r="B2736" s="192" t="s">
        <v>4189</v>
      </c>
      <c r="C2736" s="192" t="s">
        <v>4190</v>
      </c>
      <c r="D2736" s="200" t="s">
        <v>4191</v>
      </c>
      <c r="E2736" s="220" t="s">
        <v>5283</v>
      </c>
      <c r="F2736" s="220" t="s">
        <v>4189</v>
      </c>
      <c r="G2736" s="220" t="s">
        <v>4190</v>
      </c>
      <c r="H2736" s="220" t="s">
        <v>4191</v>
      </c>
      <c r="I2736" s="220" t="s">
        <v>5283</v>
      </c>
      <c r="J2736" s="220"/>
      <c r="K2736" s="220"/>
      <c r="L2736" s="220"/>
      <c r="M2736" s="220"/>
      <c r="N2736" s="220"/>
      <c r="O2736" s="220"/>
    </row>
    <row r="2737" spans="1:15" s="145" customFormat="1" x14ac:dyDescent="0.2">
      <c r="A2737" s="192" t="s">
        <v>5808</v>
      </c>
      <c r="B2737" s="192" t="s">
        <v>4192</v>
      </c>
      <c r="C2737" s="192" t="s">
        <v>4193</v>
      </c>
      <c r="D2737" s="200" t="s">
        <v>4194</v>
      </c>
      <c r="E2737" s="220" t="s">
        <v>5284</v>
      </c>
      <c r="F2737" s="220" t="s">
        <v>4192</v>
      </c>
      <c r="G2737" s="220" t="s">
        <v>4193</v>
      </c>
      <c r="H2737" s="220" t="s">
        <v>4194</v>
      </c>
      <c r="I2737" s="220" t="s">
        <v>5284</v>
      </c>
      <c r="J2737" s="220"/>
      <c r="K2737" s="220"/>
      <c r="L2737" s="220"/>
      <c r="M2737" s="220"/>
      <c r="N2737" s="220"/>
      <c r="O2737" s="220"/>
    </row>
    <row r="2738" spans="1:15" s="145" customFormat="1" x14ac:dyDescent="0.2">
      <c r="A2738" s="192" t="s">
        <v>5809</v>
      </c>
      <c r="B2738" s="192" t="s">
        <v>4195</v>
      </c>
      <c r="C2738" s="192" t="s">
        <v>4196</v>
      </c>
      <c r="D2738" s="200" t="s">
        <v>4197</v>
      </c>
      <c r="E2738" s="220" t="s">
        <v>5285</v>
      </c>
      <c r="F2738" s="220" t="s">
        <v>4195</v>
      </c>
      <c r="G2738" s="220" t="s">
        <v>4196</v>
      </c>
      <c r="H2738" s="220" t="s">
        <v>4197</v>
      </c>
      <c r="I2738" s="220" t="s">
        <v>5285</v>
      </c>
      <c r="J2738" s="220"/>
      <c r="K2738" s="220"/>
      <c r="L2738" s="220"/>
      <c r="M2738" s="220"/>
      <c r="N2738" s="220"/>
      <c r="O2738" s="220"/>
    </row>
    <row r="2739" spans="1:15" s="145" customFormat="1" x14ac:dyDescent="0.2">
      <c r="A2739" s="192" t="s">
        <v>5810</v>
      </c>
      <c r="B2739" s="192" t="s">
        <v>4198</v>
      </c>
      <c r="C2739" s="192" t="s">
        <v>4199</v>
      </c>
      <c r="D2739" s="200" t="s">
        <v>4200</v>
      </c>
      <c r="E2739" s="220" t="s">
        <v>5286</v>
      </c>
      <c r="F2739" s="220" t="s">
        <v>4198</v>
      </c>
      <c r="G2739" s="220" t="s">
        <v>4199</v>
      </c>
      <c r="H2739" s="220" t="s">
        <v>4200</v>
      </c>
      <c r="I2739" s="220" t="s">
        <v>5286</v>
      </c>
      <c r="J2739" s="220"/>
      <c r="K2739" s="220"/>
      <c r="L2739" s="220"/>
      <c r="M2739" s="220"/>
      <c r="N2739" s="220"/>
      <c r="O2739" s="220"/>
    </row>
    <row r="2740" spans="1:15" s="145" customFormat="1" x14ac:dyDescent="0.2">
      <c r="A2740" s="192" t="s">
        <v>5811</v>
      </c>
      <c r="B2740" s="192" t="s">
        <v>4192</v>
      </c>
      <c r="C2740" s="192" t="s">
        <v>4193</v>
      </c>
      <c r="D2740" s="200" t="s">
        <v>4194</v>
      </c>
      <c r="E2740" s="220" t="s">
        <v>5284</v>
      </c>
      <c r="F2740" s="220" t="s">
        <v>4192</v>
      </c>
      <c r="G2740" s="220" t="s">
        <v>4193</v>
      </c>
      <c r="H2740" s="220" t="s">
        <v>4194</v>
      </c>
      <c r="I2740" s="220" t="s">
        <v>5284</v>
      </c>
      <c r="J2740" s="220"/>
      <c r="K2740" s="220"/>
      <c r="L2740" s="220"/>
      <c r="M2740" s="220"/>
      <c r="N2740" s="220"/>
      <c r="O2740" s="220"/>
    </row>
    <row r="2741" spans="1:15" s="145" customFormat="1" x14ac:dyDescent="0.2">
      <c r="A2741" s="192" t="s">
        <v>5812</v>
      </c>
      <c r="B2741" s="192" t="s">
        <v>4195</v>
      </c>
      <c r="C2741" s="192" t="s">
        <v>4196</v>
      </c>
      <c r="D2741" s="200" t="s">
        <v>4197</v>
      </c>
      <c r="E2741" s="220" t="s">
        <v>5285</v>
      </c>
      <c r="F2741" s="220" t="s">
        <v>4195</v>
      </c>
      <c r="G2741" s="220" t="s">
        <v>4196</v>
      </c>
      <c r="H2741" s="220" t="s">
        <v>4197</v>
      </c>
      <c r="I2741" s="220" t="s">
        <v>5285</v>
      </c>
      <c r="J2741" s="220"/>
      <c r="K2741" s="220"/>
      <c r="L2741" s="220"/>
      <c r="M2741" s="220"/>
      <c r="N2741" s="220"/>
      <c r="O2741" s="220"/>
    </row>
    <row r="2742" spans="1:15" s="145" customFormat="1" x14ac:dyDescent="0.2">
      <c r="A2742" s="192" t="s">
        <v>5813</v>
      </c>
      <c r="B2742" s="192" t="s">
        <v>1728</v>
      </c>
      <c r="C2742" s="192" t="s">
        <v>1729</v>
      </c>
      <c r="D2742" s="200" t="s">
        <v>1730</v>
      </c>
      <c r="E2742" s="220" t="s">
        <v>1731</v>
      </c>
      <c r="F2742" s="220" t="s">
        <v>1728</v>
      </c>
      <c r="G2742" s="220" t="s">
        <v>1729</v>
      </c>
      <c r="H2742" s="220" t="s">
        <v>1730</v>
      </c>
      <c r="I2742" s="220" t="s">
        <v>1731</v>
      </c>
      <c r="J2742" s="220"/>
      <c r="K2742" s="220"/>
      <c r="L2742" s="220"/>
      <c r="M2742" s="220"/>
      <c r="N2742" s="220"/>
      <c r="O2742" s="220"/>
    </row>
    <row r="2743" spans="1:15" s="145" customFormat="1" x14ac:dyDescent="0.2">
      <c r="A2743" s="192" t="s">
        <v>5814</v>
      </c>
      <c r="B2743" s="192" t="s">
        <v>1733</v>
      </c>
      <c r="C2743" s="192" t="s">
        <v>1734</v>
      </c>
      <c r="D2743" s="200" t="s">
        <v>1735</v>
      </c>
      <c r="E2743" s="220" t="s">
        <v>1736</v>
      </c>
      <c r="F2743" s="220" t="s">
        <v>1733</v>
      </c>
      <c r="G2743" s="220" t="s">
        <v>1734</v>
      </c>
      <c r="H2743" s="220" t="s">
        <v>1735</v>
      </c>
      <c r="I2743" s="220" t="s">
        <v>1736</v>
      </c>
      <c r="J2743" s="220"/>
      <c r="K2743" s="220"/>
      <c r="L2743" s="220"/>
      <c r="M2743" s="220"/>
      <c r="N2743" s="220"/>
      <c r="O2743" s="220"/>
    </row>
    <row r="2744" spans="1:15" s="145" customFormat="1" x14ac:dyDescent="0.2">
      <c r="A2744" s="192" t="s">
        <v>5815</v>
      </c>
      <c r="B2744" s="192" t="s">
        <v>1738</v>
      </c>
      <c r="C2744" s="192" t="s">
        <v>1739</v>
      </c>
      <c r="D2744" s="200" t="s">
        <v>1740</v>
      </c>
      <c r="E2744" s="220" t="s">
        <v>1741</v>
      </c>
      <c r="F2744" s="220" t="s">
        <v>1738</v>
      </c>
      <c r="G2744" s="220" t="s">
        <v>3721</v>
      </c>
      <c r="H2744" s="220" t="s">
        <v>1740</v>
      </c>
      <c r="I2744" s="220" t="s">
        <v>1741</v>
      </c>
      <c r="J2744" s="220"/>
      <c r="K2744" s="220"/>
      <c r="L2744" s="220"/>
      <c r="M2744" s="220"/>
      <c r="N2744" s="220"/>
      <c r="O2744" s="220"/>
    </row>
    <row r="2745" spans="1:15" s="145" customFormat="1" x14ac:dyDescent="0.2">
      <c r="A2745" s="192" t="s">
        <v>5816</v>
      </c>
      <c r="B2745" s="192" t="s">
        <v>905</v>
      </c>
      <c r="C2745" s="192" t="s">
        <v>906</v>
      </c>
      <c r="D2745" s="200" t="s">
        <v>907</v>
      </c>
      <c r="E2745" s="220" t="s">
        <v>908</v>
      </c>
      <c r="F2745" s="220" t="s">
        <v>905</v>
      </c>
      <c r="G2745" s="220" t="s">
        <v>906</v>
      </c>
      <c r="H2745" s="220" t="s">
        <v>907</v>
      </c>
      <c r="I2745" s="220" t="s">
        <v>908</v>
      </c>
      <c r="J2745" s="220"/>
      <c r="K2745" s="220"/>
      <c r="L2745" s="220"/>
      <c r="M2745" s="220"/>
      <c r="N2745" s="220"/>
      <c r="O2745" s="220"/>
    </row>
    <row r="2746" spans="1:15" x14ac:dyDescent="0.2">
      <c r="A2746" s="192" t="s">
        <v>5817</v>
      </c>
      <c r="B2746" s="200" t="s">
        <v>5818</v>
      </c>
      <c r="C2746" s="200" t="s">
        <v>5819</v>
      </c>
    </row>
    <row r="2747" spans="1:15" x14ac:dyDescent="0.2">
      <c r="A2747" s="192" t="s">
        <v>5820</v>
      </c>
      <c r="B2747" s="200" t="s">
        <v>5821</v>
      </c>
      <c r="C2747" s="200" t="s">
        <v>5822</v>
      </c>
    </row>
    <row r="2748" spans="1:15" x14ac:dyDescent="0.2">
      <c r="A2748" s="192" t="s">
        <v>5823</v>
      </c>
      <c r="B2748" s="200" t="s">
        <v>3722</v>
      </c>
      <c r="C2748" s="200" t="s">
        <v>3723</v>
      </c>
    </row>
    <row r="2749" spans="1:15" x14ac:dyDescent="0.2">
      <c r="A2749" s="192" t="s">
        <v>5824</v>
      </c>
      <c r="B2749" s="203" t="s">
        <v>5825</v>
      </c>
      <c r="C2749" s="204" t="s">
        <v>403</v>
      </c>
      <c r="D2749" s="204"/>
      <c r="F2749" s="192"/>
      <c r="G2749" s="192"/>
      <c r="H2749" s="192"/>
      <c r="I2749" s="192"/>
    </row>
    <row r="2750" spans="1:15" x14ac:dyDescent="0.2">
      <c r="A2750" s="192" t="s">
        <v>5826</v>
      </c>
      <c r="B2750" s="204" t="s">
        <v>5827</v>
      </c>
      <c r="C2750" s="204" t="s">
        <v>5828</v>
      </c>
      <c r="D2750" s="204"/>
      <c r="F2750" s="192"/>
      <c r="G2750" s="192"/>
      <c r="H2750" s="192"/>
      <c r="I2750" s="192"/>
    </row>
    <row r="2751" spans="1:15" x14ac:dyDescent="0.2">
      <c r="A2751" s="192" t="s">
        <v>5829</v>
      </c>
      <c r="B2751" s="204" t="s">
        <v>5830</v>
      </c>
      <c r="C2751" s="204" t="s">
        <v>5831</v>
      </c>
      <c r="D2751" s="204"/>
      <c r="F2751" s="192"/>
      <c r="G2751" s="192"/>
      <c r="H2751" s="192"/>
      <c r="I2751" s="192"/>
    </row>
    <row r="2752" spans="1:15" x14ac:dyDescent="0.2">
      <c r="A2752" s="192" t="s">
        <v>5832</v>
      </c>
      <c r="B2752" s="204" t="s">
        <v>1753</v>
      </c>
      <c r="C2752" s="204" t="s">
        <v>1754</v>
      </c>
      <c r="D2752" s="8"/>
      <c r="F2752" s="192"/>
      <c r="G2752" s="192"/>
      <c r="H2752" s="192"/>
      <c r="I2752" s="192"/>
    </row>
    <row r="2753" spans="1:9" x14ac:dyDescent="0.2">
      <c r="A2753" s="192" t="s">
        <v>5833</v>
      </c>
      <c r="B2753" s="204" t="s">
        <v>5834</v>
      </c>
      <c r="C2753" s="204" t="s">
        <v>5835</v>
      </c>
      <c r="D2753" s="204"/>
      <c r="F2753" s="192"/>
      <c r="G2753" s="192"/>
      <c r="H2753" s="192"/>
      <c r="I2753" s="192"/>
    </row>
    <row r="2754" spans="1:9" x14ac:dyDescent="0.2">
      <c r="A2754" s="192" t="s">
        <v>5836</v>
      </c>
      <c r="B2754" s="204" t="s">
        <v>5837</v>
      </c>
      <c r="C2754" s="204" t="s">
        <v>5838</v>
      </c>
      <c r="D2754" s="204"/>
      <c r="F2754" s="192"/>
      <c r="G2754" s="192"/>
      <c r="H2754" s="192"/>
      <c r="I2754" s="192"/>
    </row>
    <row r="2755" spans="1:9" x14ac:dyDescent="0.2">
      <c r="A2755" s="192" t="s">
        <v>7514</v>
      </c>
      <c r="B2755" s="204" t="s">
        <v>6579</v>
      </c>
      <c r="C2755" s="204" t="s">
        <v>6580</v>
      </c>
      <c r="D2755" s="204" t="s">
        <v>6581</v>
      </c>
      <c r="E2755" s="192" t="s">
        <v>6582</v>
      </c>
      <c r="F2755" s="192" t="s">
        <v>6579</v>
      </c>
      <c r="G2755" s="192" t="s">
        <v>6580</v>
      </c>
      <c r="H2755" s="192" t="s">
        <v>6581</v>
      </c>
      <c r="I2755" s="192" t="s">
        <v>6582</v>
      </c>
    </row>
    <row r="2756" spans="1:9" x14ac:dyDescent="0.2">
      <c r="A2756" s="192" t="s">
        <v>5839</v>
      </c>
      <c r="B2756" s="200" t="s">
        <v>3727</v>
      </c>
      <c r="C2756" s="200" t="s">
        <v>5529</v>
      </c>
    </row>
    <row r="2757" spans="1:9" x14ac:dyDescent="0.2">
      <c r="A2757" s="192" t="s">
        <v>5840</v>
      </c>
      <c r="B2757" s="200" t="s">
        <v>5442</v>
      </c>
      <c r="C2757" s="200" t="s">
        <v>5841</v>
      </c>
    </row>
    <row r="2758" spans="1:9" x14ac:dyDescent="0.2">
      <c r="A2758" s="192" t="s">
        <v>5842</v>
      </c>
      <c r="B2758" s="200" t="s">
        <v>5451</v>
      </c>
      <c r="C2758" s="200" t="s">
        <v>5452</v>
      </c>
    </row>
    <row r="2759" spans="1:9" x14ac:dyDescent="0.2">
      <c r="A2759" s="192" t="s">
        <v>5843</v>
      </c>
      <c r="B2759" s="200" t="s">
        <v>241</v>
      </c>
      <c r="C2759" s="200" t="s">
        <v>241</v>
      </c>
    </row>
    <row r="2760" spans="1:9" x14ac:dyDescent="0.2">
      <c r="A2760" s="192" t="s">
        <v>5844</v>
      </c>
      <c r="B2760" s="200" t="s">
        <v>242</v>
      </c>
      <c r="C2760" s="200" t="s">
        <v>351</v>
      </c>
    </row>
    <row r="2761" spans="1:9" x14ac:dyDescent="0.2">
      <c r="A2761" s="192" t="s">
        <v>5845</v>
      </c>
      <c r="B2761" s="200" t="s">
        <v>5846</v>
      </c>
      <c r="C2761" s="200" t="s">
        <v>5847</v>
      </c>
    </row>
    <row r="2762" spans="1:9" x14ac:dyDescent="0.2">
      <c r="A2762" s="192" t="s">
        <v>5848</v>
      </c>
      <c r="B2762" s="200" t="s">
        <v>5849</v>
      </c>
      <c r="C2762" s="200" t="s">
        <v>5850</v>
      </c>
    </row>
    <row r="2763" spans="1:9" x14ac:dyDescent="0.2">
      <c r="A2763" s="192" t="s">
        <v>5851</v>
      </c>
      <c r="B2763" s="200" t="s">
        <v>5569</v>
      </c>
      <c r="C2763" s="200" t="s">
        <v>5852</v>
      </c>
    </row>
    <row r="2764" spans="1:9" x14ac:dyDescent="0.2">
      <c r="A2764" s="192" t="s">
        <v>5853</v>
      </c>
      <c r="B2764" s="200" t="s">
        <v>245</v>
      </c>
      <c r="C2764" s="200" t="s">
        <v>329</v>
      </c>
    </row>
    <row r="2765" spans="1:9" x14ac:dyDescent="0.2">
      <c r="A2765" s="192" t="s">
        <v>5854</v>
      </c>
      <c r="B2765" s="200" t="s">
        <v>5855</v>
      </c>
      <c r="C2765" s="200" t="s">
        <v>5856</v>
      </c>
    </row>
    <row r="2766" spans="1:9" x14ac:dyDescent="0.2">
      <c r="A2766" s="192" t="s">
        <v>5857</v>
      </c>
      <c r="B2766" s="200" t="s">
        <v>5858</v>
      </c>
      <c r="C2766" s="200" t="s">
        <v>5859</v>
      </c>
    </row>
    <row r="2767" spans="1:9" x14ac:dyDescent="0.2">
      <c r="A2767" s="192" t="s">
        <v>5860</v>
      </c>
      <c r="B2767" s="200" t="s">
        <v>377</v>
      </c>
      <c r="C2767" s="200" t="s">
        <v>360</v>
      </c>
    </row>
    <row r="2768" spans="1:9" x14ac:dyDescent="0.2">
      <c r="A2768" s="192" t="s">
        <v>5861</v>
      </c>
      <c r="B2768" s="200" t="s">
        <v>480</v>
      </c>
      <c r="C2768" s="200" t="s">
        <v>5488</v>
      </c>
    </row>
    <row r="2769" spans="1:9" x14ac:dyDescent="0.2">
      <c r="A2769" s="192" t="s">
        <v>5862</v>
      </c>
      <c r="B2769" s="200" t="s">
        <v>5863</v>
      </c>
      <c r="C2769" s="200" t="s">
        <v>5864</v>
      </c>
    </row>
    <row r="2770" spans="1:9" x14ac:dyDescent="0.2">
      <c r="A2770" s="192" t="s">
        <v>5865</v>
      </c>
      <c r="B2770" s="200" t="s">
        <v>4643</v>
      </c>
      <c r="C2770" s="200" t="s">
        <v>4644</v>
      </c>
    </row>
    <row r="2771" spans="1:9" x14ac:dyDescent="0.2">
      <c r="A2771" s="192" t="s">
        <v>5866</v>
      </c>
      <c r="B2771" s="200" t="s">
        <v>481</v>
      </c>
      <c r="C2771" s="200" t="s">
        <v>482</v>
      </c>
    </row>
    <row r="2772" spans="1:9" x14ac:dyDescent="0.2">
      <c r="A2772" s="192" t="s">
        <v>5867</v>
      </c>
      <c r="B2772" s="200" t="s">
        <v>929</v>
      </c>
      <c r="C2772" s="200" t="s">
        <v>930</v>
      </c>
    </row>
    <row r="2773" spans="1:9" x14ac:dyDescent="0.2">
      <c r="A2773" s="192" t="s">
        <v>5868</v>
      </c>
      <c r="B2773" s="200" t="s">
        <v>5869</v>
      </c>
      <c r="C2773" s="200" t="s">
        <v>1808</v>
      </c>
    </row>
    <row r="2774" spans="1:9" x14ac:dyDescent="0.2">
      <c r="A2774" s="192" t="s">
        <v>5870</v>
      </c>
      <c r="B2774" s="200" t="s">
        <v>5871</v>
      </c>
      <c r="C2774" s="200" t="s">
        <v>5872</v>
      </c>
    </row>
    <row r="2775" spans="1:9" x14ac:dyDescent="0.2">
      <c r="A2775" s="192" t="s">
        <v>5873</v>
      </c>
      <c r="B2775" s="200" t="s">
        <v>5874</v>
      </c>
      <c r="C2775" s="200" t="s">
        <v>5875</v>
      </c>
    </row>
    <row r="2776" spans="1:9" x14ac:dyDescent="0.2">
      <c r="A2776" s="192" t="s">
        <v>5876</v>
      </c>
      <c r="B2776" s="200" t="s">
        <v>5877</v>
      </c>
      <c r="C2776" s="200" t="s">
        <v>5878</v>
      </c>
    </row>
    <row r="2777" spans="1:9" x14ac:dyDescent="0.2">
      <c r="A2777" s="192" t="s">
        <v>5879</v>
      </c>
      <c r="B2777" s="200" t="s">
        <v>1811</v>
      </c>
      <c r="C2777" s="200" t="s">
        <v>1812</v>
      </c>
    </row>
    <row r="2778" spans="1:9" x14ac:dyDescent="0.2">
      <c r="A2778" s="192" t="s">
        <v>5880</v>
      </c>
      <c r="B2778" s="200" t="s">
        <v>247</v>
      </c>
      <c r="C2778" s="200" t="s">
        <v>331</v>
      </c>
    </row>
    <row r="2779" spans="1:9" x14ac:dyDescent="0.2">
      <c r="A2779" s="192" t="s">
        <v>5881</v>
      </c>
      <c r="B2779" s="200" t="s">
        <v>5882</v>
      </c>
      <c r="C2779" s="200" t="s">
        <v>5883</v>
      </c>
    </row>
    <row r="2780" spans="1:9" x14ac:dyDescent="0.2">
      <c r="A2780" s="192" t="s">
        <v>5884</v>
      </c>
      <c r="B2780" s="200" t="s">
        <v>2555</v>
      </c>
      <c r="C2780" s="200" t="s">
        <v>5538</v>
      </c>
      <c r="D2780" s="192" t="s">
        <v>5539</v>
      </c>
      <c r="E2780" s="192" t="s">
        <v>2556</v>
      </c>
      <c r="F2780" s="8" t="s">
        <v>2555</v>
      </c>
      <c r="G2780" s="8" t="s">
        <v>5538</v>
      </c>
      <c r="H2780" s="8" t="s">
        <v>5539</v>
      </c>
      <c r="I2780" s="8" t="s">
        <v>2556</v>
      </c>
    </row>
    <row r="2781" spans="1:9" x14ac:dyDescent="0.2">
      <c r="A2781" s="192" t="s">
        <v>5885</v>
      </c>
      <c r="B2781" s="200" t="s">
        <v>490</v>
      </c>
      <c r="C2781" s="200" t="s">
        <v>491</v>
      </c>
    </row>
    <row r="2782" spans="1:9" x14ac:dyDescent="0.2">
      <c r="A2782" s="192" t="s">
        <v>5886</v>
      </c>
      <c r="B2782" s="200" t="s">
        <v>1826</v>
      </c>
      <c r="C2782" s="200" t="s">
        <v>378</v>
      </c>
    </row>
    <row r="2783" spans="1:9" x14ac:dyDescent="0.2">
      <c r="A2783" s="192" t="s">
        <v>5887</v>
      </c>
      <c r="B2783" s="200" t="s">
        <v>5607</v>
      </c>
      <c r="C2783" s="200" t="s">
        <v>5888</v>
      </c>
    </row>
    <row r="2784" spans="1:9" x14ac:dyDescent="0.2">
      <c r="A2784" s="192" t="s">
        <v>5889</v>
      </c>
      <c r="B2784" s="200" t="s">
        <v>407</v>
      </c>
      <c r="C2784" s="200" t="s">
        <v>409</v>
      </c>
    </row>
    <row r="2785" spans="1:9" x14ac:dyDescent="0.2">
      <c r="A2785" s="192" t="s">
        <v>5890</v>
      </c>
      <c r="B2785" s="200" t="s">
        <v>964</v>
      </c>
      <c r="C2785" s="200" t="s">
        <v>410</v>
      </c>
    </row>
    <row r="2786" spans="1:9" x14ac:dyDescent="0.2">
      <c r="A2786" s="192" t="s">
        <v>5891</v>
      </c>
      <c r="B2786" s="220" t="s">
        <v>379</v>
      </c>
      <c r="C2786" s="220" t="s">
        <v>380</v>
      </c>
      <c r="D2786" s="220" t="s">
        <v>982</v>
      </c>
      <c r="E2786" s="220" t="s">
        <v>983</v>
      </c>
      <c r="F2786" s="220" t="s">
        <v>379</v>
      </c>
      <c r="G2786" s="220" t="s">
        <v>380</v>
      </c>
      <c r="H2786" s="220" t="s">
        <v>982</v>
      </c>
      <c r="I2786" s="220" t="s">
        <v>983</v>
      </c>
    </row>
    <row r="2787" spans="1:9" x14ac:dyDescent="0.2">
      <c r="A2787" s="192" t="s">
        <v>5892</v>
      </c>
      <c r="B2787" s="200" t="s">
        <v>1848</v>
      </c>
      <c r="C2787" s="200" t="s">
        <v>336</v>
      </c>
    </row>
    <row r="2788" spans="1:9" x14ac:dyDescent="0.2">
      <c r="A2788" s="192" t="s">
        <v>5893</v>
      </c>
      <c r="B2788" s="200" t="s">
        <v>1850</v>
      </c>
      <c r="C2788" s="200" t="s">
        <v>1851</v>
      </c>
    </row>
    <row r="2789" spans="1:9" x14ac:dyDescent="0.2">
      <c r="A2789" s="192" t="s">
        <v>5894</v>
      </c>
      <c r="B2789" s="200" t="s">
        <v>411</v>
      </c>
      <c r="C2789" s="200" t="s">
        <v>337</v>
      </c>
    </row>
    <row r="2790" spans="1:9" x14ac:dyDescent="0.2">
      <c r="A2790" s="192" t="s">
        <v>5895</v>
      </c>
      <c r="B2790" s="200" t="s">
        <v>359</v>
      </c>
      <c r="C2790" s="200" t="s">
        <v>1856</v>
      </c>
    </row>
    <row r="2791" spans="1:9" x14ac:dyDescent="0.2">
      <c r="A2791" s="192" t="s">
        <v>5896</v>
      </c>
      <c r="B2791" s="200" t="s">
        <v>1857</v>
      </c>
      <c r="C2791" s="200" t="s">
        <v>1858</v>
      </c>
    </row>
    <row r="2792" spans="1:9" x14ac:dyDescent="0.2">
      <c r="A2792" s="192" t="s">
        <v>5897</v>
      </c>
      <c r="B2792" s="200" t="s">
        <v>5898</v>
      </c>
      <c r="C2792" s="200" t="s">
        <v>5899</v>
      </c>
    </row>
    <row r="2793" spans="1:9" x14ac:dyDescent="0.2">
      <c r="A2793" s="192" t="s">
        <v>5900</v>
      </c>
      <c r="B2793" s="200" t="s">
        <v>1867</v>
      </c>
      <c r="C2793" s="200" t="s">
        <v>1868</v>
      </c>
    </row>
    <row r="2794" spans="1:9" x14ac:dyDescent="0.2">
      <c r="A2794" s="192" t="s">
        <v>5901</v>
      </c>
      <c r="B2794" s="200" t="s">
        <v>255</v>
      </c>
      <c r="C2794" s="200" t="s">
        <v>1872</v>
      </c>
    </row>
    <row r="2795" spans="1:9" x14ac:dyDescent="0.2">
      <c r="A2795" s="192" t="s">
        <v>5902</v>
      </c>
      <c r="B2795" s="200" t="s">
        <v>5903</v>
      </c>
      <c r="C2795" s="200" t="s">
        <v>412</v>
      </c>
    </row>
    <row r="2796" spans="1:9" x14ac:dyDescent="0.2">
      <c r="A2796" s="192" t="s">
        <v>5904</v>
      </c>
      <c r="B2796" s="200" t="s">
        <v>413</v>
      </c>
      <c r="C2796" s="200" t="s">
        <v>338</v>
      </c>
    </row>
    <row r="2797" spans="1:9" x14ac:dyDescent="0.2">
      <c r="A2797" s="192" t="s">
        <v>5905</v>
      </c>
      <c r="B2797" s="200" t="s">
        <v>256</v>
      </c>
      <c r="C2797" s="200" t="s">
        <v>278</v>
      </c>
    </row>
    <row r="2798" spans="1:9" x14ac:dyDescent="0.2">
      <c r="A2798" s="192" t="s">
        <v>5906</v>
      </c>
      <c r="B2798" s="200" t="s">
        <v>1894</v>
      </c>
      <c r="C2798" s="200" t="s">
        <v>339</v>
      </c>
    </row>
    <row r="2799" spans="1:9" x14ac:dyDescent="0.2">
      <c r="A2799" s="192" t="s">
        <v>5907</v>
      </c>
      <c r="B2799" s="200" t="s">
        <v>257</v>
      </c>
      <c r="C2799" s="200" t="s">
        <v>340</v>
      </c>
    </row>
    <row r="2800" spans="1:9" x14ac:dyDescent="0.2">
      <c r="A2800" s="192" t="s">
        <v>5908</v>
      </c>
      <c r="B2800" s="200" t="s">
        <v>5909</v>
      </c>
      <c r="C2800" s="200" t="s">
        <v>5910</v>
      </c>
    </row>
    <row r="2801" spans="1:9" x14ac:dyDescent="0.2">
      <c r="A2801" s="192" t="s">
        <v>5911</v>
      </c>
      <c r="B2801" s="200" t="s">
        <v>262</v>
      </c>
      <c r="C2801" s="200" t="s">
        <v>343</v>
      </c>
    </row>
    <row r="2802" spans="1:9" x14ac:dyDescent="0.2">
      <c r="A2802" s="192" t="s">
        <v>5912</v>
      </c>
      <c r="B2802" s="200" t="s">
        <v>5913</v>
      </c>
      <c r="C2802" s="200" t="s">
        <v>5914</v>
      </c>
    </row>
    <row r="2803" spans="1:9" x14ac:dyDescent="0.2">
      <c r="A2803" s="192" t="s">
        <v>5915</v>
      </c>
      <c r="B2803" s="200" t="s">
        <v>1986</v>
      </c>
      <c r="C2803" s="200" t="s">
        <v>1052</v>
      </c>
    </row>
    <row r="2804" spans="1:9" x14ac:dyDescent="0.2">
      <c r="A2804" s="192" t="s">
        <v>5916</v>
      </c>
      <c r="B2804" s="200" t="s">
        <v>5917</v>
      </c>
      <c r="C2804" s="201" t="s">
        <v>5918</v>
      </c>
    </row>
    <row r="2805" spans="1:9" x14ac:dyDescent="0.2">
      <c r="A2805" s="192" t="s">
        <v>5919</v>
      </c>
      <c r="B2805" s="200" t="s">
        <v>5920</v>
      </c>
      <c r="C2805" s="201" t="s">
        <v>5921</v>
      </c>
    </row>
    <row r="2806" spans="1:9" x14ac:dyDescent="0.2">
      <c r="A2806" s="192" t="s">
        <v>5922</v>
      </c>
      <c r="B2806" s="200" t="s">
        <v>5923</v>
      </c>
      <c r="C2806" s="201" t="s">
        <v>5924</v>
      </c>
    </row>
    <row r="2807" spans="1:9" x14ac:dyDescent="0.2">
      <c r="A2807" s="192" t="s">
        <v>5925</v>
      </c>
      <c r="B2807" s="200" t="s">
        <v>5926</v>
      </c>
      <c r="C2807" s="201" t="s">
        <v>5927</v>
      </c>
    </row>
    <row r="2808" spans="1:9" x14ac:dyDescent="0.2">
      <c r="A2808" s="192" t="s">
        <v>5928</v>
      </c>
      <c r="B2808" s="200" t="s">
        <v>5494</v>
      </c>
      <c r="C2808" s="200" t="s">
        <v>1996</v>
      </c>
    </row>
    <row r="2809" spans="1:9" x14ac:dyDescent="0.2">
      <c r="A2809" s="192" t="s">
        <v>5929</v>
      </c>
      <c r="B2809" s="200" t="s">
        <v>2024</v>
      </c>
      <c r="C2809" s="200" t="s">
        <v>2025</v>
      </c>
    </row>
    <row r="2810" spans="1:9" x14ac:dyDescent="0.2">
      <c r="A2810" s="192" t="s">
        <v>5930</v>
      </c>
      <c r="B2810" s="200" t="s">
        <v>5931</v>
      </c>
      <c r="C2810" s="200" t="s">
        <v>5932</v>
      </c>
    </row>
    <row r="2811" spans="1:9" x14ac:dyDescent="0.2">
      <c r="A2811" s="192" t="s">
        <v>5933</v>
      </c>
      <c r="B2811" s="200" t="s">
        <v>5934</v>
      </c>
      <c r="C2811" s="200" t="s">
        <v>5935</v>
      </c>
    </row>
    <row r="2812" spans="1:9" x14ac:dyDescent="0.2">
      <c r="A2812" s="192" t="s">
        <v>5936</v>
      </c>
      <c r="B2812" s="200" t="s">
        <v>5937</v>
      </c>
      <c r="C2812" s="205" t="s">
        <v>5938</v>
      </c>
    </row>
    <row r="2813" spans="1:9" x14ac:dyDescent="0.2">
      <c r="A2813" s="192" t="s">
        <v>5939</v>
      </c>
      <c r="B2813" s="200" t="s">
        <v>5940</v>
      </c>
      <c r="C2813" s="206" t="s">
        <v>5941</v>
      </c>
    </row>
    <row r="2814" spans="1:9" ht="12.6" customHeight="1" x14ac:dyDescent="0.2">
      <c r="A2814" s="192" t="s">
        <v>5942</v>
      </c>
      <c r="B2814" s="200" t="s">
        <v>5943</v>
      </c>
      <c r="C2814" s="237" t="s">
        <v>5944</v>
      </c>
      <c r="D2814" s="237"/>
      <c r="E2814" s="237"/>
      <c r="F2814" s="237"/>
      <c r="G2814" s="237"/>
      <c r="H2814" s="237"/>
      <c r="I2814" s="238"/>
    </row>
    <row r="2815" spans="1:9" x14ac:dyDescent="0.2">
      <c r="A2815" s="192" t="s">
        <v>5945</v>
      </c>
      <c r="B2815" s="200" t="s">
        <v>5946</v>
      </c>
      <c r="C2815" s="206" t="s">
        <v>5947</v>
      </c>
    </row>
    <row r="2816" spans="1:9" ht="12.6" customHeight="1" x14ac:dyDescent="0.2">
      <c r="A2816" s="192" t="s">
        <v>5948</v>
      </c>
      <c r="B2816" s="200" t="s">
        <v>5949</v>
      </c>
      <c r="C2816" s="237" t="s">
        <v>5950</v>
      </c>
      <c r="D2816" s="237"/>
      <c r="E2816" s="237"/>
      <c r="F2816" s="237"/>
      <c r="G2816" s="237"/>
      <c r="H2816" s="237"/>
      <c r="I2816" s="238"/>
    </row>
    <row r="2817" spans="1:9" x14ac:dyDescent="0.2">
      <c r="A2817" s="192" t="s">
        <v>5951</v>
      </c>
      <c r="B2817" s="200" t="s">
        <v>5952</v>
      </c>
      <c r="C2817" s="206" t="s">
        <v>5953</v>
      </c>
    </row>
    <row r="2818" spans="1:9" x14ac:dyDescent="0.2">
      <c r="A2818" s="192" t="s">
        <v>5954</v>
      </c>
      <c r="B2818" s="200" t="s">
        <v>5955</v>
      </c>
      <c r="C2818" s="237" t="s">
        <v>5956</v>
      </c>
      <c r="D2818" s="237"/>
      <c r="E2818" s="237"/>
      <c r="F2818" s="237"/>
      <c r="G2818" s="237"/>
      <c r="H2818" s="237"/>
      <c r="I2818" s="238"/>
    </row>
    <row r="2819" spans="1:9" x14ac:dyDescent="0.2">
      <c r="A2819" s="192" t="s">
        <v>5957</v>
      </c>
      <c r="B2819" s="200" t="s">
        <v>5958</v>
      </c>
      <c r="C2819" s="206" t="s">
        <v>5959</v>
      </c>
    </row>
    <row r="2820" spans="1:9" ht="12.6" customHeight="1" x14ac:dyDescent="0.2">
      <c r="A2820" s="192" t="s">
        <v>5960</v>
      </c>
      <c r="B2820" s="200" t="s">
        <v>5961</v>
      </c>
      <c r="C2820" s="237" t="s">
        <v>5962</v>
      </c>
      <c r="D2820" s="237"/>
      <c r="E2820" s="237"/>
      <c r="F2820" s="237"/>
      <c r="G2820" s="237"/>
      <c r="H2820" s="237"/>
      <c r="I2820" s="237"/>
    </row>
    <row r="2821" spans="1:9" x14ac:dyDescent="0.2">
      <c r="A2821" s="192" t="s">
        <v>5963</v>
      </c>
      <c r="B2821" s="200" t="s">
        <v>5964</v>
      </c>
      <c r="C2821" s="207" t="s">
        <v>5965</v>
      </c>
    </row>
    <row r="2822" spans="1:9" x14ac:dyDescent="0.2">
      <c r="A2822" s="192" t="s">
        <v>5966</v>
      </c>
      <c r="B2822" s="200" t="s">
        <v>5967</v>
      </c>
      <c r="C2822" s="201" t="s">
        <v>5968</v>
      </c>
    </row>
    <row r="2823" spans="1:9" x14ac:dyDescent="0.2">
      <c r="A2823" s="192" t="s">
        <v>5969</v>
      </c>
      <c r="B2823" s="200" t="s">
        <v>5970</v>
      </c>
      <c r="C2823" s="201" t="s">
        <v>5971</v>
      </c>
    </row>
    <row r="2824" spans="1:9" x14ac:dyDescent="0.2">
      <c r="A2824" s="192" t="s">
        <v>5972</v>
      </c>
      <c r="B2824" s="200" t="s">
        <v>5973</v>
      </c>
      <c r="C2824" s="201" t="s">
        <v>5974</v>
      </c>
    </row>
    <row r="2825" spans="1:9" x14ac:dyDescent="0.2">
      <c r="A2825" s="192" t="s">
        <v>5975</v>
      </c>
      <c r="B2825" s="200" t="s">
        <v>5976</v>
      </c>
      <c r="C2825" s="200" t="s">
        <v>5977</v>
      </c>
    </row>
    <row r="2826" spans="1:9" x14ac:dyDescent="0.2">
      <c r="A2826" s="192" t="s">
        <v>5978</v>
      </c>
      <c r="B2826" s="200" t="s">
        <v>5979</v>
      </c>
      <c r="C2826" s="200" t="s">
        <v>5980</v>
      </c>
    </row>
    <row r="2827" spans="1:9" x14ac:dyDescent="0.2">
      <c r="A2827" s="192" t="s">
        <v>5981</v>
      </c>
      <c r="B2827" s="200" t="s">
        <v>5982</v>
      </c>
      <c r="C2827" s="201" t="s">
        <v>5983</v>
      </c>
    </row>
    <row r="2828" spans="1:9" x14ac:dyDescent="0.2">
      <c r="A2828" s="192" t="s">
        <v>5984</v>
      </c>
      <c r="B2828" s="200" t="s">
        <v>5985</v>
      </c>
      <c r="C2828" s="192" t="s">
        <v>5986</v>
      </c>
    </row>
    <row r="2829" spans="1:9" x14ac:dyDescent="0.2">
      <c r="A2829" s="192" t="s">
        <v>5987</v>
      </c>
      <c r="B2829" s="200" t="s">
        <v>5988</v>
      </c>
      <c r="C2829" s="200" t="s">
        <v>5988</v>
      </c>
    </row>
    <row r="2830" spans="1:9" x14ac:dyDescent="0.2">
      <c r="A2830" s="192" t="s">
        <v>5989</v>
      </c>
      <c r="B2830" s="200" t="s">
        <v>5990</v>
      </c>
      <c r="C2830" s="200" t="s">
        <v>5991</v>
      </c>
    </row>
    <row r="2831" spans="1:9" x14ac:dyDescent="0.2">
      <c r="A2831" s="192" t="s">
        <v>5992</v>
      </c>
      <c r="B2831" s="200" t="s">
        <v>5993</v>
      </c>
      <c r="C2831" s="200" t="s">
        <v>5994</v>
      </c>
    </row>
    <row r="2832" spans="1:9" x14ac:dyDescent="0.2">
      <c r="A2832" s="192" t="s">
        <v>5995</v>
      </c>
      <c r="B2832" s="200" t="s">
        <v>5996</v>
      </c>
      <c r="C2832" s="200" t="s">
        <v>5997</v>
      </c>
    </row>
    <row r="2833" spans="1:13" x14ac:dyDescent="0.2">
      <c r="A2833" s="192" t="s">
        <v>5998</v>
      </c>
      <c r="B2833" s="200" t="s">
        <v>5999</v>
      </c>
      <c r="C2833" s="200" t="s">
        <v>5999</v>
      </c>
    </row>
    <row r="2834" spans="1:13" x14ac:dyDescent="0.2">
      <c r="A2834" s="192" t="s">
        <v>6000</v>
      </c>
      <c r="B2834" s="200" t="s">
        <v>6001</v>
      </c>
      <c r="C2834" s="200" t="s">
        <v>6002</v>
      </c>
    </row>
    <row r="2835" spans="1:13" x14ac:dyDescent="0.2">
      <c r="A2835" s="192" t="s">
        <v>6003</v>
      </c>
      <c r="B2835" s="200" t="s">
        <v>6004</v>
      </c>
      <c r="C2835" s="200" t="s">
        <v>6005</v>
      </c>
    </row>
    <row r="2836" spans="1:13" x14ac:dyDescent="0.2">
      <c r="A2836" s="192" t="s">
        <v>6006</v>
      </c>
      <c r="B2836" s="200" t="s">
        <v>6007</v>
      </c>
      <c r="C2836" s="200" t="s">
        <v>6008</v>
      </c>
    </row>
    <row r="2837" spans="1:13" x14ac:dyDescent="0.2">
      <c r="A2837" s="192" t="s">
        <v>6009</v>
      </c>
      <c r="B2837" s="200" t="s">
        <v>6010</v>
      </c>
      <c r="C2837" s="200" t="s">
        <v>6010</v>
      </c>
    </row>
    <row r="2838" spans="1:13" x14ac:dyDescent="0.2">
      <c r="A2838" s="192" t="s">
        <v>6011</v>
      </c>
      <c r="B2838" s="200" t="s">
        <v>6012</v>
      </c>
      <c r="C2838" s="200" t="s">
        <v>6013</v>
      </c>
    </row>
    <row r="2839" spans="1:13" x14ac:dyDescent="0.2">
      <c r="A2839" s="192" t="s">
        <v>6014</v>
      </c>
      <c r="B2839" s="200" t="s">
        <v>6015</v>
      </c>
      <c r="C2839" s="200" t="s">
        <v>6015</v>
      </c>
    </row>
    <row r="2840" spans="1:13" x14ac:dyDescent="0.2">
      <c r="A2840" s="192" t="s">
        <v>6016</v>
      </c>
      <c r="B2840" s="200" t="s">
        <v>6017</v>
      </c>
      <c r="C2840" s="200" t="s">
        <v>6018</v>
      </c>
    </row>
    <row r="2841" spans="1:13" x14ac:dyDescent="0.2">
      <c r="A2841" s="192" t="s">
        <v>6019</v>
      </c>
      <c r="B2841" s="200" t="s">
        <v>7504</v>
      </c>
      <c r="C2841" s="200" t="s">
        <v>7505</v>
      </c>
    </row>
    <row r="2842" spans="1:13" x14ac:dyDescent="0.2">
      <c r="A2842" s="192" t="s">
        <v>7506</v>
      </c>
      <c r="B2842" s="200" t="s">
        <v>7507</v>
      </c>
      <c r="C2842" s="200" t="s">
        <v>7508</v>
      </c>
    </row>
    <row r="2843" spans="1:13" x14ac:dyDescent="0.2">
      <c r="A2843" s="192" t="s">
        <v>6020</v>
      </c>
      <c r="B2843" s="200" t="s">
        <v>6021</v>
      </c>
      <c r="C2843" s="200" t="s">
        <v>6022</v>
      </c>
    </row>
    <row r="2844" spans="1:13" x14ac:dyDescent="0.2">
      <c r="A2844" s="192" t="s">
        <v>6023</v>
      </c>
      <c r="B2844" s="200" t="s">
        <v>6024</v>
      </c>
      <c r="C2844" s="200" t="s">
        <v>6025</v>
      </c>
    </row>
    <row r="2845" spans="1:13" x14ac:dyDescent="0.2">
      <c r="A2845" s="192" t="s">
        <v>6026</v>
      </c>
      <c r="B2845" s="192" t="s">
        <v>6027</v>
      </c>
      <c r="C2845" s="192" t="s">
        <v>6028</v>
      </c>
    </row>
    <row r="2846" spans="1:13" x14ac:dyDescent="0.2">
      <c r="A2846" s="192" t="s">
        <v>6029</v>
      </c>
      <c r="B2846" s="192" t="s">
        <v>6030</v>
      </c>
      <c r="C2846" s="192" t="s">
        <v>6031</v>
      </c>
      <c r="F2846" s="192"/>
      <c r="G2846" s="192"/>
      <c r="H2846" s="192"/>
      <c r="I2846" s="192"/>
      <c r="J2846" s="192"/>
      <c r="K2846" s="192"/>
      <c r="L2846" s="192"/>
      <c r="M2846" s="192"/>
    </row>
    <row r="2847" spans="1:13" x14ac:dyDescent="0.2">
      <c r="A2847" s="192" t="s">
        <v>6032</v>
      </c>
      <c r="B2847" s="192" t="s">
        <v>6033</v>
      </c>
      <c r="C2847" s="192" t="s">
        <v>6034</v>
      </c>
      <c r="F2847" s="192"/>
      <c r="G2847" s="192"/>
      <c r="H2847" s="192"/>
      <c r="I2847" s="192"/>
      <c r="J2847" s="192"/>
      <c r="K2847" s="192"/>
      <c r="L2847" s="192"/>
      <c r="M2847" s="192"/>
    </row>
    <row r="2848" spans="1:13" x14ac:dyDescent="0.2">
      <c r="A2848" s="192" t="s">
        <v>6035</v>
      </c>
      <c r="B2848" s="192" t="s">
        <v>6036</v>
      </c>
      <c r="C2848" s="208" t="s">
        <v>6036</v>
      </c>
      <c r="F2848" s="192"/>
      <c r="G2848" s="192"/>
      <c r="H2848" s="192"/>
      <c r="I2848" s="192"/>
      <c r="J2848" s="192"/>
      <c r="K2848" s="192"/>
      <c r="L2848" s="192"/>
      <c r="M2848" s="192"/>
    </row>
    <row r="2849" spans="1:14" x14ac:dyDescent="0.2">
      <c r="A2849" s="192" t="s">
        <v>6037</v>
      </c>
      <c r="B2849" s="192" t="s">
        <v>6038</v>
      </c>
      <c r="C2849" s="208" t="s">
        <v>6039</v>
      </c>
      <c r="F2849" s="192"/>
      <c r="G2849" s="192"/>
      <c r="H2849" s="192"/>
      <c r="I2849" s="192"/>
      <c r="J2849" s="192"/>
      <c r="K2849" s="192"/>
      <c r="L2849" s="192"/>
      <c r="M2849" s="192"/>
    </row>
    <row r="2850" spans="1:14" ht="112.5" x14ac:dyDescent="0.2">
      <c r="A2850" s="192" t="s">
        <v>6040</v>
      </c>
      <c r="B2850" s="223" t="s">
        <v>7515</v>
      </c>
      <c r="C2850" s="239" t="s">
        <v>7516</v>
      </c>
      <c r="D2850" s="239"/>
      <c r="E2850" s="239"/>
      <c r="F2850" s="239"/>
      <c r="G2850" s="239"/>
      <c r="H2850" s="239"/>
      <c r="I2850" s="239"/>
      <c r="J2850" s="239"/>
      <c r="K2850" s="239"/>
      <c r="L2850" s="239"/>
      <c r="M2850" s="239"/>
      <c r="N2850" s="239"/>
    </row>
    <row r="2851" spans="1:14" x14ac:dyDescent="0.2">
      <c r="A2851" s="192" t="s">
        <v>6041</v>
      </c>
      <c r="B2851" s="192" t="s">
        <v>6042</v>
      </c>
      <c r="C2851" s="203" t="s">
        <v>6043</v>
      </c>
      <c r="F2851" s="192"/>
      <c r="G2851" s="192"/>
      <c r="H2851" s="192"/>
      <c r="I2851" s="192"/>
      <c r="J2851" s="192"/>
      <c r="K2851" s="192"/>
      <c r="L2851" s="192"/>
      <c r="M2851" s="192"/>
    </row>
    <row r="2852" spans="1:14" x14ac:dyDescent="0.2">
      <c r="A2852" s="192" t="s">
        <v>6044</v>
      </c>
      <c r="B2852" s="192" t="s">
        <v>6045</v>
      </c>
      <c r="C2852" s="203" t="s">
        <v>6046</v>
      </c>
      <c r="F2852" s="192"/>
      <c r="G2852" s="192"/>
      <c r="H2852" s="192"/>
      <c r="I2852" s="192"/>
      <c r="J2852" s="192"/>
      <c r="K2852" s="192"/>
      <c r="L2852" s="192"/>
      <c r="M2852" s="192"/>
    </row>
    <row r="2853" spans="1:14" x14ac:dyDescent="0.2">
      <c r="A2853" s="192" t="s">
        <v>6047</v>
      </c>
      <c r="B2853" s="192" t="s">
        <v>6048</v>
      </c>
      <c r="C2853" s="203" t="s">
        <v>6049</v>
      </c>
      <c r="F2853" s="192"/>
      <c r="G2853" s="192"/>
      <c r="H2853" s="192"/>
      <c r="I2853" s="192"/>
      <c r="J2853" s="192"/>
      <c r="K2853" s="192"/>
      <c r="L2853" s="192"/>
      <c r="M2853" s="192"/>
    </row>
    <row r="2854" spans="1:14" x14ac:dyDescent="0.2">
      <c r="A2854" s="192" t="s">
        <v>6050</v>
      </c>
      <c r="B2854" s="192" t="s">
        <v>6051</v>
      </c>
      <c r="C2854" s="192" t="s">
        <v>6051</v>
      </c>
      <c r="F2854" s="192"/>
      <c r="G2854" s="192"/>
      <c r="H2854" s="192"/>
      <c r="I2854" s="192"/>
      <c r="J2854" s="192"/>
      <c r="K2854" s="192"/>
      <c r="L2854" s="192"/>
      <c r="M2854" s="192"/>
    </row>
    <row r="2855" spans="1:14" x14ac:dyDescent="0.2">
      <c r="A2855" s="192" t="s">
        <v>6052</v>
      </c>
      <c r="B2855" s="192" t="s">
        <v>6053</v>
      </c>
      <c r="C2855" s="203" t="s">
        <v>6054</v>
      </c>
      <c r="F2855" s="192"/>
      <c r="G2855" s="192"/>
      <c r="H2855" s="192"/>
      <c r="I2855" s="192"/>
      <c r="J2855" s="192"/>
      <c r="K2855" s="192"/>
      <c r="L2855" s="192"/>
      <c r="M2855" s="192"/>
    </row>
    <row r="2856" spans="1:14" x14ac:dyDescent="0.2">
      <c r="A2856" s="192" t="s">
        <v>6055</v>
      </c>
      <c r="B2856" s="192" t="s">
        <v>6053</v>
      </c>
      <c r="C2856" s="203" t="s">
        <v>6054</v>
      </c>
      <c r="F2856" s="192"/>
      <c r="G2856" s="192"/>
      <c r="H2856" s="192"/>
      <c r="I2856" s="192"/>
      <c r="J2856" s="192"/>
      <c r="K2856" s="192"/>
      <c r="L2856" s="192"/>
      <c r="M2856" s="192"/>
    </row>
    <row r="2857" spans="1:14" x14ac:dyDescent="0.2">
      <c r="A2857" s="192" t="s">
        <v>6056</v>
      </c>
      <c r="B2857" s="192" t="s">
        <v>6057</v>
      </c>
      <c r="C2857" s="200" t="s">
        <v>6058</v>
      </c>
      <c r="F2857" s="192"/>
      <c r="G2857" s="192"/>
      <c r="H2857" s="192"/>
      <c r="I2857" s="192"/>
      <c r="J2857" s="192"/>
      <c r="K2857" s="192"/>
      <c r="L2857" s="192"/>
      <c r="M2857" s="192"/>
    </row>
    <row r="2858" spans="1:14" x14ac:dyDescent="0.2">
      <c r="A2858" s="192" t="s">
        <v>6059</v>
      </c>
      <c r="B2858" s="192" t="s">
        <v>6060</v>
      </c>
      <c r="C2858" s="209" t="s">
        <v>6061</v>
      </c>
      <c r="F2858" s="192"/>
      <c r="G2858" s="192"/>
      <c r="H2858" s="192"/>
      <c r="I2858" s="192"/>
      <c r="J2858" s="192"/>
      <c r="K2858" s="192"/>
      <c r="L2858" s="192"/>
      <c r="M2858" s="192"/>
    </row>
    <row r="2859" spans="1:14" x14ac:dyDescent="0.2">
      <c r="A2859" s="192" t="s">
        <v>6062</v>
      </c>
      <c r="B2859" s="192" t="s">
        <v>6063</v>
      </c>
      <c r="C2859" s="209" t="s">
        <v>6064</v>
      </c>
      <c r="F2859" s="192"/>
      <c r="G2859" s="192"/>
      <c r="H2859" s="192"/>
      <c r="I2859" s="192"/>
      <c r="J2859" s="192"/>
      <c r="K2859" s="192"/>
      <c r="L2859" s="192"/>
      <c r="M2859" s="192"/>
    </row>
    <row r="2860" spans="1:14" ht="12.6" customHeight="1" x14ac:dyDescent="0.2">
      <c r="A2860" s="192" t="s">
        <v>6065</v>
      </c>
      <c r="B2860" s="192" t="s">
        <v>6066</v>
      </c>
      <c r="C2860" s="236" t="s">
        <v>6067</v>
      </c>
      <c r="D2860" s="236"/>
      <c r="E2860" s="236"/>
      <c r="F2860" s="236"/>
      <c r="G2860" s="236"/>
      <c r="H2860" s="236"/>
      <c r="I2860" s="236"/>
      <c r="J2860" s="236"/>
      <c r="K2860" s="236"/>
      <c r="L2860" s="236"/>
      <c r="M2860" s="236"/>
      <c r="N2860" s="236"/>
    </row>
    <row r="2861" spans="1:14" x14ac:dyDescent="0.2">
      <c r="A2861" s="192" t="s">
        <v>6068</v>
      </c>
      <c r="B2861" s="192" t="s">
        <v>6069</v>
      </c>
      <c r="C2861" s="192" t="s">
        <v>6070</v>
      </c>
      <c r="F2861" s="192"/>
      <c r="G2861" s="192"/>
      <c r="H2861" s="192"/>
      <c r="I2861" s="192"/>
      <c r="J2861" s="192"/>
      <c r="K2861" s="192"/>
      <c r="L2861" s="192"/>
      <c r="M2861" s="192"/>
    </row>
    <row r="2862" spans="1:14" x14ac:dyDescent="0.2">
      <c r="A2862" s="192" t="s">
        <v>6071</v>
      </c>
      <c r="B2862" s="192" t="s">
        <v>6072</v>
      </c>
      <c r="C2862" s="192" t="s">
        <v>6073</v>
      </c>
      <c r="F2862" s="192"/>
      <c r="G2862" s="192"/>
      <c r="H2862" s="192"/>
      <c r="I2862" s="192"/>
      <c r="J2862" s="192"/>
      <c r="K2862" s="192"/>
      <c r="L2862" s="192"/>
      <c r="M2862" s="192"/>
    </row>
    <row r="2863" spans="1:14" x14ac:dyDescent="0.2">
      <c r="A2863" s="192" t="s">
        <v>6074</v>
      </c>
      <c r="B2863" s="192" t="s">
        <v>5686</v>
      </c>
      <c r="C2863" s="192" t="s">
        <v>5687</v>
      </c>
      <c r="F2863" s="192"/>
      <c r="G2863" s="192"/>
      <c r="H2863" s="192"/>
      <c r="I2863" s="192"/>
      <c r="J2863" s="192"/>
      <c r="K2863" s="192"/>
      <c r="L2863" s="192"/>
      <c r="M2863" s="192"/>
    </row>
    <row r="2864" spans="1:14" x14ac:dyDescent="0.2">
      <c r="A2864" s="192" t="s">
        <v>6075</v>
      </c>
      <c r="B2864" s="192" t="s">
        <v>5689</v>
      </c>
      <c r="C2864" s="192" t="s">
        <v>5690</v>
      </c>
      <c r="F2864" s="192"/>
      <c r="G2864" s="192"/>
      <c r="H2864" s="192"/>
      <c r="I2864" s="192"/>
      <c r="J2864" s="192"/>
      <c r="K2864" s="192"/>
      <c r="L2864" s="192"/>
      <c r="M2864" s="192"/>
    </row>
    <row r="2865" spans="1:3" x14ac:dyDescent="0.2">
      <c r="A2865" s="192" t="s">
        <v>6076</v>
      </c>
      <c r="B2865" s="192" t="s">
        <v>6077</v>
      </c>
      <c r="C2865" s="192" t="s">
        <v>6078</v>
      </c>
    </row>
    <row r="2866" spans="1:3" x14ac:dyDescent="0.2">
      <c r="A2866" s="192" t="s">
        <v>6079</v>
      </c>
      <c r="B2866" s="192" t="s">
        <v>5694</v>
      </c>
      <c r="C2866" s="192" t="s">
        <v>5695</v>
      </c>
    </row>
    <row r="2867" spans="1:3" x14ac:dyDescent="0.2">
      <c r="A2867" s="192" t="s">
        <v>6080</v>
      </c>
      <c r="B2867" s="192" t="s">
        <v>6081</v>
      </c>
      <c r="C2867" s="192" t="s">
        <v>6082</v>
      </c>
    </row>
    <row r="2868" spans="1:3" x14ac:dyDescent="0.2">
      <c r="A2868" s="192" t="s">
        <v>6083</v>
      </c>
      <c r="B2868" s="192" t="s">
        <v>6084</v>
      </c>
      <c r="C2868" s="192" t="s">
        <v>6085</v>
      </c>
    </row>
    <row r="2869" spans="1:3" x14ac:dyDescent="0.2">
      <c r="A2869" s="192" t="s">
        <v>6086</v>
      </c>
      <c r="B2869" s="200" t="s">
        <v>645</v>
      </c>
      <c r="C2869" s="192" t="s">
        <v>646</v>
      </c>
    </row>
    <row r="2870" spans="1:3" x14ac:dyDescent="0.2">
      <c r="A2870" s="192" t="s">
        <v>6087</v>
      </c>
      <c r="B2870" s="192" t="s">
        <v>6088</v>
      </c>
      <c r="C2870" s="192" t="s">
        <v>6089</v>
      </c>
    </row>
    <row r="2871" spans="1:3" x14ac:dyDescent="0.2">
      <c r="A2871" s="192" t="s">
        <v>6090</v>
      </c>
      <c r="B2871" s="192" t="s">
        <v>6091</v>
      </c>
      <c r="C2871" s="192" t="s">
        <v>6092</v>
      </c>
    </row>
    <row r="2872" spans="1:3" x14ac:dyDescent="0.2">
      <c r="A2872" s="192" t="s">
        <v>6093</v>
      </c>
      <c r="B2872" s="192" t="s">
        <v>6094</v>
      </c>
      <c r="C2872" s="192" t="s">
        <v>6095</v>
      </c>
    </row>
    <row r="2873" spans="1:3" x14ac:dyDescent="0.2">
      <c r="A2873" s="192" t="s">
        <v>6096</v>
      </c>
      <c r="B2873" s="192" t="s">
        <v>5713</v>
      </c>
      <c r="C2873" s="192" t="s">
        <v>5714</v>
      </c>
    </row>
    <row r="2874" spans="1:3" x14ac:dyDescent="0.2">
      <c r="A2874" s="192" t="s">
        <v>6097</v>
      </c>
      <c r="B2874" s="192" t="s">
        <v>6098</v>
      </c>
      <c r="C2874" s="192" t="s">
        <v>6099</v>
      </c>
    </row>
    <row r="2875" spans="1:3" x14ac:dyDescent="0.2">
      <c r="A2875" s="192" t="s">
        <v>6100</v>
      </c>
      <c r="B2875" s="192" t="s">
        <v>6101</v>
      </c>
      <c r="C2875" s="192" t="s">
        <v>6102</v>
      </c>
    </row>
    <row r="2876" spans="1:3" x14ac:dyDescent="0.2">
      <c r="A2876" s="192" t="s">
        <v>6103</v>
      </c>
      <c r="B2876" s="192" t="s">
        <v>6104</v>
      </c>
      <c r="C2876" s="192" t="s">
        <v>6105</v>
      </c>
    </row>
    <row r="2877" spans="1:3" x14ac:dyDescent="0.2">
      <c r="A2877" s="192" t="s">
        <v>6106</v>
      </c>
      <c r="B2877" s="192" t="s">
        <v>6107</v>
      </c>
      <c r="C2877" s="192" t="s">
        <v>6108</v>
      </c>
    </row>
    <row r="2878" spans="1:3" x14ac:dyDescent="0.2">
      <c r="A2878" s="192" t="s">
        <v>6109</v>
      </c>
      <c r="B2878" s="192" t="s">
        <v>6110</v>
      </c>
      <c r="C2878" s="192" t="s">
        <v>6111</v>
      </c>
    </row>
    <row r="2879" spans="1:3" x14ac:dyDescent="0.2">
      <c r="A2879" s="192" t="s">
        <v>6112</v>
      </c>
      <c r="B2879" s="192" t="s">
        <v>6113</v>
      </c>
      <c r="C2879" s="192" t="s">
        <v>6114</v>
      </c>
    </row>
    <row r="2880" spans="1:3" x14ac:dyDescent="0.2">
      <c r="A2880" s="192" t="s">
        <v>6115</v>
      </c>
      <c r="B2880" s="192" t="s">
        <v>6116</v>
      </c>
      <c r="C2880" s="192" t="s">
        <v>6117</v>
      </c>
    </row>
    <row r="2881" spans="1:3" x14ac:dyDescent="0.2">
      <c r="A2881" s="192" t="s">
        <v>6118</v>
      </c>
      <c r="B2881" s="192" t="s">
        <v>6119</v>
      </c>
      <c r="C2881" s="192" t="s">
        <v>6120</v>
      </c>
    </row>
    <row r="2882" spans="1:3" x14ac:dyDescent="0.2">
      <c r="A2882" s="192" t="s">
        <v>6121</v>
      </c>
      <c r="B2882" s="192" t="s">
        <v>6122</v>
      </c>
      <c r="C2882" s="192" t="s">
        <v>6123</v>
      </c>
    </row>
    <row r="2883" spans="1:3" x14ac:dyDescent="0.2">
      <c r="A2883" s="192" t="s">
        <v>6124</v>
      </c>
      <c r="B2883" s="192" t="s">
        <v>4090</v>
      </c>
      <c r="C2883" s="192" t="s">
        <v>4091</v>
      </c>
    </row>
    <row r="2884" spans="1:3" x14ac:dyDescent="0.2">
      <c r="A2884" s="192" t="s">
        <v>6125</v>
      </c>
      <c r="B2884" s="192" t="s">
        <v>4093</v>
      </c>
      <c r="C2884" s="192" t="s">
        <v>4094</v>
      </c>
    </row>
    <row r="2885" spans="1:3" x14ac:dyDescent="0.2">
      <c r="A2885" s="192" t="s">
        <v>6126</v>
      </c>
      <c r="B2885" s="192" t="s">
        <v>4096</v>
      </c>
      <c r="C2885" s="192" t="s">
        <v>4097</v>
      </c>
    </row>
    <row r="2886" spans="1:3" x14ac:dyDescent="0.2">
      <c r="A2886" s="192" t="s">
        <v>6127</v>
      </c>
      <c r="B2886" s="192" t="s">
        <v>4099</v>
      </c>
      <c r="C2886" s="192" t="s">
        <v>4100</v>
      </c>
    </row>
    <row r="2887" spans="1:3" x14ac:dyDescent="0.2">
      <c r="A2887" s="192" t="s">
        <v>6128</v>
      </c>
      <c r="B2887" s="192" t="s">
        <v>6129</v>
      </c>
      <c r="C2887" s="192" t="s">
        <v>4103</v>
      </c>
    </row>
    <row r="2888" spans="1:3" x14ac:dyDescent="0.2">
      <c r="A2888" s="192" t="s">
        <v>6130</v>
      </c>
      <c r="B2888" s="192" t="s">
        <v>4105</v>
      </c>
      <c r="C2888" s="192" t="s">
        <v>4106</v>
      </c>
    </row>
    <row r="2889" spans="1:3" x14ac:dyDescent="0.2">
      <c r="A2889" s="192" t="s">
        <v>6131</v>
      </c>
      <c r="B2889" s="192" t="s">
        <v>4108</v>
      </c>
      <c r="C2889" s="192" t="s">
        <v>4109</v>
      </c>
    </row>
    <row r="2890" spans="1:3" x14ac:dyDescent="0.2">
      <c r="A2890" s="192" t="s">
        <v>6132</v>
      </c>
      <c r="B2890" s="192" t="s">
        <v>4111</v>
      </c>
      <c r="C2890" s="192" t="s">
        <v>4112</v>
      </c>
    </row>
    <row r="2891" spans="1:3" x14ac:dyDescent="0.2">
      <c r="A2891" s="192" t="s">
        <v>6133</v>
      </c>
      <c r="B2891" s="192" t="s">
        <v>6134</v>
      </c>
      <c r="C2891" s="192" t="s">
        <v>6135</v>
      </c>
    </row>
    <row r="2892" spans="1:3" x14ac:dyDescent="0.2">
      <c r="A2892" s="192" t="s">
        <v>6136</v>
      </c>
      <c r="B2892" s="192" t="s">
        <v>2319</v>
      </c>
      <c r="C2892" s="192" t="s">
        <v>6137</v>
      </c>
    </row>
    <row r="2893" spans="1:3" x14ac:dyDescent="0.2">
      <c r="A2893" s="192" t="s">
        <v>6138</v>
      </c>
      <c r="B2893" s="192" t="s">
        <v>6139</v>
      </c>
      <c r="C2893" s="192" t="s">
        <v>6140</v>
      </c>
    </row>
    <row r="2894" spans="1:3" x14ac:dyDescent="0.2">
      <c r="A2894" s="192" t="s">
        <v>6141</v>
      </c>
      <c r="B2894" s="192" t="s">
        <v>6142</v>
      </c>
      <c r="C2894" s="192" t="s">
        <v>6143</v>
      </c>
    </row>
    <row r="2895" spans="1:3" x14ac:dyDescent="0.2">
      <c r="A2895" s="192" t="s">
        <v>6144</v>
      </c>
      <c r="B2895" s="192" t="s">
        <v>2334</v>
      </c>
      <c r="C2895" s="192" t="s">
        <v>6145</v>
      </c>
    </row>
    <row r="2896" spans="1:3" x14ac:dyDescent="0.2">
      <c r="A2896" s="192" t="s">
        <v>6146</v>
      </c>
      <c r="B2896" s="192" t="s">
        <v>6147</v>
      </c>
      <c r="C2896" s="192" t="s">
        <v>6148</v>
      </c>
    </row>
    <row r="2897" spans="1:3" x14ac:dyDescent="0.2">
      <c r="A2897" s="192" t="s">
        <v>6149</v>
      </c>
      <c r="B2897" s="192" t="s">
        <v>6150</v>
      </c>
      <c r="C2897" s="192" t="s">
        <v>3671</v>
      </c>
    </row>
    <row r="2898" spans="1:3" x14ac:dyDescent="0.2">
      <c r="A2898" s="192" t="s">
        <v>6151</v>
      </c>
      <c r="B2898" s="192" t="s">
        <v>5748</v>
      </c>
      <c r="C2898" s="192" t="s">
        <v>5749</v>
      </c>
    </row>
    <row r="2899" spans="1:3" x14ac:dyDescent="0.2">
      <c r="A2899" s="192" t="s">
        <v>6152</v>
      </c>
      <c r="B2899" s="192" t="s">
        <v>6153</v>
      </c>
      <c r="C2899" s="192" t="s">
        <v>6154</v>
      </c>
    </row>
    <row r="2900" spans="1:3" x14ac:dyDescent="0.2">
      <c r="A2900" s="192" t="s">
        <v>6155</v>
      </c>
      <c r="B2900" s="192" t="s">
        <v>6156</v>
      </c>
      <c r="C2900" s="192" t="s">
        <v>6157</v>
      </c>
    </row>
    <row r="2901" spans="1:3" x14ac:dyDescent="0.2">
      <c r="A2901" s="192" t="s">
        <v>6158</v>
      </c>
      <c r="B2901" s="192" t="s">
        <v>6159</v>
      </c>
      <c r="C2901" s="192" t="s">
        <v>6160</v>
      </c>
    </row>
    <row r="2902" spans="1:3" x14ac:dyDescent="0.2">
      <c r="A2902" s="192" t="s">
        <v>6161</v>
      </c>
      <c r="B2902" s="192" t="s">
        <v>218</v>
      </c>
      <c r="C2902" s="192" t="s">
        <v>312</v>
      </c>
    </row>
    <row r="2903" spans="1:3" x14ac:dyDescent="0.2">
      <c r="A2903" s="192" t="s">
        <v>6162</v>
      </c>
      <c r="B2903" s="192" t="s">
        <v>6163</v>
      </c>
      <c r="C2903" s="192" t="s">
        <v>6164</v>
      </c>
    </row>
    <row r="2904" spans="1:3" x14ac:dyDescent="0.2">
      <c r="A2904" s="192" t="s">
        <v>6165</v>
      </c>
      <c r="B2904" s="192" t="s">
        <v>220</v>
      </c>
      <c r="C2904" s="192" t="s">
        <v>6166</v>
      </c>
    </row>
    <row r="2905" spans="1:3" x14ac:dyDescent="0.2">
      <c r="A2905" s="192" t="s">
        <v>6167</v>
      </c>
      <c r="B2905" s="192" t="s">
        <v>6168</v>
      </c>
      <c r="C2905" s="192" t="s">
        <v>6169</v>
      </c>
    </row>
    <row r="2906" spans="1:3" x14ac:dyDescent="0.2">
      <c r="A2906" s="192" t="s">
        <v>6170</v>
      </c>
      <c r="B2906" s="192" t="s">
        <v>6171</v>
      </c>
      <c r="C2906" s="192" t="s">
        <v>6172</v>
      </c>
    </row>
    <row r="2907" spans="1:3" x14ac:dyDescent="0.2">
      <c r="A2907" s="192" t="s">
        <v>6173</v>
      </c>
      <c r="B2907" s="192" t="s">
        <v>222</v>
      </c>
      <c r="C2907" s="192" t="s">
        <v>358</v>
      </c>
    </row>
    <row r="2908" spans="1:3" x14ac:dyDescent="0.2">
      <c r="A2908" s="192" t="s">
        <v>6174</v>
      </c>
      <c r="B2908" s="192" t="s">
        <v>6175</v>
      </c>
      <c r="C2908" s="192" t="s">
        <v>6176</v>
      </c>
    </row>
    <row r="2909" spans="1:3" x14ac:dyDescent="0.2">
      <c r="A2909" s="192" t="s">
        <v>6177</v>
      </c>
      <c r="B2909" s="192" t="s">
        <v>6178</v>
      </c>
      <c r="C2909" s="192" t="s">
        <v>6179</v>
      </c>
    </row>
    <row r="2910" spans="1:3" x14ac:dyDescent="0.2">
      <c r="A2910" s="192" t="s">
        <v>6180</v>
      </c>
      <c r="B2910" s="192" t="s">
        <v>6181</v>
      </c>
      <c r="C2910" s="192" t="s">
        <v>6182</v>
      </c>
    </row>
    <row r="2911" spans="1:3" x14ac:dyDescent="0.2">
      <c r="A2911" s="192" t="s">
        <v>6183</v>
      </c>
      <c r="B2911" s="192" t="s">
        <v>6184</v>
      </c>
      <c r="C2911" s="192" t="s">
        <v>6185</v>
      </c>
    </row>
    <row r="2912" spans="1:3" x14ac:dyDescent="0.2">
      <c r="A2912" s="192" t="s">
        <v>6186</v>
      </c>
      <c r="B2912" s="192" t="s">
        <v>7517</v>
      </c>
      <c r="C2912" s="192" t="s">
        <v>7518</v>
      </c>
    </row>
    <row r="2913" spans="1:3" x14ac:dyDescent="0.2">
      <c r="A2913" s="192" t="s">
        <v>6187</v>
      </c>
      <c r="B2913" s="192" t="s">
        <v>7519</v>
      </c>
      <c r="C2913" s="192" t="s">
        <v>7520</v>
      </c>
    </row>
    <row r="2914" spans="1:3" x14ac:dyDescent="0.2">
      <c r="A2914" s="192" t="s">
        <v>6188</v>
      </c>
      <c r="B2914" s="192" t="s">
        <v>7521</v>
      </c>
      <c r="C2914" s="192" t="s">
        <v>7522</v>
      </c>
    </row>
    <row r="2915" spans="1:3" x14ac:dyDescent="0.2">
      <c r="A2915" s="192" t="s">
        <v>6189</v>
      </c>
      <c r="B2915" s="192" t="s">
        <v>5778</v>
      </c>
      <c r="C2915" s="192" t="s">
        <v>6190</v>
      </c>
    </row>
    <row r="2916" spans="1:3" x14ac:dyDescent="0.2">
      <c r="A2916" s="192" t="s">
        <v>6191</v>
      </c>
      <c r="B2916" s="192" t="s">
        <v>6192</v>
      </c>
      <c r="C2916" s="192" t="s">
        <v>6193</v>
      </c>
    </row>
    <row r="2917" spans="1:3" x14ac:dyDescent="0.2">
      <c r="A2917" s="192" t="s">
        <v>6194</v>
      </c>
      <c r="B2917" s="192" t="s">
        <v>6195</v>
      </c>
      <c r="C2917" s="192" t="s">
        <v>6196</v>
      </c>
    </row>
    <row r="2918" spans="1:3" x14ac:dyDescent="0.2">
      <c r="A2918" s="192" t="s">
        <v>6197</v>
      </c>
      <c r="B2918" s="192" t="s">
        <v>6198</v>
      </c>
      <c r="C2918" s="192" t="s">
        <v>6199</v>
      </c>
    </row>
    <row r="2919" spans="1:3" x14ac:dyDescent="0.2">
      <c r="A2919" s="192" t="s">
        <v>6200</v>
      </c>
      <c r="B2919" s="192" t="s">
        <v>6201</v>
      </c>
      <c r="C2919" s="192" t="s">
        <v>6202</v>
      </c>
    </row>
    <row r="2920" spans="1:3" x14ac:dyDescent="0.2">
      <c r="A2920" s="192" t="s">
        <v>6203</v>
      </c>
      <c r="B2920" s="192" t="s">
        <v>6204</v>
      </c>
      <c r="C2920" s="192" t="s">
        <v>6205</v>
      </c>
    </row>
    <row r="2921" spans="1:3" x14ac:dyDescent="0.2">
      <c r="A2921" s="192" t="s">
        <v>6206</v>
      </c>
      <c r="B2921" s="192" t="s">
        <v>6207</v>
      </c>
      <c r="C2921" s="192" t="s">
        <v>6208</v>
      </c>
    </row>
    <row r="2922" spans="1:3" x14ac:dyDescent="0.2">
      <c r="A2922" s="192" t="s">
        <v>6209</v>
      </c>
      <c r="B2922" s="192" t="s">
        <v>6210</v>
      </c>
      <c r="C2922" s="192" t="s">
        <v>6211</v>
      </c>
    </row>
    <row r="2923" spans="1:3" x14ac:dyDescent="0.2">
      <c r="A2923" s="192" t="s">
        <v>6212</v>
      </c>
      <c r="B2923" s="192" t="s">
        <v>6213</v>
      </c>
      <c r="C2923" s="192" t="s">
        <v>6214</v>
      </c>
    </row>
    <row r="2924" spans="1:3" x14ac:dyDescent="0.2">
      <c r="A2924" s="192" t="s">
        <v>6215</v>
      </c>
      <c r="B2924" s="192" t="s">
        <v>3720</v>
      </c>
      <c r="C2924" s="192" t="s">
        <v>6216</v>
      </c>
    </row>
    <row r="2925" spans="1:3" x14ac:dyDescent="0.2">
      <c r="A2925" s="192" t="s">
        <v>6217</v>
      </c>
      <c r="B2925" s="192" t="s">
        <v>6218</v>
      </c>
      <c r="C2925" s="192" t="s">
        <v>6219</v>
      </c>
    </row>
    <row r="2926" spans="1:3" x14ac:dyDescent="0.2">
      <c r="A2926" s="192" t="s">
        <v>6220</v>
      </c>
      <c r="B2926" s="192" t="s">
        <v>6221</v>
      </c>
      <c r="C2926" s="192" t="s">
        <v>6222</v>
      </c>
    </row>
    <row r="2927" spans="1:3" x14ac:dyDescent="0.2">
      <c r="A2927" s="192" t="s">
        <v>6223</v>
      </c>
      <c r="B2927" s="192" t="s">
        <v>6224</v>
      </c>
      <c r="C2927" s="192" t="s">
        <v>6225</v>
      </c>
    </row>
    <row r="2928" spans="1:3" x14ac:dyDescent="0.2">
      <c r="A2928" s="192" t="s">
        <v>6226</v>
      </c>
      <c r="B2928" s="192" t="s">
        <v>6227</v>
      </c>
      <c r="C2928" s="192" t="s">
        <v>6228</v>
      </c>
    </row>
    <row r="2929" spans="1:15" x14ac:dyDescent="0.2">
      <c r="A2929" s="192" t="s">
        <v>6229</v>
      </c>
      <c r="B2929" s="192" t="s">
        <v>6230</v>
      </c>
      <c r="C2929" s="192" t="s">
        <v>6231</v>
      </c>
    </row>
    <row r="2930" spans="1:15" x14ac:dyDescent="0.2">
      <c r="A2930" s="192" t="s">
        <v>6232</v>
      </c>
      <c r="B2930" s="192" t="s">
        <v>1724</v>
      </c>
      <c r="C2930" s="192" t="s">
        <v>1725</v>
      </c>
    </row>
    <row r="2931" spans="1:15" x14ac:dyDescent="0.2">
      <c r="A2931" s="192" t="s">
        <v>6233</v>
      </c>
      <c r="B2931" s="192" t="s">
        <v>6234</v>
      </c>
      <c r="C2931" s="192" t="s">
        <v>4190</v>
      </c>
    </row>
    <row r="2932" spans="1:15" x14ac:dyDescent="0.2">
      <c r="A2932" s="192" t="s">
        <v>6235</v>
      </c>
      <c r="B2932" s="192" t="s">
        <v>6236</v>
      </c>
      <c r="C2932" s="192" t="s">
        <v>6237</v>
      </c>
    </row>
    <row r="2933" spans="1:15" x14ac:dyDescent="0.2">
      <c r="A2933" s="192" t="s">
        <v>6238</v>
      </c>
      <c r="B2933" s="192" t="s">
        <v>6239</v>
      </c>
      <c r="C2933" s="192" t="s">
        <v>6240</v>
      </c>
    </row>
    <row r="2934" spans="1:15" x14ac:dyDescent="0.2">
      <c r="A2934" s="192" t="s">
        <v>6241</v>
      </c>
      <c r="B2934" s="192" t="s">
        <v>6242</v>
      </c>
      <c r="C2934" s="192" t="s">
        <v>4199</v>
      </c>
    </row>
    <row r="2935" spans="1:15" x14ac:dyDescent="0.2">
      <c r="A2935" s="192" t="s">
        <v>6243</v>
      </c>
      <c r="B2935" s="192" t="s">
        <v>6244</v>
      </c>
      <c r="C2935" s="192" t="s">
        <v>6245</v>
      </c>
    </row>
    <row r="2936" spans="1:15" x14ac:dyDescent="0.2">
      <c r="A2936" s="192" t="s">
        <v>6246</v>
      </c>
      <c r="B2936" s="192" t="s">
        <v>6247</v>
      </c>
      <c r="C2936" s="192" t="s">
        <v>6248</v>
      </c>
    </row>
    <row r="2937" spans="1:15" x14ac:dyDescent="0.2">
      <c r="A2937" s="192" t="s">
        <v>6249</v>
      </c>
      <c r="B2937" s="192" t="s">
        <v>6250</v>
      </c>
      <c r="C2937" s="192" t="s">
        <v>6251</v>
      </c>
    </row>
    <row r="2938" spans="1:15" x14ac:dyDescent="0.2">
      <c r="A2938" s="192" t="s">
        <v>6252</v>
      </c>
      <c r="B2938" s="192" t="s">
        <v>6253</v>
      </c>
      <c r="C2938" s="192" t="s">
        <v>6254</v>
      </c>
    </row>
    <row r="2939" spans="1:15" x14ac:dyDescent="0.2">
      <c r="A2939" s="192" t="s">
        <v>6255</v>
      </c>
      <c r="B2939" s="192" t="s">
        <v>6256</v>
      </c>
      <c r="C2939" s="192" t="s">
        <v>6257</v>
      </c>
    </row>
    <row r="2940" spans="1:15" x14ac:dyDescent="0.2">
      <c r="A2940" s="192" t="s">
        <v>6258</v>
      </c>
      <c r="B2940" s="192" t="s">
        <v>6259</v>
      </c>
      <c r="C2940" s="192" t="s">
        <v>6260</v>
      </c>
    </row>
    <row r="2941" spans="1:15" x14ac:dyDescent="0.2">
      <c r="A2941" s="192" t="s">
        <v>6261</v>
      </c>
      <c r="B2941" s="192" t="s">
        <v>5818</v>
      </c>
      <c r="C2941" s="192" t="s">
        <v>5441</v>
      </c>
    </row>
    <row r="2942" spans="1:15" x14ac:dyDescent="0.2">
      <c r="A2942" s="192" t="s">
        <v>6262</v>
      </c>
      <c r="B2942" s="192" t="s">
        <v>5821</v>
      </c>
      <c r="C2942" s="192" t="s">
        <v>6263</v>
      </c>
    </row>
    <row r="2943" spans="1:15" x14ac:dyDescent="0.2">
      <c r="A2943" s="192" t="s">
        <v>6264</v>
      </c>
      <c r="B2943" s="192" t="s">
        <v>6265</v>
      </c>
      <c r="C2943" s="192" t="s">
        <v>6266</v>
      </c>
    </row>
    <row r="2944" spans="1:15" s="226" customFormat="1" x14ac:dyDescent="0.2">
      <c r="A2944" s="224" t="s">
        <v>6267</v>
      </c>
      <c r="B2944" s="224" t="s">
        <v>5825</v>
      </c>
      <c r="C2944" s="224" t="s">
        <v>403</v>
      </c>
      <c r="D2944" s="224"/>
      <c r="E2944" s="224"/>
      <c r="F2944" s="225"/>
      <c r="G2944" s="225"/>
      <c r="H2944" s="225"/>
      <c r="I2944" s="225"/>
      <c r="J2944" s="225"/>
      <c r="K2944" s="225"/>
      <c r="L2944" s="225"/>
      <c r="M2944" s="225"/>
      <c r="N2944" s="225"/>
      <c r="O2944" s="225"/>
    </row>
    <row r="2945" spans="1:3" x14ac:dyDescent="0.2">
      <c r="A2945" s="192" t="s">
        <v>6268</v>
      </c>
      <c r="B2945" s="192" t="s">
        <v>6269</v>
      </c>
      <c r="C2945" s="192" t="s">
        <v>6270</v>
      </c>
    </row>
    <row r="2946" spans="1:3" x14ac:dyDescent="0.2">
      <c r="A2946" s="192" t="s">
        <v>6271</v>
      </c>
      <c r="B2946" s="192" t="s">
        <v>6272</v>
      </c>
      <c r="C2946" s="192" t="s">
        <v>6273</v>
      </c>
    </row>
    <row r="2947" spans="1:3" x14ac:dyDescent="0.2">
      <c r="A2947" s="192" t="s">
        <v>6274</v>
      </c>
      <c r="B2947" s="192" t="s">
        <v>6275</v>
      </c>
      <c r="C2947" s="192" t="s">
        <v>6276</v>
      </c>
    </row>
    <row r="2948" spans="1:3" x14ac:dyDescent="0.2">
      <c r="A2948" s="192" t="s">
        <v>6277</v>
      </c>
      <c r="B2948" s="192" t="s">
        <v>6278</v>
      </c>
      <c r="C2948" s="192" t="s">
        <v>6279</v>
      </c>
    </row>
    <row r="2949" spans="1:3" x14ac:dyDescent="0.2">
      <c r="A2949" s="192" t="s">
        <v>6280</v>
      </c>
      <c r="B2949" s="192" t="s">
        <v>6281</v>
      </c>
      <c r="C2949" s="192" t="s">
        <v>6282</v>
      </c>
    </row>
    <row r="2950" spans="1:3" x14ac:dyDescent="0.2">
      <c r="A2950" s="192" t="s">
        <v>6283</v>
      </c>
      <c r="B2950" s="192" t="s">
        <v>6284</v>
      </c>
      <c r="C2950" s="192" t="s">
        <v>6285</v>
      </c>
    </row>
    <row r="2951" spans="1:3" x14ac:dyDescent="0.2">
      <c r="A2951" s="192" t="s">
        <v>6286</v>
      </c>
      <c r="B2951" s="192" t="s">
        <v>6287</v>
      </c>
      <c r="C2951" s="192" t="s">
        <v>6288</v>
      </c>
    </row>
    <row r="2952" spans="1:3" x14ac:dyDescent="0.2">
      <c r="A2952" s="192" t="s">
        <v>6289</v>
      </c>
      <c r="B2952" s="192" t="s">
        <v>5451</v>
      </c>
      <c r="C2952" s="192" t="s">
        <v>5452</v>
      </c>
    </row>
    <row r="2953" spans="1:3" x14ac:dyDescent="0.2">
      <c r="A2953" s="192" t="s">
        <v>6290</v>
      </c>
      <c r="B2953" s="192" t="s">
        <v>6291</v>
      </c>
      <c r="C2953" s="192" t="s">
        <v>6292</v>
      </c>
    </row>
    <row r="2954" spans="1:3" x14ac:dyDescent="0.2">
      <c r="A2954" s="192" t="s">
        <v>6293</v>
      </c>
      <c r="B2954" s="192" t="s">
        <v>242</v>
      </c>
      <c r="C2954" s="192" t="s">
        <v>351</v>
      </c>
    </row>
    <row r="2955" spans="1:3" x14ac:dyDescent="0.2">
      <c r="A2955" s="192" t="s">
        <v>6294</v>
      </c>
      <c r="B2955" s="192" t="s">
        <v>6295</v>
      </c>
      <c r="C2955" s="192" t="s">
        <v>6296</v>
      </c>
    </row>
    <row r="2956" spans="1:3" x14ac:dyDescent="0.2">
      <c r="A2956" s="192" t="s">
        <v>6297</v>
      </c>
      <c r="B2956" s="192" t="s">
        <v>6298</v>
      </c>
      <c r="C2956" s="192" t="s">
        <v>6299</v>
      </c>
    </row>
    <row r="2957" spans="1:3" x14ac:dyDescent="0.2">
      <c r="A2957" s="192" t="s">
        <v>6300</v>
      </c>
      <c r="B2957" s="192" t="s">
        <v>6301</v>
      </c>
      <c r="C2957" s="192" t="s">
        <v>6302</v>
      </c>
    </row>
    <row r="2958" spans="1:3" x14ac:dyDescent="0.2">
      <c r="A2958" s="192" t="s">
        <v>6303</v>
      </c>
      <c r="B2958" s="192" t="s">
        <v>6304</v>
      </c>
      <c r="C2958" s="192" t="s">
        <v>6305</v>
      </c>
    </row>
    <row r="2959" spans="1:3" x14ac:dyDescent="0.2">
      <c r="A2959" s="192" t="s">
        <v>6306</v>
      </c>
      <c r="B2959" s="192" t="s">
        <v>6307</v>
      </c>
      <c r="C2959" s="192" t="s">
        <v>6308</v>
      </c>
    </row>
    <row r="2960" spans="1:3" x14ac:dyDescent="0.2">
      <c r="A2960" s="192" t="s">
        <v>6309</v>
      </c>
      <c r="B2960" s="192" t="s">
        <v>6310</v>
      </c>
      <c r="C2960" s="192" t="s">
        <v>6311</v>
      </c>
    </row>
    <row r="2961" spans="1:3" x14ac:dyDescent="0.2">
      <c r="A2961" s="192" t="s">
        <v>6312</v>
      </c>
      <c r="B2961" s="192" t="s">
        <v>377</v>
      </c>
      <c r="C2961" s="192" t="s">
        <v>6313</v>
      </c>
    </row>
    <row r="2962" spans="1:3" x14ac:dyDescent="0.2">
      <c r="A2962" s="192" t="s">
        <v>6314</v>
      </c>
      <c r="B2962" s="192" t="s">
        <v>480</v>
      </c>
      <c r="C2962" s="192" t="s">
        <v>6315</v>
      </c>
    </row>
    <row r="2963" spans="1:3" x14ac:dyDescent="0.2">
      <c r="A2963" s="192" t="s">
        <v>6316</v>
      </c>
      <c r="B2963" s="192" t="s">
        <v>6317</v>
      </c>
      <c r="C2963" s="192" t="s">
        <v>6318</v>
      </c>
    </row>
    <row r="2964" spans="1:3" x14ac:dyDescent="0.2">
      <c r="A2964" s="192" t="s">
        <v>6319</v>
      </c>
      <c r="B2964" s="192" t="s">
        <v>6320</v>
      </c>
      <c r="C2964" s="192" t="s">
        <v>6321</v>
      </c>
    </row>
    <row r="2965" spans="1:3" x14ac:dyDescent="0.2">
      <c r="A2965" s="192" t="s">
        <v>6322</v>
      </c>
      <c r="B2965" s="192" t="s">
        <v>6323</v>
      </c>
      <c r="C2965" s="192" t="s">
        <v>6324</v>
      </c>
    </row>
    <row r="2966" spans="1:3" x14ac:dyDescent="0.2">
      <c r="A2966" s="192" t="s">
        <v>6325</v>
      </c>
      <c r="B2966" s="192" t="s">
        <v>6326</v>
      </c>
      <c r="C2966" s="192" t="s">
        <v>6327</v>
      </c>
    </row>
    <row r="2967" spans="1:3" x14ac:dyDescent="0.2">
      <c r="A2967" s="192" t="s">
        <v>6328</v>
      </c>
      <c r="B2967" s="192" t="s">
        <v>6329</v>
      </c>
      <c r="C2967" s="192" t="s">
        <v>6330</v>
      </c>
    </row>
    <row r="2968" spans="1:3" x14ac:dyDescent="0.2">
      <c r="A2968" s="192" t="s">
        <v>6331</v>
      </c>
      <c r="B2968" s="192" t="s">
        <v>5871</v>
      </c>
      <c r="C2968" s="192" t="s">
        <v>5872</v>
      </c>
    </row>
    <row r="2969" spans="1:3" x14ac:dyDescent="0.2">
      <c r="A2969" s="192" t="s">
        <v>6332</v>
      </c>
      <c r="B2969" s="192" t="s">
        <v>5874</v>
      </c>
      <c r="C2969" s="192" t="s">
        <v>5875</v>
      </c>
    </row>
    <row r="2970" spans="1:3" x14ac:dyDescent="0.2">
      <c r="A2970" s="192" t="s">
        <v>6333</v>
      </c>
      <c r="B2970" s="192" t="s">
        <v>5877</v>
      </c>
      <c r="C2970" s="192" t="s">
        <v>5878</v>
      </c>
    </row>
    <row r="2971" spans="1:3" x14ac:dyDescent="0.2">
      <c r="A2971" s="192" t="s">
        <v>6334</v>
      </c>
      <c r="B2971" s="192" t="s">
        <v>6335</v>
      </c>
      <c r="C2971" s="192" t="s">
        <v>6336</v>
      </c>
    </row>
    <row r="2972" spans="1:3" x14ac:dyDescent="0.2">
      <c r="A2972" s="192" t="s">
        <v>6337</v>
      </c>
      <c r="B2972" s="192" t="s">
        <v>6338</v>
      </c>
      <c r="C2972" s="192" t="s">
        <v>6339</v>
      </c>
    </row>
    <row r="2973" spans="1:3" x14ac:dyDescent="0.2">
      <c r="A2973" s="192" t="s">
        <v>6340</v>
      </c>
      <c r="B2973" s="192" t="s">
        <v>6341</v>
      </c>
      <c r="C2973" s="192" t="s">
        <v>6342</v>
      </c>
    </row>
    <row r="2974" spans="1:3" x14ac:dyDescent="0.2">
      <c r="A2974" s="192" t="s">
        <v>7523</v>
      </c>
      <c r="B2974" s="200" t="s">
        <v>7524</v>
      </c>
      <c r="C2974" s="200" t="s">
        <v>7525</v>
      </c>
    </row>
    <row r="2975" spans="1:3" x14ac:dyDescent="0.2">
      <c r="A2975" s="192" t="s">
        <v>6343</v>
      </c>
      <c r="B2975" s="192" t="s">
        <v>6344</v>
      </c>
      <c r="C2975" s="192" t="s">
        <v>6345</v>
      </c>
    </row>
    <row r="2976" spans="1:3" x14ac:dyDescent="0.2">
      <c r="A2976" s="192" t="s">
        <v>6346</v>
      </c>
      <c r="B2976" s="192" t="s">
        <v>5607</v>
      </c>
      <c r="C2976" s="192" t="s">
        <v>5888</v>
      </c>
    </row>
    <row r="2977" spans="1:3" x14ac:dyDescent="0.2">
      <c r="A2977" s="192" t="s">
        <v>6347</v>
      </c>
      <c r="B2977" s="192" t="s">
        <v>6348</v>
      </c>
      <c r="C2977" s="192" t="s">
        <v>6349</v>
      </c>
    </row>
    <row r="2978" spans="1:3" x14ac:dyDescent="0.2">
      <c r="A2978" s="192" t="s">
        <v>6350</v>
      </c>
      <c r="B2978" s="192" t="s">
        <v>6351</v>
      </c>
      <c r="C2978" s="192" t="s">
        <v>6352</v>
      </c>
    </row>
    <row r="2979" spans="1:3" x14ac:dyDescent="0.2">
      <c r="A2979" s="192" t="s">
        <v>6353</v>
      </c>
      <c r="B2979" s="192" t="s">
        <v>379</v>
      </c>
      <c r="C2979" s="192" t="s">
        <v>380</v>
      </c>
    </row>
    <row r="2980" spans="1:3" x14ac:dyDescent="0.2">
      <c r="A2980" s="192" t="s">
        <v>6354</v>
      </c>
      <c r="B2980" s="192" t="s">
        <v>6355</v>
      </c>
      <c r="C2980" s="192" t="s">
        <v>6356</v>
      </c>
    </row>
    <row r="2981" spans="1:3" x14ac:dyDescent="0.2">
      <c r="A2981" s="192" t="s">
        <v>6357</v>
      </c>
      <c r="B2981" s="192" t="s">
        <v>6358</v>
      </c>
      <c r="C2981" s="192" t="s">
        <v>6359</v>
      </c>
    </row>
    <row r="2982" spans="1:3" x14ac:dyDescent="0.2">
      <c r="A2982" s="192" t="s">
        <v>6360</v>
      </c>
      <c r="B2982" s="192" t="s">
        <v>6361</v>
      </c>
      <c r="C2982" s="192" t="s">
        <v>6362</v>
      </c>
    </row>
    <row r="2983" spans="1:3" x14ac:dyDescent="0.2">
      <c r="A2983" s="192" t="s">
        <v>6363</v>
      </c>
      <c r="B2983" s="192" t="s">
        <v>6364</v>
      </c>
      <c r="C2983" s="192" t="s">
        <v>6365</v>
      </c>
    </row>
    <row r="2984" spans="1:3" x14ac:dyDescent="0.2">
      <c r="A2984" s="192" t="s">
        <v>6366</v>
      </c>
      <c r="B2984" s="192" t="s">
        <v>6367</v>
      </c>
      <c r="C2984" s="192" t="s">
        <v>6368</v>
      </c>
    </row>
    <row r="2985" spans="1:3" x14ac:dyDescent="0.2">
      <c r="A2985" s="192" t="s">
        <v>6369</v>
      </c>
      <c r="B2985" s="192" t="s">
        <v>6370</v>
      </c>
      <c r="C2985" s="192" t="s">
        <v>6371</v>
      </c>
    </row>
    <row r="2986" spans="1:3" x14ac:dyDescent="0.2">
      <c r="A2986" s="192" t="s">
        <v>6372</v>
      </c>
      <c r="B2986" s="192" t="s">
        <v>6373</v>
      </c>
      <c r="C2986" s="192" t="s">
        <v>6374</v>
      </c>
    </row>
    <row r="2987" spans="1:3" x14ac:dyDescent="0.2">
      <c r="A2987" s="192" t="s">
        <v>6375</v>
      </c>
      <c r="B2987" s="192" t="s">
        <v>6376</v>
      </c>
      <c r="C2987" s="192" t="s">
        <v>6377</v>
      </c>
    </row>
    <row r="2988" spans="1:3" x14ac:dyDescent="0.2">
      <c r="A2988" s="192" t="s">
        <v>6378</v>
      </c>
      <c r="B2988" s="192" t="s">
        <v>6379</v>
      </c>
      <c r="C2988" s="192" t="s">
        <v>6380</v>
      </c>
    </row>
    <row r="2989" spans="1:3" x14ac:dyDescent="0.2">
      <c r="A2989" s="192" t="s">
        <v>6381</v>
      </c>
      <c r="B2989" s="192" t="s">
        <v>6382</v>
      </c>
      <c r="C2989" s="192" t="s">
        <v>6383</v>
      </c>
    </row>
    <row r="2990" spans="1:3" x14ac:dyDescent="0.2">
      <c r="A2990" s="192" t="s">
        <v>6384</v>
      </c>
      <c r="B2990" s="192" t="s">
        <v>6385</v>
      </c>
      <c r="C2990" s="192" t="s">
        <v>6386</v>
      </c>
    </row>
    <row r="2991" spans="1:3" x14ac:dyDescent="0.2">
      <c r="A2991" s="192" t="s">
        <v>6387</v>
      </c>
      <c r="B2991" s="192" t="s">
        <v>6388</v>
      </c>
      <c r="C2991" s="192" t="s">
        <v>6389</v>
      </c>
    </row>
    <row r="2992" spans="1:3" x14ac:dyDescent="0.2">
      <c r="A2992" s="192" t="s">
        <v>6390</v>
      </c>
      <c r="B2992" s="192" t="s">
        <v>6391</v>
      </c>
      <c r="C2992" s="192" t="s">
        <v>6392</v>
      </c>
    </row>
    <row r="2993" spans="1:3" x14ac:dyDescent="0.2">
      <c r="A2993" s="192" t="s">
        <v>6393</v>
      </c>
      <c r="B2993" s="192" t="s">
        <v>6394</v>
      </c>
      <c r="C2993" s="192" t="s">
        <v>6395</v>
      </c>
    </row>
    <row r="2994" spans="1:3" x14ac:dyDescent="0.2">
      <c r="A2994" s="192" t="s">
        <v>6396</v>
      </c>
      <c r="B2994" s="192" t="s">
        <v>6397</v>
      </c>
      <c r="C2994" s="192" t="s">
        <v>6398</v>
      </c>
    </row>
    <row r="2995" spans="1:3" x14ac:dyDescent="0.2">
      <c r="A2995" s="192" t="s">
        <v>6399</v>
      </c>
      <c r="B2995" s="192" t="s">
        <v>6400</v>
      </c>
      <c r="C2995" s="192" t="s">
        <v>6401</v>
      </c>
    </row>
    <row r="2996" spans="1:3" x14ac:dyDescent="0.2">
      <c r="A2996" s="192" t="s">
        <v>6402</v>
      </c>
      <c r="B2996" s="192" t="s">
        <v>6403</v>
      </c>
      <c r="C2996" s="192" t="s">
        <v>6404</v>
      </c>
    </row>
    <row r="2997" spans="1:3" x14ac:dyDescent="0.2">
      <c r="A2997" s="192" t="s">
        <v>6405</v>
      </c>
      <c r="B2997" s="192" t="s">
        <v>6406</v>
      </c>
      <c r="C2997" s="192" t="s">
        <v>6407</v>
      </c>
    </row>
    <row r="2998" spans="1:3" x14ac:dyDescent="0.2">
      <c r="A2998" s="192" t="s">
        <v>6408</v>
      </c>
      <c r="B2998" s="192" t="s">
        <v>6409</v>
      </c>
      <c r="C2998" s="192" t="s">
        <v>6410</v>
      </c>
    </row>
    <row r="2999" spans="1:3" x14ac:dyDescent="0.2">
      <c r="A2999" s="192" t="s">
        <v>6411</v>
      </c>
      <c r="B2999" s="192" t="s">
        <v>6412</v>
      </c>
      <c r="C2999" s="192" t="s">
        <v>6413</v>
      </c>
    </row>
    <row r="3000" spans="1:3" x14ac:dyDescent="0.2">
      <c r="A3000" s="192" t="s">
        <v>6414</v>
      </c>
      <c r="B3000" s="192" t="s">
        <v>5931</v>
      </c>
      <c r="C3000" s="192" t="s">
        <v>5932</v>
      </c>
    </row>
    <row r="3001" spans="1:3" x14ac:dyDescent="0.2">
      <c r="A3001" s="192" t="s">
        <v>6415</v>
      </c>
      <c r="B3001" s="192" t="s">
        <v>6416</v>
      </c>
      <c r="C3001" s="192" t="s">
        <v>6417</v>
      </c>
    </row>
    <row r="3002" spans="1:3" x14ac:dyDescent="0.2">
      <c r="A3002" s="192" t="s">
        <v>6418</v>
      </c>
      <c r="B3002" s="192" t="s">
        <v>6419</v>
      </c>
      <c r="C3002" s="192" t="s">
        <v>6420</v>
      </c>
    </row>
    <row r="3003" spans="1:3" x14ac:dyDescent="0.2">
      <c r="A3003" s="192" t="s">
        <v>6421</v>
      </c>
      <c r="B3003" s="192" t="s">
        <v>6422</v>
      </c>
      <c r="C3003" s="192" t="s">
        <v>6423</v>
      </c>
    </row>
    <row r="3004" spans="1:3" x14ac:dyDescent="0.2">
      <c r="A3004" s="192" t="s">
        <v>6424</v>
      </c>
      <c r="B3004" s="192" t="s">
        <v>6425</v>
      </c>
      <c r="C3004" s="192" t="s">
        <v>6426</v>
      </c>
    </row>
    <row r="3005" spans="1:3" x14ac:dyDescent="0.2">
      <c r="A3005" s="192" t="s">
        <v>6427</v>
      </c>
      <c r="B3005" s="192" t="s">
        <v>6428</v>
      </c>
      <c r="C3005" s="192" t="s">
        <v>6429</v>
      </c>
    </row>
  </sheetData>
  <mergeCells count="6">
    <mergeCell ref="C2860:N2860"/>
    <mergeCell ref="C2814:I2814"/>
    <mergeCell ref="C2816:I2816"/>
    <mergeCell ref="C2818:I2818"/>
    <mergeCell ref="C2820:I2820"/>
    <mergeCell ref="C2850:N285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2018-03-01T13:07:19Z</cp:lastPrinted>
  <dcterms:created xsi:type="dcterms:W3CDTF">2003-03-27T13:06:09Z</dcterms:created>
  <dcterms:modified xsi:type="dcterms:W3CDTF">2026-06-08T07:35:07Z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16d1922a-4c75-4e6b-a31f-60afc684b8ad</vt:lpwstr>
  </property>
  <property fmtid="{D5CDD505-2E9C-101B-9397-08002B2CF9AE}" pid="8" name="MSIP_Label_245c3252-146d-46f3-8062-82cd8c8d7e7d_ContentBits">
    <vt:lpwstr>0</vt:lpwstr>
  </property>
  <property fmtid="{D5CDD505-2E9C-101B-9397-08002B2CF9AE}" pid="9" name="Label">
    <vt:lpwstr>Not Classified</vt:lpwstr>
  </property>
</Properties>
</file>