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WI\MON\10_WS_A\Internet\2024\03_Tableau en cours de préparation\v20 05 2025\je-06.04.04\"/>
    </mc:Choice>
  </mc:AlternateContent>
  <xr:revisionPtr revIDLastSave="0" documentId="13_ncr:1_{37810FE4-911B-43CB-B61E-824E92DB52E9}" xr6:coauthVersionLast="47" xr6:coauthVersionMax="47" xr10:uidLastSave="{00000000-0000-0000-0000-000000000000}"/>
  <bookViews>
    <workbookView xWindow="28680" yWindow="-120" windowWidth="29040" windowHeight="15720" xr2:uid="{00000000-000D-0000-FFFF-FFFF00000000}"/>
  </bookViews>
  <sheets>
    <sheet name="2023-2024" sheetId="26" r:id="rId1"/>
    <sheet name="2022-2023" sheetId="25" r:id="rId2"/>
    <sheet name="2021-2022" sheetId="24" r:id="rId3"/>
    <sheet name="2020-2021" sheetId="23" r:id="rId4"/>
    <sheet name="2019-2020" sheetId="22" r:id="rId5"/>
    <sheet name="2018-2019" sheetId="21" r:id="rId6"/>
    <sheet name="2017-2018" sheetId="20" r:id="rId7"/>
    <sheet name="2016-2017" sheetId="19" r:id="rId8"/>
    <sheet name="2015-2016" sheetId="18" r:id="rId9"/>
    <sheet name="2014-2015" sheetId="17" r:id="rId10"/>
    <sheet name="2013-2014" sheetId="16" r:id="rId11"/>
    <sheet name="2012-2013" sheetId="15" r:id="rId12"/>
    <sheet name="2011-2012" sheetId="14" r:id="rId13"/>
    <sheet name="2009-2010" sheetId="13" r:id="rId14"/>
    <sheet name="2007-2008" sheetId="12" r:id="rId15"/>
    <sheet name="2006-2007" sheetId="11" r:id="rId16"/>
    <sheet name="2005-2006" sheetId="10" r:id="rId17"/>
    <sheet name="2004-2005" sheetId="8" r:id="rId18"/>
    <sheet name="2003-2004" sheetId="9" r:id="rId19"/>
    <sheet name="2002-2003" sheetId="7" r:id="rId20"/>
    <sheet name="2001-2002" sheetId="5" r:id="rId21"/>
    <sheet name="2000-2001" sheetId="4" r:id="rId22"/>
    <sheet name="1999-2000" sheetId="1" r:id="rId23"/>
    <sheet name="1998-1999" sheetId="2" r:id="rId24"/>
  </sheets>
  <definedNames>
    <definedName name="_xlnm.Print_Area" localSheetId="23">'1998-1999'!$A$1:$L$57</definedName>
    <definedName name="_xlnm.Print_Area" localSheetId="22">'1999-2000'!$A$1:$L$57</definedName>
    <definedName name="_xlnm.Print_Area" localSheetId="21">'2000-2001'!$A$1:$L$53</definedName>
    <definedName name="_xlnm.Print_Area" localSheetId="20">'2001-2002'!$A$1:$L$57</definedName>
    <definedName name="_xlnm.Print_Area" localSheetId="19">'2002-2003'!$A$1:$L$57</definedName>
    <definedName name="_xlnm.Print_Area" localSheetId="18">'2003-2004'!$A$1:$L$56</definedName>
    <definedName name="_xlnm.Print_Area" localSheetId="17">'2004-2005'!$A$1:$L$56</definedName>
    <definedName name="_xlnm.Print_Area" localSheetId="16">'2005-2006'!$A$1:$K$55</definedName>
    <definedName name="_xlnm.Print_Area" localSheetId="15">'2006-2007'!$A$1:$L$55</definedName>
    <definedName name="_xlnm.Print_Area" localSheetId="14">'2007-2008'!$A$1:$L$53</definedName>
    <definedName name="_xlnm.Print_Area" localSheetId="13">'2009-2010'!$A$1:$J$77</definedName>
    <definedName name="_xlnm.Print_Area" localSheetId="12">'2011-2012'!$A$1:$J$77</definedName>
    <definedName name="_xlnm.Print_Area" localSheetId="11">'2012-2013'!$A$1:$J$67</definedName>
    <definedName name="_xlnm.Print_Area" localSheetId="10">'2013-2014'!$A$1:$J$67</definedName>
    <definedName name="_xlnm.Print_Area" localSheetId="9">'2014-2015'!$A$1:$J$67</definedName>
    <definedName name="_xlnm.Print_Area" localSheetId="8">'2015-2016'!$A$1:$J$67</definedName>
    <definedName name="_xlnm.Print_Area" localSheetId="7">'2016-2017'!$A$1:$J$67</definedName>
    <definedName name="_xlnm.Print_Area" localSheetId="6">'2017-2018'!$A$1:$J$67</definedName>
    <definedName name="_xlnm.Print_Area" localSheetId="5">'2018-2019'!$A$1:$J$67</definedName>
    <definedName name="_xlnm.Print_Area" localSheetId="4">'2019-2020'!$A$1:$J$77</definedName>
    <definedName name="_xlnm.Print_Area" localSheetId="3">'2020-2021'!$A$1:$J$76</definedName>
    <definedName name="_xlnm.Print_Area" localSheetId="2">'2021-2022'!$A$1:$J$76</definedName>
    <definedName name="_xlnm.Print_Area" localSheetId="1">'2022-2023'!$A$1:$J$76</definedName>
    <definedName name="_xlnm.Print_Area" localSheetId="0">'2023-2024'!$A$1:$J$76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8" l="1"/>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5" i="8"/>
  <c r="H5" i="8"/>
  <c r="J5" i="8"/>
  <c r="L5" i="8"/>
  <c r="E5" i="8"/>
  <c r="G5" i="8"/>
  <c r="I5" i="8"/>
  <c r="K5" i="8"/>
</calcChain>
</file>

<file path=xl/sharedStrings.xml><?xml version="1.0" encoding="utf-8"?>
<sst xmlns="http://schemas.openxmlformats.org/spreadsheetml/2006/main" count="1767" uniqueCount="181">
  <si>
    <t>()</t>
  </si>
  <si>
    <t>Settore secondario</t>
  </si>
  <si>
    <t>Settore terziario</t>
  </si>
  <si>
    <t>Divisioni economiche</t>
  </si>
  <si>
    <t>Estrazione di pietra e terra, altre attività estrattive</t>
  </si>
  <si>
    <t>Industrie alimentari e delle bevande</t>
  </si>
  <si>
    <t>Industria tessile</t>
  </si>
  <si>
    <t>Confezione di vestiario e di pellicce</t>
  </si>
  <si>
    <t>Industria del legno e dei prodotti in legno (esclusa la fabbricazione dei mobili)</t>
  </si>
  <si>
    <t>Industria della carta, del cartone dei loro derivati</t>
  </si>
  <si>
    <t xml:space="preserve">Editoria, stampa e riproduzione di supporti registrati </t>
  </si>
  <si>
    <t>Industria chimica</t>
  </si>
  <si>
    <t>Fabbricazione di articoli in gomma e materie plastiche</t>
  </si>
  <si>
    <t>Fabbricazione di vetro e prodotti in vetro e in ceramica; trasformazione delle pietre e delle terre</t>
  </si>
  <si>
    <t>Mettallurgia</t>
  </si>
  <si>
    <t>Fabbricazione di prodotti in metallo</t>
  </si>
  <si>
    <t>Fabbricazione di macchine e apparecchi meccanici</t>
  </si>
  <si>
    <t>Fabbricazione di macchine per ufficio, elaboratori e sistemi informatici</t>
  </si>
  <si>
    <t>Fabb. di apparecchiature elettrice per la generazione e distribuzione dell’elettricità</t>
  </si>
  <si>
    <t>Fabbricazione di apparecchi radiotelevisivi e per le comunicazioni</t>
  </si>
  <si>
    <t>Fabbricazione di apparecchi medicali e di precisione, strumenti ottici e orologi</t>
  </si>
  <si>
    <t>Fabbricazione di autoveicoli, rimorchi e accessori</t>
  </si>
  <si>
    <t>Fabbricazione di altri mezzi di trasporto</t>
  </si>
  <si>
    <t xml:space="preserve">Fabbricazione di mobili, gioielli, strumenti musicali, articoli sportivi, giocattoli </t>
  </si>
  <si>
    <t>Recupero</t>
  </si>
  <si>
    <t>Produzione e distribuzione di energia elettrica, combustibili gassosi e calore</t>
  </si>
  <si>
    <t>Costruzioni</t>
  </si>
  <si>
    <t>Industria del cuoio e prodotti in cuoio</t>
  </si>
  <si>
    <t>Commercio, manutenzione e riparazione di autoveicoli; stazione di benzina</t>
  </si>
  <si>
    <t>Intermediari del commercio e commercio all'ingrosso (senza il commercio di autoveicoli)</t>
  </si>
  <si>
    <t>Alberghi e ristoranti</t>
  </si>
  <si>
    <t>Trasporti terrestri; trasporti mediante condotte</t>
  </si>
  <si>
    <t>Trasporti per vie d’acqua</t>
  </si>
  <si>
    <t>Attività ausiliarie dei trasporti; attività delle agenzie di trasporto</t>
  </si>
  <si>
    <t>Poste e telecomunicazioni</t>
  </si>
  <si>
    <t>Attività immobiliari</t>
  </si>
  <si>
    <t>Noleggio di macchinari e attrezzature senza operatore</t>
  </si>
  <si>
    <t>Informatica</t>
  </si>
  <si>
    <t>Ricerca e sviluppo</t>
  </si>
  <si>
    <t>Attività professionali ed imprenditoriali</t>
  </si>
  <si>
    <t>Istruzione</t>
  </si>
  <si>
    <t>Sanità, servizi veterinari e assistenza sociale</t>
  </si>
  <si>
    <t>Smaltimento delle acque di scarico, dei rifiuti solidi e simili</t>
  </si>
  <si>
    <t>Attività ricreative, culturali e sportive</t>
  </si>
  <si>
    <t>Altri servizi</t>
  </si>
  <si>
    <t>Industria del tabacco</t>
  </si>
  <si>
    <t>Trasporti aerei</t>
  </si>
  <si>
    <t>Costi delle merci</t>
  </si>
  <si>
    <t>e del materiale</t>
  </si>
  <si>
    <t>Costi del personale</t>
  </si>
  <si>
    <t>e costi sociali</t>
  </si>
  <si>
    <t>Ammorti</t>
  </si>
  <si>
    <t>Cifre d'affari 2)</t>
  </si>
  <si>
    <t>su mobilizzi</t>
  </si>
  <si>
    <t>perdite nette 3)</t>
  </si>
  <si>
    <t>Altre attività estrattive</t>
  </si>
  <si>
    <t>Industrie alimentari</t>
  </si>
  <si>
    <t>Produzione di bevande</t>
  </si>
  <si>
    <t>Industrie tessili</t>
  </si>
  <si>
    <t>Confezione di articoli in pelle e simili</t>
  </si>
  <si>
    <t>Industria del legno e dei prodotti in legno e sughero, esclusi i mobili</t>
  </si>
  <si>
    <t>Fabbricazione di carta e di prodotti di carta</t>
  </si>
  <si>
    <t>Stampa e riproduzione su supporti registrati</t>
  </si>
  <si>
    <t>Fabbricazione di prodotti chimici</t>
  </si>
  <si>
    <t>Fabbr. di prodotti farmaceutici di base e di preparati farmaceutici</t>
  </si>
  <si>
    <t>Fabbr. di altri prodotti della lavorazione di minerali non metalliferi</t>
  </si>
  <si>
    <t>Attività metallurgiche</t>
  </si>
  <si>
    <t>Fabbr. di prodotti in metallo, esclusi macchinari e attrezzature</t>
  </si>
  <si>
    <t>Fabbricazione di computer e prodotti di elettronica e ottica</t>
  </si>
  <si>
    <t>Fabbricazione di apparecchiature elettriche</t>
  </si>
  <si>
    <t>Fabbricazione di macchinari e apparecchiature n.c.a.</t>
  </si>
  <si>
    <t>Fabbricazione di autoveicoli, rimorchi e semirimorchi</t>
  </si>
  <si>
    <t xml:space="preserve">Fabbricazione di mobili </t>
  </si>
  <si>
    <t>Altre industrie manifatturiere</t>
  </si>
  <si>
    <t>Riparazione e installazione di macchine e apparecchiature</t>
  </si>
  <si>
    <t>Fornitura di energia elettrica, gas, vapore e aria condizionata</t>
  </si>
  <si>
    <t>Raccolta, trattamento e fornitura di acqua</t>
  </si>
  <si>
    <t>Gestione delle reti fognarie</t>
  </si>
  <si>
    <t>Attività di raccolta, trattamento e smaltimento dei rifiuti</t>
  </si>
  <si>
    <t>Costruzione di edifici</t>
  </si>
  <si>
    <t>Ingegneria civile</t>
  </si>
  <si>
    <t>Lavori di costruzione specializzati</t>
  </si>
  <si>
    <t>Commercio all'ingrosso e al dettaglio e riparazione di autoveicoli e motocicli</t>
  </si>
  <si>
    <t>Commercio all'ingrosso, escluso quello di autoveicoli e di motocicli</t>
  </si>
  <si>
    <t>Commercio al dettaglio, escluso quello di autoveicoli e di motocicli</t>
  </si>
  <si>
    <t>Trasporto terrestre e trasporto mediante condotte</t>
  </si>
  <si>
    <t>Magazzinaggio e attività di supporto ai trasporti</t>
  </si>
  <si>
    <t>Servizi di alloggio</t>
  </si>
  <si>
    <t>Attività di servizi di ristorazione</t>
  </si>
  <si>
    <t>Attività editoriali</t>
  </si>
  <si>
    <t>Attività di produzione cinematografica e di programmi televisivi; registrazioni musicali</t>
  </si>
  <si>
    <t>Telecomunicazioni</t>
  </si>
  <si>
    <t>Programmazione, consulenza informatica e attività connesse</t>
  </si>
  <si>
    <t>Attività legali e contabilità</t>
  </si>
  <si>
    <t>Attività di sedi centrali; consulenza gestionale</t>
  </si>
  <si>
    <t>Attività degli studi di architettura e d'ingegneria; collaudi e analisi tecniche</t>
  </si>
  <si>
    <t>Ricerca scientifica e sviluppo</t>
  </si>
  <si>
    <t>Pubblicità e ricerche di mercato</t>
  </si>
  <si>
    <t>Altre attività professionali, scientifiche e tecniche</t>
  </si>
  <si>
    <t>Servizi veterinari</t>
  </si>
  <si>
    <t>Attività di noleggio e leasing</t>
  </si>
  <si>
    <t>Attività di ricerca, selezione, fornitura di personale</t>
  </si>
  <si>
    <t>Attività dei servizi delle agenzie di viaggio, dei tour operator e servizi di prenotazione</t>
  </si>
  <si>
    <t>Servizi di investigazione e vigilanza</t>
  </si>
  <si>
    <t>Attività di servizi per edifici e per paesaggio</t>
  </si>
  <si>
    <t>Attività amministrative e di supporto per le funzioni d'ufficio e altri servizi di supporto alle imprese</t>
  </si>
  <si>
    <t>Servizi di assistenza residenziale</t>
  </si>
  <si>
    <t xml:space="preserve">Assistenza sociale non residenziale </t>
  </si>
  <si>
    <t>Attività creative, artistiche e d'intrattenimento</t>
  </si>
  <si>
    <t>Attività di biblioteche, archivi, musei e altre attività culturali</t>
  </si>
  <si>
    <t>Attività riguardanti scommesse e case da gioco</t>
  </si>
  <si>
    <t>Attività sportive, di intrattenimento e di divertimento</t>
  </si>
  <si>
    <t>Attività di organizzazioni associative</t>
  </si>
  <si>
    <t>Riparazione di computer e di beni per uso personale e per la casa</t>
  </si>
  <si>
    <t>Altre attività di servizi personali</t>
  </si>
  <si>
    <t>Divisioni economiche NOGA 2008</t>
  </si>
  <si>
    <t>Altri costi d'esercizio</t>
  </si>
  <si>
    <t xml:space="preserve">L'anno X figura due volte nel file con dei risultati differenti. Questo tiene conto del fatto che abbiamo utilizzato, per il confronto
 tra l’anno X-1 e l’anno X, altre imprese che per il confronto tra l’anno X e l’anno seguente X+1. </t>
  </si>
  <si>
    <t>In % delle cifre d'affari</t>
  </si>
  <si>
    <t>T 06.04.04</t>
  </si>
  <si>
    <t>© UST 2021</t>
  </si>
  <si>
    <t>© UST 2020</t>
  </si>
  <si>
    <t>© UST 2019</t>
  </si>
  <si>
    <t>© UST 2018</t>
  </si>
  <si>
    <t>© UST 2017</t>
  </si>
  <si>
    <t>© UST 2016</t>
  </si>
  <si>
    <t>© UST 2015</t>
  </si>
  <si>
    <t>© UST 2009</t>
  </si>
  <si>
    <t>© UST 2014</t>
  </si>
  <si>
    <t>© UST 2012</t>
  </si>
  <si>
    <t>© UST 2010</t>
  </si>
  <si>
    <t>© UST 2008</t>
  </si>
  <si>
    <t>© UST 2007</t>
  </si>
  <si>
    <t>© UST 2006</t>
  </si>
  <si>
    <t>© UST 2005</t>
  </si>
  <si>
    <t>© UST 2004</t>
  </si>
  <si>
    <t>© UST 2003</t>
  </si>
  <si>
    <t>© UST 2002</t>
  </si>
  <si>
    <t>© UST 2001</t>
  </si>
  <si>
    <t xml:space="preserve">L'anno 2013 figura due volte nel file con dei risultati differenti. Questo tiene conto del fatto che abbiamo utilizzato, per il confronto  tra l’anno 2013 e l’anno 2014, altre imprese che per il confronto tra l’anno 2012 e l’anno seguente 2013. </t>
  </si>
  <si>
    <t xml:space="preserve">L'anno 2014 figura due volte nel file con dei risultati differenti. Questo tiene conto del fatto che abbiamo utilizzato, per il confronto  tra l’anno 2014 e l’anno 2015, altre imprese che per il confronto tra l’anno 2013 e l’anno seguente 2014. </t>
  </si>
  <si>
    <t xml:space="preserve">L'anno 2015 figura due volte nel file con dei risultati differenti. Questo tiene conto del fatto che abbiamo utilizzato, per il confronto  tra l’anno 2015 e l’anno 2016, altre imprese che per il confronto tra l’anno 2014 e l’anno seguente 2015. </t>
  </si>
  <si>
    <t xml:space="preserve">L'anno 2016 figura due volte nel file con dei risultati differenti. Questo tiene conto del fatto che abbiamo utilizzato, per il confronto tra l’anno 2016 e l’anno 2017, altre imprese che per il confronto tra l’anno 2015 e l’anno seguente 2016. </t>
  </si>
  <si>
    <t xml:space="preserve">L'anno 2017 figura due volte nel file con dei risultati differenti. Questo tiene conto del fatto che abbiamo utilizzato, per il confronto  tra l’anno 2017 e l’anno 2018, altre imprese che per il confronto tra l’anno 2016 e l’anno seguente 2017. </t>
  </si>
  <si>
    <t xml:space="preserve">L'anno 2018 figura due volte nel file con dei risultati differenti. Questo tiene conto del fatto che abbiamo utilizzato, per il confronto  tra l’anno 2018 e l’anno 2019, altre imprese che per il confronto tra l’anno 2017 e l’anno seguente 2018. </t>
  </si>
  <si>
    <t xml:space="preserve">L'anno 2019 figura due volte nel file con dei risultati differenti. Questo tiene conto del fatto che abbiamo utilizzato, per il confronto  tra l’anno 2019 e l’anno 2020, altre imprese che per il confronto tra l’anno 2018 e l’anno seguente 2019. </t>
  </si>
  <si>
    <t>© UST 2022</t>
  </si>
  <si>
    <t>Confezione di articoli di abbigliamento</t>
  </si>
  <si>
    <t>Attività di produzione cinematografica, di video e di programmi televisivi, di registrazioni musicali e sonore</t>
  </si>
  <si>
    <t>Assistenza sociale non residenziale</t>
  </si>
  <si>
    <t>© UST 2023</t>
  </si>
  <si>
    <t>Costi per il materiale, la merce, i servizi e l’energia</t>
  </si>
  <si>
    <t>Costi dei salari e delle assicurazioni sociali</t>
  </si>
  <si>
    <t>Ricavi 2)</t>
  </si>
  <si>
    <t>L'anno 2020 figura due volte nel file con dei risultati differenti. Questo tiene conto del fatto che abbiamo utilizzato, per il confronto  tra l’anno 2019 e l’anno 2020, altre imprese che per il confronto tra l’anno 2020 e l’anno seguente 2021. Queste tabelle mostrano la struttura del conto dei risultati delle 9'466 aziende che hanno risposto al questionnario dettagliato per i due anni consecutivi.
Si tratta di dati aggregati e non estrapolati. Per motivi di protezione dei dati, i risultati di alcuni settori non vengono pubblicati.</t>
  </si>
  <si>
    <t>1)</t>
  </si>
  <si>
    <t>2)</t>
  </si>
  <si>
    <t>Fonte: UST – Statistica della produzione e del valore aggiunto</t>
  </si>
  <si>
    <t>Informazioni: Ufficio federale di statistica (UST), Sezione MON, Veronica Roth, veronica.roth@bfs.admin.ch, tel. 058 463 68 14</t>
  </si>
  <si>
    <t>L'anno X figura due volte nel file con dei risultati differenti. Questo tiene conto del fatto che abbiamo utilizzato, per il confronto tra l’anno X-1 e l’anno X, altre imprese che per il confronto tra l’anno X e l’anno seguente X+1.</t>
  </si>
  <si>
    <t xml:space="preserve">1) </t>
  </si>
  <si>
    <t>NOGA 2002</t>
  </si>
  <si>
    <t xml:space="preserve">Divisioni economiche </t>
  </si>
  <si>
    <t xml:space="preserve">3) </t>
  </si>
  <si>
    <t>In % dei prodotti</t>
  </si>
  <si>
    <t>4)</t>
  </si>
  <si>
    <t>Guadagni netti meno</t>
  </si>
  <si>
    <t>in % dei costi</t>
  </si>
  <si>
    <t>Divisioni economiche 2)</t>
  </si>
  <si>
    <t>perdite nette 4)</t>
  </si>
  <si>
    <t>Cifre d'affari 3)</t>
  </si>
  <si>
    <t>Commercio al dettaglio (escluso il commercio di autoveicoli; riparazione di beni personali)</t>
  </si>
  <si>
    <t>In % dei ricavi</t>
  </si>
  <si>
    <t>Struttura del conto dei risultati delle imprese secondo la divisione economica 1)</t>
  </si>
  <si>
    <t>© UST 2024</t>
  </si>
  <si>
    <t>I risultati pubblicati per l'anno fiscale 2021 non coincidono con i risultati pubblicati nella pubblicazione 2021/2020, poiché le aziende partecipanti variano di anno in anno (l'indagine si basa su un campione). Queste tabelle mostrano la struttura del conto dei risultati delle 10'383 aziende che hanno risposto al questionnario dettagliato per i due anni consecutivi.
Si tratta di dati aggregati e non estrapolati. Per motivi di protezione dei dati, i risultati di alcuni settori non vengono pubblicati.</t>
  </si>
  <si>
    <t>Attività di risanamento e altri servizi di gestione dei rifiuti</t>
  </si>
  <si>
    <t>© UST 2025</t>
  </si>
  <si>
    <t>I risultati pubblicati per l'anno fiscale 2022 non coincidono con i risultati pubblicati nella pubblicazione 2022/2021, poiché le aziende partecipanti variano di anno in anno (l'indagine si basa su un campione). Queste tabelle mostrano la struttura del bilancio delle 10'260 aziende che hanno risposto al questionnario dettagliato per i due anni consecutivi.
Si tratta di dati aggregati e non estrapolati. Per motivi di protezione dei dati, i risultati di alcuni settori non vengono pubblicati.</t>
  </si>
  <si>
    <t>I risultati pubblicati per l'anno fiscale 2023 non coincidono con i risultati pubblicati nella pubblicazione 2023/2022, poiché le aziende partecipanti variano di anno in anno (l'indagine si basa su un campione). Queste tabelle mostrano la struttura del conto dei risultati delle 9'743 aziende che hanno risposto al questionnario dettagliato per i due anni consecutivi.
Si tratta di dati aggregati e non estrapolati. Per motivi di protezione dei dati, i risultati di alcuni settori non vengono pubblicati.</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</si>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</sst>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__ "/>
    <numFmt numFmtId="166" formatCode="#,###,##0.0__;\-#,###,##0.0__;\-__;@__\ "/>
    <numFmt numFmtId="167" formatCode="_ * #,##0.0_ ;_ * \-#,##0.0_ ;_ * &quot;-&quot;??_ ;_ @_ "/>
    <numFmt numFmtId="168" formatCode="0.0"/>
    <numFmt numFmtId="169" formatCode="####################################################################################################################################0"/>
  </numFmts>
  <fonts count="12" x14ac:knownFonts="1">
    <font>
      <sz val="12"/>
      <name val="Times New Roman"/>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8"/>
      <color rgb="FF000000"/>
      <name val="Arial"/>
      <family val="2"/>
    </font>
    <font>
      <sz val="12"/>
      <name val="Times New Roman"/>
      <family val="1"/>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0" fontId="5" fillId="0" borderId="0">
      <alignment horizontal="right" vertical="center"/>
    </xf>
    <xf numFmtId="0" fontId="10" fillId="0" borderId="0"/>
    <xf numFmtId="0" fontId="11" fillId="0" borderId="0"/>
  </cellStyleXfs>
  <cellXfs count="82">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7" fillId="2" borderId="0" xfId="0" applyFont="1" applyFill="1" applyAlignment="1">
      <alignment vertical="center"/>
    </xf>
    <xf numFmtId="0" fontId="7" fillId="2" borderId="0" xfId="0"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left" vertical="center" wrapText="1"/>
    </xf>
    <xf numFmtId="0" fontId="7" fillId="0" borderId="0" xfId="1" applyFont="1" applyAlignment="1">
      <alignment vertical="center"/>
    </xf>
    <xf numFmtId="166" fontId="7" fillId="2" borderId="0" xfId="0" applyNumberFormat="1" applyFont="1" applyFill="1" applyAlignment="1">
      <alignment horizontal="right" vertical="center"/>
    </xf>
    <xf numFmtId="0" fontId="7" fillId="2" borderId="0" xfId="2" applyFont="1" applyFill="1" applyAlignment="1">
      <alignment horizontal="left" vertical="center"/>
    </xf>
    <xf numFmtId="0" fontId="7" fillId="2" borderId="0" xfId="0" applyFont="1" applyFill="1" applyAlignment="1">
      <alignment horizontal="left" vertical="center"/>
    </xf>
    <xf numFmtId="0" fontId="7" fillId="2" borderId="4" xfId="2" applyFont="1" applyFill="1" applyBorder="1" applyAlignment="1">
      <alignment horizontal="left" vertical="center"/>
    </xf>
    <xf numFmtId="165" fontId="7" fillId="2" borderId="0" xfId="0" applyNumberFormat="1" applyFont="1" applyFill="1" applyAlignment="1">
      <alignment vertical="center"/>
    </xf>
    <xf numFmtId="166" fontId="7" fillId="2" borderId="0" xfId="0" applyNumberFormat="1" applyFont="1" applyFill="1" applyAlignment="1" applyProtection="1">
      <alignment horizontal="right" vertical="center"/>
      <protection locked="0"/>
    </xf>
    <xf numFmtId="0" fontId="7" fillId="2" borderId="4" xfId="0" applyFont="1" applyFill="1" applyBorder="1" applyAlignment="1">
      <alignment vertical="center"/>
    </xf>
    <xf numFmtId="16" fontId="7" fillId="2" borderId="2" xfId="0" applyNumberFormat="1" applyFont="1" applyFill="1" applyBorder="1" applyAlignment="1">
      <alignment vertical="top"/>
    </xf>
    <xf numFmtId="16" fontId="7" fillId="2" borderId="4" xfId="0" applyNumberFormat="1" applyFont="1" applyFill="1" applyBorder="1" applyAlignment="1">
      <alignment vertical="top"/>
    </xf>
    <xf numFmtId="0" fontId="7" fillId="2" borderId="4" xfId="0" applyFont="1" applyFill="1" applyBorder="1" applyAlignment="1">
      <alignment horizontal="left" vertical="top"/>
    </xf>
    <xf numFmtId="1" fontId="7" fillId="5" borderId="1" xfId="0" quotePrefix="1" applyNumberFormat="1" applyFont="1" applyFill="1" applyBorder="1" applyAlignment="1">
      <alignment vertical="center"/>
    </xf>
    <xf numFmtId="1" fontId="7" fillId="5" borderId="1" xfId="0" applyNumberFormat="1" applyFont="1" applyFill="1" applyBorder="1" applyAlignment="1">
      <alignment vertical="center"/>
    </xf>
    <xf numFmtId="0" fontId="6" fillId="3" borderId="4" xfId="0" applyFont="1" applyFill="1" applyBorder="1" applyAlignment="1">
      <alignment horizontal="left" vertical="top" wrapText="1"/>
    </xf>
    <xf numFmtId="0" fontId="9" fillId="4" borderId="0" xfId="0" applyFont="1" applyFill="1" applyAlignment="1">
      <alignment vertical="center"/>
    </xf>
    <xf numFmtId="165" fontId="7" fillId="2" borderId="4" xfId="0" applyNumberFormat="1" applyFont="1" applyFill="1" applyBorder="1" applyAlignment="1">
      <alignment vertical="center"/>
    </xf>
    <xf numFmtId="164" fontId="7" fillId="5" borderId="1" xfId="0" quotePrefix="1" applyNumberFormat="1" applyFont="1" applyFill="1" applyBorder="1" applyAlignment="1">
      <alignment vertical="center"/>
    </xf>
    <xf numFmtId="167" fontId="7" fillId="5" borderId="1" xfId="0" quotePrefix="1" applyNumberFormat="1" applyFont="1" applyFill="1" applyBorder="1" applyAlignment="1">
      <alignment vertical="center"/>
    </xf>
    <xf numFmtId="167" fontId="7" fillId="5" borderId="1" xfId="0" applyNumberFormat="1" applyFont="1" applyFill="1" applyBorder="1" applyAlignment="1">
      <alignment vertical="center"/>
    </xf>
    <xf numFmtId="0" fontId="7" fillId="5" borderId="1" xfId="0" applyFont="1" applyFill="1" applyBorder="1" applyAlignment="1">
      <alignment vertical="center" wrapText="1"/>
    </xf>
    <xf numFmtId="0" fontId="7" fillId="2" borderId="4" xfId="0" applyFont="1" applyFill="1" applyBorder="1" applyAlignment="1">
      <alignment vertical="top"/>
    </xf>
    <xf numFmtId="0" fontId="7" fillId="2" borderId="0" xfId="0" applyFont="1" applyFill="1" applyAlignment="1">
      <alignment vertical="top"/>
    </xf>
    <xf numFmtId="0" fontId="1" fillId="2" borderId="0" xfId="0" applyFont="1" applyFill="1" applyAlignment="1">
      <alignment vertical="center"/>
    </xf>
    <xf numFmtId="0" fontId="7" fillId="2" borderId="4" xfId="0" applyFont="1" applyFill="1" applyBorder="1" applyAlignment="1">
      <alignment horizontal="left" vertical="center"/>
    </xf>
    <xf numFmtId="16" fontId="7" fillId="2" borderId="2" xfId="0" applyNumberFormat="1" applyFont="1" applyFill="1" applyBorder="1" applyAlignment="1">
      <alignment vertical="center"/>
    </xf>
    <xf numFmtId="16" fontId="7" fillId="2" borderId="4" xfId="0" applyNumberFormat="1" applyFont="1" applyFill="1" applyBorder="1" applyAlignment="1">
      <alignment vertical="center"/>
    </xf>
    <xf numFmtId="0" fontId="7" fillId="2" borderId="7" xfId="0" quotePrefix="1" applyFont="1" applyFill="1" applyBorder="1" applyAlignment="1">
      <alignment horizontal="center" vertical="center"/>
    </xf>
    <xf numFmtId="0" fontId="7" fillId="2" borderId="6" xfId="0" quotePrefix="1" applyFont="1" applyFill="1" applyBorder="1" applyAlignment="1">
      <alignment horizontal="center" vertical="center"/>
    </xf>
    <xf numFmtId="0" fontId="6" fillId="3" borderId="0" xfId="0" applyFont="1" applyFill="1" applyAlignment="1">
      <alignment horizontal="left" vertical="center" wrapText="1"/>
    </xf>
    <xf numFmtId="165" fontId="6" fillId="4" borderId="0" xfId="0" applyNumberFormat="1" applyFont="1" applyFill="1" applyAlignment="1">
      <alignment horizontal="right" vertical="center"/>
    </xf>
    <xf numFmtId="0" fontId="7" fillId="2" borderId="4" xfId="0" applyFont="1" applyFill="1" applyBorder="1" applyAlignment="1">
      <alignment vertical="center" wrapText="1"/>
    </xf>
    <xf numFmtId="0" fontId="7" fillId="4"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vertical="center" wrapText="1"/>
    </xf>
    <xf numFmtId="16" fontId="7" fillId="2" borderId="3" xfId="0" applyNumberFormat="1" applyFont="1" applyFill="1" applyBorder="1" applyAlignment="1">
      <alignment vertical="center"/>
    </xf>
    <xf numFmtId="16" fontId="7" fillId="2" borderId="0" xfId="0" applyNumberFormat="1" applyFont="1" applyFill="1" applyAlignment="1">
      <alignment vertical="center"/>
    </xf>
    <xf numFmtId="0" fontId="7" fillId="4" borderId="4" xfId="0" applyFont="1" applyFill="1" applyBorder="1" applyAlignment="1">
      <alignment vertical="center" wrapText="1"/>
    </xf>
    <xf numFmtId="165" fontId="6" fillId="3" borderId="0" xfId="0" applyNumberFormat="1" applyFont="1" applyFill="1" applyAlignment="1">
      <alignment horizontal="right" vertical="center"/>
    </xf>
    <xf numFmtId="0" fontId="1" fillId="2" borderId="0" xfId="0" applyFont="1" applyFill="1" applyAlignment="1">
      <alignment horizontal="left" vertical="center"/>
    </xf>
    <xf numFmtId="0" fontId="6" fillId="4" borderId="0" xfId="0" applyFont="1" applyFill="1" applyAlignment="1">
      <alignment horizontal="left" vertical="center" wrapText="1"/>
    </xf>
    <xf numFmtId="0" fontId="7" fillId="4" borderId="0" xfId="1" applyFont="1" applyFill="1" applyAlignment="1">
      <alignment vertical="center"/>
    </xf>
    <xf numFmtId="0" fontId="7" fillId="4" borderId="0" xfId="2" applyFont="1" applyFill="1" applyAlignment="1">
      <alignment horizontal="left" vertical="center"/>
    </xf>
    <xf numFmtId="168" fontId="9" fillId="3" borderId="0" xfId="0" applyNumberFormat="1" applyFont="1" applyFill="1" applyAlignment="1">
      <alignment horizontal="center" vertical="center"/>
    </xf>
    <xf numFmtId="168" fontId="9" fillId="3" borderId="8" xfId="0" applyNumberFormat="1" applyFont="1" applyFill="1" applyBorder="1" applyAlignment="1">
      <alignment horizontal="center" vertical="center"/>
    </xf>
    <xf numFmtId="0" fontId="3" fillId="2" borderId="0" xfId="3" applyFont="1" applyFill="1" applyAlignment="1">
      <alignment vertical="center"/>
    </xf>
    <xf numFmtId="0" fontId="1" fillId="2" borderId="0" xfId="3" applyFont="1" applyFill="1" applyAlignment="1">
      <alignment vertical="center"/>
    </xf>
    <xf numFmtId="0" fontId="3" fillId="2" borderId="0" xfId="3" applyFont="1" applyFill="1" applyAlignment="1">
      <alignment horizontal="right" vertical="center"/>
    </xf>
    <xf numFmtId="0" fontId="2" fillId="2" borderId="0" xfId="3" applyFont="1" applyFill="1" applyAlignment="1">
      <alignment vertical="center"/>
    </xf>
    <xf numFmtId="0" fontId="7" fillId="2" borderId="4" xfId="3" applyFont="1" applyFill="1" applyBorder="1"/>
    <xf numFmtId="0" fontId="7" fillId="2" borderId="5" xfId="3" applyFont="1" applyFill="1" applyBorder="1" applyAlignment="1">
      <alignment vertical="center" wrapText="1"/>
    </xf>
    <xf numFmtId="0" fontId="7" fillId="2" borderId="8" xfId="3" applyFont="1" applyFill="1" applyBorder="1" applyAlignment="1">
      <alignment vertical="center" wrapText="1"/>
    </xf>
    <xf numFmtId="0" fontId="7" fillId="2" borderId="9" xfId="3" applyFont="1" applyFill="1" applyBorder="1" applyAlignment="1">
      <alignment vertical="center" wrapText="1"/>
    </xf>
    <xf numFmtId="0" fontId="7" fillId="2" borderId="7" xfId="3" quotePrefix="1" applyFont="1" applyFill="1" applyBorder="1" applyAlignment="1">
      <alignment horizontal="center" vertical="center"/>
    </xf>
    <xf numFmtId="0" fontId="7" fillId="2" borderId="6" xfId="3" quotePrefix="1" applyFont="1" applyFill="1" applyBorder="1" applyAlignment="1">
      <alignment horizontal="center" vertical="center"/>
    </xf>
    <xf numFmtId="0" fontId="7" fillId="5" borderId="1" xfId="3" applyFont="1" applyFill="1" applyBorder="1" applyAlignment="1">
      <alignment vertical="center"/>
    </xf>
    <xf numFmtId="1" fontId="7" fillId="5" borderId="1" xfId="3" quotePrefix="1" applyNumberFormat="1" applyFont="1" applyFill="1" applyBorder="1" applyAlignment="1">
      <alignment vertical="center"/>
    </xf>
    <xf numFmtId="1" fontId="7" fillId="5" borderId="1" xfId="3" applyNumberFormat="1" applyFont="1" applyFill="1" applyBorder="1" applyAlignment="1">
      <alignment vertical="center"/>
    </xf>
    <xf numFmtId="0" fontId="6" fillId="4" borderId="0" xfId="3" applyFont="1" applyFill="1" applyAlignment="1">
      <alignment horizontal="center" vertical="center" wrapText="1"/>
    </xf>
    <xf numFmtId="168" fontId="9" fillId="3" borderId="0" xfId="3" applyNumberFormat="1" applyFont="1" applyFill="1" applyAlignment="1">
      <alignment horizontal="center" vertical="center"/>
    </xf>
    <xf numFmtId="0" fontId="6" fillId="3" borderId="0" xfId="3" applyFont="1" applyFill="1" applyAlignment="1">
      <alignment horizontal="center" vertical="center" wrapText="1"/>
    </xf>
    <xf numFmtId="0" fontId="7" fillId="2" borderId="0" xfId="3" applyFont="1" applyFill="1" applyAlignment="1">
      <alignment vertical="center" wrapText="1"/>
    </xf>
    <xf numFmtId="0" fontId="6" fillId="5" borderId="1" xfId="3" applyFont="1" applyFill="1" applyBorder="1" applyAlignment="1">
      <alignment horizontal="left" vertical="center"/>
    </xf>
    <xf numFmtId="16" fontId="7" fillId="2" borderId="2" xfId="3" applyNumberFormat="1" applyFont="1" applyFill="1" applyBorder="1" applyAlignment="1">
      <alignment horizontal="center" vertical="center" wrapText="1"/>
    </xf>
    <xf numFmtId="0" fontId="7" fillId="0" borderId="5" xfId="3" applyFont="1" applyBorder="1" applyAlignment="1">
      <alignment horizontal="center" vertical="center" wrapText="1"/>
    </xf>
    <xf numFmtId="16" fontId="7" fillId="2" borderId="6" xfId="3" applyNumberFormat="1" applyFont="1" applyFill="1" applyBorder="1" applyAlignment="1">
      <alignment horizontal="center" vertical="center"/>
    </xf>
    <xf numFmtId="16" fontId="7" fillId="2" borderId="1" xfId="3" applyNumberFormat="1" applyFont="1" applyFill="1" applyBorder="1" applyAlignment="1">
      <alignment horizontal="center" vertical="center"/>
    </xf>
    <xf numFmtId="0" fontId="7" fillId="2" borderId="4" xfId="0" applyFont="1" applyFill="1" applyBorder="1" applyAlignment="1">
      <alignment horizontal="left" vertical="top" wrapText="1"/>
    </xf>
    <xf numFmtId="0" fontId="7" fillId="5" borderId="1" xfId="0" applyFont="1" applyFill="1" applyBorder="1" applyAlignment="1">
      <alignment vertical="center" wrapText="1"/>
    </xf>
    <xf numFmtId="16" fontId="7" fillId="2" borderId="2" xfId="0" applyNumberFormat="1" applyFont="1" applyFill="1" applyBorder="1" applyAlignment="1">
      <alignment vertical="center" wrapText="1"/>
    </xf>
    <xf numFmtId="0" fontId="7" fillId="0" borderId="5" xfId="0" applyFont="1" applyBorder="1" applyAlignment="1">
      <alignment vertical="center" wrapText="1"/>
    </xf>
    <xf numFmtId="16" fontId="7" fillId="2" borderId="2" xfId="0" applyNumberFormat="1" applyFont="1" applyFill="1" applyBorder="1" applyAlignment="1">
      <alignment vertical="top" wrapText="1"/>
    </xf>
    <xf numFmtId="0" fontId="7" fillId="0" borderId="5" xfId="0" applyFont="1" applyBorder="1" applyAlignment="1">
      <alignment vertical="top" wrapText="1"/>
    </xf>
    <xf numFmtId="0" fontId="7" fillId="2" borderId="4" xfId="0" applyFont="1" applyFill="1" applyBorder="1" applyAlignment="1">
      <alignment vertical="top" wrapText="1"/>
    </xf>
    <xf numFmtId="169" fontId="9" fillId="3" borderId="0" xfId="4" applyNumberFormat="1" applyFont="1" applyFill="1" applyAlignment="1">
      <alignment horizontal="left" vertical="center"/>
    </xf>
  </cellXfs>
  <cellStyles count="5">
    <cellStyle name="Normal" xfId="0" builtinId="0"/>
    <cellStyle name="Normal 2" xfId="3" xr:uid="{2942BF97-028F-449D-AEE8-054B55644389}"/>
    <cellStyle name="Normal 3" xfId="4" xr:uid="{AA036D8D-2B34-4E4F-9526-123706921C55}"/>
    <cellStyle name="Normal_Feuil1" xfId="1" xr:uid="{00000000-0005-0000-0000-000001000000}"/>
    <cellStyle name="Vorspalte/Zahlenteil"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8E5F9-255E-453B-A847-F611BEF12B58}">
  <sheetPr>
    <pageSetUpPr fitToPage="1"/>
  </sheetPr>
  <dimension ref="A1:J78"/>
  <sheetViews>
    <sheetView tabSelected="1" zoomScale="120" zoomScaleNormal="120" workbookViewId="0">
      <selection activeCell="A3" sqref="A3"/>
    </sheetView>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52" t="s">
        <v>173</v>
      </c>
      <c r="B1" s="52"/>
      <c r="C1" s="53"/>
      <c r="D1" s="53"/>
      <c r="E1" s="53"/>
      <c r="F1" s="53"/>
      <c r="G1" s="53"/>
      <c r="H1" s="53"/>
      <c r="I1" s="53"/>
      <c r="J1" s="54" t="s">
        <v>119</v>
      </c>
    </row>
    <row r="2" spans="1:10" ht="12.95" customHeight="1" x14ac:dyDescent="0.25">
      <c r="A2" s="52" t="s">
        <v>167</v>
      </c>
      <c r="B2" s="55"/>
      <c r="C2" s="53"/>
      <c r="D2" s="53"/>
      <c r="E2" s="53"/>
      <c r="F2" s="53"/>
      <c r="G2" s="53"/>
      <c r="H2" s="53"/>
      <c r="I2" s="53"/>
      <c r="J2" s="53"/>
    </row>
    <row r="3" spans="1:10" s="29" customFormat="1" ht="33.950000000000003" customHeight="1" x14ac:dyDescent="0.2">
      <c r="A3" s="56" t="s">
        <v>115</v>
      </c>
      <c r="B3" s="57"/>
      <c r="C3" s="70" t="s">
        <v>151</v>
      </c>
      <c r="D3" s="71"/>
      <c r="E3" s="70" t="s">
        <v>152</v>
      </c>
      <c r="F3" s="71"/>
      <c r="G3" s="70" t="s">
        <v>116</v>
      </c>
      <c r="H3" s="71"/>
      <c r="I3" s="72" t="s">
        <v>153</v>
      </c>
      <c r="J3" s="73"/>
    </row>
    <row r="4" spans="1:10" s="4" customFormat="1" ht="12.95" customHeight="1" x14ac:dyDescent="0.25">
      <c r="A4" s="58"/>
      <c r="B4" s="59"/>
      <c r="C4" s="60">
        <v>2023</v>
      </c>
      <c r="D4" s="61">
        <v>2024</v>
      </c>
      <c r="E4" s="60">
        <v>2023</v>
      </c>
      <c r="F4" s="61">
        <v>2024</v>
      </c>
      <c r="G4" s="60">
        <v>2023</v>
      </c>
      <c r="H4" s="61">
        <v>2024</v>
      </c>
      <c r="I4" s="60">
        <v>2023</v>
      </c>
      <c r="J4" s="61">
        <v>2024</v>
      </c>
    </row>
    <row r="5" spans="1:10" s="4" customFormat="1" ht="12.95" customHeight="1" x14ac:dyDescent="0.25">
      <c r="A5" s="62" t="s">
        <v>1</v>
      </c>
      <c r="B5" s="62"/>
      <c r="C5" s="63"/>
      <c r="D5" s="63"/>
      <c r="E5" s="63"/>
      <c r="F5" s="63"/>
      <c r="G5" s="63"/>
      <c r="H5" s="64"/>
      <c r="I5" s="64"/>
      <c r="J5" s="64"/>
    </row>
    <row r="6" spans="1:10" s="5" customFormat="1" ht="12.95" customHeight="1" x14ac:dyDescent="0.25">
      <c r="A6" s="65">
        <v>8</v>
      </c>
      <c r="B6" s="48" t="s">
        <v>55</v>
      </c>
      <c r="C6" s="66">
        <v>46.2</v>
      </c>
      <c r="D6" s="66">
        <v>45.6</v>
      </c>
      <c r="E6" s="66">
        <v>22.7</v>
      </c>
      <c r="F6" s="66">
        <v>22.6</v>
      </c>
      <c r="G6" s="66">
        <v>19.100000000000001</v>
      </c>
      <c r="H6" s="66">
        <v>20.3</v>
      </c>
      <c r="I6" s="66">
        <v>93.2</v>
      </c>
      <c r="J6" s="66">
        <v>92.8</v>
      </c>
    </row>
    <row r="7" spans="1:10" s="4" customFormat="1" ht="12.95" customHeight="1" x14ac:dyDescent="0.25">
      <c r="A7" s="65">
        <v>10</v>
      </c>
      <c r="B7" s="49" t="s">
        <v>56</v>
      </c>
      <c r="C7" s="66">
        <v>61</v>
      </c>
      <c r="D7" s="66">
        <v>61.5</v>
      </c>
      <c r="E7" s="66">
        <v>14.4</v>
      </c>
      <c r="F7" s="66">
        <v>14.7</v>
      </c>
      <c r="G7" s="66">
        <v>17.3</v>
      </c>
      <c r="H7" s="66">
        <v>16.600000000000001</v>
      </c>
      <c r="I7" s="66">
        <v>97.5</v>
      </c>
      <c r="J7" s="66">
        <v>97.3</v>
      </c>
    </row>
    <row r="8" spans="1:10" s="4" customFormat="1" ht="12.95" customHeight="1" x14ac:dyDescent="0.25">
      <c r="A8" s="65">
        <v>11</v>
      </c>
      <c r="B8" s="49" t="s">
        <v>57</v>
      </c>
      <c r="C8" s="66">
        <v>44.2</v>
      </c>
      <c r="D8" s="66">
        <v>44.3</v>
      </c>
      <c r="E8" s="66">
        <v>21.9</v>
      </c>
      <c r="F8" s="66">
        <v>22.8</v>
      </c>
      <c r="G8" s="66">
        <v>24.6</v>
      </c>
      <c r="H8" s="66">
        <v>24</v>
      </c>
      <c r="I8" s="66">
        <v>97.8</v>
      </c>
      <c r="J8" s="66">
        <v>97.4</v>
      </c>
    </row>
    <row r="9" spans="1:10" s="4" customFormat="1" ht="12.95" customHeight="1" x14ac:dyDescent="0.25">
      <c r="A9" s="65">
        <v>13</v>
      </c>
      <c r="B9" s="49" t="s">
        <v>58</v>
      </c>
      <c r="C9" s="66">
        <v>45.5</v>
      </c>
      <c r="D9" s="66">
        <v>45.7</v>
      </c>
      <c r="E9" s="66">
        <v>33.4</v>
      </c>
      <c r="F9" s="66">
        <v>32.299999999999997</v>
      </c>
      <c r="G9" s="66">
        <v>12.4</v>
      </c>
      <c r="H9" s="66">
        <v>11.6</v>
      </c>
      <c r="I9" s="66">
        <v>91.8</v>
      </c>
      <c r="J9" s="66">
        <v>92.3</v>
      </c>
    </row>
    <row r="10" spans="1:10" s="4" customFormat="1" ht="12.95" customHeight="1" x14ac:dyDescent="0.25">
      <c r="A10" s="65">
        <v>16</v>
      </c>
      <c r="B10" s="49" t="s">
        <v>60</v>
      </c>
      <c r="C10" s="66">
        <v>50.6</v>
      </c>
      <c r="D10" s="66">
        <v>49.3</v>
      </c>
      <c r="E10" s="66">
        <v>27.099999999999998</v>
      </c>
      <c r="F10" s="66">
        <v>28.400000000000002</v>
      </c>
      <c r="G10" s="66">
        <v>12.2</v>
      </c>
      <c r="H10" s="66">
        <v>12.7</v>
      </c>
      <c r="I10" s="66">
        <v>94.9</v>
      </c>
      <c r="J10" s="66">
        <v>95.4</v>
      </c>
    </row>
    <row r="11" spans="1:10" s="4" customFormat="1" ht="12.95" customHeight="1" x14ac:dyDescent="0.25">
      <c r="A11" s="65">
        <v>17</v>
      </c>
      <c r="B11" s="49" t="s">
        <v>61</v>
      </c>
      <c r="C11" s="66">
        <v>47.7</v>
      </c>
      <c r="D11" s="66">
        <v>47.2</v>
      </c>
      <c r="E11" s="66">
        <v>24.6</v>
      </c>
      <c r="F11" s="66">
        <v>24</v>
      </c>
      <c r="G11" s="66">
        <v>19.2</v>
      </c>
      <c r="H11" s="66">
        <v>20.6</v>
      </c>
      <c r="I11" s="66">
        <v>94.7</v>
      </c>
      <c r="J11" s="66">
        <v>93.9</v>
      </c>
    </row>
    <row r="12" spans="1:10" s="4" customFormat="1" ht="12.95" customHeight="1" x14ac:dyDescent="0.25">
      <c r="A12" s="65">
        <v>18</v>
      </c>
      <c r="B12" s="49" t="s">
        <v>62</v>
      </c>
      <c r="C12" s="66">
        <v>50.4</v>
      </c>
      <c r="D12" s="66">
        <v>45.9</v>
      </c>
      <c r="E12" s="66">
        <v>30.200000000000003</v>
      </c>
      <c r="F12" s="66">
        <v>33.299999999999997</v>
      </c>
      <c r="G12" s="66">
        <v>12.8</v>
      </c>
      <c r="H12" s="66">
        <v>14.6</v>
      </c>
      <c r="I12" s="66">
        <v>96.2</v>
      </c>
      <c r="J12" s="66">
        <v>95.1</v>
      </c>
    </row>
    <row r="13" spans="1:10" s="4" customFormat="1" ht="12.95" customHeight="1" x14ac:dyDescent="0.25">
      <c r="A13" s="65">
        <v>20</v>
      </c>
      <c r="B13" s="49" t="s">
        <v>63</v>
      </c>
      <c r="C13" s="66">
        <v>59.6</v>
      </c>
      <c r="D13" s="66">
        <v>55.7</v>
      </c>
      <c r="E13" s="66">
        <v>8.1</v>
      </c>
      <c r="F13" s="66">
        <v>8.6999999999999993</v>
      </c>
      <c r="G13" s="66">
        <v>19.899999999999999</v>
      </c>
      <c r="H13" s="66">
        <v>22</v>
      </c>
      <c r="I13" s="66">
        <v>88</v>
      </c>
      <c r="J13" s="66">
        <v>89.3</v>
      </c>
    </row>
    <row r="14" spans="1:10" s="4" customFormat="1" ht="12.95" customHeight="1" x14ac:dyDescent="0.25">
      <c r="A14" s="65">
        <v>21</v>
      </c>
      <c r="B14" s="49" t="s">
        <v>64</v>
      </c>
      <c r="C14" s="66">
        <v>40.299999999999997</v>
      </c>
      <c r="D14" s="66">
        <v>38.700000000000003</v>
      </c>
      <c r="E14" s="66">
        <v>8.2999999999999989</v>
      </c>
      <c r="F14" s="66">
        <v>8</v>
      </c>
      <c r="G14" s="66">
        <v>28.3</v>
      </c>
      <c r="H14" s="66">
        <v>29.9</v>
      </c>
      <c r="I14" s="66">
        <v>81.599999999999994</v>
      </c>
      <c r="J14" s="66">
        <v>85.1</v>
      </c>
    </row>
    <row r="15" spans="1:10" s="4" customFormat="1" ht="12.95" customHeight="1" x14ac:dyDescent="0.25">
      <c r="A15" s="67">
        <v>22</v>
      </c>
      <c r="B15" s="10" t="s">
        <v>12</v>
      </c>
      <c r="C15" s="66">
        <v>48.9</v>
      </c>
      <c r="D15" s="66">
        <v>47.2</v>
      </c>
      <c r="E15" s="66">
        <v>26.200000000000003</v>
      </c>
      <c r="F15" s="66">
        <v>26.9</v>
      </c>
      <c r="G15" s="66">
        <v>15.2</v>
      </c>
      <c r="H15" s="66">
        <v>15.7</v>
      </c>
      <c r="I15" s="66">
        <v>94.2</v>
      </c>
      <c r="J15" s="66">
        <v>93.1</v>
      </c>
    </row>
    <row r="16" spans="1:10" s="4" customFormat="1" ht="12.95" customHeight="1" x14ac:dyDescent="0.25">
      <c r="A16" s="67">
        <v>23</v>
      </c>
      <c r="B16" s="10" t="s">
        <v>65</v>
      </c>
      <c r="C16" s="66">
        <v>46.3</v>
      </c>
      <c r="D16" s="66">
        <v>44.5</v>
      </c>
      <c r="E16" s="66">
        <v>25.099999999999998</v>
      </c>
      <c r="F16" s="66">
        <v>26.5</v>
      </c>
      <c r="G16" s="66">
        <v>17.600000000000001</v>
      </c>
      <c r="H16" s="66">
        <v>18.3</v>
      </c>
      <c r="I16" s="66">
        <v>90.5</v>
      </c>
      <c r="J16" s="66">
        <v>92.8</v>
      </c>
    </row>
    <row r="17" spans="1:10" s="4" customFormat="1" ht="12.95" customHeight="1" x14ac:dyDescent="0.25">
      <c r="A17" s="67">
        <v>24</v>
      </c>
      <c r="B17" s="10" t="s">
        <v>66</v>
      </c>
      <c r="C17" s="66">
        <v>58.2</v>
      </c>
      <c r="D17" s="66">
        <v>54.7</v>
      </c>
      <c r="E17" s="66">
        <v>19.399999999999999</v>
      </c>
      <c r="F17" s="66">
        <v>20.9</v>
      </c>
      <c r="G17" s="66">
        <v>12.8</v>
      </c>
      <c r="H17" s="66">
        <v>13.6</v>
      </c>
      <c r="I17" s="66">
        <v>95.8</v>
      </c>
      <c r="J17" s="66">
        <v>91.7</v>
      </c>
    </row>
    <row r="18" spans="1:10" s="4" customFormat="1" ht="12.95" customHeight="1" x14ac:dyDescent="0.25">
      <c r="A18" s="67">
        <v>25</v>
      </c>
      <c r="B18" s="10" t="s">
        <v>67</v>
      </c>
      <c r="C18" s="66">
        <v>45.1</v>
      </c>
      <c r="D18" s="66">
        <v>42.4</v>
      </c>
      <c r="E18" s="66">
        <v>32</v>
      </c>
      <c r="F18" s="66">
        <v>33.1</v>
      </c>
      <c r="G18" s="66">
        <v>13.2</v>
      </c>
      <c r="H18" s="66">
        <v>13.7</v>
      </c>
      <c r="I18" s="66">
        <v>95</v>
      </c>
      <c r="J18" s="66">
        <v>93.3</v>
      </c>
    </row>
    <row r="19" spans="1:10" s="4" customFormat="1" ht="12.95" customHeight="1" x14ac:dyDescent="0.25">
      <c r="A19" s="67">
        <v>26</v>
      </c>
      <c r="B19" s="10" t="s">
        <v>68</v>
      </c>
      <c r="C19" s="66">
        <v>52.6</v>
      </c>
      <c r="D19" s="66">
        <v>52</v>
      </c>
      <c r="E19" s="66">
        <v>16.2</v>
      </c>
      <c r="F19" s="66">
        <v>17.3</v>
      </c>
      <c r="G19" s="66">
        <v>18.399999999999999</v>
      </c>
      <c r="H19" s="66">
        <v>18.5</v>
      </c>
      <c r="I19" s="66">
        <v>89.1</v>
      </c>
      <c r="J19" s="66">
        <v>87.1</v>
      </c>
    </row>
    <row r="20" spans="1:10" s="4" customFormat="1" ht="12.95" customHeight="1" x14ac:dyDescent="0.25">
      <c r="A20" s="67">
        <v>27</v>
      </c>
      <c r="B20" s="10" t="s">
        <v>69</v>
      </c>
      <c r="C20" s="66">
        <v>72.900000000000006</v>
      </c>
      <c r="D20" s="66">
        <v>73.099999999999994</v>
      </c>
      <c r="E20" s="66">
        <v>11.4</v>
      </c>
      <c r="F20" s="66">
        <v>12.2</v>
      </c>
      <c r="G20" s="66">
        <v>6.7</v>
      </c>
      <c r="H20" s="66">
        <v>7.4</v>
      </c>
      <c r="I20" s="66">
        <v>95.8</v>
      </c>
      <c r="J20" s="66">
        <v>94.7</v>
      </c>
    </row>
    <row r="21" spans="1:10" s="4" customFormat="1" ht="12.95" customHeight="1" x14ac:dyDescent="0.25">
      <c r="A21" s="67">
        <v>28</v>
      </c>
      <c r="B21" s="10" t="s">
        <v>70</v>
      </c>
      <c r="C21" s="66">
        <v>51.1</v>
      </c>
      <c r="D21" s="66">
        <v>48.5</v>
      </c>
      <c r="E21" s="66">
        <v>26.2</v>
      </c>
      <c r="F21" s="66">
        <v>27.2</v>
      </c>
      <c r="G21" s="66">
        <v>13.8</v>
      </c>
      <c r="H21" s="66">
        <v>14.7</v>
      </c>
      <c r="I21" s="66">
        <v>91.2</v>
      </c>
      <c r="J21" s="66">
        <v>91.4</v>
      </c>
    </row>
    <row r="22" spans="1:10" s="4" customFormat="1" ht="12.95" customHeight="1" x14ac:dyDescent="0.25">
      <c r="A22" s="67">
        <v>29</v>
      </c>
      <c r="B22" s="81" t="s">
        <v>71</v>
      </c>
      <c r="C22" s="66">
        <v>61.9</v>
      </c>
      <c r="D22" s="66">
        <v>61.2</v>
      </c>
      <c r="E22" s="66">
        <v>20.2</v>
      </c>
      <c r="F22" s="66">
        <v>20.7</v>
      </c>
      <c r="G22" s="66">
        <v>11.8</v>
      </c>
      <c r="H22" s="66">
        <v>11.4</v>
      </c>
      <c r="I22" s="66">
        <v>93.6</v>
      </c>
      <c r="J22" s="66">
        <v>95.6</v>
      </c>
    </row>
    <row r="23" spans="1:10" s="4" customFormat="1" ht="12.95" customHeight="1" x14ac:dyDescent="0.25">
      <c r="A23" s="67">
        <v>30</v>
      </c>
      <c r="B23" s="10" t="s">
        <v>22</v>
      </c>
      <c r="C23" s="66">
        <v>60.7</v>
      </c>
      <c r="D23" s="66">
        <v>58</v>
      </c>
      <c r="E23" s="66">
        <v>22.799999999999997</v>
      </c>
      <c r="F23" s="66">
        <v>23.200000000000003</v>
      </c>
      <c r="G23" s="66">
        <v>7.3</v>
      </c>
      <c r="H23" s="66">
        <v>10.9</v>
      </c>
      <c r="I23" s="66">
        <v>89.1</v>
      </c>
      <c r="J23" s="66">
        <v>92.6</v>
      </c>
    </row>
    <row r="24" spans="1:10" s="5" customFormat="1" ht="12.95" customHeight="1" x14ac:dyDescent="0.25">
      <c r="A24" s="67">
        <v>31</v>
      </c>
      <c r="B24" s="10" t="s">
        <v>72</v>
      </c>
      <c r="C24" s="66">
        <v>47.9</v>
      </c>
      <c r="D24" s="66">
        <v>47.5</v>
      </c>
      <c r="E24" s="66">
        <v>32</v>
      </c>
      <c r="F24" s="66">
        <v>32.700000000000003</v>
      </c>
      <c r="G24" s="66">
        <v>12.7</v>
      </c>
      <c r="H24" s="66">
        <v>12.7</v>
      </c>
      <c r="I24" s="66">
        <v>97.2</v>
      </c>
      <c r="J24" s="66">
        <v>96.9</v>
      </c>
    </row>
    <row r="25" spans="1:10" s="4" customFormat="1" ht="12.95" customHeight="1" x14ac:dyDescent="0.25">
      <c r="A25" s="67">
        <v>32</v>
      </c>
      <c r="B25" s="10" t="s">
        <v>73</v>
      </c>
      <c r="C25" s="66">
        <v>46.3</v>
      </c>
      <c r="D25" s="66">
        <v>48.2</v>
      </c>
      <c r="E25" s="66">
        <v>13.200000000000001</v>
      </c>
      <c r="F25" s="66">
        <v>14.2</v>
      </c>
      <c r="G25" s="66">
        <v>14.9</v>
      </c>
      <c r="H25" s="66">
        <v>16.100000000000001</v>
      </c>
      <c r="I25" s="66">
        <v>90.7</v>
      </c>
      <c r="J25" s="66">
        <v>94.3</v>
      </c>
    </row>
    <row r="26" spans="1:10" s="4" customFormat="1" ht="12.95" customHeight="1" x14ac:dyDescent="0.25">
      <c r="A26" s="67">
        <v>33</v>
      </c>
      <c r="B26" s="10" t="s">
        <v>74</v>
      </c>
      <c r="C26" s="66">
        <v>54.2</v>
      </c>
      <c r="D26" s="66">
        <v>53.7</v>
      </c>
      <c r="E26" s="66">
        <v>28.5</v>
      </c>
      <c r="F26" s="66">
        <v>28.400000000000002</v>
      </c>
      <c r="G26" s="66">
        <v>9.9</v>
      </c>
      <c r="H26" s="66">
        <v>10.4</v>
      </c>
      <c r="I26" s="66">
        <v>96.5</v>
      </c>
      <c r="J26" s="66">
        <v>95.9</v>
      </c>
    </row>
    <row r="27" spans="1:10" s="4" customFormat="1" ht="12.95" customHeight="1" x14ac:dyDescent="0.25">
      <c r="A27" s="67">
        <v>35</v>
      </c>
      <c r="B27" s="10" t="s">
        <v>75</v>
      </c>
      <c r="C27" s="66">
        <v>82.7</v>
      </c>
      <c r="D27" s="66">
        <v>77.599999999999994</v>
      </c>
      <c r="E27" s="66">
        <v>4.5999999999999996</v>
      </c>
      <c r="F27" s="66">
        <v>6</v>
      </c>
      <c r="G27" s="66">
        <v>3.6</v>
      </c>
      <c r="H27" s="66">
        <v>4.5999999999999996</v>
      </c>
      <c r="I27" s="66">
        <v>92.5</v>
      </c>
      <c r="J27" s="66">
        <v>91.9</v>
      </c>
    </row>
    <row r="28" spans="1:10" s="4" customFormat="1" ht="12.95" customHeight="1" x14ac:dyDescent="0.25">
      <c r="A28" s="67">
        <v>36</v>
      </c>
      <c r="B28" s="10" t="s">
        <v>76</v>
      </c>
      <c r="C28" s="66">
        <v>55.7</v>
      </c>
      <c r="D28" s="66">
        <v>49.5</v>
      </c>
      <c r="E28" s="66">
        <v>20.400000000000002</v>
      </c>
      <c r="F28" s="66">
        <v>22.8</v>
      </c>
      <c r="G28" s="66">
        <v>10.5</v>
      </c>
      <c r="H28" s="66">
        <v>11.3</v>
      </c>
      <c r="I28" s="66">
        <v>93.7</v>
      </c>
      <c r="J28" s="66">
        <v>92.5</v>
      </c>
    </row>
    <row r="29" spans="1:10" s="4" customFormat="1" ht="12.95" customHeight="1" x14ac:dyDescent="0.25">
      <c r="A29" s="67">
        <v>37</v>
      </c>
      <c r="B29" s="10" t="s">
        <v>77</v>
      </c>
      <c r="C29" s="66">
        <v>20.399999999999999</v>
      </c>
      <c r="D29" s="66">
        <v>21.1</v>
      </c>
      <c r="E29" s="66">
        <v>39.700000000000003</v>
      </c>
      <c r="F29" s="66">
        <v>39.9</v>
      </c>
      <c r="G29" s="66">
        <v>23.2</v>
      </c>
      <c r="H29" s="66">
        <v>22.9</v>
      </c>
      <c r="I29" s="66">
        <v>95.9</v>
      </c>
      <c r="J29" s="66">
        <v>96.1</v>
      </c>
    </row>
    <row r="30" spans="1:10" s="4" customFormat="1" ht="12.95" customHeight="1" x14ac:dyDescent="0.25">
      <c r="A30" s="67">
        <v>38</v>
      </c>
      <c r="B30" s="10" t="s">
        <v>78</v>
      </c>
      <c r="C30" s="66">
        <v>49.3</v>
      </c>
      <c r="D30" s="66">
        <v>52.4</v>
      </c>
      <c r="E30" s="66">
        <v>18.3</v>
      </c>
      <c r="F30" s="66">
        <v>17.399999999999999</v>
      </c>
      <c r="G30" s="66">
        <v>17.3</v>
      </c>
      <c r="H30" s="66">
        <v>16.2</v>
      </c>
      <c r="I30" s="66">
        <v>94</v>
      </c>
      <c r="J30" s="66">
        <v>94.5</v>
      </c>
    </row>
    <row r="31" spans="1:10" s="4" customFormat="1" ht="12.95" customHeight="1" x14ac:dyDescent="0.25">
      <c r="A31" s="67">
        <v>39</v>
      </c>
      <c r="B31" s="10" t="s">
        <v>176</v>
      </c>
      <c r="C31" s="66">
        <v>36.299999999999997</v>
      </c>
      <c r="D31" s="66">
        <v>29.4</v>
      </c>
      <c r="E31" s="66">
        <v>46</v>
      </c>
      <c r="F31" s="66">
        <v>53</v>
      </c>
      <c r="G31" s="66">
        <v>11.5</v>
      </c>
      <c r="H31" s="66">
        <v>12</v>
      </c>
      <c r="I31" s="66">
        <v>89.6</v>
      </c>
      <c r="J31" s="66">
        <v>89.5</v>
      </c>
    </row>
    <row r="32" spans="1:10" s="4" customFormat="1" ht="12.95" customHeight="1" x14ac:dyDescent="0.25">
      <c r="A32" s="67">
        <v>41</v>
      </c>
      <c r="B32" s="10" t="s">
        <v>79</v>
      </c>
      <c r="C32" s="66">
        <v>60</v>
      </c>
      <c r="D32" s="66">
        <v>60.1</v>
      </c>
      <c r="E32" s="66">
        <v>24.200000000000003</v>
      </c>
      <c r="F32" s="66">
        <v>24.299999999999997</v>
      </c>
      <c r="G32" s="66">
        <v>7.4</v>
      </c>
      <c r="H32" s="66">
        <v>7.4</v>
      </c>
      <c r="I32" s="66">
        <v>95.2</v>
      </c>
      <c r="J32" s="66">
        <v>94.4</v>
      </c>
    </row>
    <row r="33" spans="1:10" s="4" customFormat="1" ht="12.95" customHeight="1" x14ac:dyDescent="0.25">
      <c r="A33" s="67">
        <v>42</v>
      </c>
      <c r="B33" s="8" t="s">
        <v>80</v>
      </c>
      <c r="C33" s="66">
        <v>37</v>
      </c>
      <c r="D33" s="66">
        <v>37.6</v>
      </c>
      <c r="E33" s="66">
        <v>37.6</v>
      </c>
      <c r="F33" s="66">
        <v>37.4</v>
      </c>
      <c r="G33" s="66">
        <v>12.4</v>
      </c>
      <c r="H33" s="66">
        <v>12.6</v>
      </c>
      <c r="I33" s="66">
        <v>95</v>
      </c>
      <c r="J33" s="66">
        <v>94.7</v>
      </c>
    </row>
    <row r="34" spans="1:10" s="4" customFormat="1" ht="12.95" customHeight="1" x14ac:dyDescent="0.25">
      <c r="A34" s="67">
        <v>43</v>
      </c>
      <c r="B34" s="68" t="s">
        <v>81</v>
      </c>
      <c r="C34" s="66">
        <v>47.1</v>
      </c>
      <c r="D34" s="66">
        <v>45.5</v>
      </c>
      <c r="E34" s="66">
        <v>35</v>
      </c>
      <c r="F34" s="66">
        <v>36.200000000000003</v>
      </c>
      <c r="G34" s="66">
        <v>9.5</v>
      </c>
      <c r="H34" s="66">
        <v>9.8000000000000007</v>
      </c>
      <c r="I34" s="66">
        <v>98</v>
      </c>
      <c r="J34" s="66">
        <v>98</v>
      </c>
    </row>
    <row r="35" spans="1:10" s="4" customFormat="1" ht="12.95" customHeight="1" x14ac:dyDescent="0.25">
      <c r="A35" s="62" t="s">
        <v>2</v>
      </c>
      <c r="B35" s="62"/>
      <c r="C35" s="69"/>
      <c r="D35" s="69"/>
      <c r="E35" s="69"/>
      <c r="F35" s="69"/>
      <c r="G35" s="69"/>
      <c r="H35" s="69"/>
      <c r="I35" s="69"/>
      <c r="J35" s="69"/>
    </row>
    <row r="36" spans="1:10" s="4" customFormat="1" ht="12.95" customHeight="1" x14ac:dyDescent="0.25">
      <c r="A36" s="67">
        <v>45</v>
      </c>
      <c r="B36" s="12" t="s">
        <v>82</v>
      </c>
      <c r="C36" s="66">
        <v>85.6</v>
      </c>
      <c r="D36" s="66">
        <v>84</v>
      </c>
      <c r="E36" s="66">
        <v>6.3000000000000007</v>
      </c>
      <c r="F36" s="66">
        <v>7</v>
      </c>
      <c r="G36" s="66">
        <v>6.1</v>
      </c>
      <c r="H36" s="66">
        <v>6.7</v>
      </c>
      <c r="I36" s="66">
        <v>98.2</v>
      </c>
      <c r="J36" s="66">
        <v>97.9</v>
      </c>
    </row>
    <row r="37" spans="1:10" s="4" customFormat="1" ht="12.95" customHeight="1" x14ac:dyDescent="0.25">
      <c r="A37" s="67">
        <v>46</v>
      </c>
      <c r="B37" s="10" t="s">
        <v>83</v>
      </c>
      <c r="C37" s="66">
        <v>88.2</v>
      </c>
      <c r="D37" s="66">
        <v>89.3</v>
      </c>
      <c r="E37" s="66">
        <v>1.3</v>
      </c>
      <c r="F37" s="66">
        <v>1.4</v>
      </c>
      <c r="G37" s="66">
        <v>4.8</v>
      </c>
      <c r="H37" s="66">
        <v>5.5</v>
      </c>
      <c r="I37" s="66">
        <v>94.8</v>
      </c>
      <c r="J37" s="66">
        <v>96.4</v>
      </c>
    </row>
    <row r="38" spans="1:10" s="4" customFormat="1" ht="12.95" customHeight="1" x14ac:dyDescent="0.25">
      <c r="A38" s="67">
        <v>47</v>
      </c>
      <c r="B38" s="10" t="s">
        <v>84</v>
      </c>
      <c r="C38" s="66">
        <v>65.8</v>
      </c>
      <c r="D38" s="66">
        <v>64.900000000000006</v>
      </c>
      <c r="E38" s="66">
        <v>15.9</v>
      </c>
      <c r="F38" s="66">
        <v>15.9</v>
      </c>
      <c r="G38" s="66">
        <v>13.4</v>
      </c>
      <c r="H38" s="66">
        <v>13.5</v>
      </c>
      <c r="I38" s="66">
        <v>95.7</v>
      </c>
      <c r="J38" s="66">
        <v>95.9</v>
      </c>
    </row>
    <row r="39" spans="1:10" s="4" customFormat="1" ht="12.95" customHeight="1" x14ac:dyDescent="0.25">
      <c r="A39" s="67">
        <v>49</v>
      </c>
      <c r="B39" s="10" t="s">
        <v>85</v>
      </c>
      <c r="C39" s="66">
        <v>22.3</v>
      </c>
      <c r="D39" s="66">
        <v>24.5</v>
      </c>
      <c r="E39" s="66">
        <v>28.2</v>
      </c>
      <c r="F39" s="66">
        <v>34.5</v>
      </c>
      <c r="G39" s="66">
        <v>13.9</v>
      </c>
      <c r="H39" s="66">
        <v>16.899999999999999</v>
      </c>
      <c r="I39" s="66">
        <v>56.9</v>
      </c>
      <c r="J39" s="66">
        <v>57.3</v>
      </c>
    </row>
    <row r="40" spans="1:10" s="4" customFormat="1" ht="12.95" customHeight="1" x14ac:dyDescent="0.25">
      <c r="A40" s="67">
        <v>52</v>
      </c>
      <c r="B40" s="10" t="s">
        <v>86</v>
      </c>
      <c r="C40" s="66">
        <v>48.8</v>
      </c>
      <c r="D40" s="66">
        <v>46.9</v>
      </c>
      <c r="E40" s="66">
        <v>23.1</v>
      </c>
      <c r="F40" s="66">
        <v>24.2</v>
      </c>
      <c r="G40" s="66">
        <v>15.1</v>
      </c>
      <c r="H40" s="66">
        <v>15.5</v>
      </c>
      <c r="I40" s="66">
        <v>90.1</v>
      </c>
      <c r="J40" s="66">
        <v>89.5</v>
      </c>
    </row>
    <row r="41" spans="1:10" s="4" customFormat="1" ht="12.95" customHeight="1" x14ac:dyDescent="0.25">
      <c r="A41" s="67">
        <v>55</v>
      </c>
      <c r="B41" s="10" t="s">
        <v>87</v>
      </c>
      <c r="C41" s="66">
        <v>26.4</v>
      </c>
      <c r="D41" s="66">
        <v>25.3</v>
      </c>
      <c r="E41" s="66">
        <v>34.700000000000003</v>
      </c>
      <c r="F41" s="66">
        <v>34.5</v>
      </c>
      <c r="G41" s="66">
        <v>24.7</v>
      </c>
      <c r="H41" s="66">
        <v>24.9</v>
      </c>
      <c r="I41" s="66">
        <v>93.4</v>
      </c>
      <c r="J41" s="66">
        <v>94</v>
      </c>
    </row>
    <row r="42" spans="1:10" s="4" customFormat="1" ht="12.95" customHeight="1" x14ac:dyDescent="0.25">
      <c r="A42" s="67">
        <v>56</v>
      </c>
      <c r="B42" s="10" t="s">
        <v>88</v>
      </c>
      <c r="C42" s="66">
        <v>34.1</v>
      </c>
      <c r="D42" s="66">
        <v>28.3</v>
      </c>
      <c r="E42" s="66">
        <v>38.5</v>
      </c>
      <c r="F42" s="66">
        <v>39.200000000000003</v>
      </c>
      <c r="G42" s="66">
        <v>21.2</v>
      </c>
      <c r="H42" s="66">
        <v>26.1</v>
      </c>
      <c r="I42" s="66">
        <v>95.5</v>
      </c>
      <c r="J42" s="66">
        <v>94.8</v>
      </c>
    </row>
    <row r="43" spans="1:10" s="4" customFormat="1" ht="12.95" customHeight="1" x14ac:dyDescent="0.25">
      <c r="A43" s="67">
        <v>58</v>
      </c>
      <c r="B43" s="10" t="s">
        <v>89</v>
      </c>
      <c r="C43" s="66">
        <v>35.299999999999997</v>
      </c>
      <c r="D43" s="66">
        <v>35</v>
      </c>
      <c r="E43" s="66">
        <v>28.2</v>
      </c>
      <c r="F43" s="66">
        <v>30</v>
      </c>
      <c r="G43" s="66">
        <v>22.8</v>
      </c>
      <c r="H43" s="66">
        <v>23.5</v>
      </c>
      <c r="I43" s="66">
        <v>78.8</v>
      </c>
      <c r="J43" s="66">
        <v>78.400000000000006</v>
      </c>
    </row>
    <row r="44" spans="1:10" s="4" customFormat="1" ht="12.95" customHeight="1" x14ac:dyDescent="0.25">
      <c r="A44" s="67">
        <v>59</v>
      </c>
      <c r="B44" s="10" t="s">
        <v>148</v>
      </c>
      <c r="C44" s="66">
        <v>51.7</v>
      </c>
      <c r="D44" s="66">
        <v>54.2</v>
      </c>
      <c r="E44" s="66">
        <v>11.9</v>
      </c>
      <c r="F44" s="66">
        <v>12.6</v>
      </c>
      <c r="G44" s="66">
        <v>28</v>
      </c>
      <c r="H44" s="66">
        <v>24.7</v>
      </c>
      <c r="I44" s="66">
        <v>74.599999999999994</v>
      </c>
      <c r="J44" s="66">
        <v>79.5</v>
      </c>
    </row>
    <row r="45" spans="1:10" s="4" customFormat="1" ht="12.95" customHeight="1" x14ac:dyDescent="0.25">
      <c r="A45" s="67">
        <v>61</v>
      </c>
      <c r="B45" s="10" t="s">
        <v>91</v>
      </c>
      <c r="C45" s="66">
        <v>40.299999999999997</v>
      </c>
      <c r="D45" s="66">
        <v>40.200000000000003</v>
      </c>
      <c r="E45" s="66">
        <v>19.700000000000003</v>
      </c>
      <c r="F45" s="66">
        <v>20</v>
      </c>
      <c r="G45" s="66">
        <v>14.3</v>
      </c>
      <c r="H45" s="66">
        <v>14.3</v>
      </c>
      <c r="I45" s="66">
        <v>96.1</v>
      </c>
      <c r="J45" s="66">
        <v>96.3</v>
      </c>
    </row>
    <row r="46" spans="1:10" s="4" customFormat="1" ht="12.95" customHeight="1" x14ac:dyDescent="0.25">
      <c r="A46" s="67">
        <v>62</v>
      </c>
      <c r="B46" s="10" t="s">
        <v>92</v>
      </c>
      <c r="C46" s="66">
        <v>47.9</v>
      </c>
      <c r="D46" s="66">
        <v>47.5</v>
      </c>
      <c r="E46" s="66">
        <v>30.8</v>
      </c>
      <c r="F46" s="66">
        <v>29.5</v>
      </c>
      <c r="G46" s="66">
        <v>11.3</v>
      </c>
      <c r="H46" s="66">
        <v>11.2</v>
      </c>
      <c r="I46" s="66">
        <v>95.5</v>
      </c>
      <c r="J46" s="66">
        <v>94</v>
      </c>
    </row>
    <row r="47" spans="1:10" s="4" customFormat="1" ht="12.95" customHeight="1" x14ac:dyDescent="0.25">
      <c r="A47" s="67">
        <v>68</v>
      </c>
      <c r="B47" s="10" t="s">
        <v>35</v>
      </c>
      <c r="C47" s="66">
        <v>17.899999999999999</v>
      </c>
      <c r="D47" s="66">
        <v>14.9</v>
      </c>
      <c r="E47" s="66">
        <v>29.8</v>
      </c>
      <c r="F47" s="66">
        <v>30.9</v>
      </c>
      <c r="G47" s="66">
        <v>24.6</v>
      </c>
      <c r="H47" s="66">
        <v>25.9</v>
      </c>
      <c r="I47" s="66">
        <v>52.2</v>
      </c>
      <c r="J47" s="66">
        <v>54.7</v>
      </c>
    </row>
    <row r="48" spans="1:10" s="4" customFormat="1" ht="12.95" customHeight="1" x14ac:dyDescent="0.25">
      <c r="A48" s="67">
        <v>69</v>
      </c>
      <c r="B48" s="10" t="s">
        <v>93</v>
      </c>
      <c r="C48" s="66">
        <v>10.3</v>
      </c>
      <c r="D48" s="66">
        <v>9.6</v>
      </c>
      <c r="E48" s="66">
        <v>69.899999999999991</v>
      </c>
      <c r="F48" s="66">
        <v>70.3</v>
      </c>
      <c r="G48" s="66">
        <v>14</v>
      </c>
      <c r="H48" s="66">
        <v>14.1</v>
      </c>
      <c r="I48" s="66">
        <v>97.8</v>
      </c>
      <c r="J48" s="66">
        <v>97</v>
      </c>
    </row>
    <row r="49" spans="1:10" s="4" customFormat="1" ht="12.95" customHeight="1" x14ac:dyDescent="0.25">
      <c r="A49" s="67">
        <v>70</v>
      </c>
      <c r="B49" s="10" t="s">
        <v>94</v>
      </c>
      <c r="C49" s="66">
        <v>51</v>
      </c>
      <c r="D49" s="66">
        <v>48.7</v>
      </c>
      <c r="E49" s="66">
        <v>8.2999999999999989</v>
      </c>
      <c r="F49" s="66">
        <v>7.8</v>
      </c>
      <c r="G49" s="66">
        <v>17.5</v>
      </c>
      <c r="H49" s="66">
        <v>17.600000000000001</v>
      </c>
      <c r="I49" s="66">
        <v>55.8</v>
      </c>
      <c r="J49" s="66">
        <v>58.4</v>
      </c>
    </row>
    <row r="50" spans="1:10" s="4" customFormat="1" ht="12.95" customHeight="1" x14ac:dyDescent="0.25">
      <c r="A50" s="67">
        <v>71</v>
      </c>
      <c r="B50" s="10" t="s">
        <v>95</v>
      </c>
      <c r="C50" s="66">
        <v>47</v>
      </c>
      <c r="D50" s="66">
        <v>47.5</v>
      </c>
      <c r="E50" s="66">
        <v>28.9</v>
      </c>
      <c r="F50" s="66">
        <v>30.4</v>
      </c>
      <c r="G50" s="66">
        <v>10.8</v>
      </c>
      <c r="H50" s="66">
        <v>12.1</v>
      </c>
      <c r="I50" s="66">
        <v>92.5</v>
      </c>
      <c r="J50" s="66">
        <v>95.6</v>
      </c>
    </row>
    <row r="51" spans="1:10" s="4" customFormat="1" ht="12.95" customHeight="1" x14ac:dyDescent="0.25">
      <c r="A51" s="67">
        <v>72</v>
      </c>
      <c r="B51" s="10" t="s">
        <v>96</v>
      </c>
      <c r="C51" s="66">
        <v>43.6</v>
      </c>
      <c r="D51" s="66">
        <v>42.1</v>
      </c>
      <c r="E51" s="66">
        <v>10.799999999999999</v>
      </c>
      <c r="F51" s="66">
        <v>9.6</v>
      </c>
      <c r="G51" s="66">
        <v>27</v>
      </c>
      <c r="H51" s="66">
        <v>26.5</v>
      </c>
      <c r="I51" s="66">
        <v>89.9</v>
      </c>
      <c r="J51" s="66">
        <v>92.3</v>
      </c>
    </row>
    <row r="52" spans="1:10" s="4" customFormat="1" ht="12.95" customHeight="1" x14ac:dyDescent="0.25">
      <c r="A52" s="67">
        <v>73</v>
      </c>
      <c r="B52" s="10" t="s">
        <v>97</v>
      </c>
      <c r="C52" s="66">
        <v>42.5</v>
      </c>
      <c r="D52" s="66">
        <v>44.4</v>
      </c>
      <c r="E52" s="66">
        <v>24.900000000000002</v>
      </c>
      <c r="F52" s="66">
        <v>27</v>
      </c>
      <c r="G52" s="66">
        <v>17.100000000000001</v>
      </c>
      <c r="H52" s="66">
        <v>15.7</v>
      </c>
      <c r="I52" s="66">
        <v>96.6</v>
      </c>
      <c r="J52" s="66">
        <v>94.7</v>
      </c>
    </row>
    <row r="53" spans="1:10" s="4" customFormat="1" ht="12.95" customHeight="1" x14ac:dyDescent="0.25">
      <c r="A53" s="67">
        <v>74</v>
      </c>
      <c r="B53" s="10" t="s">
        <v>98</v>
      </c>
      <c r="C53" s="66">
        <v>42.5</v>
      </c>
      <c r="D53" s="66">
        <v>38.4</v>
      </c>
      <c r="E53" s="66">
        <v>30.4</v>
      </c>
      <c r="F53" s="66">
        <v>33.299999999999997</v>
      </c>
      <c r="G53" s="66">
        <v>19.7</v>
      </c>
      <c r="H53" s="66">
        <v>20.2</v>
      </c>
      <c r="I53" s="66">
        <v>89.8</v>
      </c>
      <c r="J53" s="66">
        <v>90</v>
      </c>
    </row>
    <row r="54" spans="1:10" s="4" customFormat="1" ht="12.95" customHeight="1" x14ac:dyDescent="0.25">
      <c r="A54" s="67">
        <v>75</v>
      </c>
      <c r="B54" s="10" t="s">
        <v>99</v>
      </c>
      <c r="C54" s="66">
        <v>24.4</v>
      </c>
      <c r="D54" s="66">
        <v>25.2</v>
      </c>
      <c r="E54" s="66">
        <v>50.9</v>
      </c>
      <c r="F54" s="66">
        <v>53.9</v>
      </c>
      <c r="G54" s="66">
        <v>11.3</v>
      </c>
      <c r="H54" s="66">
        <v>12.5</v>
      </c>
      <c r="I54" s="66">
        <v>97.1</v>
      </c>
      <c r="J54" s="66">
        <v>97.8</v>
      </c>
    </row>
    <row r="55" spans="1:10" s="4" customFormat="1" ht="12.95" customHeight="1" x14ac:dyDescent="0.25">
      <c r="A55" s="67">
        <v>77</v>
      </c>
      <c r="B55" s="10" t="s">
        <v>100</v>
      </c>
      <c r="C55" s="66">
        <v>41.6</v>
      </c>
      <c r="D55" s="66">
        <v>42.1</v>
      </c>
      <c r="E55" s="66">
        <v>5.4</v>
      </c>
      <c r="F55" s="66">
        <v>6</v>
      </c>
      <c r="G55" s="66">
        <v>9</v>
      </c>
      <c r="H55" s="66">
        <v>9.5</v>
      </c>
      <c r="I55" s="66">
        <v>69.2</v>
      </c>
      <c r="J55" s="66">
        <v>64.2</v>
      </c>
    </row>
    <row r="56" spans="1:10" s="4" customFormat="1" ht="12.95" customHeight="1" x14ac:dyDescent="0.25">
      <c r="A56" s="67">
        <v>78</v>
      </c>
      <c r="B56" s="10" t="s">
        <v>101</v>
      </c>
      <c r="C56" s="66">
        <v>10.7</v>
      </c>
      <c r="D56" s="66">
        <v>11.7</v>
      </c>
      <c r="E56" s="66">
        <v>82.7</v>
      </c>
      <c r="F56" s="66">
        <v>81.8</v>
      </c>
      <c r="G56" s="66">
        <v>4.5</v>
      </c>
      <c r="H56" s="66">
        <v>4.4000000000000004</v>
      </c>
      <c r="I56" s="66">
        <v>99</v>
      </c>
      <c r="J56" s="66">
        <v>99</v>
      </c>
    </row>
    <row r="57" spans="1:10" s="4" customFormat="1" ht="12.95" customHeight="1" x14ac:dyDescent="0.25">
      <c r="A57" s="67">
        <v>79</v>
      </c>
      <c r="B57" s="10" t="s">
        <v>102</v>
      </c>
      <c r="C57" s="66">
        <v>86.6</v>
      </c>
      <c r="D57" s="66">
        <v>87.4</v>
      </c>
      <c r="E57" s="66">
        <v>4.5</v>
      </c>
      <c r="F57" s="66">
        <v>4.2</v>
      </c>
      <c r="G57" s="66">
        <v>5.0999999999999996</v>
      </c>
      <c r="H57" s="66">
        <v>5.5</v>
      </c>
      <c r="I57" s="66">
        <v>96.3</v>
      </c>
      <c r="J57" s="66">
        <v>94</v>
      </c>
    </row>
    <row r="58" spans="1:10" s="4" customFormat="1" ht="12.95" customHeight="1" x14ac:dyDescent="0.25">
      <c r="A58" s="67">
        <v>80</v>
      </c>
      <c r="B58" s="10" t="s">
        <v>103</v>
      </c>
      <c r="C58" s="66">
        <v>4.2</v>
      </c>
      <c r="D58" s="66">
        <v>3.9</v>
      </c>
      <c r="E58" s="66">
        <v>76.3</v>
      </c>
      <c r="F58" s="66">
        <v>76.5</v>
      </c>
      <c r="G58" s="66">
        <v>14</v>
      </c>
      <c r="H58" s="66">
        <v>13.7</v>
      </c>
      <c r="I58" s="66">
        <v>96.7</v>
      </c>
      <c r="J58" s="66">
        <v>94.8</v>
      </c>
    </row>
    <row r="59" spans="1:10" s="4" customFormat="1" ht="12.95" customHeight="1" x14ac:dyDescent="0.25">
      <c r="A59" s="67">
        <v>81</v>
      </c>
      <c r="B59" s="10" t="s">
        <v>104</v>
      </c>
      <c r="C59" s="66">
        <v>21.6</v>
      </c>
      <c r="D59" s="66">
        <v>22.1</v>
      </c>
      <c r="E59" s="66">
        <v>63.1</v>
      </c>
      <c r="F59" s="66">
        <v>62.6</v>
      </c>
      <c r="G59" s="66">
        <v>10</v>
      </c>
      <c r="H59" s="66">
        <v>9.6999999999999993</v>
      </c>
      <c r="I59" s="66">
        <v>98.4</v>
      </c>
      <c r="J59" s="66">
        <v>98.1</v>
      </c>
    </row>
    <row r="60" spans="1:10" s="4" customFormat="1" ht="12.95" customHeight="1" x14ac:dyDescent="0.25">
      <c r="A60" s="67">
        <v>82</v>
      </c>
      <c r="B60" s="10" t="s">
        <v>105</v>
      </c>
      <c r="C60" s="66">
        <v>39.6</v>
      </c>
      <c r="D60" s="66">
        <v>40.6</v>
      </c>
      <c r="E60" s="66">
        <v>30.4</v>
      </c>
      <c r="F60" s="66">
        <v>30.4</v>
      </c>
      <c r="G60" s="66">
        <v>13.1</v>
      </c>
      <c r="H60" s="66">
        <v>13.8</v>
      </c>
      <c r="I60" s="66">
        <v>95.4</v>
      </c>
      <c r="J60" s="66">
        <v>94.1</v>
      </c>
    </row>
    <row r="61" spans="1:10" s="4" customFormat="1" ht="12.95" customHeight="1" x14ac:dyDescent="0.25">
      <c r="A61" s="67">
        <v>85</v>
      </c>
      <c r="B61" s="10" t="s">
        <v>40</v>
      </c>
      <c r="C61" s="66">
        <v>5.5</v>
      </c>
      <c r="D61" s="66">
        <v>5.7</v>
      </c>
      <c r="E61" s="66">
        <v>66.8</v>
      </c>
      <c r="F61" s="66">
        <v>63.1</v>
      </c>
      <c r="G61" s="66">
        <v>19.8</v>
      </c>
      <c r="H61" s="66">
        <v>20.7</v>
      </c>
      <c r="I61" s="66">
        <v>67.599999999999994</v>
      </c>
      <c r="J61" s="66">
        <v>65.099999999999994</v>
      </c>
    </row>
    <row r="62" spans="1:10" s="4" customFormat="1" ht="12.95" customHeight="1" x14ac:dyDescent="0.25">
      <c r="A62" s="67">
        <v>87</v>
      </c>
      <c r="B62" s="10" t="s">
        <v>106</v>
      </c>
      <c r="C62" s="66">
        <v>9</v>
      </c>
      <c r="D62" s="66">
        <v>9.4</v>
      </c>
      <c r="E62" s="66">
        <v>64.899999999999991</v>
      </c>
      <c r="F62" s="66">
        <v>65.099999999999994</v>
      </c>
      <c r="G62" s="66">
        <v>16.2</v>
      </c>
      <c r="H62" s="66">
        <v>16.3</v>
      </c>
      <c r="I62" s="66">
        <v>82.1</v>
      </c>
      <c r="J62" s="66">
        <v>81.599999999999994</v>
      </c>
    </row>
    <row r="63" spans="1:10" s="4" customFormat="1" ht="12.95" customHeight="1" x14ac:dyDescent="0.25">
      <c r="A63" s="67">
        <v>88</v>
      </c>
      <c r="B63" s="10" t="s">
        <v>149</v>
      </c>
      <c r="C63" s="66">
        <v>6.1</v>
      </c>
      <c r="D63" s="66">
        <v>6</v>
      </c>
      <c r="E63" s="66">
        <v>73.400000000000006</v>
      </c>
      <c r="F63" s="66">
        <v>73.900000000000006</v>
      </c>
      <c r="G63" s="66">
        <v>16</v>
      </c>
      <c r="H63" s="66">
        <v>15.4</v>
      </c>
      <c r="I63" s="66">
        <v>52.5</v>
      </c>
      <c r="J63" s="66">
        <v>52.7</v>
      </c>
    </row>
    <row r="64" spans="1:10" s="4" customFormat="1" ht="12.95" customHeight="1" x14ac:dyDescent="0.25">
      <c r="A64" s="67">
        <v>90</v>
      </c>
      <c r="B64" s="10" t="s">
        <v>108</v>
      </c>
      <c r="C64" s="66">
        <v>22</v>
      </c>
      <c r="D64" s="66">
        <v>21.5</v>
      </c>
      <c r="E64" s="66">
        <v>55.3</v>
      </c>
      <c r="F64" s="66">
        <v>55.7</v>
      </c>
      <c r="G64" s="66">
        <v>16.399999999999999</v>
      </c>
      <c r="H64" s="66">
        <v>16.8</v>
      </c>
      <c r="I64" s="66">
        <v>43.6</v>
      </c>
      <c r="J64" s="66">
        <v>43.3</v>
      </c>
    </row>
    <row r="65" spans="1:10" s="4" customFormat="1" ht="12.95" customHeight="1" x14ac:dyDescent="0.25">
      <c r="A65" s="67">
        <v>91</v>
      </c>
      <c r="B65" s="10" t="s">
        <v>109</v>
      </c>
      <c r="C65" s="66">
        <v>11.6</v>
      </c>
      <c r="D65" s="66">
        <v>11.4</v>
      </c>
      <c r="E65" s="66">
        <v>40.699999999999996</v>
      </c>
      <c r="F65" s="66">
        <v>40.700000000000003</v>
      </c>
      <c r="G65" s="66">
        <v>29.8</v>
      </c>
      <c r="H65" s="66">
        <v>32.1</v>
      </c>
      <c r="I65" s="66">
        <v>29.3</v>
      </c>
      <c r="J65" s="66">
        <v>29.3</v>
      </c>
    </row>
    <row r="66" spans="1:10" s="4" customFormat="1" ht="12.95" customHeight="1" x14ac:dyDescent="0.25">
      <c r="A66" s="67">
        <v>92</v>
      </c>
      <c r="B66" s="10" t="s">
        <v>110</v>
      </c>
      <c r="C66" s="66">
        <v>5.6</v>
      </c>
      <c r="D66" s="66">
        <v>5.4</v>
      </c>
      <c r="E66" s="66">
        <v>22.2</v>
      </c>
      <c r="F66" s="66">
        <v>22</v>
      </c>
      <c r="G66" s="66">
        <v>64.599999999999994</v>
      </c>
      <c r="H66" s="66">
        <v>63.8</v>
      </c>
      <c r="I66" s="66">
        <v>96.9</v>
      </c>
      <c r="J66" s="66">
        <v>96.4</v>
      </c>
    </row>
    <row r="67" spans="1:10" s="4" customFormat="1" ht="12.95" customHeight="1" x14ac:dyDescent="0.25">
      <c r="A67" s="67">
        <v>93</v>
      </c>
      <c r="B67" s="10" t="s">
        <v>111</v>
      </c>
      <c r="C67" s="66">
        <v>58</v>
      </c>
      <c r="D67" s="66">
        <v>58.3</v>
      </c>
      <c r="E67" s="66">
        <v>12.200000000000001</v>
      </c>
      <c r="F67" s="66">
        <v>9.1999999999999993</v>
      </c>
      <c r="G67" s="66">
        <v>15.4</v>
      </c>
      <c r="H67" s="66">
        <v>12.2</v>
      </c>
      <c r="I67" s="66">
        <v>86</v>
      </c>
      <c r="J67" s="66">
        <v>89.8</v>
      </c>
    </row>
    <row r="68" spans="1:10" s="4" customFormat="1" ht="12.95" customHeight="1" x14ac:dyDescent="0.25">
      <c r="A68" s="67">
        <v>94</v>
      </c>
      <c r="B68" s="10" t="s">
        <v>112</v>
      </c>
      <c r="C68" s="66">
        <v>34.700000000000003</v>
      </c>
      <c r="D68" s="66">
        <v>31.6</v>
      </c>
      <c r="E68" s="66">
        <v>33.300000000000004</v>
      </c>
      <c r="F68" s="66">
        <v>34.6</v>
      </c>
      <c r="G68" s="66">
        <v>22.4</v>
      </c>
      <c r="H68" s="66">
        <v>22.6</v>
      </c>
      <c r="I68" s="66">
        <v>80.5</v>
      </c>
      <c r="J68" s="66">
        <v>78.3</v>
      </c>
    </row>
    <row r="69" spans="1:10" s="4" customFormat="1" ht="12.95" customHeight="1" x14ac:dyDescent="0.25">
      <c r="A69" s="67">
        <v>95</v>
      </c>
      <c r="B69" s="10" t="s">
        <v>113</v>
      </c>
      <c r="C69" s="66">
        <v>42.2</v>
      </c>
      <c r="D69" s="66">
        <v>40.299999999999997</v>
      </c>
      <c r="E69" s="66">
        <v>40.300000000000004</v>
      </c>
      <c r="F69" s="66">
        <v>39.1</v>
      </c>
      <c r="G69" s="66">
        <v>10.199999999999999</v>
      </c>
      <c r="H69" s="66">
        <v>11.5</v>
      </c>
      <c r="I69" s="66">
        <v>98</v>
      </c>
      <c r="J69" s="66">
        <v>97.5</v>
      </c>
    </row>
    <row r="70" spans="1:10" s="4" customFormat="1" ht="12.95" customHeight="1" x14ac:dyDescent="0.25">
      <c r="A70" s="67">
        <v>96</v>
      </c>
      <c r="B70" s="10" t="s">
        <v>114</v>
      </c>
      <c r="C70" s="66">
        <v>13.1</v>
      </c>
      <c r="D70" s="66">
        <v>13</v>
      </c>
      <c r="E70" s="66">
        <v>48.5</v>
      </c>
      <c r="F70" s="66">
        <v>48.1</v>
      </c>
      <c r="G70" s="66">
        <v>24.1</v>
      </c>
      <c r="H70" s="66">
        <v>23.6</v>
      </c>
      <c r="I70" s="66">
        <v>96.2</v>
      </c>
      <c r="J70" s="66">
        <v>95.6</v>
      </c>
    </row>
    <row r="71" spans="1:10" s="4" customFormat="1" ht="34.5" customHeight="1" x14ac:dyDescent="0.25">
      <c r="A71" s="21" t="s">
        <v>155</v>
      </c>
      <c r="B71" s="74" t="s">
        <v>179</v>
      </c>
      <c r="C71" s="74"/>
      <c r="D71" s="74"/>
      <c r="E71" s="74"/>
      <c r="F71" s="74"/>
      <c r="G71" s="74"/>
      <c r="H71" s="74"/>
      <c r="I71" s="74"/>
      <c r="J71" s="74"/>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180</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68326-FAB4-4CD8-8F12-4F4710739241}">
  <sheetPr>
    <pageSetUpPr fitToPage="1"/>
  </sheetPr>
  <dimension ref="A1:J7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52" t="s">
        <v>173</v>
      </c>
      <c r="B1" s="52"/>
      <c r="C1" s="53"/>
      <c r="D1" s="53"/>
      <c r="E1" s="53"/>
      <c r="F1" s="53"/>
      <c r="G1" s="53"/>
      <c r="H1" s="53"/>
      <c r="I1" s="53"/>
      <c r="J1" s="54" t="s">
        <v>119</v>
      </c>
    </row>
    <row r="2" spans="1:10" ht="12.95" customHeight="1" x14ac:dyDescent="0.25">
      <c r="A2" s="52" t="s">
        <v>167</v>
      </c>
      <c r="B2" s="55"/>
      <c r="C2" s="53"/>
      <c r="D2" s="53"/>
      <c r="E2" s="53"/>
      <c r="F2" s="53"/>
      <c r="G2" s="53"/>
      <c r="H2" s="53"/>
      <c r="I2" s="53"/>
      <c r="J2" s="53"/>
    </row>
    <row r="3" spans="1:10" s="29" customFormat="1" ht="33.950000000000003" customHeight="1" x14ac:dyDescent="0.2">
      <c r="A3" s="56" t="s">
        <v>115</v>
      </c>
      <c r="B3" s="57"/>
      <c r="C3" s="70" t="s">
        <v>151</v>
      </c>
      <c r="D3" s="71"/>
      <c r="E3" s="70" t="s">
        <v>152</v>
      </c>
      <c r="F3" s="71"/>
      <c r="G3" s="70" t="s">
        <v>116</v>
      </c>
      <c r="H3" s="71"/>
      <c r="I3" s="72" t="s">
        <v>153</v>
      </c>
      <c r="J3" s="73"/>
    </row>
    <row r="4" spans="1:10" s="4" customFormat="1" ht="12.95" customHeight="1" x14ac:dyDescent="0.25">
      <c r="A4" s="58"/>
      <c r="B4" s="59"/>
      <c r="C4" s="60">
        <v>2022</v>
      </c>
      <c r="D4" s="61">
        <v>2023</v>
      </c>
      <c r="E4" s="60">
        <v>2022</v>
      </c>
      <c r="F4" s="61">
        <v>2023</v>
      </c>
      <c r="G4" s="60">
        <v>2022</v>
      </c>
      <c r="H4" s="61">
        <v>2023</v>
      </c>
      <c r="I4" s="60">
        <v>2022</v>
      </c>
      <c r="J4" s="61">
        <v>2023</v>
      </c>
    </row>
    <row r="5" spans="1:10" s="4" customFormat="1" ht="12.95" customHeight="1" x14ac:dyDescent="0.25">
      <c r="A5" s="62" t="s">
        <v>1</v>
      </c>
      <c r="B5" s="62"/>
      <c r="C5" s="63"/>
      <c r="D5" s="63"/>
      <c r="E5" s="63"/>
      <c r="F5" s="63"/>
      <c r="G5" s="63"/>
      <c r="H5" s="64"/>
      <c r="I5" s="64"/>
      <c r="J5" s="64"/>
    </row>
    <row r="6" spans="1:10" s="5" customFormat="1" ht="12.95" customHeight="1" x14ac:dyDescent="0.25">
      <c r="A6" s="65">
        <v>8</v>
      </c>
      <c r="B6" s="48" t="s">
        <v>55</v>
      </c>
      <c r="C6" s="66">
        <v>45.6</v>
      </c>
      <c r="D6" s="66">
        <v>45.8</v>
      </c>
      <c r="E6" s="66">
        <v>21.5</v>
      </c>
      <c r="F6" s="66">
        <v>22.4</v>
      </c>
      <c r="G6" s="66">
        <v>21.1</v>
      </c>
      <c r="H6" s="66">
        <v>18.600000000000001</v>
      </c>
      <c r="I6" s="66">
        <v>93.9</v>
      </c>
      <c r="J6" s="66">
        <v>92.7</v>
      </c>
    </row>
    <row r="7" spans="1:10" s="4" customFormat="1" ht="12.95" customHeight="1" x14ac:dyDescent="0.25">
      <c r="A7" s="65">
        <v>10</v>
      </c>
      <c r="B7" s="49" t="s">
        <v>56</v>
      </c>
      <c r="C7" s="66">
        <v>62.6</v>
      </c>
      <c r="D7" s="66">
        <v>61</v>
      </c>
      <c r="E7" s="66">
        <v>14.299999999999999</v>
      </c>
      <c r="F7" s="66">
        <v>14.5</v>
      </c>
      <c r="G7" s="66">
        <v>16.7</v>
      </c>
      <c r="H7" s="66">
        <v>17.2</v>
      </c>
      <c r="I7" s="66">
        <v>96.8</v>
      </c>
      <c r="J7" s="66">
        <v>97.2</v>
      </c>
    </row>
    <row r="8" spans="1:10" s="4" customFormat="1" ht="12.95" customHeight="1" x14ac:dyDescent="0.25">
      <c r="A8" s="65">
        <v>11</v>
      </c>
      <c r="B8" s="49" t="s">
        <v>57</v>
      </c>
      <c r="C8" s="66">
        <v>45</v>
      </c>
      <c r="D8" s="66">
        <v>43.7</v>
      </c>
      <c r="E8" s="66">
        <v>21.3</v>
      </c>
      <c r="F8" s="66">
        <v>21.5</v>
      </c>
      <c r="G8" s="66">
        <v>24.3</v>
      </c>
      <c r="H8" s="66">
        <v>24.4</v>
      </c>
      <c r="I8" s="66">
        <v>97.8</v>
      </c>
      <c r="J8" s="66">
        <v>97.8</v>
      </c>
    </row>
    <row r="9" spans="1:10" s="4" customFormat="1" ht="12.95" customHeight="1" x14ac:dyDescent="0.25">
      <c r="A9" s="65">
        <v>13</v>
      </c>
      <c r="B9" s="49" t="s">
        <v>58</v>
      </c>
      <c r="C9" s="66">
        <v>47.8</v>
      </c>
      <c r="D9" s="66">
        <v>45.9</v>
      </c>
      <c r="E9" s="66">
        <v>32.200000000000003</v>
      </c>
      <c r="F9" s="66">
        <v>32.9</v>
      </c>
      <c r="G9" s="66">
        <v>13</v>
      </c>
      <c r="H9" s="66">
        <v>12.6</v>
      </c>
      <c r="I9" s="66">
        <v>93.8</v>
      </c>
      <c r="J9" s="66">
        <v>91.4</v>
      </c>
    </row>
    <row r="10" spans="1:10" s="4" customFormat="1" ht="12.95" customHeight="1" x14ac:dyDescent="0.25">
      <c r="A10" s="65">
        <v>16</v>
      </c>
      <c r="B10" s="49" t="s">
        <v>60</v>
      </c>
      <c r="C10" s="66">
        <v>53.2</v>
      </c>
      <c r="D10" s="66">
        <v>50.4</v>
      </c>
      <c r="E10" s="66">
        <v>26.5</v>
      </c>
      <c r="F10" s="66">
        <v>27.4</v>
      </c>
      <c r="G10" s="66">
        <v>11.3</v>
      </c>
      <c r="H10" s="66">
        <v>12.1</v>
      </c>
      <c r="I10" s="66">
        <v>95.8</v>
      </c>
      <c r="J10" s="66">
        <v>94.8</v>
      </c>
    </row>
    <row r="11" spans="1:10" s="4" customFormat="1" ht="12.95" customHeight="1" x14ac:dyDescent="0.25">
      <c r="A11" s="65">
        <v>17</v>
      </c>
      <c r="B11" s="49" t="s">
        <v>61</v>
      </c>
      <c r="C11" s="66">
        <v>54.8</v>
      </c>
      <c r="D11" s="66">
        <v>48.5</v>
      </c>
      <c r="E11" s="66">
        <v>21</v>
      </c>
      <c r="F11" s="66">
        <v>24</v>
      </c>
      <c r="G11" s="66">
        <v>15.7</v>
      </c>
      <c r="H11" s="66">
        <v>19.100000000000001</v>
      </c>
      <c r="I11" s="66">
        <v>96.7</v>
      </c>
      <c r="J11" s="66">
        <v>95.5</v>
      </c>
    </row>
    <row r="12" spans="1:10" s="4" customFormat="1" ht="12.95" customHeight="1" x14ac:dyDescent="0.25">
      <c r="A12" s="65">
        <v>18</v>
      </c>
      <c r="B12" s="49" t="s">
        <v>62</v>
      </c>
      <c r="C12" s="66">
        <v>53</v>
      </c>
      <c r="D12" s="66">
        <v>51.3</v>
      </c>
      <c r="E12" s="66">
        <v>28.799999999999997</v>
      </c>
      <c r="F12" s="66">
        <v>29.2</v>
      </c>
      <c r="G12" s="66">
        <v>12.6</v>
      </c>
      <c r="H12" s="66">
        <v>12.6</v>
      </c>
      <c r="I12" s="66">
        <v>97.7</v>
      </c>
      <c r="J12" s="66">
        <v>95.8</v>
      </c>
    </row>
    <row r="13" spans="1:10" s="4" customFormat="1" ht="12.95" customHeight="1" x14ac:dyDescent="0.25">
      <c r="A13" s="65">
        <v>20</v>
      </c>
      <c r="B13" s="49" t="s">
        <v>63</v>
      </c>
      <c r="C13" s="66">
        <v>58.4</v>
      </c>
      <c r="D13" s="66">
        <v>58.8</v>
      </c>
      <c r="E13" s="66">
        <v>8.9</v>
      </c>
      <c r="F13" s="66">
        <v>8.5</v>
      </c>
      <c r="G13" s="66">
        <v>20.8</v>
      </c>
      <c r="H13" s="66">
        <v>20.3</v>
      </c>
      <c r="I13" s="66">
        <v>93.1</v>
      </c>
      <c r="J13" s="66">
        <v>87.7</v>
      </c>
    </row>
    <row r="14" spans="1:10" s="4" customFormat="1" ht="12.95" customHeight="1" x14ac:dyDescent="0.25">
      <c r="A14" s="65">
        <v>21</v>
      </c>
      <c r="B14" s="49" t="s">
        <v>64</v>
      </c>
      <c r="C14" s="66">
        <v>38.9</v>
      </c>
      <c r="D14" s="66">
        <v>41</v>
      </c>
      <c r="E14" s="66">
        <v>6.6</v>
      </c>
      <c r="F14" s="66">
        <v>7.9</v>
      </c>
      <c r="G14" s="66">
        <v>27.9</v>
      </c>
      <c r="H14" s="66">
        <v>27</v>
      </c>
      <c r="I14" s="66">
        <v>73.099999999999994</v>
      </c>
      <c r="J14" s="66">
        <v>82.3</v>
      </c>
    </row>
    <row r="15" spans="1:10" s="4" customFormat="1" ht="12.95" customHeight="1" x14ac:dyDescent="0.25">
      <c r="A15" s="67">
        <v>22</v>
      </c>
      <c r="B15" s="10" t="s">
        <v>12</v>
      </c>
      <c r="C15" s="66">
        <v>52.2</v>
      </c>
      <c r="D15" s="66">
        <v>49.3</v>
      </c>
      <c r="E15" s="66">
        <v>25.5</v>
      </c>
      <c r="F15" s="66">
        <v>26.6</v>
      </c>
      <c r="G15" s="66">
        <v>13.4</v>
      </c>
      <c r="H15" s="66">
        <v>14.6</v>
      </c>
      <c r="I15" s="66">
        <v>94.1</v>
      </c>
      <c r="J15" s="66">
        <v>94.5</v>
      </c>
    </row>
    <row r="16" spans="1:10" s="4" customFormat="1" ht="12.95" customHeight="1" x14ac:dyDescent="0.25">
      <c r="A16" s="67">
        <v>23</v>
      </c>
      <c r="B16" s="10" t="s">
        <v>65</v>
      </c>
      <c r="C16" s="66">
        <v>49.2</v>
      </c>
      <c r="D16" s="66">
        <v>47.3</v>
      </c>
      <c r="E16" s="66">
        <v>26.1</v>
      </c>
      <c r="F16" s="66">
        <v>25</v>
      </c>
      <c r="G16" s="66">
        <v>16</v>
      </c>
      <c r="H16" s="66">
        <v>16.600000000000001</v>
      </c>
      <c r="I16" s="66">
        <v>93.4</v>
      </c>
      <c r="J16" s="66">
        <v>90.7</v>
      </c>
    </row>
    <row r="17" spans="1:10" s="4" customFormat="1" ht="12.95" customHeight="1" x14ac:dyDescent="0.25">
      <c r="A17" s="67">
        <v>24</v>
      </c>
      <c r="B17" s="10" t="s">
        <v>66</v>
      </c>
      <c r="C17" s="66">
        <v>65.2</v>
      </c>
      <c r="D17" s="66">
        <v>59</v>
      </c>
      <c r="E17" s="66">
        <v>16.600000000000001</v>
      </c>
      <c r="F17" s="66">
        <v>19.2</v>
      </c>
      <c r="G17" s="66">
        <v>11.1</v>
      </c>
      <c r="H17" s="66">
        <v>12.6</v>
      </c>
      <c r="I17" s="66">
        <v>95.6</v>
      </c>
      <c r="J17" s="66">
        <v>96</v>
      </c>
    </row>
    <row r="18" spans="1:10" s="4" customFormat="1" ht="12.95" customHeight="1" x14ac:dyDescent="0.25">
      <c r="A18" s="67">
        <v>25</v>
      </c>
      <c r="B18" s="10" t="s">
        <v>67</v>
      </c>
      <c r="C18" s="66">
        <v>47.6</v>
      </c>
      <c r="D18" s="66">
        <v>45.4</v>
      </c>
      <c r="E18" s="66">
        <v>30.3</v>
      </c>
      <c r="F18" s="66">
        <v>31.9</v>
      </c>
      <c r="G18" s="66">
        <v>12.2</v>
      </c>
      <c r="H18" s="66">
        <v>13.1</v>
      </c>
      <c r="I18" s="66">
        <v>96.1</v>
      </c>
      <c r="J18" s="66">
        <v>95.4</v>
      </c>
    </row>
    <row r="19" spans="1:10" s="4" customFormat="1" ht="12.95" customHeight="1" x14ac:dyDescent="0.25">
      <c r="A19" s="67">
        <v>26</v>
      </c>
      <c r="B19" s="10" t="s">
        <v>68</v>
      </c>
      <c r="C19" s="66">
        <v>54.1</v>
      </c>
      <c r="D19" s="66">
        <v>53.1</v>
      </c>
      <c r="E19" s="66">
        <v>15.7</v>
      </c>
      <c r="F19" s="66">
        <v>16.600000000000001</v>
      </c>
      <c r="G19" s="66">
        <v>18</v>
      </c>
      <c r="H19" s="66">
        <v>18.600000000000001</v>
      </c>
      <c r="I19" s="66">
        <v>93.7</v>
      </c>
      <c r="J19" s="66">
        <v>90.8</v>
      </c>
    </row>
    <row r="20" spans="1:10" s="4" customFormat="1" ht="12.95" customHeight="1" x14ac:dyDescent="0.25">
      <c r="A20" s="67">
        <v>27</v>
      </c>
      <c r="B20" s="10" t="s">
        <v>69</v>
      </c>
      <c r="C20" s="66">
        <v>74.900000000000006</v>
      </c>
      <c r="D20" s="66">
        <v>72.599999999999994</v>
      </c>
      <c r="E20" s="66">
        <v>11.2</v>
      </c>
      <c r="F20" s="66">
        <v>11.799999999999999</v>
      </c>
      <c r="G20" s="66">
        <v>6.5</v>
      </c>
      <c r="H20" s="66">
        <v>6.7</v>
      </c>
      <c r="I20" s="66">
        <v>96.3</v>
      </c>
      <c r="J20" s="66">
        <v>95.8</v>
      </c>
    </row>
    <row r="21" spans="1:10" s="4" customFormat="1" ht="12.95" customHeight="1" x14ac:dyDescent="0.25">
      <c r="A21" s="67">
        <v>28</v>
      </c>
      <c r="B21" s="10" t="s">
        <v>70</v>
      </c>
      <c r="C21" s="66">
        <v>52.7</v>
      </c>
      <c r="D21" s="66">
        <v>51</v>
      </c>
      <c r="E21" s="66">
        <v>25.3</v>
      </c>
      <c r="F21" s="66">
        <v>26.4</v>
      </c>
      <c r="G21" s="66">
        <v>14.2</v>
      </c>
      <c r="H21" s="66">
        <v>13.9</v>
      </c>
      <c r="I21" s="66">
        <v>92.5</v>
      </c>
      <c r="J21" s="66">
        <v>91.2</v>
      </c>
    </row>
    <row r="22" spans="1:10" s="4" customFormat="1" ht="12.95" customHeight="1" x14ac:dyDescent="0.25">
      <c r="A22" s="67">
        <v>29</v>
      </c>
      <c r="B22" s="10" t="s">
        <v>71</v>
      </c>
      <c r="C22" s="66">
        <v>63.1</v>
      </c>
      <c r="D22" s="66">
        <v>61.2</v>
      </c>
      <c r="E22" s="66">
        <v>6.4</v>
      </c>
      <c r="F22" s="66">
        <v>6.3000000000000007</v>
      </c>
      <c r="G22" s="66">
        <v>10.3</v>
      </c>
      <c r="H22" s="66">
        <v>10</v>
      </c>
      <c r="I22" s="66">
        <v>84.3</v>
      </c>
      <c r="J22" s="66">
        <v>83.1</v>
      </c>
    </row>
    <row r="23" spans="1:10" s="5" customFormat="1" ht="12.95" customHeight="1" x14ac:dyDescent="0.25">
      <c r="A23" s="67">
        <v>30</v>
      </c>
      <c r="B23" s="10" t="s">
        <v>22</v>
      </c>
      <c r="C23" s="66">
        <v>64.099999999999994</v>
      </c>
      <c r="D23" s="66">
        <v>62.8</v>
      </c>
      <c r="E23" s="66">
        <v>18.8</v>
      </c>
      <c r="F23" s="66">
        <v>22.1</v>
      </c>
      <c r="G23" s="66">
        <v>8.3000000000000007</v>
      </c>
      <c r="H23" s="66">
        <v>6.9</v>
      </c>
      <c r="I23" s="66">
        <v>96.5</v>
      </c>
      <c r="J23" s="66">
        <v>90.7</v>
      </c>
    </row>
    <row r="24" spans="1:10" s="4" customFormat="1" ht="12.95" customHeight="1" x14ac:dyDescent="0.25">
      <c r="A24" s="67">
        <v>31</v>
      </c>
      <c r="B24" s="10" t="s">
        <v>72</v>
      </c>
      <c r="C24" s="66">
        <v>48.8</v>
      </c>
      <c r="D24" s="66">
        <v>47.1</v>
      </c>
      <c r="E24" s="66">
        <v>32.1</v>
      </c>
      <c r="F24" s="66">
        <v>32.6</v>
      </c>
      <c r="G24" s="66">
        <v>11.8</v>
      </c>
      <c r="H24" s="66">
        <v>12.9</v>
      </c>
      <c r="I24" s="66">
        <v>96.3</v>
      </c>
      <c r="J24" s="66">
        <v>97.1</v>
      </c>
    </row>
    <row r="25" spans="1:10" s="4" customFormat="1" ht="12.95" customHeight="1" x14ac:dyDescent="0.25">
      <c r="A25" s="67">
        <v>32</v>
      </c>
      <c r="B25" s="10" t="s">
        <v>73</v>
      </c>
      <c r="C25" s="66">
        <v>50.4</v>
      </c>
      <c r="D25" s="66">
        <v>47.8</v>
      </c>
      <c r="E25" s="66">
        <v>13</v>
      </c>
      <c r="F25" s="66">
        <v>12.8</v>
      </c>
      <c r="G25" s="66">
        <v>14.2</v>
      </c>
      <c r="H25" s="66">
        <v>13.5</v>
      </c>
      <c r="I25" s="66">
        <v>92</v>
      </c>
      <c r="J25" s="66">
        <v>90.4</v>
      </c>
    </row>
    <row r="26" spans="1:10" s="4" customFormat="1" ht="12.95" customHeight="1" x14ac:dyDescent="0.25">
      <c r="A26" s="67">
        <v>33</v>
      </c>
      <c r="B26" s="10" t="s">
        <v>74</v>
      </c>
      <c r="C26" s="66">
        <v>51.4</v>
      </c>
      <c r="D26" s="66">
        <v>53.7</v>
      </c>
      <c r="E26" s="66">
        <v>28.9</v>
      </c>
      <c r="F26" s="66">
        <v>28.4</v>
      </c>
      <c r="G26" s="66">
        <v>11.3</v>
      </c>
      <c r="H26" s="66">
        <v>10.4</v>
      </c>
      <c r="I26" s="66">
        <v>96.5</v>
      </c>
      <c r="J26" s="66">
        <v>96.4</v>
      </c>
    </row>
    <row r="27" spans="1:10" s="4" customFormat="1" ht="12.95" customHeight="1" x14ac:dyDescent="0.25">
      <c r="A27" s="67">
        <v>35</v>
      </c>
      <c r="B27" s="10" t="s">
        <v>75</v>
      </c>
      <c r="C27" s="66">
        <v>84.7</v>
      </c>
      <c r="D27" s="66">
        <v>81.099999999999994</v>
      </c>
      <c r="E27" s="66">
        <v>3.5</v>
      </c>
      <c r="F27" s="66">
        <v>4.8</v>
      </c>
      <c r="G27" s="66">
        <v>2.6</v>
      </c>
      <c r="H27" s="66">
        <v>3.9</v>
      </c>
      <c r="I27" s="66">
        <v>92.1</v>
      </c>
      <c r="J27" s="66">
        <v>91.9</v>
      </c>
    </row>
    <row r="28" spans="1:10" s="4" customFormat="1" ht="12.95" customHeight="1" x14ac:dyDescent="0.25">
      <c r="A28" s="67">
        <v>36</v>
      </c>
      <c r="B28" s="10" t="s">
        <v>76</v>
      </c>
      <c r="C28" s="66">
        <v>52.2</v>
      </c>
      <c r="D28" s="66">
        <v>54.8</v>
      </c>
      <c r="E28" s="66">
        <v>20.400000000000002</v>
      </c>
      <c r="F28" s="66">
        <v>20.3</v>
      </c>
      <c r="G28" s="66">
        <v>13.6</v>
      </c>
      <c r="H28" s="66">
        <v>10.9</v>
      </c>
      <c r="I28" s="66">
        <v>93.4</v>
      </c>
      <c r="J28" s="66">
        <v>93.4</v>
      </c>
    </row>
    <row r="29" spans="1:10" s="4" customFormat="1" ht="12.95" customHeight="1" x14ac:dyDescent="0.25">
      <c r="A29" s="67">
        <v>37</v>
      </c>
      <c r="B29" s="10" t="s">
        <v>77</v>
      </c>
      <c r="C29" s="66">
        <v>18.399999999999999</v>
      </c>
      <c r="D29" s="66">
        <v>18.899999999999999</v>
      </c>
      <c r="E29" s="66">
        <v>41.6</v>
      </c>
      <c r="F29" s="66">
        <v>40.799999999999997</v>
      </c>
      <c r="G29" s="66">
        <v>22.1</v>
      </c>
      <c r="H29" s="66">
        <v>22.7</v>
      </c>
      <c r="I29" s="66">
        <v>96.3</v>
      </c>
      <c r="J29" s="66">
        <v>95.8</v>
      </c>
    </row>
    <row r="30" spans="1:10" s="4" customFormat="1" ht="12.95" customHeight="1" x14ac:dyDescent="0.25">
      <c r="A30" s="67">
        <v>38</v>
      </c>
      <c r="B30" s="10" t="s">
        <v>78</v>
      </c>
      <c r="C30" s="66">
        <v>54.7</v>
      </c>
      <c r="D30" s="66">
        <v>51.4</v>
      </c>
      <c r="E30" s="66">
        <v>16.2</v>
      </c>
      <c r="F30" s="66">
        <v>17.899999999999999</v>
      </c>
      <c r="G30" s="66">
        <v>16.100000000000001</v>
      </c>
      <c r="H30" s="66">
        <v>16.8</v>
      </c>
      <c r="I30" s="66">
        <v>96.4</v>
      </c>
      <c r="J30" s="66">
        <v>94.5</v>
      </c>
    </row>
    <row r="31" spans="1:10" s="4" customFormat="1" ht="12.95" customHeight="1" x14ac:dyDescent="0.25">
      <c r="A31" s="67">
        <v>39</v>
      </c>
      <c r="B31" s="10" t="s">
        <v>176</v>
      </c>
      <c r="C31" s="66">
        <v>29.8</v>
      </c>
      <c r="D31" s="66">
        <v>42</v>
      </c>
      <c r="E31" s="66">
        <v>42.4</v>
      </c>
      <c r="F31" s="66">
        <v>36.5</v>
      </c>
      <c r="G31" s="66">
        <v>13.7</v>
      </c>
      <c r="H31" s="66">
        <v>10.6</v>
      </c>
      <c r="I31" s="66">
        <v>92.6</v>
      </c>
      <c r="J31" s="66">
        <v>91.1</v>
      </c>
    </row>
    <row r="32" spans="1:10" s="4" customFormat="1" ht="12.95" customHeight="1" x14ac:dyDescent="0.25">
      <c r="A32" s="67">
        <v>41</v>
      </c>
      <c r="B32" s="10" t="s">
        <v>79</v>
      </c>
      <c r="C32" s="66">
        <v>61</v>
      </c>
      <c r="D32" s="66">
        <v>59.7</v>
      </c>
      <c r="E32" s="66">
        <v>24.2</v>
      </c>
      <c r="F32" s="66">
        <v>24.900000000000002</v>
      </c>
      <c r="G32" s="66">
        <v>7.2</v>
      </c>
      <c r="H32" s="66">
        <v>7.2</v>
      </c>
      <c r="I32" s="66">
        <v>94.1</v>
      </c>
      <c r="J32" s="66">
        <v>94.8</v>
      </c>
    </row>
    <row r="33" spans="1:10" s="4" customFormat="1" ht="12.95" customHeight="1" x14ac:dyDescent="0.25">
      <c r="A33" s="67">
        <v>42</v>
      </c>
      <c r="B33" s="8" t="s">
        <v>80</v>
      </c>
      <c r="C33" s="66">
        <v>37.6</v>
      </c>
      <c r="D33" s="66">
        <v>36.700000000000003</v>
      </c>
      <c r="E33" s="66">
        <v>37.4</v>
      </c>
      <c r="F33" s="66">
        <v>38.1</v>
      </c>
      <c r="G33" s="66">
        <v>13.3</v>
      </c>
      <c r="H33" s="66">
        <v>12.5</v>
      </c>
      <c r="I33" s="66">
        <v>94.4</v>
      </c>
      <c r="J33" s="66">
        <v>94.8</v>
      </c>
    </row>
    <row r="34" spans="1:10" s="4" customFormat="1" ht="12.95" customHeight="1" x14ac:dyDescent="0.25">
      <c r="A34" s="67">
        <v>43</v>
      </c>
      <c r="B34" s="68" t="s">
        <v>81</v>
      </c>
      <c r="C34" s="66">
        <v>47.1</v>
      </c>
      <c r="D34" s="66">
        <v>48.4</v>
      </c>
      <c r="E34" s="66">
        <v>35</v>
      </c>
      <c r="F34" s="66">
        <v>34.6</v>
      </c>
      <c r="G34" s="66">
        <v>9.4</v>
      </c>
      <c r="H34" s="66">
        <v>9.1</v>
      </c>
      <c r="I34" s="66">
        <v>97.4</v>
      </c>
      <c r="J34" s="66">
        <v>97.1</v>
      </c>
    </row>
    <row r="35" spans="1:10" s="4" customFormat="1" ht="12.95" customHeight="1" x14ac:dyDescent="0.25">
      <c r="A35" s="62" t="s">
        <v>2</v>
      </c>
      <c r="B35" s="62"/>
      <c r="C35" s="69"/>
      <c r="D35" s="69"/>
      <c r="E35" s="69"/>
      <c r="F35" s="69"/>
      <c r="G35" s="69"/>
      <c r="H35" s="69"/>
      <c r="I35" s="69"/>
      <c r="J35" s="69"/>
    </row>
    <row r="36" spans="1:10" s="4" customFormat="1" ht="12.95" customHeight="1" x14ac:dyDescent="0.25">
      <c r="A36" s="67">
        <v>45</v>
      </c>
      <c r="B36" s="12" t="s">
        <v>82</v>
      </c>
      <c r="C36" s="66">
        <v>86.9</v>
      </c>
      <c r="D36" s="66">
        <v>86.4</v>
      </c>
      <c r="E36" s="66">
        <v>5.5</v>
      </c>
      <c r="F36" s="66">
        <v>5.8</v>
      </c>
      <c r="G36" s="66">
        <v>5.9</v>
      </c>
      <c r="H36" s="66">
        <v>6</v>
      </c>
      <c r="I36" s="66">
        <v>97.8</v>
      </c>
      <c r="J36" s="66">
        <v>97.8</v>
      </c>
    </row>
    <row r="37" spans="1:10" s="4" customFormat="1" ht="12.95" customHeight="1" x14ac:dyDescent="0.25">
      <c r="A37" s="67">
        <v>46</v>
      </c>
      <c r="B37" s="10" t="s">
        <v>83</v>
      </c>
      <c r="C37" s="66">
        <v>92.2</v>
      </c>
      <c r="D37" s="66">
        <v>87.2</v>
      </c>
      <c r="E37" s="66">
        <v>1.1000000000000001</v>
      </c>
      <c r="F37" s="66">
        <v>1.4</v>
      </c>
      <c r="G37" s="66">
        <v>4.0999999999999996</v>
      </c>
      <c r="H37" s="66">
        <v>5.2</v>
      </c>
      <c r="I37" s="66">
        <v>98.1</v>
      </c>
      <c r="J37" s="66">
        <v>94.3</v>
      </c>
    </row>
    <row r="38" spans="1:10" s="4" customFormat="1" ht="12.95" customHeight="1" x14ac:dyDescent="0.25">
      <c r="A38" s="67">
        <v>47</v>
      </c>
      <c r="B38" s="10" t="s">
        <v>84</v>
      </c>
      <c r="C38" s="66">
        <v>66.2</v>
      </c>
      <c r="D38" s="66">
        <v>65.400000000000006</v>
      </c>
      <c r="E38" s="66">
        <v>15.6</v>
      </c>
      <c r="F38" s="66">
        <v>16</v>
      </c>
      <c r="G38" s="66">
        <v>13.2</v>
      </c>
      <c r="H38" s="66">
        <v>13.8</v>
      </c>
      <c r="I38" s="66">
        <v>95.8</v>
      </c>
      <c r="J38" s="66">
        <v>95.8</v>
      </c>
    </row>
    <row r="39" spans="1:10" s="4" customFormat="1" ht="12.95" customHeight="1" x14ac:dyDescent="0.25">
      <c r="A39" s="67">
        <v>49</v>
      </c>
      <c r="B39" s="10" t="s">
        <v>85</v>
      </c>
      <c r="C39" s="66">
        <v>25.1</v>
      </c>
      <c r="D39" s="66">
        <v>22.3</v>
      </c>
      <c r="E39" s="66">
        <v>31.1</v>
      </c>
      <c r="F39" s="66">
        <v>28.2</v>
      </c>
      <c r="G39" s="66">
        <v>15.8</v>
      </c>
      <c r="H39" s="66">
        <v>14.2</v>
      </c>
      <c r="I39" s="66">
        <v>60.4</v>
      </c>
      <c r="J39" s="66">
        <v>57.3</v>
      </c>
    </row>
    <row r="40" spans="1:10" s="4" customFormat="1" ht="12.95" customHeight="1" x14ac:dyDescent="0.25">
      <c r="A40" s="67">
        <v>52</v>
      </c>
      <c r="B40" s="10" t="s">
        <v>86</v>
      </c>
      <c r="C40" s="66">
        <v>60.7</v>
      </c>
      <c r="D40" s="66">
        <v>49</v>
      </c>
      <c r="E40" s="66">
        <v>17.600000000000001</v>
      </c>
      <c r="F40" s="66">
        <v>23.1</v>
      </c>
      <c r="G40" s="66">
        <v>11.2</v>
      </c>
      <c r="H40" s="66">
        <v>15</v>
      </c>
      <c r="I40" s="66">
        <v>91.9</v>
      </c>
      <c r="J40" s="66">
        <v>90</v>
      </c>
    </row>
    <row r="41" spans="1:10" s="4" customFormat="1" ht="12.95" customHeight="1" x14ac:dyDescent="0.25">
      <c r="A41" s="67">
        <v>55</v>
      </c>
      <c r="B41" s="10" t="s">
        <v>87</v>
      </c>
      <c r="C41" s="66">
        <v>25.7</v>
      </c>
      <c r="D41" s="66">
        <v>25.7</v>
      </c>
      <c r="E41" s="66">
        <v>35</v>
      </c>
      <c r="F41" s="66">
        <v>34.799999999999997</v>
      </c>
      <c r="G41" s="66">
        <v>25.1</v>
      </c>
      <c r="H41" s="66">
        <v>25.6</v>
      </c>
      <c r="I41" s="66">
        <v>92.6</v>
      </c>
      <c r="J41" s="66">
        <v>93.1</v>
      </c>
    </row>
    <row r="42" spans="1:10" s="4" customFormat="1" ht="12.95" customHeight="1" x14ac:dyDescent="0.25">
      <c r="A42" s="67">
        <v>56</v>
      </c>
      <c r="B42" s="10" t="s">
        <v>88</v>
      </c>
      <c r="C42" s="66">
        <v>33.799999999999997</v>
      </c>
      <c r="D42" s="66">
        <v>33.6</v>
      </c>
      <c r="E42" s="66">
        <v>38.9</v>
      </c>
      <c r="F42" s="66">
        <v>38.799999999999997</v>
      </c>
      <c r="G42" s="66">
        <v>21.3</v>
      </c>
      <c r="H42" s="66">
        <v>21.3</v>
      </c>
      <c r="I42" s="66">
        <v>95.1</v>
      </c>
      <c r="J42" s="66">
        <v>97</v>
      </c>
    </row>
    <row r="43" spans="1:10" s="4" customFormat="1" ht="12.95" customHeight="1" x14ac:dyDescent="0.25">
      <c r="A43" s="67">
        <v>58</v>
      </c>
      <c r="B43" s="10" t="s">
        <v>89</v>
      </c>
      <c r="C43" s="66">
        <v>37.299999999999997</v>
      </c>
      <c r="D43" s="66">
        <v>34.799999999999997</v>
      </c>
      <c r="E43" s="66">
        <v>32.1</v>
      </c>
      <c r="F43" s="66">
        <v>29.9</v>
      </c>
      <c r="G43" s="66">
        <v>23.1</v>
      </c>
      <c r="H43" s="66">
        <v>22.8</v>
      </c>
      <c r="I43" s="66">
        <v>82.7</v>
      </c>
      <c r="J43" s="66">
        <v>83.9</v>
      </c>
    </row>
    <row r="44" spans="1:10" s="4" customFormat="1" ht="12.95" customHeight="1" x14ac:dyDescent="0.25">
      <c r="A44" s="67">
        <v>59</v>
      </c>
      <c r="B44" s="10" t="s">
        <v>148</v>
      </c>
      <c r="C44" s="66">
        <v>47.1</v>
      </c>
      <c r="D44" s="66">
        <v>51.4</v>
      </c>
      <c r="E44" s="66">
        <v>13.5</v>
      </c>
      <c r="F44" s="66">
        <v>12</v>
      </c>
      <c r="G44" s="66">
        <v>28.1</v>
      </c>
      <c r="H44" s="66">
        <v>28</v>
      </c>
      <c r="I44" s="66">
        <v>71.8</v>
      </c>
      <c r="J44" s="66">
        <v>74.2</v>
      </c>
    </row>
    <row r="45" spans="1:10" s="4" customFormat="1" ht="12.95" customHeight="1" x14ac:dyDescent="0.25">
      <c r="A45" s="67">
        <v>61</v>
      </c>
      <c r="B45" s="10" t="s">
        <v>91</v>
      </c>
      <c r="C45" s="66">
        <v>39.200000000000003</v>
      </c>
      <c r="D45" s="66">
        <v>38.700000000000003</v>
      </c>
      <c r="E45" s="66">
        <v>19.899999999999999</v>
      </c>
      <c r="F45" s="66">
        <v>20.3</v>
      </c>
      <c r="G45" s="66">
        <v>15.7</v>
      </c>
      <c r="H45" s="66">
        <v>14.6</v>
      </c>
      <c r="I45" s="66">
        <v>97</v>
      </c>
      <c r="J45" s="66">
        <v>96</v>
      </c>
    </row>
    <row r="46" spans="1:10" s="4" customFormat="1" ht="12.95" customHeight="1" x14ac:dyDescent="0.25">
      <c r="A46" s="67">
        <v>62</v>
      </c>
      <c r="B46" s="10" t="s">
        <v>92</v>
      </c>
      <c r="C46" s="66">
        <v>44.4</v>
      </c>
      <c r="D46" s="66">
        <v>48</v>
      </c>
      <c r="E46" s="66">
        <v>32.1</v>
      </c>
      <c r="F46" s="66">
        <v>31.5</v>
      </c>
      <c r="G46" s="66">
        <v>11.5</v>
      </c>
      <c r="H46" s="66">
        <v>11.5</v>
      </c>
      <c r="I46" s="66">
        <v>93.1</v>
      </c>
      <c r="J46" s="66">
        <v>94.8</v>
      </c>
    </row>
    <row r="47" spans="1:10" s="4" customFormat="1" ht="12.95" customHeight="1" x14ac:dyDescent="0.25">
      <c r="A47" s="67">
        <v>68</v>
      </c>
      <c r="B47" s="10" t="s">
        <v>35</v>
      </c>
      <c r="C47" s="66">
        <v>12.9</v>
      </c>
      <c r="D47" s="66">
        <v>15.2</v>
      </c>
      <c r="E47" s="66">
        <v>30.2</v>
      </c>
      <c r="F47" s="66">
        <v>29.900000000000002</v>
      </c>
      <c r="G47" s="66">
        <v>25.1</v>
      </c>
      <c r="H47" s="66">
        <v>24.6</v>
      </c>
      <c r="I47" s="66">
        <v>62.8</v>
      </c>
      <c r="J47" s="66">
        <v>62.3</v>
      </c>
    </row>
    <row r="48" spans="1:10" s="4" customFormat="1" ht="12.95" customHeight="1" x14ac:dyDescent="0.25">
      <c r="A48" s="67">
        <v>69</v>
      </c>
      <c r="B48" s="10" t="s">
        <v>93</v>
      </c>
      <c r="C48" s="66">
        <v>9.5</v>
      </c>
      <c r="D48" s="66">
        <v>8.6999999999999993</v>
      </c>
      <c r="E48" s="66">
        <v>69.2</v>
      </c>
      <c r="F48" s="66">
        <v>63.8</v>
      </c>
      <c r="G48" s="66">
        <v>14.2</v>
      </c>
      <c r="H48" s="66">
        <v>12.5</v>
      </c>
      <c r="I48" s="66">
        <v>94</v>
      </c>
      <c r="J48" s="66">
        <v>97.7</v>
      </c>
    </row>
    <row r="49" spans="1:10" s="4" customFormat="1" ht="12.95" customHeight="1" x14ac:dyDescent="0.25">
      <c r="A49" s="67">
        <v>70</v>
      </c>
      <c r="B49" s="10" t="s">
        <v>94</v>
      </c>
      <c r="C49" s="66">
        <v>50.8</v>
      </c>
      <c r="D49" s="66">
        <v>52.1</v>
      </c>
      <c r="E49" s="66">
        <v>7.6999999999999993</v>
      </c>
      <c r="F49" s="66">
        <v>8.1</v>
      </c>
      <c r="G49" s="66">
        <v>21</v>
      </c>
      <c r="H49" s="66">
        <v>17.399999999999999</v>
      </c>
      <c r="I49" s="66">
        <v>57.7</v>
      </c>
      <c r="J49" s="66">
        <v>57.7</v>
      </c>
    </row>
    <row r="50" spans="1:10" s="4" customFormat="1" ht="12.95" customHeight="1" x14ac:dyDescent="0.25">
      <c r="A50" s="67">
        <v>71</v>
      </c>
      <c r="B50" s="10" t="s">
        <v>95</v>
      </c>
      <c r="C50" s="66">
        <v>50.2</v>
      </c>
      <c r="D50" s="66">
        <v>47.9</v>
      </c>
      <c r="E50" s="66">
        <v>28.6</v>
      </c>
      <c r="F50" s="66">
        <v>28.2</v>
      </c>
      <c r="G50" s="66">
        <v>11.3</v>
      </c>
      <c r="H50" s="66">
        <v>11.2</v>
      </c>
      <c r="I50" s="66">
        <v>95.6</v>
      </c>
      <c r="J50" s="66">
        <v>92.7</v>
      </c>
    </row>
    <row r="51" spans="1:10" s="4" customFormat="1" ht="12.95" customHeight="1" x14ac:dyDescent="0.25">
      <c r="A51" s="67">
        <v>72</v>
      </c>
      <c r="B51" s="10" t="s">
        <v>96</v>
      </c>
      <c r="C51" s="66">
        <v>44.5</v>
      </c>
      <c r="D51" s="66">
        <v>43.2</v>
      </c>
      <c r="E51" s="66">
        <v>11.299999999999999</v>
      </c>
      <c r="F51" s="66">
        <v>11.600000000000001</v>
      </c>
      <c r="G51" s="66">
        <v>28.1</v>
      </c>
      <c r="H51" s="66">
        <v>26.4</v>
      </c>
      <c r="I51" s="66">
        <v>92.6</v>
      </c>
      <c r="J51" s="66">
        <v>89.7</v>
      </c>
    </row>
    <row r="52" spans="1:10" s="4" customFormat="1" ht="12.95" customHeight="1" x14ac:dyDescent="0.25">
      <c r="A52" s="67">
        <v>73</v>
      </c>
      <c r="B52" s="10" t="s">
        <v>97</v>
      </c>
      <c r="C52" s="66">
        <v>44.8</v>
      </c>
      <c r="D52" s="66">
        <v>43.2</v>
      </c>
      <c r="E52" s="66">
        <v>24.7</v>
      </c>
      <c r="F52" s="66">
        <v>25.4</v>
      </c>
      <c r="G52" s="66">
        <v>18</v>
      </c>
      <c r="H52" s="66">
        <v>16.2</v>
      </c>
      <c r="I52" s="66">
        <v>97</v>
      </c>
      <c r="J52" s="66">
        <v>96.5</v>
      </c>
    </row>
    <row r="53" spans="1:10" s="4" customFormat="1" ht="12.95" customHeight="1" x14ac:dyDescent="0.25">
      <c r="A53" s="67">
        <v>74</v>
      </c>
      <c r="B53" s="10" t="s">
        <v>98</v>
      </c>
      <c r="C53" s="66">
        <v>36.1</v>
      </c>
      <c r="D53" s="66">
        <v>38.299999999999997</v>
      </c>
      <c r="E53" s="66">
        <v>34.9</v>
      </c>
      <c r="F53" s="66">
        <v>34.300000000000004</v>
      </c>
      <c r="G53" s="66">
        <v>20.8</v>
      </c>
      <c r="H53" s="66">
        <v>19</v>
      </c>
      <c r="I53" s="66">
        <v>90.8</v>
      </c>
      <c r="J53" s="66">
        <v>88.6</v>
      </c>
    </row>
    <row r="54" spans="1:10" s="4" customFormat="1" ht="12.95" customHeight="1" x14ac:dyDescent="0.25">
      <c r="A54" s="67">
        <v>75</v>
      </c>
      <c r="B54" s="10" t="s">
        <v>99</v>
      </c>
      <c r="C54" s="66">
        <v>26.6</v>
      </c>
      <c r="D54" s="66">
        <v>24.1</v>
      </c>
      <c r="E54" s="66">
        <v>54</v>
      </c>
      <c r="F54" s="66">
        <v>51.1</v>
      </c>
      <c r="G54" s="66">
        <v>12.4</v>
      </c>
      <c r="H54" s="66">
        <v>11.2</v>
      </c>
      <c r="I54" s="66">
        <v>98.4</v>
      </c>
      <c r="J54" s="66">
        <v>97.3</v>
      </c>
    </row>
    <row r="55" spans="1:10" s="4" customFormat="1" ht="12.95" customHeight="1" x14ac:dyDescent="0.25">
      <c r="A55" s="67">
        <v>77</v>
      </c>
      <c r="B55" s="10" t="s">
        <v>100</v>
      </c>
      <c r="C55" s="66">
        <v>40.4</v>
      </c>
      <c r="D55" s="66">
        <v>47.4</v>
      </c>
      <c r="E55" s="66">
        <v>5.1000000000000005</v>
      </c>
      <c r="F55" s="66">
        <v>6.2</v>
      </c>
      <c r="G55" s="66">
        <v>11.2</v>
      </c>
      <c r="H55" s="66">
        <v>12.2</v>
      </c>
      <c r="I55" s="66">
        <v>79.400000000000006</v>
      </c>
      <c r="J55" s="66">
        <v>80</v>
      </c>
    </row>
    <row r="56" spans="1:10" s="4" customFormat="1" ht="12.95" customHeight="1" x14ac:dyDescent="0.25">
      <c r="A56" s="67">
        <v>78</v>
      </c>
      <c r="B56" s="10" t="s">
        <v>101</v>
      </c>
      <c r="C56" s="66">
        <v>10</v>
      </c>
      <c r="D56" s="66">
        <v>10.1</v>
      </c>
      <c r="E56" s="66">
        <v>83.9</v>
      </c>
      <c r="F56" s="66">
        <v>83.600000000000009</v>
      </c>
      <c r="G56" s="66">
        <v>4.2</v>
      </c>
      <c r="H56" s="66">
        <v>4.5</v>
      </c>
      <c r="I56" s="66">
        <v>99.2</v>
      </c>
      <c r="J56" s="66">
        <v>99.2</v>
      </c>
    </row>
    <row r="57" spans="1:10" s="4" customFormat="1" ht="12.95" customHeight="1" x14ac:dyDescent="0.25">
      <c r="A57" s="67">
        <v>79</v>
      </c>
      <c r="B57" s="10" t="s">
        <v>102</v>
      </c>
      <c r="C57" s="66">
        <v>81</v>
      </c>
      <c r="D57" s="66">
        <v>86.2</v>
      </c>
      <c r="E57" s="66">
        <v>4.9000000000000004</v>
      </c>
      <c r="F57" s="66">
        <v>4.5999999999999996</v>
      </c>
      <c r="G57" s="66">
        <v>10</v>
      </c>
      <c r="H57" s="66">
        <v>5.3</v>
      </c>
      <c r="I57" s="66">
        <v>94.3</v>
      </c>
      <c r="J57" s="66">
        <v>96.1</v>
      </c>
    </row>
    <row r="58" spans="1:10" s="4" customFormat="1" ht="12.95" customHeight="1" x14ac:dyDescent="0.25">
      <c r="A58" s="67">
        <v>80</v>
      </c>
      <c r="B58" s="10" t="s">
        <v>103</v>
      </c>
      <c r="C58" s="66">
        <v>3.9</v>
      </c>
      <c r="D58" s="66">
        <v>4.3</v>
      </c>
      <c r="E58" s="66">
        <v>75.899999999999991</v>
      </c>
      <c r="F58" s="66">
        <v>76.100000000000009</v>
      </c>
      <c r="G58" s="66">
        <v>14.4</v>
      </c>
      <c r="H58" s="66">
        <v>14.2</v>
      </c>
      <c r="I58" s="66">
        <v>96.9</v>
      </c>
      <c r="J58" s="66">
        <v>96.6</v>
      </c>
    </row>
    <row r="59" spans="1:10" s="4" customFormat="1" ht="12.95" customHeight="1" x14ac:dyDescent="0.25">
      <c r="A59" s="67">
        <v>81</v>
      </c>
      <c r="B59" s="10" t="s">
        <v>104</v>
      </c>
      <c r="C59" s="66">
        <v>21.7</v>
      </c>
      <c r="D59" s="66">
        <v>21.6</v>
      </c>
      <c r="E59" s="66">
        <v>63.5</v>
      </c>
      <c r="F59" s="66">
        <v>63.2</v>
      </c>
      <c r="G59" s="66">
        <v>10</v>
      </c>
      <c r="H59" s="66">
        <v>9.9</v>
      </c>
      <c r="I59" s="66">
        <v>98.3</v>
      </c>
      <c r="J59" s="66">
        <v>98.1</v>
      </c>
    </row>
    <row r="60" spans="1:10" s="4" customFormat="1" ht="12.95" customHeight="1" x14ac:dyDescent="0.25">
      <c r="A60" s="67">
        <v>82</v>
      </c>
      <c r="B60" s="10" t="s">
        <v>105</v>
      </c>
      <c r="C60" s="66">
        <v>44.6</v>
      </c>
      <c r="D60" s="66">
        <v>44.1</v>
      </c>
      <c r="E60" s="66">
        <v>26.8</v>
      </c>
      <c r="F60" s="66">
        <v>27.1</v>
      </c>
      <c r="G60" s="66">
        <v>12.1</v>
      </c>
      <c r="H60" s="66">
        <v>13.4</v>
      </c>
      <c r="I60" s="66">
        <v>93.7</v>
      </c>
      <c r="J60" s="66">
        <v>94.7</v>
      </c>
    </row>
    <row r="61" spans="1:10" s="4" customFormat="1" ht="12.95" customHeight="1" x14ac:dyDescent="0.25">
      <c r="A61" s="67">
        <v>85</v>
      </c>
      <c r="B61" s="10" t="s">
        <v>40</v>
      </c>
      <c r="C61" s="66">
        <v>7</v>
      </c>
      <c r="D61" s="66">
        <v>7.3</v>
      </c>
      <c r="E61" s="66">
        <v>63.6</v>
      </c>
      <c r="F61" s="66">
        <v>63.7</v>
      </c>
      <c r="G61" s="66">
        <v>22.2</v>
      </c>
      <c r="H61" s="66">
        <v>21.9</v>
      </c>
      <c r="I61" s="66">
        <v>66.599999999999994</v>
      </c>
      <c r="J61" s="66">
        <v>66</v>
      </c>
    </row>
    <row r="62" spans="1:10" s="4" customFormat="1" ht="12.95" customHeight="1" x14ac:dyDescent="0.25">
      <c r="A62" s="67">
        <v>87</v>
      </c>
      <c r="B62" s="10" t="s">
        <v>106</v>
      </c>
      <c r="C62" s="66">
        <v>9.8000000000000007</v>
      </c>
      <c r="D62" s="66">
        <v>9.1999999999999993</v>
      </c>
      <c r="E62" s="66">
        <v>65.600000000000009</v>
      </c>
      <c r="F62" s="66">
        <v>65.900000000000006</v>
      </c>
      <c r="G62" s="66">
        <v>14.3</v>
      </c>
      <c r="H62" s="66">
        <v>15.3</v>
      </c>
      <c r="I62" s="66">
        <v>81.8</v>
      </c>
      <c r="J62" s="66">
        <v>82.1</v>
      </c>
    </row>
    <row r="63" spans="1:10" s="4" customFormat="1" ht="12.95" customHeight="1" x14ac:dyDescent="0.25">
      <c r="A63" s="67">
        <v>88</v>
      </c>
      <c r="B63" s="10" t="s">
        <v>149</v>
      </c>
      <c r="C63" s="66">
        <v>6.9</v>
      </c>
      <c r="D63" s="66">
        <v>6.6</v>
      </c>
      <c r="E63" s="66">
        <v>72.599999999999994</v>
      </c>
      <c r="F63" s="66">
        <v>73</v>
      </c>
      <c r="G63" s="66">
        <v>15.3</v>
      </c>
      <c r="H63" s="66">
        <v>15.9</v>
      </c>
      <c r="I63" s="66">
        <v>53.3</v>
      </c>
      <c r="J63" s="66">
        <v>53.8</v>
      </c>
    </row>
    <row r="64" spans="1:10" s="4" customFormat="1" ht="12.95" customHeight="1" x14ac:dyDescent="0.25">
      <c r="A64" s="67">
        <v>90</v>
      </c>
      <c r="B64" s="10" t="s">
        <v>108</v>
      </c>
      <c r="C64" s="66">
        <v>17.899999999999999</v>
      </c>
      <c r="D64" s="66">
        <v>18</v>
      </c>
      <c r="E64" s="66">
        <v>57.599999999999994</v>
      </c>
      <c r="F64" s="66">
        <v>58.8</v>
      </c>
      <c r="G64" s="66">
        <v>16.8</v>
      </c>
      <c r="H64" s="66">
        <v>16.8</v>
      </c>
      <c r="I64" s="66">
        <v>37</v>
      </c>
      <c r="J64" s="66">
        <v>38.700000000000003</v>
      </c>
    </row>
    <row r="65" spans="1:10" s="4" customFormat="1" ht="12.95" customHeight="1" x14ac:dyDescent="0.25">
      <c r="A65" s="67">
        <v>91</v>
      </c>
      <c r="B65" s="10" t="s">
        <v>109</v>
      </c>
      <c r="C65" s="66">
        <v>10.6</v>
      </c>
      <c r="D65" s="66">
        <v>11</v>
      </c>
      <c r="E65" s="66">
        <v>37.5</v>
      </c>
      <c r="F65" s="66">
        <v>40.599999999999994</v>
      </c>
      <c r="G65" s="66">
        <v>29.3</v>
      </c>
      <c r="H65" s="66">
        <v>30.7</v>
      </c>
      <c r="I65" s="66">
        <v>32.9</v>
      </c>
      <c r="J65" s="66">
        <v>33.799999999999997</v>
      </c>
    </row>
    <row r="66" spans="1:10" s="4" customFormat="1" ht="12.95" customHeight="1" x14ac:dyDescent="0.25">
      <c r="A66" s="67">
        <v>92</v>
      </c>
      <c r="B66" s="10" t="s">
        <v>110</v>
      </c>
      <c r="C66" s="66">
        <v>5.4</v>
      </c>
      <c r="D66" s="66">
        <v>5.7</v>
      </c>
      <c r="E66" s="66">
        <v>21.3</v>
      </c>
      <c r="F66" s="66">
        <v>22.4</v>
      </c>
      <c r="G66" s="66">
        <v>61.7</v>
      </c>
      <c r="H66" s="66">
        <v>64.3</v>
      </c>
      <c r="I66" s="66">
        <v>97.2</v>
      </c>
      <c r="J66" s="66">
        <v>96.9</v>
      </c>
    </row>
    <row r="67" spans="1:10" s="4" customFormat="1" ht="12.95" customHeight="1" x14ac:dyDescent="0.25">
      <c r="A67" s="67">
        <v>93</v>
      </c>
      <c r="B67" s="10" t="s">
        <v>111</v>
      </c>
      <c r="C67" s="66">
        <v>62.9</v>
      </c>
      <c r="D67" s="66">
        <v>58.8</v>
      </c>
      <c r="E67" s="66">
        <v>8.6999999999999993</v>
      </c>
      <c r="F67" s="66">
        <v>11.399999999999999</v>
      </c>
      <c r="G67" s="66">
        <v>12.1</v>
      </c>
      <c r="H67" s="66">
        <v>15.2</v>
      </c>
      <c r="I67" s="66">
        <v>88.4</v>
      </c>
      <c r="J67" s="66">
        <v>86.6</v>
      </c>
    </row>
    <row r="68" spans="1:10" s="4" customFormat="1" ht="12.95" customHeight="1" x14ac:dyDescent="0.25">
      <c r="A68" s="67">
        <v>94</v>
      </c>
      <c r="B68" s="10" t="s">
        <v>112</v>
      </c>
      <c r="C68" s="66">
        <v>35.5</v>
      </c>
      <c r="D68" s="66">
        <v>31.4</v>
      </c>
      <c r="E68" s="66">
        <v>31.1</v>
      </c>
      <c r="F68" s="66">
        <v>36</v>
      </c>
      <c r="G68" s="66">
        <v>19.399999999999999</v>
      </c>
      <c r="H68" s="66">
        <v>22.4</v>
      </c>
      <c r="I68" s="66">
        <v>80.099999999999994</v>
      </c>
      <c r="J68" s="66">
        <v>80.3</v>
      </c>
    </row>
    <row r="69" spans="1:10" s="4" customFormat="1" ht="12.95" customHeight="1" x14ac:dyDescent="0.25">
      <c r="A69" s="67">
        <v>95</v>
      </c>
      <c r="B69" s="10" t="s">
        <v>113</v>
      </c>
      <c r="C69" s="66">
        <v>45.6</v>
      </c>
      <c r="D69" s="66">
        <v>43.8</v>
      </c>
      <c r="E69" s="66">
        <v>37.700000000000003</v>
      </c>
      <c r="F69" s="66">
        <v>38</v>
      </c>
      <c r="G69" s="66">
        <v>10.8</v>
      </c>
      <c r="H69" s="66">
        <v>10.7</v>
      </c>
      <c r="I69" s="66">
        <v>98.2</v>
      </c>
      <c r="J69" s="66">
        <v>98.4</v>
      </c>
    </row>
    <row r="70" spans="1:10" s="4" customFormat="1" ht="12.95" customHeight="1" x14ac:dyDescent="0.25">
      <c r="A70" s="67">
        <v>96</v>
      </c>
      <c r="B70" s="10" t="s">
        <v>114</v>
      </c>
      <c r="C70" s="66">
        <v>12.7</v>
      </c>
      <c r="D70" s="66">
        <v>13.4</v>
      </c>
      <c r="E70" s="66">
        <v>49.5</v>
      </c>
      <c r="F70" s="66">
        <v>49.6</v>
      </c>
      <c r="G70" s="66">
        <v>22</v>
      </c>
      <c r="H70" s="66">
        <v>22.6</v>
      </c>
      <c r="I70" s="66">
        <v>96.8</v>
      </c>
      <c r="J70" s="66">
        <v>96.2</v>
      </c>
    </row>
    <row r="71" spans="1:10" s="4" customFormat="1" ht="34.5" customHeight="1" x14ac:dyDescent="0.25">
      <c r="A71" s="21" t="s">
        <v>155</v>
      </c>
      <c r="B71" s="74" t="s">
        <v>178</v>
      </c>
      <c r="C71" s="74"/>
      <c r="D71" s="74"/>
      <c r="E71" s="74"/>
      <c r="F71" s="74"/>
      <c r="G71" s="74"/>
      <c r="H71" s="74"/>
      <c r="I71" s="74"/>
      <c r="J71" s="74"/>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177</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5">
    <mergeCell ref="B71:J71"/>
    <mergeCell ref="I3:J3"/>
    <mergeCell ref="C3:D3"/>
    <mergeCell ref="E3:F3"/>
    <mergeCell ref="G3:H3"/>
  </mergeCells>
  <pageMargins left="0.7" right="0.7" top="0.78740157499999996" bottom="0.78740157499999996"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C362C-844D-4CEB-BC0E-111756E24826}">
  <sheetPr>
    <pageSetUpPr fitToPage="1"/>
  </sheetPr>
  <dimension ref="A1:J78"/>
  <sheetViews>
    <sheetView zoomScale="120" zoomScaleNormal="120" workbookViewId="0">
      <selection activeCell="B15" sqref="B15"/>
    </sheetView>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29" customFormat="1" ht="33.950000000000003" customHeight="1" x14ac:dyDescent="0.25">
      <c r="A3" s="18" t="s">
        <v>115</v>
      </c>
      <c r="B3" s="28"/>
      <c r="C3" s="76" t="s">
        <v>151</v>
      </c>
      <c r="D3" s="77"/>
      <c r="E3" s="76" t="s">
        <v>152</v>
      </c>
      <c r="F3" s="77"/>
      <c r="G3" s="78" t="s">
        <v>116</v>
      </c>
      <c r="H3" s="79"/>
      <c r="I3" s="16" t="s">
        <v>153</v>
      </c>
      <c r="J3" s="17"/>
    </row>
    <row r="4" spans="1:10" s="4" customFormat="1" ht="12.95" customHeight="1" x14ac:dyDescent="0.25">
      <c r="A4" s="6"/>
      <c r="B4" s="6"/>
      <c r="C4" s="34">
        <v>2021</v>
      </c>
      <c r="D4" s="35">
        <v>2022</v>
      </c>
      <c r="E4" s="34">
        <v>2021</v>
      </c>
      <c r="F4" s="35">
        <v>2022</v>
      </c>
      <c r="G4" s="34">
        <v>2021</v>
      </c>
      <c r="H4" s="35">
        <v>2022</v>
      </c>
      <c r="I4" s="34">
        <v>2021</v>
      </c>
      <c r="J4" s="35">
        <v>2022</v>
      </c>
    </row>
    <row r="5" spans="1:10" s="4" customFormat="1" ht="12.95" customHeight="1" x14ac:dyDescent="0.25">
      <c r="A5" s="75" t="s">
        <v>1</v>
      </c>
      <c r="B5" s="75"/>
      <c r="C5" s="19"/>
      <c r="D5" s="19"/>
      <c r="E5" s="19"/>
      <c r="F5" s="19"/>
      <c r="G5" s="19"/>
      <c r="H5" s="20"/>
      <c r="I5" s="20"/>
      <c r="J5" s="20"/>
    </row>
    <row r="6" spans="1:10" s="5" customFormat="1" ht="12.95" customHeight="1" x14ac:dyDescent="0.25">
      <c r="A6" s="47">
        <v>8</v>
      </c>
      <c r="B6" s="48" t="s">
        <v>55</v>
      </c>
      <c r="C6" s="50">
        <v>45.3</v>
      </c>
      <c r="D6" s="50">
        <v>45</v>
      </c>
      <c r="E6" s="50">
        <v>22.5</v>
      </c>
      <c r="F6" s="50">
        <v>22.3</v>
      </c>
      <c r="G6" s="50">
        <v>19.8</v>
      </c>
      <c r="H6" s="50">
        <v>21.4</v>
      </c>
      <c r="I6" s="50">
        <v>93.4</v>
      </c>
      <c r="J6" s="50">
        <v>93.5</v>
      </c>
    </row>
    <row r="7" spans="1:10" s="4" customFormat="1" ht="12.95" customHeight="1" x14ac:dyDescent="0.25">
      <c r="A7" s="47">
        <v>10</v>
      </c>
      <c r="B7" s="49" t="s">
        <v>56</v>
      </c>
      <c r="C7" s="50">
        <v>60.4</v>
      </c>
      <c r="D7" s="50">
        <v>62.5</v>
      </c>
      <c r="E7" s="50">
        <v>13.9</v>
      </c>
      <c r="F7" s="50">
        <v>14.2</v>
      </c>
      <c r="G7" s="50">
        <v>16.2</v>
      </c>
      <c r="H7" s="50">
        <v>16.600000000000001</v>
      </c>
      <c r="I7" s="50">
        <v>97.6</v>
      </c>
      <c r="J7" s="50">
        <v>97.1</v>
      </c>
    </row>
    <row r="8" spans="1:10" s="4" customFormat="1" ht="12.95" customHeight="1" x14ac:dyDescent="0.25">
      <c r="A8" s="47">
        <v>11</v>
      </c>
      <c r="B8" s="49" t="s">
        <v>57</v>
      </c>
      <c r="C8" s="50">
        <v>42.9</v>
      </c>
      <c r="D8" s="50">
        <v>44.4</v>
      </c>
      <c r="E8" s="50">
        <v>23.7</v>
      </c>
      <c r="F8" s="50">
        <v>21.6</v>
      </c>
      <c r="G8" s="50">
        <v>23.3</v>
      </c>
      <c r="H8" s="50">
        <v>24.3</v>
      </c>
      <c r="I8" s="50">
        <v>97.7</v>
      </c>
      <c r="J8" s="50">
        <v>97</v>
      </c>
    </row>
    <row r="9" spans="1:10" s="4" customFormat="1" ht="12.95" customHeight="1" x14ac:dyDescent="0.25">
      <c r="A9" s="47">
        <v>13</v>
      </c>
      <c r="B9" s="49" t="s">
        <v>58</v>
      </c>
      <c r="C9" s="50">
        <v>42.4</v>
      </c>
      <c r="D9" s="50">
        <v>43.5</v>
      </c>
      <c r="E9" s="50">
        <v>36.700000000000003</v>
      </c>
      <c r="F9" s="50">
        <v>35.700000000000003</v>
      </c>
      <c r="G9" s="50">
        <v>12.9</v>
      </c>
      <c r="H9" s="50">
        <v>13.3</v>
      </c>
      <c r="I9" s="50">
        <v>93.3</v>
      </c>
      <c r="J9" s="50">
        <v>93.8</v>
      </c>
    </row>
    <row r="10" spans="1:10" s="4" customFormat="1" ht="12.95" customHeight="1" x14ac:dyDescent="0.25">
      <c r="A10" s="47">
        <v>14</v>
      </c>
      <c r="B10" s="49" t="s">
        <v>147</v>
      </c>
      <c r="C10" s="50">
        <v>65.099999999999994</v>
      </c>
      <c r="D10" s="50">
        <v>64.400000000000006</v>
      </c>
      <c r="E10" s="50">
        <v>20</v>
      </c>
      <c r="F10" s="50">
        <v>18.7</v>
      </c>
      <c r="G10" s="50">
        <v>9.6</v>
      </c>
      <c r="H10" s="50">
        <v>9.6999999999999993</v>
      </c>
      <c r="I10" s="50">
        <v>96.7</v>
      </c>
      <c r="J10" s="50">
        <v>96.4</v>
      </c>
    </row>
    <row r="11" spans="1:10" s="4" customFormat="1" ht="12.95" customHeight="1" x14ac:dyDescent="0.25">
      <c r="A11" s="47">
        <v>16</v>
      </c>
      <c r="B11" s="49" t="s">
        <v>60</v>
      </c>
      <c r="C11" s="50">
        <v>53.7</v>
      </c>
      <c r="D11" s="50">
        <v>54.5</v>
      </c>
      <c r="E11" s="50">
        <v>26.9</v>
      </c>
      <c r="F11" s="50">
        <v>25.6</v>
      </c>
      <c r="G11" s="50">
        <v>10.3</v>
      </c>
      <c r="H11" s="50">
        <v>11</v>
      </c>
      <c r="I11" s="50">
        <v>95.3</v>
      </c>
      <c r="J11" s="50">
        <v>95.9</v>
      </c>
    </row>
    <row r="12" spans="1:10" s="4" customFormat="1" ht="12.95" customHeight="1" x14ac:dyDescent="0.25">
      <c r="A12" s="47">
        <v>17</v>
      </c>
      <c r="B12" s="49" t="s">
        <v>61</v>
      </c>
      <c r="C12" s="50">
        <v>51.7</v>
      </c>
      <c r="D12" s="50">
        <v>57.1</v>
      </c>
      <c r="E12" s="50">
        <v>20.100000000000001</v>
      </c>
      <c r="F12" s="50">
        <v>19.600000000000001</v>
      </c>
      <c r="G12" s="50">
        <v>13</v>
      </c>
      <c r="H12" s="50">
        <v>14.8</v>
      </c>
      <c r="I12" s="50">
        <v>93.6</v>
      </c>
      <c r="J12" s="50">
        <v>96.4</v>
      </c>
    </row>
    <row r="13" spans="1:10" s="4" customFormat="1" ht="12.95" customHeight="1" x14ac:dyDescent="0.25">
      <c r="A13" s="47">
        <v>18</v>
      </c>
      <c r="B13" s="49" t="s">
        <v>62</v>
      </c>
      <c r="C13" s="50">
        <v>46.6</v>
      </c>
      <c r="D13" s="50">
        <v>50.9</v>
      </c>
      <c r="E13" s="50">
        <v>33.4</v>
      </c>
      <c r="F13" s="50">
        <v>30.3</v>
      </c>
      <c r="G13" s="50">
        <v>13.3</v>
      </c>
      <c r="H13" s="50">
        <v>12.9</v>
      </c>
      <c r="I13" s="50">
        <v>96</v>
      </c>
      <c r="J13" s="50">
        <v>97.7</v>
      </c>
    </row>
    <row r="14" spans="1:10" s="4" customFormat="1" ht="12.95" customHeight="1" x14ac:dyDescent="0.25">
      <c r="A14" s="47">
        <v>20</v>
      </c>
      <c r="B14" s="49" t="s">
        <v>63</v>
      </c>
      <c r="C14" s="50">
        <v>53.8</v>
      </c>
      <c r="D14" s="50">
        <v>57</v>
      </c>
      <c r="E14" s="50">
        <v>10.3</v>
      </c>
      <c r="F14" s="50">
        <v>9.3000000000000007</v>
      </c>
      <c r="G14" s="50">
        <v>22.2</v>
      </c>
      <c r="H14" s="50">
        <v>20.8</v>
      </c>
      <c r="I14" s="50">
        <v>89.6</v>
      </c>
      <c r="J14" s="50">
        <v>92.4</v>
      </c>
    </row>
    <row r="15" spans="1:10" s="4" customFormat="1" ht="12.95" customHeight="1" x14ac:dyDescent="0.25">
      <c r="A15" s="47">
        <v>21</v>
      </c>
      <c r="B15" s="49" t="s">
        <v>64</v>
      </c>
      <c r="C15" s="50">
        <v>32.299999999999997</v>
      </c>
      <c r="D15" s="50">
        <v>38.700000000000003</v>
      </c>
      <c r="E15" s="50">
        <v>6.6</v>
      </c>
      <c r="F15" s="50">
        <v>7.3</v>
      </c>
      <c r="G15" s="50">
        <v>24.6</v>
      </c>
      <c r="H15" s="50">
        <v>30.3</v>
      </c>
      <c r="I15" s="50">
        <v>58.7</v>
      </c>
      <c r="J15" s="50">
        <v>71.400000000000006</v>
      </c>
    </row>
    <row r="16" spans="1:10" s="4" customFormat="1" ht="12.95" customHeight="1" x14ac:dyDescent="0.25">
      <c r="A16" s="36">
        <v>22</v>
      </c>
      <c r="B16" s="10" t="s">
        <v>12</v>
      </c>
      <c r="C16" s="50">
        <v>51.7</v>
      </c>
      <c r="D16" s="50">
        <v>52.6</v>
      </c>
      <c r="E16" s="50">
        <v>26.1</v>
      </c>
      <c r="F16" s="50">
        <v>25.1</v>
      </c>
      <c r="G16" s="50">
        <v>13</v>
      </c>
      <c r="H16" s="50">
        <v>13.6</v>
      </c>
      <c r="I16" s="50">
        <v>93.3</v>
      </c>
      <c r="J16" s="50">
        <v>93.6</v>
      </c>
    </row>
    <row r="17" spans="1:10" s="4" customFormat="1" ht="12.95" customHeight="1" x14ac:dyDescent="0.25">
      <c r="A17" s="36">
        <v>23</v>
      </c>
      <c r="B17" s="10" t="s">
        <v>65</v>
      </c>
      <c r="C17" s="50">
        <v>47.3</v>
      </c>
      <c r="D17" s="50">
        <v>47.6</v>
      </c>
      <c r="E17" s="50">
        <v>26.9</v>
      </c>
      <c r="F17" s="50">
        <v>26.1</v>
      </c>
      <c r="G17" s="50">
        <v>15.9</v>
      </c>
      <c r="H17" s="50">
        <v>17.100000000000001</v>
      </c>
      <c r="I17" s="50">
        <v>95.3</v>
      </c>
      <c r="J17" s="50">
        <v>94.3</v>
      </c>
    </row>
    <row r="18" spans="1:10" s="4" customFormat="1" ht="12.95" customHeight="1" x14ac:dyDescent="0.25">
      <c r="A18" s="36">
        <v>24</v>
      </c>
      <c r="B18" s="10" t="s">
        <v>66</v>
      </c>
      <c r="C18" s="50">
        <v>62.6</v>
      </c>
      <c r="D18" s="50">
        <v>65</v>
      </c>
      <c r="E18" s="50">
        <v>18.899999999999999</v>
      </c>
      <c r="F18" s="50">
        <v>16.5</v>
      </c>
      <c r="G18" s="50">
        <v>10.8</v>
      </c>
      <c r="H18" s="50">
        <v>11.1</v>
      </c>
      <c r="I18" s="50">
        <v>95.5</v>
      </c>
      <c r="J18" s="50">
        <v>96.2</v>
      </c>
    </row>
    <row r="19" spans="1:10" s="4" customFormat="1" ht="12.95" customHeight="1" x14ac:dyDescent="0.25">
      <c r="A19" s="36">
        <v>25</v>
      </c>
      <c r="B19" s="10" t="s">
        <v>67</v>
      </c>
      <c r="C19" s="50">
        <v>45.3</v>
      </c>
      <c r="D19" s="50">
        <v>47.1</v>
      </c>
      <c r="E19" s="50">
        <v>32.5</v>
      </c>
      <c r="F19" s="50">
        <v>30.5</v>
      </c>
      <c r="G19" s="50">
        <v>13.1</v>
      </c>
      <c r="H19" s="50">
        <v>12.4</v>
      </c>
      <c r="I19" s="50">
        <v>94.8</v>
      </c>
      <c r="J19" s="50">
        <v>96</v>
      </c>
    </row>
    <row r="20" spans="1:10" s="4" customFormat="1" ht="12.95" customHeight="1" x14ac:dyDescent="0.25">
      <c r="A20" s="36">
        <v>26</v>
      </c>
      <c r="B20" s="10" t="s">
        <v>68</v>
      </c>
      <c r="C20" s="50">
        <v>54.3</v>
      </c>
      <c r="D20" s="50">
        <v>53.8</v>
      </c>
      <c r="E20" s="50">
        <v>16.100000000000001</v>
      </c>
      <c r="F20" s="50">
        <v>15.8</v>
      </c>
      <c r="G20" s="50">
        <v>18.5</v>
      </c>
      <c r="H20" s="50">
        <v>18.2</v>
      </c>
      <c r="I20" s="50">
        <v>89.7</v>
      </c>
      <c r="J20" s="50">
        <v>93.8</v>
      </c>
    </row>
    <row r="21" spans="1:10" s="4" customFormat="1" ht="12.95" customHeight="1" x14ac:dyDescent="0.25">
      <c r="A21" s="36">
        <v>27</v>
      </c>
      <c r="B21" s="10" t="s">
        <v>69</v>
      </c>
      <c r="C21" s="50">
        <v>73.900000000000006</v>
      </c>
      <c r="D21" s="50">
        <v>73.3</v>
      </c>
      <c r="E21" s="50">
        <v>13.2</v>
      </c>
      <c r="F21" s="50">
        <v>11.9</v>
      </c>
      <c r="G21" s="50">
        <v>8.1999999999999993</v>
      </c>
      <c r="H21" s="50">
        <v>6.8</v>
      </c>
      <c r="I21" s="50">
        <v>95.2</v>
      </c>
      <c r="J21" s="50">
        <v>96.1</v>
      </c>
    </row>
    <row r="22" spans="1:10" s="4" customFormat="1" ht="12.95" customHeight="1" x14ac:dyDescent="0.25">
      <c r="A22" s="36">
        <v>28</v>
      </c>
      <c r="B22" s="10" t="s">
        <v>70</v>
      </c>
      <c r="C22" s="50">
        <v>52.9</v>
      </c>
      <c r="D22" s="50">
        <v>53.1</v>
      </c>
      <c r="E22" s="50">
        <v>26.7</v>
      </c>
      <c r="F22" s="50">
        <v>25.2</v>
      </c>
      <c r="G22" s="50">
        <v>13.4</v>
      </c>
      <c r="H22" s="50">
        <v>13.9</v>
      </c>
      <c r="I22" s="50">
        <v>93.5</v>
      </c>
      <c r="J22" s="50">
        <v>91.5</v>
      </c>
    </row>
    <row r="23" spans="1:10" s="5" customFormat="1" ht="12.95" customHeight="1" x14ac:dyDescent="0.25">
      <c r="A23" s="36">
        <v>29</v>
      </c>
      <c r="B23" s="10" t="s">
        <v>71</v>
      </c>
      <c r="C23" s="50">
        <v>61.2</v>
      </c>
      <c r="D23" s="50">
        <v>59.5</v>
      </c>
      <c r="E23" s="50">
        <v>19.5</v>
      </c>
      <c r="F23" s="50">
        <v>20.6</v>
      </c>
      <c r="G23" s="50">
        <v>12.2</v>
      </c>
      <c r="H23" s="50">
        <v>12.7</v>
      </c>
      <c r="I23" s="50">
        <v>97.8</v>
      </c>
      <c r="J23" s="50">
        <v>96.5</v>
      </c>
    </row>
    <row r="24" spans="1:10" s="4" customFormat="1" ht="12.95" customHeight="1" x14ac:dyDescent="0.25">
      <c r="A24" s="36">
        <v>30</v>
      </c>
      <c r="B24" s="10" t="s">
        <v>22</v>
      </c>
      <c r="C24" s="50">
        <v>66.900000000000006</v>
      </c>
      <c r="D24" s="50">
        <v>63.7</v>
      </c>
      <c r="E24" s="50">
        <v>18</v>
      </c>
      <c r="F24" s="50">
        <v>19.600000000000001</v>
      </c>
      <c r="G24" s="50">
        <v>7.6</v>
      </c>
      <c r="H24" s="50">
        <v>7.4</v>
      </c>
      <c r="I24" s="50">
        <v>96.9</v>
      </c>
      <c r="J24" s="50">
        <v>96.1</v>
      </c>
    </row>
    <row r="25" spans="1:10" s="4" customFormat="1" ht="12.95" customHeight="1" x14ac:dyDescent="0.25">
      <c r="A25" s="36">
        <v>31</v>
      </c>
      <c r="B25" s="10" t="s">
        <v>72</v>
      </c>
      <c r="C25" s="50">
        <v>47.8</v>
      </c>
      <c r="D25" s="50">
        <v>49</v>
      </c>
      <c r="E25" s="50">
        <v>32.4</v>
      </c>
      <c r="F25" s="50">
        <v>32</v>
      </c>
      <c r="G25" s="50">
        <v>11.8</v>
      </c>
      <c r="H25" s="50">
        <v>11.6</v>
      </c>
      <c r="I25" s="50">
        <v>96.6</v>
      </c>
      <c r="J25" s="50">
        <v>96.8</v>
      </c>
    </row>
    <row r="26" spans="1:10" s="4" customFormat="1" ht="12.95" customHeight="1" x14ac:dyDescent="0.25">
      <c r="A26" s="36">
        <v>32</v>
      </c>
      <c r="B26" s="10" t="s">
        <v>73</v>
      </c>
      <c r="C26" s="50">
        <v>46.9</v>
      </c>
      <c r="D26" s="50">
        <v>48</v>
      </c>
      <c r="E26" s="50">
        <v>13.9</v>
      </c>
      <c r="F26" s="50">
        <v>13.5</v>
      </c>
      <c r="G26" s="50">
        <v>16.100000000000001</v>
      </c>
      <c r="H26" s="50">
        <v>14.7</v>
      </c>
      <c r="I26" s="50">
        <v>95.6</v>
      </c>
      <c r="J26" s="50">
        <v>92</v>
      </c>
    </row>
    <row r="27" spans="1:10" s="4" customFormat="1" ht="12.95" customHeight="1" x14ac:dyDescent="0.25">
      <c r="A27" s="36">
        <v>33</v>
      </c>
      <c r="B27" s="10" t="s">
        <v>74</v>
      </c>
      <c r="C27" s="50">
        <v>50.1</v>
      </c>
      <c r="D27" s="50">
        <v>51.7</v>
      </c>
      <c r="E27" s="50">
        <v>31</v>
      </c>
      <c r="F27" s="50">
        <v>29.1</v>
      </c>
      <c r="G27" s="50">
        <v>11.3</v>
      </c>
      <c r="H27" s="50">
        <v>11.1</v>
      </c>
      <c r="I27" s="50">
        <v>97</v>
      </c>
      <c r="J27" s="50">
        <v>96.4</v>
      </c>
    </row>
    <row r="28" spans="1:10" s="4" customFormat="1" ht="12.95" customHeight="1" x14ac:dyDescent="0.25">
      <c r="A28" s="36">
        <v>35</v>
      </c>
      <c r="B28" s="10" t="s">
        <v>75</v>
      </c>
      <c r="C28" s="50">
        <v>80.900000000000006</v>
      </c>
      <c r="D28" s="50">
        <v>77.3</v>
      </c>
      <c r="E28" s="50">
        <v>5.9</v>
      </c>
      <c r="F28" s="50">
        <v>5.3</v>
      </c>
      <c r="G28" s="50">
        <v>4.2</v>
      </c>
      <c r="H28" s="50">
        <v>3.7</v>
      </c>
      <c r="I28" s="50">
        <v>92.3</v>
      </c>
      <c r="J28" s="50">
        <v>88.4</v>
      </c>
    </row>
    <row r="29" spans="1:10" s="4" customFormat="1" ht="12.95" customHeight="1" x14ac:dyDescent="0.25">
      <c r="A29" s="36">
        <v>36</v>
      </c>
      <c r="B29" s="10" t="s">
        <v>76</v>
      </c>
      <c r="C29" s="50">
        <v>47.2</v>
      </c>
      <c r="D29" s="50">
        <v>51.6</v>
      </c>
      <c r="E29" s="50">
        <v>24.9</v>
      </c>
      <c r="F29" s="50">
        <v>21.5</v>
      </c>
      <c r="G29" s="50">
        <v>13</v>
      </c>
      <c r="H29" s="50">
        <v>13.3</v>
      </c>
      <c r="I29" s="50">
        <v>93.5</v>
      </c>
      <c r="J29" s="50">
        <v>93.6</v>
      </c>
    </row>
    <row r="30" spans="1:10" s="4" customFormat="1" ht="12.95" customHeight="1" x14ac:dyDescent="0.25">
      <c r="A30" s="36">
        <v>37</v>
      </c>
      <c r="B30" s="10" t="s">
        <v>77</v>
      </c>
      <c r="C30" s="50">
        <v>19.2</v>
      </c>
      <c r="D30" s="50">
        <v>20.100000000000001</v>
      </c>
      <c r="E30" s="50">
        <v>41.9</v>
      </c>
      <c r="F30" s="50">
        <v>41.6</v>
      </c>
      <c r="G30" s="50">
        <v>20.7</v>
      </c>
      <c r="H30" s="50">
        <v>20.8</v>
      </c>
      <c r="I30" s="50">
        <v>96.9</v>
      </c>
      <c r="J30" s="50">
        <v>96.4</v>
      </c>
    </row>
    <row r="31" spans="1:10" s="4" customFormat="1" ht="12.95" customHeight="1" x14ac:dyDescent="0.25">
      <c r="A31" s="36">
        <v>38</v>
      </c>
      <c r="B31" s="10" t="s">
        <v>78</v>
      </c>
      <c r="C31" s="50">
        <v>56.6</v>
      </c>
      <c r="D31" s="50">
        <v>55.4</v>
      </c>
      <c r="E31" s="50">
        <v>16.3</v>
      </c>
      <c r="F31" s="50">
        <v>16.2</v>
      </c>
      <c r="G31" s="50">
        <v>14.8</v>
      </c>
      <c r="H31" s="50">
        <v>15.9</v>
      </c>
      <c r="I31" s="50">
        <v>95.9</v>
      </c>
      <c r="J31" s="50">
        <v>96.4</v>
      </c>
    </row>
    <row r="32" spans="1:10" s="4" customFormat="1" ht="12.95" customHeight="1" x14ac:dyDescent="0.25">
      <c r="A32" s="36">
        <v>41</v>
      </c>
      <c r="B32" s="10" t="s">
        <v>79</v>
      </c>
      <c r="C32" s="50">
        <v>60.9</v>
      </c>
      <c r="D32" s="50">
        <v>60.3</v>
      </c>
      <c r="E32" s="50">
        <v>24.9</v>
      </c>
      <c r="F32" s="50">
        <v>24.7</v>
      </c>
      <c r="G32" s="50">
        <v>6.8</v>
      </c>
      <c r="H32" s="50">
        <v>7.3</v>
      </c>
      <c r="I32" s="50">
        <v>96</v>
      </c>
      <c r="J32" s="50">
        <v>93.8</v>
      </c>
    </row>
    <row r="33" spans="1:10" s="4" customFormat="1" ht="12.95" customHeight="1" x14ac:dyDescent="0.25">
      <c r="A33" s="36">
        <v>42</v>
      </c>
      <c r="B33" s="8" t="s">
        <v>80</v>
      </c>
      <c r="C33" s="50">
        <v>35.1</v>
      </c>
      <c r="D33" s="50">
        <v>36.700000000000003</v>
      </c>
      <c r="E33" s="50">
        <v>38.6</v>
      </c>
      <c r="F33" s="50">
        <v>37.700000000000003</v>
      </c>
      <c r="G33" s="50">
        <v>13.9</v>
      </c>
      <c r="H33" s="50">
        <v>13.6</v>
      </c>
      <c r="I33" s="50">
        <v>95.7</v>
      </c>
      <c r="J33" s="50">
        <v>94.2</v>
      </c>
    </row>
    <row r="34" spans="1:10" s="4" customFormat="1" ht="12.95" customHeight="1" x14ac:dyDescent="0.25">
      <c r="A34" s="36">
        <v>43</v>
      </c>
      <c r="B34" s="5" t="s">
        <v>81</v>
      </c>
      <c r="C34" s="50">
        <v>46</v>
      </c>
      <c r="D34" s="50">
        <v>46.5</v>
      </c>
      <c r="E34" s="50">
        <v>36.700000000000003</v>
      </c>
      <c r="F34" s="50">
        <v>35.200000000000003</v>
      </c>
      <c r="G34" s="50">
        <v>9.6</v>
      </c>
      <c r="H34" s="50">
        <v>9.5</v>
      </c>
      <c r="I34" s="50">
        <v>96.7</v>
      </c>
      <c r="J34" s="50">
        <v>97.3</v>
      </c>
    </row>
    <row r="35" spans="1:10" s="4" customFormat="1" ht="12.95" customHeight="1" x14ac:dyDescent="0.25">
      <c r="A35" s="75" t="s">
        <v>2</v>
      </c>
      <c r="B35" s="75"/>
      <c r="C35" s="75"/>
      <c r="D35" s="75"/>
      <c r="E35" s="75"/>
      <c r="F35" s="75"/>
      <c r="G35" s="75"/>
      <c r="H35" s="75"/>
      <c r="I35" s="75"/>
      <c r="J35" s="75"/>
    </row>
    <row r="36" spans="1:10" s="4" customFormat="1" ht="12.95" customHeight="1" x14ac:dyDescent="0.25">
      <c r="A36" s="36">
        <v>45</v>
      </c>
      <c r="B36" s="12" t="s">
        <v>82</v>
      </c>
      <c r="C36" s="50">
        <v>86.4</v>
      </c>
      <c r="D36" s="50">
        <v>87.1</v>
      </c>
      <c r="E36" s="50">
        <v>5.6</v>
      </c>
      <c r="F36" s="50">
        <v>5.5</v>
      </c>
      <c r="G36" s="50">
        <v>5.9</v>
      </c>
      <c r="H36" s="50">
        <v>5.8</v>
      </c>
      <c r="I36" s="50">
        <v>97.7</v>
      </c>
      <c r="J36" s="50">
        <v>97.8</v>
      </c>
    </row>
    <row r="37" spans="1:10" s="4" customFormat="1" ht="12.95" customHeight="1" x14ac:dyDescent="0.25">
      <c r="A37" s="36">
        <v>46</v>
      </c>
      <c r="B37" s="10" t="s">
        <v>83</v>
      </c>
      <c r="C37" s="50">
        <v>92.1</v>
      </c>
      <c r="D37" s="50">
        <v>92.6</v>
      </c>
      <c r="E37" s="50">
        <v>1.3</v>
      </c>
      <c r="F37" s="50">
        <v>1.1000000000000001</v>
      </c>
      <c r="G37" s="50">
        <v>4.0999999999999996</v>
      </c>
      <c r="H37" s="50">
        <v>3.5</v>
      </c>
      <c r="I37" s="50">
        <v>98.1</v>
      </c>
      <c r="J37" s="50">
        <v>98.1</v>
      </c>
    </row>
    <row r="38" spans="1:10" s="4" customFormat="1" ht="12.95" customHeight="1" x14ac:dyDescent="0.25">
      <c r="A38" s="36">
        <v>47</v>
      </c>
      <c r="B38" s="10" t="s">
        <v>84</v>
      </c>
      <c r="C38" s="50">
        <v>66</v>
      </c>
      <c r="D38" s="50">
        <v>65.7</v>
      </c>
      <c r="E38" s="50">
        <v>15.7</v>
      </c>
      <c r="F38" s="50">
        <v>15.9</v>
      </c>
      <c r="G38" s="50">
        <v>12.8</v>
      </c>
      <c r="H38" s="50">
        <v>13.4</v>
      </c>
      <c r="I38" s="50">
        <v>95.7</v>
      </c>
      <c r="J38" s="50">
        <v>95.9</v>
      </c>
    </row>
    <row r="39" spans="1:10" s="4" customFormat="1" ht="12.95" customHeight="1" x14ac:dyDescent="0.25">
      <c r="A39" s="36">
        <v>49</v>
      </c>
      <c r="B39" s="10" t="s">
        <v>85</v>
      </c>
      <c r="C39" s="50">
        <v>24.3</v>
      </c>
      <c r="D39" s="50">
        <v>25.6</v>
      </c>
      <c r="E39" s="50">
        <v>33.4</v>
      </c>
      <c r="F39" s="50">
        <v>30.7</v>
      </c>
      <c r="G39" s="50">
        <v>16.5</v>
      </c>
      <c r="H39" s="50">
        <v>15.7</v>
      </c>
      <c r="I39" s="50">
        <v>58.4</v>
      </c>
      <c r="J39" s="50">
        <v>60.8</v>
      </c>
    </row>
    <row r="40" spans="1:10" s="4" customFormat="1" ht="12.95" customHeight="1" x14ac:dyDescent="0.25">
      <c r="A40" s="36">
        <v>52</v>
      </c>
      <c r="B40" s="10" t="s">
        <v>86</v>
      </c>
      <c r="C40" s="50">
        <v>57.9</v>
      </c>
      <c r="D40" s="50">
        <v>63.4</v>
      </c>
      <c r="E40" s="50">
        <v>19</v>
      </c>
      <c r="F40" s="50">
        <v>16.2</v>
      </c>
      <c r="G40" s="50">
        <v>11.8</v>
      </c>
      <c r="H40" s="50">
        <v>10.6</v>
      </c>
      <c r="I40" s="50">
        <v>92.1</v>
      </c>
      <c r="J40" s="50">
        <v>92</v>
      </c>
    </row>
    <row r="41" spans="1:10" s="4" customFormat="1" ht="12.95" customHeight="1" x14ac:dyDescent="0.25">
      <c r="A41" s="36">
        <v>55</v>
      </c>
      <c r="B41" s="10" t="s">
        <v>87</v>
      </c>
      <c r="C41" s="50">
        <v>17.399999999999999</v>
      </c>
      <c r="D41" s="50">
        <v>19.399999999999999</v>
      </c>
      <c r="E41" s="50">
        <v>37.4</v>
      </c>
      <c r="F41" s="50">
        <v>38.200000000000003</v>
      </c>
      <c r="G41" s="50">
        <v>26.8</v>
      </c>
      <c r="H41" s="50">
        <v>27.3</v>
      </c>
      <c r="I41" s="50">
        <v>82.3</v>
      </c>
      <c r="J41" s="50">
        <v>91.7</v>
      </c>
    </row>
    <row r="42" spans="1:10" s="4" customFormat="1" ht="12.95" customHeight="1" x14ac:dyDescent="0.25">
      <c r="A42" s="36">
        <v>56</v>
      </c>
      <c r="B42" s="10" t="s">
        <v>88</v>
      </c>
      <c r="C42" s="50">
        <v>28.3</v>
      </c>
      <c r="D42" s="50">
        <v>34</v>
      </c>
      <c r="E42" s="50">
        <v>37.799999999999997</v>
      </c>
      <c r="F42" s="50">
        <v>37.799999999999997</v>
      </c>
      <c r="G42" s="50">
        <v>23.6</v>
      </c>
      <c r="H42" s="50">
        <v>22</v>
      </c>
      <c r="I42" s="50">
        <v>91.4</v>
      </c>
      <c r="J42" s="50">
        <v>96.6</v>
      </c>
    </row>
    <row r="43" spans="1:10" s="4" customFormat="1" ht="12.95" customHeight="1" x14ac:dyDescent="0.25">
      <c r="A43" s="36">
        <v>58</v>
      </c>
      <c r="B43" s="10" t="s">
        <v>89</v>
      </c>
      <c r="C43" s="50">
        <v>22.9</v>
      </c>
      <c r="D43" s="50">
        <v>23.4</v>
      </c>
      <c r="E43" s="50">
        <v>39.700000000000003</v>
      </c>
      <c r="F43" s="50">
        <v>39.700000000000003</v>
      </c>
      <c r="G43" s="50">
        <v>27.3</v>
      </c>
      <c r="H43" s="50">
        <v>28.7</v>
      </c>
      <c r="I43" s="50">
        <v>74.3</v>
      </c>
      <c r="J43" s="50">
        <v>78.2</v>
      </c>
    </row>
    <row r="44" spans="1:10" s="4" customFormat="1" ht="12.95" customHeight="1" x14ac:dyDescent="0.25">
      <c r="A44" s="36">
        <v>59</v>
      </c>
      <c r="B44" s="10" t="s">
        <v>148</v>
      </c>
      <c r="C44" s="50">
        <v>45.8</v>
      </c>
      <c r="D44" s="50">
        <v>47.7</v>
      </c>
      <c r="E44" s="50">
        <v>14.9</v>
      </c>
      <c r="F44" s="50">
        <v>14.2</v>
      </c>
      <c r="G44" s="50">
        <v>29.7</v>
      </c>
      <c r="H44" s="50">
        <v>27.4</v>
      </c>
      <c r="I44" s="50">
        <v>73.400000000000006</v>
      </c>
      <c r="J44" s="50">
        <v>72.599999999999994</v>
      </c>
    </row>
    <row r="45" spans="1:10" s="4" customFormat="1" ht="12.95" customHeight="1" x14ac:dyDescent="0.25">
      <c r="A45" s="36">
        <v>61</v>
      </c>
      <c r="B45" s="10" t="s">
        <v>91</v>
      </c>
      <c r="C45" s="50">
        <v>39</v>
      </c>
      <c r="D45" s="50">
        <v>41.1</v>
      </c>
      <c r="E45" s="50">
        <v>23.3</v>
      </c>
      <c r="F45" s="50">
        <v>22.4</v>
      </c>
      <c r="G45" s="50">
        <v>15.7</v>
      </c>
      <c r="H45" s="50">
        <v>15.5</v>
      </c>
      <c r="I45" s="50">
        <v>88.3</v>
      </c>
      <c r="J45" s="50">
        <v>96.3</v>
      </c>
    </row>
    <row r="46" spans="1:10" s="4" customFormat="1" ht="12.95" customHeight="1" x14ac:dyDescent="0.25">
      <c r="A46" s="36">
        <v>62</v>
      </c>
      <c r="B46" s="10" t="s">
        <v>92</v>
      </c>
      <c r="C46" s="50">
        <v>41.5</v>
      </c>
      <c r="D46" s="50">
        <v>46.3</v>
      </c>
      <c r="E46" s="50">
        <v>39.1</v>
      </c>
      <c r="F46" s="50">
        <v>34.9</v>
      </c>
      <c r="G46" s="50">
        <v>10.1</v>
      </c>
      <c r="H46" s="50">
        <v>11.4</v>
      </c>
      <c r="I46" s="50">
        <v>94.2</v>
      </c>
      <c r="J46" s="50">
        <v>95.6</v>
      </c>
    </row>
    <row r="47" spans="1:10" s="4" customFormat="1" ht="12.95" customHeight="1" x14ac:dyDescent="0.25">
      <c r="A47" s="36">
        <v>68</v>
      </c>
      <c r="B47" s="10" t="s">
        <v>35</v>
      </c>
      <c r="C47" s="50">
        <v>12.6</v>
      </c>
      <c r="D47" s="50">
        <v>13.1</v>
      </c>
      <c r="E47" s="50">
        <v>32.299999999999997</v>
      </c>
      <c r="F47" s="50">
        <v>32.1</v>
      </c>
      <c r="G47" s="50">
        <v>25.2</v>
      </c>
      <c r="H47" s="50">
        <v>24.8</v>
      </c>
      <c r="I47" s="50">
        <v>66.099999999999994</v>
      </c>
      <c r="J47" s="50">
        <v>67.5</v>
      </c>
    </row>
    <row r="48" spans="1:10" s="4" customFormat="1" ht="12.95" customHeight="1" x14ac:dyDescent="0.25">
      <c r="A48" s="36">
        <v>69</v>
      </c>
      <c r="B48" s="10" t="s">
        <v>93</v>
      </c>
      <c r="C48" s="50">
        <v>9.3000000000000007</v>
      </c>
      <c r="D48" s="50">
        <v>9.8000000000000007</v>
      </c>
      <c r="E48" s="50">
        <v>69.8</v>
      </c>
      <c r="F48" s="50">
        <v>68.7</v>
      </c>
      <c r="G48" s="50">
        <v>13.8</v>
      </c>
      <c r="H48" s="50">
        <v>14.1</v>
      </c>
      <c r="I48" s="50">
        <v>98.2</v>
      </c>
      <c r="J48" s="50">
        <v>94</v>
      </c>
    </row>
    <row r="49" spans="1:10" s="4" customFormat="1" ht="12.95" customHeight="1" x14ac:dyDescent="0.25">
      <c r="A49" s="36">
        <v>70</v>
      </c>
      <c r="B49" s="10" t="s">
        <v>94</v>
      </c>
      <c r="C49" s="50">
        <v>44.1</v>
      </c>
      <c r="D49" s="50">
        <v>50.3</v>
      </c>
      <c r="E49" s="50">
        <v>8</v>
      </c>
      <c r="F49" s="50">
        <v>8.1</v>
      </c>
      <c r="G49" s="50">
        <v>24.1</v>
      </c>
      <c r="H49" s="50">
        <v>21.8</v>
      </c>
      <c r="I49" s="50">
        <v>54.4</v>
      </c>
      <c r="J49" s="50">
        <v>59.5</v>
      </c>
    </row>
    <row r="50" spans="1:10" s="4" customFormat="1" ht="12.95" customHeight="1" x14ac:dyDescent="0.25">
      <c r="A50" s="36">
        <v>71</v>
      </c>
      <c r="B50" s="10" t="s">
        <v>95</v>
      </c>
      <c r="C50" s="50">
        <v>50.4</v>
      </c>
      <c r="D50" s="50">
        <v>49.5</v>
      </c>
      <c r="E50" s="50">
        <v>30.6</v>
      </c>
      <c r="F50" s="50">
        <v>29.4</v>
      </c>
      <c r="G50" s="50">
        <v>9.3000000000000007</v>
      </c>
      <c r="H50" s="50">
        <v>10.6</v>
      </c>
      <c r="I50" s="50">
        <v>95.1</v>
      </c>
      <c r="J50" s="50">
        <v>95.4</v>
      </c>
    </row>
    <row r="51" spans="1:10" s="4" customFormat="1" ht="12.95" customHeight="1" x14ac:dyDescent="0.25">
      <c r="A51" s="36">
        <v>72</v>
      </c>
      <c r="B51" s="10" t="s">
        <v>96</v>
      </c>
      <c r="C51" s="50">
        <v>50.6</v>
      </c>
      <c r="D51" s="50">
        <v>51.8</v>
      </c>
      <c r="E51" s="50">
        <v>14.9</v>
      </c>
      <c r="F51" s="50">
        <v>13.6</v>
      </c>
      <c r="G51" s="50">
        <v>21.1</v>
      </c>
      <c r="H51" s="50">
        <v>20</v>
      </c>
      <c r="I51" s="50">
        <v>94.4</v>
      </c>
      <c r="J51" s="50">
        <v>92.5</v>
      </c>
    </row>
    <row r="52" spans="1:10" s="4" customFormat="1" ht="12.95" customHeight="1" x14ac:dyDescent="0.25">
      <c r="A52" s="36">
        <v>73</v>
      </c>
      <c r="B52" s="10" t="s">
        <v>97</v>
      </c>
      <c r="C52" s="50">
        <v>43</v>
      </c>
      <c r="D52" s="50">
        <v>41.7</v>
      </c>
      <c r="E52" s="50">
        <v>24.2</v>
      </c>
      <c r="F52" s="50">
        <v>26.2</v>
      </c>
      <c r="G52" s="50">
        <v>18.899999999999999</v>
      </c>
      <c r="H52" s="50">
        <v>19.100000000000001</v>
      </c>
      <c r="I52" s="50">
        <v>96.9</v>
      </c>
      <c r="J52" s="50">
        <v>97</v>
      </c>
    </row>
    <row r="53" spans="1:10" s="4" customFormat="1" ht="12.95" customHeight="1" x14ac:dyDescent="0.25">
      <c r="A53" s="36">
        <v>74</v>
      </c>
      <c r="B53" s="10" t="s">
        <v>98</v>
      </c>
      <c r="C53" s="50">
        <v>39.4</v>
      </c>
      <c r="D53" s="50">
        <v>40.299999999999997</v>
      </c>
      <c r="E53" s="50">
        <v>36</v>
      </c>
      <c r="F53" s="50">
        <v>34.799999999999997</v>
      </c>
      <c r="G53" s="50">
        <v>16.399999999999999</v>
      </c>
      <c r="H53" s="50">
        <v>17.100000000000001</v>
      </c>
      <c r="I53" s="50">
        <v>91.3</v>
      </c>
      <c r="J53" s="50">
        <v>92.4</v>
      </c>
    </row>
    <row r="54" spans="1:10" s="4" customFormat="1" ht="12.95" customHeight="1" x14ac:dyDescent="0.25">
      <c r="A54" s="36">
        <v>75</v>
      </c>
      <c r="B54" s="10" t="s">
        <v>99</v>
      </c>
      <c r="C54" s="50">
        <v>28</v>
      </c>
      <c r="D54" s="50">
        <v>27.3</v>
      </c>
      <c r="E54" s="50">
        <v>52.8</v>
      </c>
      <c r="F54" s="50">
        <v>53.3</v>
      </c>
      <c r="G54" s="50">
        <v>11.8</v>
      </c>
      <c r="H54" s="50">
        <v>12.2</v>
      </c>
      <c r="I54" s="50">
        <v>98.8</v>
      </c>
      <c r="J54" s="50">
        <v>98.3</v>
      </c>
    </row>
    <row r="55" spans="1:10" s="4" customFormat="1" ht="12.95" customHeight="1" x14ac:dyDescent="0.25">
      <c r="A55" s="36">
        <v>77</v>
      </c>
      <c r="B55" s="10" t="s">
        <v>100</v>
      </c>
      <c r="C55" s="50">
        <v>37.299999999999997</v>
      </c>
      <c r="D55" s="50">
        <v>41.9</v>
      </c>
      <c r="E55" s="50">
        <v>6.3</v>
      </c>
      <c r="F55" s="50">
        <v>5.3</v>
      </c>
      <c r="G55" s="50">
        <v>13</v>
      </c>
      <c r="H55" s="50">
        <v>9.5</v>
      </c>
      <c r="I55" s="50">
        <v>69.2</v>
      </c>
      <c r="J55" s="50">
        <v>78.5</v>
      </c>
    </row>
    <row r="56" spans="1:10" s="4" customFormat="1" ht="12.95" customHeight="1" x14ac:dyDescent="0.25">
      <c r="A56" s="36">
        <v>78</v>
      </c>
      <c r="B56" s="10" t="s">
        <v>101</v>
      </c>
      <c r="C56" s="50">
        <v>8.9</v>
      </c>
      <c r="D56" s="50">
        <v>9.4</v>
      </c>
      <c r="E56" s="50">
        <v>85.1</v>
      </c>
      <c r="F56" s="50">
        <v>84.6</v>
      </c>
      <c r="G56" s="50">
        <v>4.0999999999999996</v>
      </c>
      <c r="H56" s="50">
        <v>4.3</v>
      </c>
      <c r="I56" s="50">
        <v>99.2</v>
      </c>
      <c r="J56" s="50">
        <v>99.2</v>
      </c>
    </row>
    <row r="57" spans="1:10" s="4" customFormat="1" ht="12.95" customHeight="1" x14ac:dyDescent="0.25">
      <c r="A57" s="36">
        <v>79</v>
      </c>
      <c r="B57" s="10" t="s">
        <v>102</v>
      </c>
      <c r="C57" s="50">
        <v>73</v>
      </c>
      <c r="D57" s="50">
        <v>80.2</v>
      </c>
      <c r="E57" s="50">
        <v>9.1</v>
      </c>
      <c r="F57" s="50">
        <v>5.3</v>
      </c>
      <c r="G57" s="50">
        <v>12</v>
      </c>
      <c r="H57" s="50">
        <v>10.199999999999999</v>
      </c>
      <c r="I57" s="50">
        <v>88.6</v>
      </c>
      <c r="J57" s="50">
        <v>94</v>
      </c>
    </row>
    <row r="58" spans="1:10" s="4" customFormat="1" ht="12.95" customHeight="1" x14ac:dyDescent="0.25">
      <c r="A58" s="36">
        <v>80</v>
      </c>
      <c r="B58" s="10" t="s">
        <v>103</v>
      </c>
      <c r="C58" s="50">
        <v>3.7</v>
      </c>
      <c r="D58" s="50">
        <v>4</v>
      </c>
      <c r="E58" s="50">
        <v>76.599999999999994</v>
      </c>
      <c r="F58" s="50">
        <v>76.099999999999994</v>
      </c>
      <c r="G58" s="50">
        <v>13.5</v>
      </c>
      <c r="H58" s="50">
        <v>14.1</v>
      </c>
      <c r="I58" s="50">
        <v>95.4</v>
      </c>
      <c r="J58" s="50">
        <v>97</v>
      </c>
    </row>
    <row r="59" spans="1:10" s="4" customFormat="1" ht="12.95" customHeight="1" x14ac:dyDescent="0.25">
      <c r="A59" s="36">
        <v>81</v>
      </c>
      <c r="B59" s="10" t="s">
        <v>104</v>
      </c>
      <c r="C59" s="50">
        <v>20.399999999999999</v>
      </c>
      <c r="D59" s="50">
        <v>21.1</v>
      </c>
      <c r="E59" s="50">
        <v>64.7</v>
      </c>
      <c r="F59" s="50">
        <v>64.400000000000006</v>
      </c>
      <c r="G59" s="50">
        <v>9.4</v>
      </c>
      <c r="H59" s="50">
        <v>9.8000000000000007</v>
      </c>
      <c r="I59" s="50">
        <v>98.2</v>
      </c>
      <c r="J59" s="50">
        <v>98.4</v>
      </c>
    </row>
    <row r="60" spans="1:10" s="4" customFormat="1" ht="12.95" customHeight="1" x14ac:dyDescent="0.25">
      <c r="A60" s="36">
        <v>82</v>
      </c>
      <c r="B60" s="10" t="s">
        <v>105</v>
      </c>
      <c r="C60" s="50">
        <v>42.2</v>
      </c>
      <c r="D60" s="50">
        <v>46.2</v>
      </c>
      <c r="E60" s="50">
        <v>28</v>
      </c>
      <c r="F60" s="50">
        <v>25.9</v>
      </c>
      <c r="G60" s="50">
        <v>12.8</v>
      </c>
      <c r="H60" s="50">
        <v>11.7</v>
      </c>
      <c r="I60" s="50">
        <v>92.8</v>
      </c>
      <c r="J60" s="50">
        <v>94.1</v>
      </c>
    </row>
    <row r="61" spans="1:10" s="4" customFormat="1" ht="12.95" customHeight="1" x14ac:dyDescent="0.25">
      <c r="A61" s="36">
        <v>85</v>
      </c>
      <c r="B61" s="10" t="s">
        <v>40</v>
      </c>
      <c r="C61" s="50">
        <v>7</v>
      </c>
      <c r="D61" s="50">
        <v>7.6</v>
      </c>
      <c r="E61" s="50">
        <v>64.599999999999994</v>
      </c>
      <c r="F61" s="50">
        <v>64.099999999999994</v>
      </c>
      <c r="G61" s="50">
        <v>21.6</v>
      </c>
      <c r="H61" s="50">
        <v>20.8</v>
      </c>
      <c r="I61" s="50">
        <v>67.5</v>
      </c>
      <c r="J61" s="50">
        <v>67.099999999999994</v>
      </c>
    </row>
    <row r="62" spans="1:10" s="4" customFormat="1" ht="12.95" customHeight="1" x14ac:dyDescent="0.25">
      <c r="A62" s="36">
        <v>87</v>
      </c>
      <c r="B62" s="10" t="s">
        <v>106</v>
      </c>
      <c r="C62" s="50">
        <v>9.4</v>
      </c>
      <c r="D62" s="50">
        <v>9.8000000000000007</v>
      </c>
      <c r="E62" s="50">
        <v>65.900000000000006</v>
      </c>
      <c r="F62" s="50">
        <v>65.7</v>
      </c>
      <c r="G62" s="50">
        <v>15.2</v>
      </c>
      <c r="H62" s="50">
        <v>15</v>
      </c>
      <c r="I62" s="50">
        <v>82.9</v>
      </c>
      <c r="J62" s="50">
        <v>83.6</v>
      </c>
    </row>
    <row r="63" spans="1:10" s="4" customFormat="1" ht="12.95" customHeight="1" x14ac:dyDescent="0.25">
      <c r="A63" s="36">
        <v>88</v>
      </c>
      <c r="B63" s="10" t="s">
        <v>149</v>
      </c>
      <c r="C63" s="50">
        <v>6.6</v>
      </c>
      <c r="D63" s="50">
        <v>6.5</v>
      </c>
      <c r="E63" s="50">
        <v>73.8</v>
      </c>
      <c r="F63" s="50">
        <v>72.7</v>
      </c>
      <c r="G63" s="50">
        <v>15.1</v>
      </c>
      <c r="H63" s="50">
        <v>15.2</v>
      </c>
      <c r="I63" s="50">
        <v>52</v>
      </c>
      <c r="J63" s="50">
        <v>54.8</v>
      </c>
    </row>
    <row r="64" spans="1:10" s="4" customFormat="1" ht="12.95" customHeight="1" x14ac:dyDescent="0.25">
      <c r="A64" s="36">
        <v>90</v>
      </c>
      <c r="B64" s="10" t="s">
        <v>108</v>
      </c>
      <c r="C64" s="50">
        <v>12.5</v>
      </c>
      <c r="D64" s="50">
        <v>18.5</v>
      </c>
      <c r="E64" s="50">
        <v>61.9</v>
      </c>
      <c r="F64" s="50">
        <v>57.3</v>
      </c>
      <c r="G64" s="50">
        <v>17</v>
      </c>
      <c r="H64" s="50">
        <v>16.3</v>
      </c>
      <c r="I64" s="50">
        <v>21.6</v>
      </c>
      <c r="J64" s="50">
        <v>38</v>
      </c>
    </row>
    <row r="65" spans="1:10" s="4" customFormat="1" ht="12.95" customHeight="1" x14ac:dyDescent="0.25">
      <c r="A65" s="36">
        <v>91</v>
      </c>
      <c r="B65" s="10" t="s">
        <v>109</v>
      </c>
      <c r="C65" s="50">
        <v>9.8000000000000007</v>
      </c>
      <c r="D65" s="50">
        <v>10.9</v>
      </c>
      <c r="E65" s="50">
        <v>39.6</v>
      </c>
      <c r="F65" s="50">
        <v>37.1</v>
      </c>
      <c r="G65" s="50">
        <v>33.700000000000003</v>
      </c>
      <c r="H65" s="50">
        <v>30</v>
      </c>
      <c r="I65" s="50">
        <v>33.299999999999997</v>
      </c>
      <c r="J65" s="50">
        <v>32.5</v>
      </c>
    </row>
    <row r="66" spans="1:10" s="4" customFormat="1" ht="12.95" customHeight="1" x14ac:dyDescent="0.25">
      <c r="A66" s="36">
        <v>92</v>
      </c>
      <c r="B66" s="10" t="s">
        <v>110</v>
      </c>
      <c r="C66" s="50">
        <v>6.6</v>
      </c>
      <c r="D66" s="50">
        <v>5.4</v>
      </c>
      <c r="E66" s="50">
        <v>22.2</v>
      </c>
      <c r="F66" s="50">
        <v>21.2</v>
      </c>
      <c r="G66" s="50">
        <v>61.1</v>
      </c>
      <c r="H66" s="50">
        <v>61.7</v>
      </c>
      <c r="I66" s="50">
        <v>95.6</v>
      </c>
      <c r="J66" s="50">
        <v>97.2</v>
      </c>
    </row>
    <row r="67" spans="1:10" s="4" customFormat="1" ht="12.95" customHeight="1" x14ac:dyDescent="0.25">
      <c r="A67" s="36">
        <v>93</v>
      </c>
      <c r="B67" s="10" t="s">
        <v>111</v>
      </c>
      <c r="C67" s="50">
        <v>60.6</v>
      </c>
      <c r="D67" s="50">
        <v>63.4</v>
      </c>
      <c r="E67" s="50">
        <v>8.1</v>
      </c>
      <c r="F67" s="50">
        <v>8.8000000000000007</v>
      </c>
      <c r="G67" s="50">
        <v>12.6</v>
      </c>
      <c r="H67" s="50">
        <v>12.6</v>
      </c>
      <c r="I67" s="50">
        <v>90</v>
      </c>
      <c r="J67" s="50">
        <v>91.7</v>
      </c>
    </row>
    <row r="68" spans="1:10" s="4" customFormat="1" ht="12.95" customHeight="1" x14ac:dyDescent="0.25">
      <c r="A68" s="36">
        <v>94</v>
      </c>
      <c r="B68" s="10" t="s">
        <v>112</v>
      </c>
      <c r="C68" s="50">
        <v>29.9</v>
      </c>
      <c r="D68" s="50">
        <v>34.6</v>
      </c>
      <c r="E68" s="50">
        <v>36.4</v>
      </c>
      <c r="F68" s="50">
        <v>31.4</v>
      </c>
      <c r="G68" s="50">
        <v>19.100000000000001</v>
      </c>
      <c r="H68" s="50">
        <v>20.2</v>
      </c>
      <c r="I68" s="50">
        <v>80.599999999999994</v>
      </c>
      <c r="J68" s="50">
        <v>81</v>
      </c>
    </row>
    <row r="69" spans="1:10" s="4" customFormat="1" ht="12.95" customHeight="1" x14ac:dyDescent="0.25">
      <c r="A69" s="36">
        <v>95</v>
      </c>
      <c r="B69" s="10" t="s">
        <v>113</v>
      </c>
      <c r="C69" s="50">
        <v>38.200000000000003</v>
      </c>
      <c r="D69" s="50">
        <v>38.200000000000003</v>
      </c>
      <c r="E69" s="50">
        <v>45</v>
      </c>
      <c r="F69" s="50">
        <v>43.6</v>
      </c>
      <c r="G69" s="50">
        <v>12.5</v>
      </c>
      <c r="H69" s="50">
        <v>13.1</v>
      </c>
      <c r="I69" s="50">
        <v>98.7</v>
      </c>
      <c r="J69" s="50">
        <v>98.7</v>
      </c>
    </row>
    <row r="70" spans="1:10" s="4" customFormat="1" ht="12.95" customHeight="1" x14ac:dyDescent="0.25">
      <c r="A70" s="36">
        <v>96</v>
      </c>
      <c r="B70" s="10" t="s">
        <v>114</v>
      </c>
      <c r="C70" s="51">
        <v>12.2</v>
      </c>
      <c r="D70" s="51">
        <v>12.6</v>
      </c>
      <c r="E70" s="51">
        <v>49.8</v>
      </c>
      <c r="F70" s="51">
        <v>49.1</v>
      </c>
      <c r="G70" s="51">
        <v>22.1</v>
      </c>
      <c r="H70" s="51">
        <v>22.1</v>
      </c>
      <c r="I70" s="51">
        <v>90.8</v>
      </c>
      <c r="J70" s="51">
        <v>96.3</v>
      </c>
    </row>
    <row r="71" spans="1:10" s="4" customFormat="1" ht="34.5" customHeight="1" x14ac:dyDescent="0.25">
      <c r="A71" s="21" t="s">
        <v>155</v>
      </c>
      <c r="B71" s="74" t="s">
        <v>175</v>
      </c>
      <c r="C71" s="74"/>
      <c r="D71" s="74"/>
      <c r="E71" s="74"/>
      <c r="F71" s="74"/>
      <c r="G71" s="74"/>
      <c r="H71" s="74"/>
      <c r="I71" s="74"/>
      <c r="J71" s="74"/>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174</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10">
    <mergeCell ref="B71:J71"/>
    <mergeCell ref="I35:J35"/>
    <mergeCell ref="C3:D3"/>
    <mergeCell ref="E3:F3"/>
    <mergeCell ref="G3:H3"/>
    <mergeCell ref="A5:B5"/>
    <mergeCell ref="A35:B35"/>
    <mergeCell ref="C35:D35"/>
    <mergeCell ref="E35:F35"/>
    <mergeCell ref="G35:H35"/>
  </mergeCells>
  <pageMargins left="0.7" right="0.7" top="0.78740157499999996" bottom="0.78740157499999996"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DC4E8-643B-4A1D-BEF0-FAF0EF9180DF}">
  <sheetPr>
    <pageSetUpPr fitToPage="1"/>
  </sheetPr>
  <dimension ref="A1:J7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29" customFormat="1" ht="33.950000000000003" customHeight="1" x14ac:dyDescent="0.25">
      <c r="A3" s="18" t="s">
        <v>115</v>
      </c>
      <c r="B3" s="28"/>
      <c r="C3" s="76" t="s">
        <v>151</v>
      </c>
      <c r="D3" s="77"/>
      <c r="E3" s="76" t="s">
        <v>152</v>
      </c>
      <c r="F3" s="77"/>
      <c r="G3" s="78" t="s">
        <v>116</v>
      </c>
      <c r="H3" s="79"/>
      <c r="I3" s="16" t="s">
        <v>153</v>
      </c>
      <c r="J3" s="17"/>
    </row>
    <row r="4" spans="1:10" s="4" customFormat="1" ht="12.95" customHeight="1" x14ac:dyDescent="0.25">
      <c r="A4" s="6"/>
      <c r="B4" s="6"/>
      <c r="C4" s="34">
        <v>2020</v>
      </c>
      <c r="D4" s="35">
        <v>2021</v>
      </c>
      <c r="E4" s="34">
        <v>2020</v>
      </c>
      <c r="F4" s="35">
        <v>2021</v>
      </c>
      <c r="G4" s="34">
        <v>2020</v>
      </c>
      <c r="H4" s="35">
        <v>2021</v>
      </c>
      <c r="I4" s="34">
        <v>2020</v>
      </c>
      <c r="J4" s="35">
        <v>2021</v>
      </c>
    </row>
    <row r="5" spans="1:10" s="4" customFormat="1" ht="12.95" customHeight="1" x14ac:dyDescent="0.25">
      <c r="A5" s="75" t="s">
        <v>1</v>
      </c>
      <c r="B5" s="75"/>
      <c r="C5" s="19"/>
      <c r="D5" s="19"/>
      <c r="E5" s="19"/>
      <c r="F5" s="19"/>
      <c r="G5" s="19"/>
      <c r="H5" s="20"/>
      <c r="I5" s="20"/>
      <c r="J5" s="20"/>
    </row>
    <row r="6" spans="1:10" s="5" customFormat="1" ht="12.95" customHeight="1" x14ac:dyDescent="0.25">
      <c r="A6" s="36">
        <v>8</v>
      </c>
      <c r="B6" s="8" t="s">
        <v>55</v>
      </c>
      <c r="C6" s="37">
        <v>47.6</v>
      </c>
      <c r="D6" s="37">
        <v>47.4</v>
      </c>
      <c r="E6" s="37">
        <v>20.9</v>
      </c>
      <c r="F6" s="37">
        <v>21.7</v>
      </c>
      <c r="G6" s="37">
        <v>19.100000000000001</v>
      </c>
      <c r="H6" s="37">
        <v>19.2</v>
      </c>
      <c r="I6" s="37">
        <v>93.3</v>
      </c>
      <c r="J6" s="37">
        <v>94</v>
      </c>
    </row>
    <row r="7" spans="1:10" s="4" customFormat="1" ht="12.95" customHeight="1" x14ac:dyDescent="0.25">
      <c r="A7" s="36">
        <v>10</v>
      </c>
      <c r="B7" s="10" t="s">
        <v>56</v>
      </c>
      <c r="C7" s="37">
        <v>61</v>
      </c>
      <c r="D7" s="37">
        <v>60.1</v>
      </c>
      <c r="E7" s="37">
        <v>14.899999999999999</v>
      </c>
      <c r="F7" s="37">
        <v>14</v>
      </c>
      <c r="G7" s="37">
        <v>16.2</v>
      </c>
      <c r="H7" s="37">
        <v>16.399999999999999</v>
      </c>
      <c r="I7" s="37">
        <v>96.9</v>
      </c>
      <c r="J7" s="37">
        <v>97.4</v>
      </c>
    </row>
    <row r="8" spans="1:10" s="4" customFormat="1" ht="12.95" customHeight="1" x14ac:dyDescent="0.25">
      <c r="A8" s="36">
        <v>11</v>
      </c>
      <c r="B8" s="10" t="s">
        <v>57</v>
      </c>
      <c r="C8" s="37">
        <v>41.6</v>
      </c>
      <c r="D8" s="37">
        <v>41.2</v>
      </c>
      <c r="E8" s="37">
        <v>24.1</v>
      </c>
      <c r="F8" s="37">
        <v>23.599999999999998</v>
      </c>
      <c r="G8" s="37">
        <v>24.2</v>
      </c>
      <c r="H8" s="37">
        <v>25.2</v>
      </c>
      <c r="I8" s="37">
        <v>97.6</v>
      </c>
      <c r="J8" s="37">
        <v>97.5</v>
      </c>
    </row>
    <row r="9" spans="1:10" s="4" customFormat="1" ht="12.95" customHeight="1" x14ac:dyDescent="0.25">
      <c r="A9" s="36">
        <v>13</v>
      </c>
      <c r="B9" s="10" t="s">
        <v>58</v>
      </c>
      <c r="C9" s="37">
        <v>41.9</v>
      </c>
      <c r="D9" s="37">
        <v>45.5</v>
      </c>
      <c r="E9" s="37">
        <v>36.6</v>
      </c>
      <c r="F9" s="37">
        <v>34.1</v>
      </c>
      <c r="G9" s="37">
        <v>13.4</v>
      </c>
      <c r="H9" s="37">
        <v>12.9</v>
      </c>
      <c r="I9" s="37">
        <v>93.1</v>
      </c>
      <c r="J9" s="37">
        <v>93.8</v>
      </c>
    </row>
    <row r="10" spans="1:10" s="4" customFormat="1" ht="12.95" customHeight="1" x14ac:dyDescent="0.25">
      <c r="A10" s="36">
        <v>14</v>
      </c>
      <c r="B10" s="10" t="s">
        <v>147</v>
      </c>
      <c r="C10" s="37">
        <v>62.6</v>
      </c>
      <c r="D10" s="37">
        <v>64.8</v>
      </c>
      <c r="E10" s="37">
        <v>20.3</v>
      </c>
      <c r="F10" s="37">
        <v>20.2</v>
      </c>
      <c r="G10" s="37">
        <v>9.4</v>
      </c>
      <c r="H10" s="37">
        <v>9.6</v>
      </c>
      <c r="I10" s="37">
        <v>95</v>
      </c>
      <c r="J10" s="37">
        <v>96.7</v>
      </c>
    </row>
    <row r="11" spans="1:10" s="4" customFormat="1" ht="12.95" customHeight="1" x14ac:dyDescent="0.25">
      <c r="A11" s="36">
        <v>16</v>
      </c>
      <c r="B11" s="10" t="s">
        <v>60</v>
      </c>
      <c r="C11" s="37">
        <v>51.4</v>
      </c>
      <c r="D11" s="37">
        <v>53.8</v>
      </c>
      <c r="E11" s="37">
        <v>27.4</v>
      </c>
      <c r="F11" s="37">
        <v>25.6</v>
      </c>
      <c r="G11" s="37">
        <v>11.4</v>
      </c>
      <c r="H11" s="37">
        <v>10.9</v>
      </c>
      <c r="I11" s="37">
        <v>96.6</v>
      </c>
      <c r="J11" s="37">
        <v>95.3</v>
      </c>
    </row>
    <row r="12" spans="1:10" s="4" customFormat="1" ht="12.95" customHeight="1" x14ac:dyDescent="0.25">
      <c r="A12" s="36">
        <v>17</v>
      </c>
      <c r="B12" s="10" t="s">
        <v>61</v>
      </c>
      <c r="C12" s="37">
        <v>50</v>
      </c>
      <c r="D12" s="37">
        <v>49.5</v>
      </c>
      <c r="E12" s="37">
        <v>25.099999999999998</v>
      </c>
      <c r="F12" s="37">
        <v>21.1</v>
      </c>
      <c r="G12" s="37">
        <v>16.600000000000001</v>
      </c>
      <c r="H12" s="37">
        <v>13.6</v>
      </c>
      <c r="I12" s="37">
        <v>91.5</v>
      </c>
      <c r="J12" s="37">
        <v>93.3</v>
      </c>
    </row>
    <row r="13" spans="1:10" s="4" customFormat="1" ht="12.95" customHeight="1" x14ac:dyDescent="0.25">
      <c r="A13" s="36">
        <v>18</v>
      </c>
      <c r="B13" s="10" t="s">
        <v>62</v>
      </c>
      <c r="C13" s="37">
        <v>46</v>
      </c>
      <c r="D13" s="37">
        <v>46.3</v>
      </c>
      <c r="E13" s="37">
        <v>32.200000000000003</v>
      </c>
      <c r="F13" s="37">
        <v>33.700000000000003</v>
      </c>
      <c r="G13" s="37">
        <v>12.9</v>
      </c>
      <c r="H13" s="37">
        <v>13.7</v>
      </c>
      <c r="I13" s="37">
        <v>96.5</v>
      </c>
      <c r="J13" s="37">
        <v>94.2</v>
      </c>
    </row>
    <row r="14" spans="1:10" s="4" customFormat="1" ht="12.95" customHeight="1" x14ac:dyDescent="0.25">
      <c r="A14" s="36">
        <v>20</v>
      </c>
      <c r="B14" s="10" t="s">
        <v>63</v>
      </c>
      <c r="C14" s="37">
        <v>52</v>
      </c>
      <c r="D14" s="37">
        <v>52.6</v>
      </c>
      <c r="E14" s="37">
        <v>12.299999999999999</v>
      </c>
      <c r="F14" s="37">
        <v>11.9</v>
      </c>
      <c r="G14" s="37">
        <v>22.6</v>
      </c>
      <c r="H14" s="37">
        <v>21.1</v>
      </c>
      <c r="I14" s="37">
        <v>87.9</v>
      </c>
      <c r="J14" s="37">
        <v>90.1</v>
      </c>
    </row>
    <row r="15" spans="1:10" s="4" customFormat="1" ht="12.95" customHeight="1" x14ac:dyDescent="0.25">
      <c r="A15" s="36">
        <v>21</v>
      </c>
      <c r="B15" s="10" t="s">
        <v>64</v>
      </c>
      <c r="C15" s="37">
        <v>41</v>
      </c>
      <c r="D15" s="37">
        <v>30.2</v>
      </c>
      <c r="E15" s="37">
        <v>7.8000000000000007</v>
      </c>
      <c r="F15" s="37">
        <v>5.8000000000000007</v>
      </c>
      <c r="G15" s="37">
        <v>24.4</v>
      </c>
      <c r="H15" s="37">
        <v>20.399999999999999</v>
      </c>
      <c r="I15" s="37">
        <v>60.9</v>
      </c>
      <c r="J15" s="37">
        <v>55.7</v>
      </c>
    </row>
    <row r="16" spans="1:10" s="4" customFormat="1" ht="12.95" customHeight="1" x14ac:dyDescent="0.25">
      <c r="A16" s="36">
        <v>22</v>
      </c>
      <c r="B16" s="10" t="s">
        <v>12</v>
      </c>
      <c r="C16" s="37">
        <v>47.6</v>
      </c>
      <c r="D16" s="37">
        <v>50.8</v>
      </c>
      <c r="E16" s="37">
        <v>28.1</v>
      </c>
      <c r="F16" s="37">
        <v>26.400000000000002</v>
      </c>
      <c r="G16" s="37">
        <v>14.2</v>
      </c>
      <c r="H16" s="37">
        <v>13.6</v>
      </c>
      <c r="I16" s="37">
        <v>93.4</v>
      </c>
      <c r="J16" s="37">
        <v>93.3</v>
      </c>
    </row>
    <row r="17" spans="1:10" s="4" customFormat="1" ht="12.95" customHeight="1" x14ac:dyDescent="0.25">
      <c r="A17" s="36">
        <v>23</v>
      </c>
      <c r="B17" s="10" t="s">
        <v>65</v>
      </c>
      <c r="C17" s="37">
        <v>44.1</v>
      </c>
      <c r="D17" s="37">
        <v>47.5</v>
      </c>
      <c r="E17" s="37">
        <v>27.3</v>
      </c>
      <c r="F17" s="37">
        <v>27.1</v>
      </c>
      <c r="G17" s="37">
        <v>16.3</v>
      </c>
      <c r="H17" s="37">
        <v>15.7</v>
      </c>
      <c r="I17" s="37">
        <v>93.8</v>
      </c>
      <c r="J17" s="37">
        <v>94.8</v>
      </c>
    </row>
    <row r="18" spans="1:10" s="4" customFormat="1" ht="12.95" customHeight="1" x14ac:dyDescent="0.25">
      <c r="A18" s="36">
        <v>24</v>
      </c>
      <c r="B18" s="10" t="s">
        <v>66</v>
      </c>
      <c r="C18" s="37">
        <v>55.7</v>
      </c>
      <c r="D18" s="37">
        <v>62.7</v>
      </c>
      <c r="E18" s="37">
        <v>22.4</v>
      </c>
      <c r="F18" s="37">
        <v>18.899999999999999</v>
      </c>
      <c r="G18" s="37">
        <v>12.4</v>
      </c>
      <c r="H18" s="37">
        <v>10.8</v>
      </c>
      <c r="I18" s="37">
        <v>94.9</v>
      </c>
      <c r="J18" s="37">
        <v>95.5</v>
      </c>
    </row>
    <row r="19" spans="1:10" s="4" customFormat="1" ht="12.95" customHeight="1" x14ac:dyDescent="0.25">
      <c r="A19" s="36">
        <v>25</v>
      </c>
      <c r="B19" s="10" t="s">
        <v>67</v>
      </c>
      <c r="C19" s="37">
        <v>40.700000000000003</v>
      </c>
      <c r="D19" s="37">
        <v>43.9</v>
      </c>
      <c r="E19" s="37">
        <v>35.6</v>
      </c>
      <c r="F19" s="37">
        <v>33.200000000000003</v>
      </c>
      <c r="G19" s="37">
        <v>13.2</v>
      </c>
      <c r="H19" s="37">
        <v>13.3</v>
      </c>
      <c r="I19" s="37">
        <v>95.4</v>
      </c>
      <c r="J19" s="37">
        <v>93.9</v>
      </c>
    </row>
    <row r="20" spans="1:10" s="4" customFormat="1" ht="12.95" customHeight="1" x14ac:dyDescent="0.25">
      <c r="A20" s="36">
        <v>26</v>
      </c>
      <c r="B20" s="10" t="s">
        <v>68</v>
      </c>
      <c r="C20" s="37">
        <v>49</v>
      </c>
      <c r="D20" s="37">
        <v>52.3</v>
      </c>
      <c r="E20" s="37">
        <v>19.3</v>
      </c>
      <c r="F20" s="37">
        <v>17.899999999999999</v>
      </c>
      <c r="G20" s="37">
        <v>18.899999999999999</v>
      </c>
      <c r="H20" s="37">
        <v>18.5</v>
      </c>
      <c r="I20" s="37">
        <v>93.1</v>
      </c>
      <c r="J20" s="37">
        <v>93</v>
      </c>
    </row>
    <row r="21" spans="1:10" s="4" customFormat="1" ht="12.95" customHeight="1" x14ac:dyDescent="0.25">
      <c r="A21" s="36">
        <v>27</v>
      </c>
      <c r="B21" s="10" t="s">
        <v>69</v>
      </c>
      <c r="C21" s="37">
        <v>69.5</v>
      </c>
      <c r="D21" s="37">
        <v>71.5</v>
      </c>
      <c r="E21" s="37">
        <v>14.3</v>
      </c>
      <c r="F21" s="37">
        <v>13.9</v>
      </c>
      <c r="G21" s="37">
        <v>9.9</v>
      </c>
      <c r="H21" s="37">
        <v>9.8000000000000007</v>
      </c>
      <c r="I21" s="37">
        <v>93.9</v>
      </c>
      <c r="J21" s="37">
        <v>95</v>
      </c>
    </row>
    <row r="22" spans="1:10" s="4" customFormat="1" ht="12.95" customHeight="1" x14ac:dyDescent="0.25">
      <c r="A22" s="36">
        <v>28</v>
      </c>
      <c r="B22" s="10" t="s">
        <v>70</v>
      </c>
      <c r="C22" s="37">
        <v>50.3</v>
      </c>
      <c r="D22" s="37">
        <v>52.3</v>
      </c>
      <c r="E22" s="37">
        <v>28.6</v>
      </c>
      <c r="F22" s="37">
        <v>27</v>
      </c>
      <c r="G22" s="37">
        <v>13.9</v>
      </c>
      <c r="H22" s="37">
        <v>13.4</v>
      </c>
      <c r="I22" s="37">
        <v>92.3</v>
      </c>
      <c r="J22" s="37">
        <v>93.1</v>
      </c>
    </row>
    <row r="23" spans="1:10" s="5" customFormat="1" ht="12.95" customHeight="1" x14ac:dyDescent="0.25">
      <c r="A23" s="36">
        <v>29</v>
      </c>
      <c r="B23" s="10" t="s">
        <v>71</v>
      </c>
      <c r="C23" s="37">
        <v>59.9</v>
      </c>
      <c r="D23" s="37">
        <v>60.2</v>
      </c>
      <c r="E23" s="37">
        <v>21.4</v>
      </c>
      <c r="F23" s="37">
        <v>20.700000000000003</v>
      </c>
      <c r="G23" s="37">
        <v>11</v>
      </c>
      <c r="H23" s="37">
        <v>11.6</v>
      </c>
      <c r="I23" s="37">
        <v>98.7</v>
      </c>
      <c r="J23" s="37">
        <v>97.6</v>
      </c>
    </row>
    <row r="24" spans="1:10" s="4" customFormat="1" ht="12.95" customHeight="1" x14ac:dyDescent="0.25">
      <c r="A24" s="36">
        <v>30</v>
      </c>
      <c r="B24" s="10" t="s">
        <v>22</v>
      </c>
      <c r="C24" s="37">
        <v>65.599999999999994</v>
      </c>
      <c r="D24" s="37">
        <v>64</v>
      </c>
      <c r="E24" s="37">
        <v>17.5</v>
      </c>
      <c r="F24" s="37">
        <v>18</v>
      </c>
      <c r="G24" s="37">
        <v>8.6</v>
      </c>
      <c r="H24" s="37">
        <v>9.6</v>
      </c>
      <c r="I24" s="37">
        <v>94.3</v>
      </c>
      <c r="J24" s="37">
        <v>94</v>
      </c>
    </row>
    <row r="25" spans="1:10" s="4" customFormat="1" ht="12.95" customHeight="1" x14ac:dyDescent="0.25">
      <c r="A25" s="36">
        <v>31</v>
      </c>
      <c r="B25" s="10" t="s">
        <v>72</v>
      </c>
      <c r="C25" s="37">
        <v>48.2</v>
      </c>
      <c r="D25" s="37">
        <v>47.8</v>
      </c>
      <c r="E25" s="37">
        <v>32.700000000000003</v>
      </c>
      <c r="F25" s="37">
        <v>32.4</v>
      </c>
      <c r="G25" s="37">
        <v>12.4</v>
      </c>
      <c r="H25" s="37">
        <v>12.2</v>
      </c>
      <c r="I25" s="37">
        <v>97</v>
      </c>
      <c r="J25" s="37">
        <v>96.1</v>
      </c>
    </row>
    <row r="26" spans="1:10" s="4" customFormat="1" ht="12.95" customHeight="1" x14ac:dyDescent="0.25">
      <c r="A26" s="36">
        <v>32</v>
      </c>
      <c r="B26" s="10" t="s">
        <v>73</v>
      </c>
      <c r="C26" s="37">
        <v>42.3</v>
      </c>
      <c r="D26" s="37">
        <v>44.5</v>
      </c>
      <c r="E26" s="37">
        <v>21.6</v>
      </c>
      <c r="F26" s="37">
        <v>19.8</v>
      </c>
      <c r="G26" s="37">
        <v>19</v>
      </c>
      <c r="H26" s="37">
        <v>19</v>
      </c>
      <c r="I26" s="37">
        <v>96.3</v>
      </c>
      <c r="J26" s="37">
        <v>94.9</v>
      </c>
    </row>
    <row r="27" spans="1:10" s="4" customFormat="1" ht="12.95" customHeight="1" x14ac:dyDescent="0.25">
      <c r="A27" s="36">
        <v>33</v>
      </c>
      <c r="B27" s="10" t="s">
        <v>74</v>
      </c>
      <c r="C27" s="37">
        <v>52.1</v>
      </c>
      <c r="D27" s="37">
        <v>49.8</v>
      </c>
      <c r="E27" s="37">
        <v>27.700000000000003</v>
      </c>
      <c r="F27" s="37">
        <v>31.6</v>
      </c>
      <c r="G27" s="37">
        <v>11.9</v>
      </c>
      <c r="H27" s="37">
        <v>11.4</v>
      </c>
      <c r="I27" s="37">
        <v>94.6</v>
      </c>
      <c r="J27" s="37">
        <v>97</v>
      </c>
    </row>
    <row r="28" spans="1:10" s="4" customFormat="1" ht="12.95" customHeight="1" x14ac:dyDescent="0.25">
      <c r="A28" s="36">
        <v>35</v>
      </c>
      <c r="B28" s="10" t="s">
        <v>75</v>
      </c>
      <c r="C28" s="37">
        <v>77.099999999999994</v>
      </c>
      <c r="D28" s="37">
        <v>84.1</v>
      </c>
      <c r="E28" s="37">
        <v>7.7</v>
      </c>
      <c r="F28" s="37">
        <v>5.1000000000000005</v>
      </c>
      <c r="G28" s="37">
        <v>5.0999999999999996</v>
      </c>
      <c r="H28" s="37">
        <v>3.4</v>
      </c>
      <c r="I28" s="37">
        <v>92.9</v>
      </c>
      <c r="J28" s="37">
        <v>93.4</v>
      </c>
    </row>
    <row r="29" spans="1:10" s="4" customFormat="1" ht="12.95" customHeight="1" x14ac:dyDescent="0.25">
      <c r="A29" s="36">
        <v>36</v>
      </c>
      <c r="B29" s="10" t="s">
        <v>76</v>
      </c>
      <c r="C29" s="37">
        <v>42.6</v>
      </c>
      <c r="D29" s="37">
        <v>47.2</v>
      </c>
      <c r="E29" s="37">
        <v>25</v>
      </c>
      <c r="F29" s="37">
        <v>25.099999999999998</v>
      </c>
      <c r="G29" s="37">
        <v>17.399999999999999</v>
      </c>
      <c r="H29" s="37">
        <v>12.8</v>
      </c>
      <c r="I29" s="37">
        <v>92.7</v>
      </c>
      <c r="J29" s="37">
        <v>93.5</v>
      </c>
    </row>
    <row r="30" spans="1:10" s="4" customFormat="1" ht="12.95" customHeight="1" x14ac:dyDescent="0.25">
      <c r="A30" s="36">
        <v>37</v>
      </c>
      <c r="B30" s="10" t="s">
        <v>77</v>
      </c>
      <c r="C30" s="37">
        <v>19.2</v>
      </c>
      <c r="D30" s="37">
        <v>19.100000000000001</v>
      </c>
      <c r="E30" s="37">
        <v>42.4</v>
      </c>
      <c r="F30" s="37">
        <v>41.6</v>
      </c>
      <c r="G30" s="37">
        <v>19.600000000000001</v>
      </c>
      <c r="H30" s="37">
        <v>19.600000000000001</v>
      </c>
      <c r="I30" s="37">
        <v>95.5</v>
      </c>
      <c r="J30" s="37">
        <v>96.6</v>
      </c>
    </row>
    <row r="31" spans="1:10" s="4" customFormat="1" ht="12.95" customHeight="1" x14ac:dyDescent="0.25">
      <c r="A31" s="36">
        <v>38</v>
      </c>
      <c r="B31" s="10" t="s">
        <v>78</v>
      </c>
      <c r="C31" s="37">
        <v>50.1</v>
      </c>
      <c r="D31" s="37">
        <v>55.4</v>
      </c>
      <c r="E31" s="37">
        <v>19</v>
      </c>
      <c r="F31" s="37">
        <v>16.7</v>
      </c>
      <c r="G31" s="37">
        <v>16.600000000000001</v>
      </c>
      <c r="H31" s="37">
        <v>15.6</v>
      </c>
      <c r="I31" s="37">
        <v>95.1</v>
      </c>
      <c r="J31" s="37">
        <v>95.9</v>
      </c>
    </row>
    <row r="32" spans="1:10" s="4" customFormat="1" ht="12.95" customHeight="1" x14ac:dyDescent="0.25">
      <c r="A32" s="36">
        <v>41</v>
      </c>
      <c r="B32" s="10" t="s">
        <v>79</v>
      </c>
      <c r="C32" s="37">
        <v>60.2</v>
      </c>
      <c r="D32" s="37">
        <v>60.7</v>
      </c>
      <c r="E32" s="37">
        <v>25.2</v>
      </c>
      <c r="F32" s="37">
        <v>24.900000000000002</v>
      </c>
      <c r="G32" s="37">
        <v>7</v>
      </c>
      <c r="H32" s="37">
        <v>7</v>
      </c>
      <c r="I32" s="37">
        <v>95.8</v>
      </c>
      <c r="J32" s="37">
        <v>96.1</v>
      </c>
    </row>
    <row r="33" spans="1:10" s="4" customFormat="1" ht="12.95" customHeight="1" x14ac:dyDescent="0.25">
      <c r="A33" s="36">
        <v>42</v>
      </c>
      <c r="B33" s="8" t="s">
        <v>80</v>
      </c>
      <c r="C33" s="37">
        <v>36.5</v>
      </c>
      <c r="D33" s="37">
        <v>35.799999999999997</v>
      </c>
      <c r="E33" s="37">
        <v>38.9</v>
      </c>
      <c r="F33" s="37">
        <v>38.1</v>
      </c>
      <c r="G33" s="37">
        <v>12.8</v>
      </c>
      <c r="H33" s="37">
        <v>13.7</v>
      </c>
      <c r="I33" s="37">
        <v>94.6</v>
      </c>
      <c r="J33" s="37">
        <v>95.2</v>
      </c>
    </row>
    <row r="34" spans="1:10" s="4" customFormat="1" ht="12.95" customHeight="1" x14ac:dyDescent="0.25">
      <c r="A34" s="36">
        <v>43</v>
      </c>
      <c r="B34" s="5" t="s">
        <v>81</v>
      </c>
      <c r="C34" s="37">
        <v>44.9</v>
      </c>
      <c r="D34" s="37">
        <v>45.3</v>
      </c>
      <c r="E34" s="37">
        <v>37.9</v>
      </c>
      <c r="F34" s="37">
        <v>37.199999999999996</v>
      </c>
      <c r="G34" s="37">
        <v>9.6999999999999993</v>
      </c>
      <c r="H34" s="37">
        <v>9.8000000000000007</v>
      </c>
      <c r="I34" s="37">
        <v>96.9</v>
      </c>
      <c r="J34" s="37">
        <v>96.6</v>
      </c>
    </row>
    <row r="35" spans="1:10" s="4" customFormat="1" ht="12.95" customHeight="1" x14ac:dyDescent="0.25">
      <c r="A35" s="75" t="s">
        <v>2</v>
      </c>
      <c r="B35" s="75"/>
      <c r="C35" s="75"/>
      <c r="D35" s="75"/>
      <c r="E35" s="75"/>
      <c r="F35" s="75"/>
      <c r="G35" s="75"/>
      <c r="H35" s="75"/>
      <c r="I35" s="75"/>
      <c r="J35" s="75"/>
    </row>
    <row r="36" spans="1:10" s="4" customFormat="1" ht="12.95" customHeight="1" x14ac:dyDescent="0.25">
      <c r="A36" s="36">
        <v>45</v>
      </c>
      <c r="B36" s="12" t="s">
        <v>82</v>
      </c>
      <c r="C36" s="37">
        <v>83.5</v>
      </c>
      <c r="D36" s="37">
        <v>85.8</v>
      </c>
      <c r="E36" s="37">
        <v>5.9</v>
      </c>
      <c r="F36" s="37">
        <v>6</v>
      </c>
      <c r="G36" s="37">
        <v>7</v>
      </c>
      <c r="H36" s="37">
        <v>6</v>
      </c>
      <c r="I36" s="37">
        <v>98.2</v>
      </c>
      <c r="J36" s="37">
        <v>97.6</v>
      </c>
    </row>
    <row r="37" spans="1:10" s="4" customFormat="1" ht="12.95" customHeight="1" x14ac:dyDescent="0.25">
      <c r="A37" s="36">
        <v>46</v>
      </c>
      <c r="B37" s="10" t="s">
        <v>83</v>
      </c>
      <c r="C37" s="37">
        <v>86</v>
      </c>
      <c r="D37" s="37">
        <v>90.8</v>
      </c>
      <c r="E37" s="37">
        <v>2</v>
      </c>
      <c r="F37" s="37">
        <v>1.6</v>
      </c>
      <c r="G37" s="37">
        <v>5.8</v>
      </c>
      <c r="H37" s="37">
        <v>4.7</v>
      </c>
      <c r="I37" s="37">
        <v>95.7</v>
      </c>
      <c r="J37" s="37">
        <v>97.3</v>
      </c>
    </row>
    <row r="38" spans="1:10" s="4" customFormat="1" ht="12.95" customHeight="1" x14ac:dyDescent="0.25">
      <c r="A38" s="36">
        <v>47</v>
      </c>
      <c r="B38" s="10" t="s">
        <v>84</v>
      </c>
      <c r="C38" s="37">
        <v>65.5</v>
      </c>
      <c r="D38" s="37">
        <v>66</v>
      </c>
      <c r="E38" s="37">
        <v>15.8</v>
      </c>
      <c r="F38" s="37">
        <v>15.7</v>
      </c>
      <c r="G38" s="37">
        <v>12.4</v>
      </c>
      <c r="H38" s="37">
        <v>12.8</v>
      </c>
      <c r="I38" s="37">
        <v>96</v>
      </c>
      <c r="J38" s="37">
        <v>95.6</v>
      </c>
    </row>
    <row r="39" spans="1:10" s="4" customFormat="1" ht="12.95" customHeight="1" x14ac:dyDescent="0.25">
      <c r="A39" s="36">
        <v>49</v>
      </c>
      <c r="B39" s="10" t="s">
        <v>85</v>
      </c>
      <c r="C39" s="37">
        <v>22.8</v>
      </c>
      <c r="D39" s="37">
        <v>23.9</v>
      </c>
      <c r="E39" s="37">
        <v>34.700000000000003</v>
      </c>
      <c r="F39" s="37">
        <v>34.799999999999997</v>
      </c>
      <c r="G39" s="37">
        <v>17</v>
      </c>
      <c r="H39" s="37">
        <v>16.899999999999999</v>
      </c>
      <c r="I39" s="37">
        <v>56.7</v>
      </c>
      <c r="J39" s="37">
        <v>56.5</v>
      </c>
    </row>
    <row r="40" spans="1:10" s="4" customFormat="1" ht="12.95" customHeight="1" x14ac:dyDescent="0.25">
      <c r="A40" s="36">
        <v>52</v>
      </c>
      <c r="B40" s="10" t="s">
        <v>86</v>
      </c>
      <c r="C40" s="37">
        <v>51.2</v>
      </c>
      <c r="D40" s="37">
        <v>55.5</v>
      </c>
      <c r="E40" s="37">
        <v>23.1</v>
      </c>
      <c r="F40" s="37">
        <v>20.5</v>
      </c>
      <c r="G40" s="37">
        <v>14</v>
      </c>
      <c r="H40" s="37">
        <v>13.8</v>
      </c>
      <c r="I40" s="37">
        <v>91.4</v>
      </c>
      <c r="J40" s="37">
        <v>92.2</v>
      </c>
    </row>
    <row r="41" spans="1:10" s="4" customFormat="1" ht="12.95" customHeight="1" x14ac:dyDescent="0.25">
      <c r="A41" s="36">
        <v>55</v>
      </c>
      <c r="B41" s="10" t="s">
        <v>87</v>
      </c>
      <c r="C41" s="37">
        <v>12.3</v>
      </c>
      <c r="D41" s="37">
        <v>17.3</v>
      </c>
      <c r="E41" s="37">
        <v>31.6</v>
      </c>
      <c r="F41" s="37">
        <v>37.4</v>
      </c>
      <c r="G41" s="37">
        <v>23.1</v>
      </c>
      <c r="H41" s="37">
        <v>26.6</v>
      </c>
      <c r="I41" s="37">
        <v>79.5</v>
      </c>
      <c r="J41" s="37">
        <v>80.8</v>
      </c>
    </row>
    <row r="42" spans="1:10" s="4" customFormat="1" ht="12.95" customHeight="1" x14ac:dyDescent="0.25">
      <c r="A42" s="36">
        <v>56</v>
      </c>
      <c r="B42" s="10" t="s">
        <v>88</v>
      </c>
      <c r="C42" s="37">
        <v>24.6</v>
      </c>
      <c r="D42" s="37">
        <v>28</v>
      </c>
      <c r="E42" s="37">
        <v>40.799999999999997</v>
      </c>
      <c r="F42" s="37">
        <v>39.5</v>
      </c>
      <c r="G42" s="37">
        <v>26.1</v>
      </c>
      <c r="H42" s="37">
        <v>23</v>
      </c>
      <c r="I42" s="37">
        <v>87.4</v>
      </c>
      <c r="J42" s="37">
        <v>91.7</v>
      </c>
    </row>
    <row r="43" spans="1:10" s="4" customFormat="1" ht="12.95" customHeight="1" x14ac:dyDescent="0.25">
      <c r="A43" s="36">
        <v>58</v>
      </c>
      <c r="B43" s="10" t="s">
        <v>89</v>
      </c>
      <c r="C43" s="37">
        <v>21.6</v>
      </c>
      <c r="D43" s="37">
        <v>21.6</v>
      </c>
      <c r="E43" s="37">
        <v>32.1</v>
      </c>
      <c r="F43" s="37">
        <v>35.5</v>
      </c>
      <c r="G43" s="37">
        <v>34.200000000000003</v>
      </c>
      <c r="H43" s="37">
        <v>30.4</v>
      </c>
      <c r="I43" s="37">
        <v>76.2</v>
      </c>
      <c r="J43" s="37">
        <v>84.9</v>
      </c>
    </row>
    <row r="44" spans="1:10" s="4" customFormat="1" ht="12.95" customHeight="1" x14ac:dyDescent="0.25">
      <c r="A44" s="36">
        <v>59</v>
      </c>
      <c r="B44" s="10" t="s">
        <v>148</v>
      </c>
      <c r="C44" s="37">
        <v>29</v>
      </c>
      <c r="D44" s="37">
        <v>32.1</v>
      </c>
      <c r="E44" s="37">
        <v>26.1</v>
      </c>
      <c r="F44" s="37">
        <v>26.5</v>
      </c>
      <c r="G44" s="37">
        <v>31.5</v>
      </c>
      <c r="H44" s="37">
        <v>30.3</v>
      </c>
      <c r="I44" s="37">
        <v>85.8</v>
      </c>
      <c r="J44" s="37">
        <v>86.4</v>
      </c>
    </row>
    <row r="45" spans="1:10" s="4" customFormat="1" ht="12.95" customHeight="1" x14ac:dyDescent="0.25">
      <c r="A45" s="36">
        <v>61</v>
      </c>
      <c r="B45" s="10" t="s">
        <v>91</v>
      </c>
      <c r="C45" s="37">
        <v>39.200000000000003</v>
      </c>
      <c r="D45" s="37">
        <v>40.9</v>
      </c>
      <c r="E45" s="37">
        <v>22.3</v>
      </c>
      <c r="F45" s="37">
        <v>22.7</v>
      </c>
      <c r="G45" s="37">
        <v>15.4</v>
      </c>
      <c r="H45" s="37">
        <v>15</v>
      </c>
      <c r="I45" s="37">
        <v>96.3</v>
      </c>
      <c r="J45" s="37">
        <v>88.5</v>
      </c>
    </row>
    <row r="46" spans="1:10" s="4" customFormat="1" ht="12.95" customHeight="1" x14ac:dyDescent="0.25">
      <c r="A46" s="36">
        <v>62</v>
      </c>
      <c r="B46" s="10" t="s">
        <v>92</v>
      </c>
      <c r="C46" s="37">
        <v>43.5</v>
      </c>
      <c r="D46" s="37">
        <v>45.4</v>
      </c>
      <c r="E46" s="37">
        <v>35.799999999999997</v>
      </c>
      <c r="F46" s="37">
        <v>34.9</v>
      </c>
      <c r="G46" s="37">
        <v>11.8</v>
      </c>
      <c r="H46" s="37">
        <v>11.3</v>
      </c>
      <c r="I46" s="37">
        <v>94.3</v>
      </c>
      <c r="J46" s="37">
        <v>94.7</v>
      </c>
    </row>
    <row r="47" spans="1:10" s="4" customFormat="1" ht="12.95" customHeight="1" x14ac:dyDescent="0.25">
      <c r="A47" s="36">
        <v>68</v>
      </c>
      <c r="B47" s="10" t="s">
        <v>35</v>
      </c>
      <c r="C47" s="37">
        <v>9.4</v>
      </c>
      <c r="D47" s="37">
        <v>7.4</v>
      </c>
      <c r="E47" s="37">
        <v>35</v>
      </c>
      <c r="F47" s="37">
        <v>35.800000000000004</v>
      </c>
      <c r="G47" s="37">
        <v>26.5</v>
      </c>
      <c r="H47" s="37">
        <v>27.3</v>
      </c>
      <c r="I47" s="37">
        <v>90.3</v>
      </c>
      <c r="J47" s="37">
        <v>85.5</v>
      </c>
    </row>
    <row r="48" spans="1:10" s="4" customFormat="1" ht="12.95" customHeight="1" x14ac:dyDescent="0.25">
      <c r="A48" s="36">
        <v>69</v>
      </c>
      <c r="B48" s="10" t="s">
        <v>93</v>
      </c>
      <c r="C48" s="37">
        <v>5.6</v>
      </c>
      <c r="D48" s="37">
        <v>5.9</v>
      </c>
      <c r="E48" s="37">
        <v>74.400000000000006</v>
      </c>
      <c r="F48" s="37">
        <v>74.7</v>
      </c>
      <c r="G48" s="37">
        <v>14.1</v>
      </c>
      <c r="H48" s="37">
        <v>14.2</v>
      </c>
      <c r="I48" s="37">
        <v>98</v>
      </c>
      <c r="J48" s="37">
        <v>98.4</v>
      </c>
    </row>
    <row r="49" spans="1:10" s="4" customFormat="1" ht="12.95" customHeight="1" x14ac:dyDescent="0.25">
      <c r="A49" s="36">
        <v>70</v>
      </c>
      <c r="B49" s="10" t="s">
        <v>94</v>
      </c>
      <c r="C49" s="37">
        <v>40.5</v>
      </c>
      <c r="D49" s="37">
        <v>40.9</v>
      </c>
      <c r="E49" s="37">
        <v>7.6</v>
      </c>
      <c r="F49" s="37">
        <v>8.7000000000000011</v>
      </c>
      <c r="G49" s="37">
        <v>25.8</v>
      </c>
      <c r="H49" s="37">
        <v>26.4</v>
      </c>
      <c r="I49" s="37">
        <v>65.3</v>
      </c>
      <c r="J49" s="37">
        <v>65.099999999999994</v>
      </c>
    </row>
    <row r="50" spans="1:10" s="4" customFormat="1" ht="12.95" customHeight="1" x14ac:dyDescent="0.25">
      <c r="A50" s="36">
        <v>71</v>
      </c>
      <c r="B50" s="10" t="s">
        <v>95</v>
      </c>
      <c r="C50" s="37">
        <v>48.7</v>
      </c>
      <c r="D50" s="37">
        <v>47.1</v>
      </c>
      <c r="E50" s="37">
        <v>32.700000000000003</v>
      </c>
      <c r="F50" s="37">
        <v>34.4</v>
      </c>
      <c r="G50" s="37">
        <v>8</v>
      </c>
      <c r="H50" s="37">
        <v>8.9</v>
      </c>
      <c r="I50" s="37">
        <v>96.4</v>
      </c>
      <c r="J50" s="37">
        <v>96.1</v>
      </c>
    </row>
    <row r="51" spans="1:10" s="4" customFormat="1" ht="12.95" customHeight="1" x14ac:dyDescent="0.25">
      <c r="A51" s="36">
        <v>72</v>
      </c>
      <c r="B51" s="10" t="s">
        <v>96</v>
      </c>
      <c r="C51" s="37">
        <v>47.7</v>
      </c>
      <c r="D51" s="37">
        <v>51.6</v>
      </c>
      <c r="E51" s="37">
        <v>13.3</v>
      </c>
      <c r="F51" s="37">
        <v>13.1</v>
      </c>
      <c r="G51" s="37">
        <v>22.6</v>
      </c>
      <c r="H51" s="37">
        <v>21.9</v>
      </c>
      <c r="I51" s="37">
        <v>93.2</v>
      </c>
      <c r="J51" s="37">
        <v>94.4</v>
      </c>
    </row>
    <row r="52" spans="1:10" s="4" customFormat="1" ht="12.95" customHeight="1" x14ac:dyDescent="0.25">
      <c r="A52" s="36">
        <v>73</v>
      </c>
      <c r="B52" s="10" t="s">
        <v>97</v>
      </c>
      <c r="C52" s="37">
        <v>43.7</v>
      </c>
      <c r="D52" s="37">
        <v>44.7</v>
      </c>
      <c r="E52" s="37">
        <v>35.6</v>
      </c>
      <c r="F52" s="37">
        <v>36.200000000000003</v>
      </c>
      <c r="G52" s="37">
        <v>11.9</v>
      </c>
      <c r="H52" s="37">
        <v>10.8</v>
      </c>
      <c r="I52" s="37">
        <v>95.3</v>
      </c>
      <c r="J52" s="37">
        <v>95.7</v>
      </c>
    </row>
    <row r="53" spans="1:10" s="4" customFormat="1" ht="12.95" customHeight="1" x14ac:dyDescent="0.25">
      <c r="A53" s="36">
        <v>74</v>
      </c>
      <c r="B53" s="10" t="s">
        <v>98</v>
      </c>
      <c r="C53" s="37">
        <v>37.799999999999997</v>
      </c>
      <c r="D53" s="37">
        <v>37</v>
      </c>
      <c r="E53" s="37">
        <v>38.099999999999994</v>
      </c>
      <c r="F53" s="37">
        <v>38.300000000000004</v>
      </c>
      <c r="G53" s="37">
        <v>15.9</v>
      </c>
      <c r="H53" s="37">
        <v>16.2</v>
      </c>
      <c r="I53" s="37">
        <v>90</v>
      </c>
      <c r="J53" s="37">
        <v>90.8</v>
      </c>
    </row>
    <row r="54" spans="1:10" s="4" customFormat="1" ht="12.95" customHeight="1" x14ac:dyDescent="0.25">
      <c r="A54" s="36">
        <v>75</v>
      </c>
      <c r="B54" s="10" t="s">
        <v>99</v>
      </c>
      <c r="C54" s="37">
        <v>26.9</v>
      </c>
      <c r="D54" s="37">
        <v>27.2</v>
      </c>
      <c r="E54" s="37">
        <v>53</v>
      </c>
      <c r="F54" s="37">
        <v>53.800000000000004</v>
      </c>
      <c r="G54" s="37">
        <v>11</v>
      </c>
      <c r="H54" s="37">
        <v>11</v>
      </c>
      <c r="I54" s="37">
        <v>98.9</v>
      </c>
      <c r="J54" s="37">
        <v>98.6</v>
      </c>
    </row>
    <row r="55" spans="1:10" s="4" customFormat="1" ht="12.95" customHeight="1" x14ac:dyDescent="0.25">
      <c r="A55" s="36">
        <v>77</v>
      </c>
      <c r="B55" s="10" t="s">
        <v>100</v>
      </c>
      <c r="C55" s="37">
        <v>38.9</v>
      </c>
      <c r="D55" s="37">
        <v>39.200000000000003</v>
      </c>
      <c r="E55" s="37">
        <v>11.5</v>
      </c>
      <c r="F55" s="37">
        <v>12.1</v>
      </c>
      <c r="G55" s="37">
        <v>26.1</v>
      </c>
      <c r="H55" s="37">
        <v>27.2</v>
      </c>
      <c r="I55" s="37">
        <v>51.4</v>
      </c>
      <c r="J55" s="37">
        <v>53.6</v>
      </c>
    </row>
    <row r="56" spans="1:10" s="4" customFormat="1" ht="12.95" customHeight="1" x14ac:dyDescent="0.25">
      <c r="A56" s="36">
        <v>78</v>
      </c>
      <c r="B56" s="10" t="s">
        <v>101</v>
      </c>
      <c r="C56" s="37">
        <v>5.7</v>
      </c>
      <c r="D56" s="37">
        <v>5.0999999999999996</v>
      </c>
      <c r="E56" s="37">
        <v>88.2</v>
      </c>
      <c r="F56" s="37">
        <v>88.9</v>
      </c>
      <c r="G56" s="37">
        <v>4.2</v>
      </c>
      <c r="H56" s="37">
        <v>4.3</v>
      </c>
      <c r="I56" s="37">
        <v>99.1</v>
      </c>
      <c r="J56" s="37">
        <v>99.1</v>
      </c>
    </row>
    <row r="57" spans="1:10" s="4" customFormat="1" ht="12.95" customHeight="1" x14ac:dyDescent="0.25">
      <c r="A57" s="36">
        <v>79</v>
      </c>
      <c r="B57" s="10" t="s">
        <v>102</v>
      </c>
      <c r="C57" s="37">
        <v>72.8</v>
      </c>
      <c r="D57" s="37">
        <v>71.5</v>
      </c>
      <c r="E57" s="37">
        <v>10.3</v>
      </c>
      <c r="F57" s="37">
        <v>9.6</v>
      </c>
      <c r="G57" s="37">
        <v>11.2</v>
      </c>
      <c r="H57" s="37">
        <v>12</v>
      </c>
      <c r="I57" s="37">
        <v>93.2</v>
      </c>
      <c r="J57" s="37">
        <v>89</v>
      </c>
    </row>
    <row r="58" spans="1:10" s="4" customFormat="1" ht="12.95" customHeight="1" x14ac:dyDescent="0.25">
      <c r="A58" s="36">
        <v>80</v>
      </c>
      <c r="B58" s="10" t="s">
        <v>103</v>
      </c>
      <c r="C58" s="37">
        <v>3.3</v>
      </c>
      <c r="D58" s="37">
        <v>3.5</v>
      </c>
      <c r="E58" s="37">
        <v>79.199999999999989</v>
      </c>
      <c r="F58" s="37">
        <v>76.3</v>
      </c>
      <c r="G58" s="37">
        <v>12.7</v>
      </c>
      <c r="H58" s="37">
        <v>13.9</v>
      </c>
      <c r="I58" s="37">
        <v>96.6</v>
      </c>
      <c r="J58" s="37">
        <v>95.4</v>
      </c>
    </row>
    <row r="59" spans="1:10" s="4" customFormat="1" ht="12.95" customHeight="1" x14ac:dyDescent="0.25">
      <c r="A59" s="36">
        <v>81</v>
      </c>
      <c r="B59" s="10" t="s">
        <v>104</v>
      </c>
      <c r="C59" s="37">
        <v>18.5</v>
      </c>
      <c r="D59" s="37">
        <v>19.3</v>
      </c>
      <c r="E59" s="37">
        <v>66.8</v>
      </c>
      <c r="F59" s="37">
        <v>66</v>
      </c>
      <c r="G59" s="37">
        <v>9.1999999999999993</v>
      </c>
      <c r="H59" s="37">
        <v>9.1999999999999993</v>
      </c>
      <c r="I59" s="37">
        <v>98.5</v>
      </c>
      <c r="J59" s="37">
        <v>98.4</v>
      </c>
    </row>
    <row r="60" spans="1:10" s="4" customFormat="1" ht="12.95" customHeight="1" x14ac:dyDescent="0.25">
      <c r="A60" s="36">
        <v>82</v>
      </c>
      <c r="B60" s="10" t="s">
        <v>105</v>
      </c>
      <c r="C60" s="37">
        <v>42.1</v>
      </c>
      <c r="D60" s="37">
        <v>44.3</v>
      </c>
      <c r="E60" s="37">
        <v>28.5</v>
      </c>
      <c r="F60" s="37">
        <v>31.299999999999997</v>
      </c>
      <c r="G60" s="37">
        <v>16.7</v>
      </c>
      <c r="H60" s="37">
        <v>15.8</v>
      </c>
      <c r="I60" s="37">
        <v>90.8</v>
      </c>
      <c r="J60" s="37">
        <v>94.7</v>
      </c>
    </row>
    <row r="61" spans="1:10" s="4" customFormat="1" ht="12.95" customHeight="1" x14ac:dyDescent="0.25">
      <c r="A61" s="36">
        <v>85</v>
      </c>
      <c r="B61" s="10" t="s">
        <v>40</v>
      </c>
      <c r="C61" s="37">
        <v>5.8</v>
      </c>
      <c r="D61" s="37">
        <v>6</v>
      </c>
      <c r="E61" s="37">
        <v>65.099999999999994</v>
      </c>
      <c r="F61" s="37">
        <v>65.5</v>
      </c>
      <c r="G61" s="37">
        <v>22.2</v>
      </c>
      <c r="H61" s="37">
        <v>21.9</v>
      </c>
      <c r="I61" s="37">
        <v>67.5</v>
      </c>
      <c r="J61" s="37">
        <v>68</v>
      </c>
    </row>
    <row r="62" spans="1:10" s="4" customFormat="1" ht="12.95" customHeight="1" x14ac:dyDescent="0.25">
      <c r="A62" s="36">
        <v>87</v>
      </c>
      <c r="B62" s="10" t="s">
        <v>106</v>
      </c>
      <c r="C62" s="37">
        <v>9</v>
      </c>
      <c r="D62" s="37">
        <v>9.3000000000000007</v>
      </c>
      <c r="E62" s="37">
        <v>64.7</v>
      </c>
      <c r="F62" s="37">
        <v>65.8</v>
      </c>
      <c r="G62" s="37">
        <v>15.2</v>
      </c>
      <c r="H62" s="37">
        <v>15.4</v>
      </c>
      <c r="I62" s="37">
        <v>81.900000000000006</v>
      </c>
      <c r="J62" s="37">
        <v>82.9</v>
      </c>
    </row>
    <row r="63" spans="1:10" s="4" customFormat="1" ht="12.95" customHeight="1" x14ac:dyDescent="0.25">
      <c r="A63" s="36">
        <v>88</v>
      </c>
      <c r="B63" s="10" t="s">
        <v>149</v>
      </c>
      <c r="C63" s="37">
        <v>5.9</v>
      </c>
      <c r="D63" s="37">
        <v>6.3</v>
      </c>
      <c r="E63" s="37">
        <v>73.400000000000006</v>
      </c>
      <c r="F63" s="37">
        <v>73.2</v>
      </c>
      <c r="G63" s="37">
        <v>15.8</v>
      </c>
      <c r="H63" s="37">
        <v>15.8</v>
      </c>
      <c r="I63" s="37">
        <v>54.9</v>
      </c>
      <c r="J63" s="37">
        <v>55.8</v>
      </c>
    </row>
    <row r="64" spans="1:10" s="4" customFormat="1" ht="12.95" customHeight="1" x14ac:dyDescent="0.25">
      <c r="A64" s="36">
        <v>90</v>
      </c>
      <c r="B64" s="10" t="s">
        <v>108</v>
      </c>
      <c r="C64" s="37">
        <v>10.5</v>
      </c>
      <c r="D64" s="37">
        <v>11.5</v>
      </c>
      <c r="E64" s="37">
        <v>63</v>
      </c>
      <c r="F64" s="37">
        <v>63.2</v>
      </c>
      <c r="G64" s="37">
        <v>17.3</v>
      </c>
      <c r="H64" s="37">
        <v>16.8</v>
      </c>
      <c r="I64" s="37">
        <v>23.7</v>
      </c>
      <c r="J64" s="37">
        <v>20.2</v>
      </c>
    </row>
    <row r="65" spans="1:10" s="4" customFormat="1" ht="12.95" customHeight="1" x14ac:dyDescent="0.25">
      <c r="A65" s="36">
        <v>91</v>
      </c>
      <c r="B65" s="10" t="s">
        <v>109</v>
      </c>
      <c r="C65" s="37">
        <v>9.4</v>
      </c>
      <c r="D65" s="37">
        <v>9.5</v>
      </c>
      <c r="E65" s="37">
        <v>37.799999999999997</v>
      </c>
      <c r="F65" s="37">
        <v>39</v>
      </c>
      <c r="G65" s="37">
        <v>31.1</v>
      </c>
      <c r="H65" s="37">
        <v>33.9</v>
      </c>
      <c r="I65" s="37">
        <v>31.4</v>
      </c>
      <c r="J65" s="37">
        <v>35.6</v>
      </c>
    </row>
    <row r="66" spans="1:10" s="4" customFormat="1" ht="12.95" customHeight="1" x14ac:dyDescent="0.25">
      <c r="A66" s="36">
        <v>92</v>
      </c>
      <c r="B66" s="10" t="s">
        <v>110</v>
      </c>
      <c r="C66" s="37">
        <v>6.5</v>
      </c>
      <c r="D66" s="37">
        <v>7.1</v>
      </c>
      <c r="E66" s="37">
        <v>23.3</v>
      </c>
      <c r="F66" s="37">
        <v>22.3</v>
      </c>
      <c r="G66" s="37">
        <v>60</v>
      </c>
      <c r="H66" s="37">
        <v>60.5</v>
      </c>
      <c r="I66" s="37">
        <v>95.9</v>
      </c>
      <c r="J66" s="37">
        <v>95.6</v>
      </c>
    </row>
    <row r="67" spans="1:10" s="4" customFormat="1" ht="12.95" customHeight="1" x14ac:dyDescent="0.25">
      <c r="A67" s="36">
        <v>93</v>
      </c>
      <c r="B67" s="10" t="s">
        <v>111</v>
      </c>
      <c r="C67" s="37">
        <v>51.3</v>
      </c>
      <c r="D67" s="37">
        <v>60.3</v>
      </c>
      <c r="E67" s="37">
        <v>13.100000000000001</v>
      </c>
      <c r="F67" s="37">
        <v>8.1</v>
      </c>
      <c r="G67" s="37">
        <v>13.7</v>
      </c>
      <c r="H67" s="37">
        <v>12.5</v>
      </c>
      <c r="I67" s="37">
        <v>81.2</v>
      </c>
      <c r="J67" s="37">
        <v>90.6</v>
      </c>
    </row>
    <row r="68" spans="1:10" s="4" customFormat="1" ht="12.95" customHeight="1" x14ac:dyDescent="0.25">
      <c r="A68" s="36">
        <v>94</v>
      </c>
      <c r="B68" s="10" t="s">
        <v>112</v>
      </c>
      <c r="C68" s="37">
        <v>30.1</v>
      </c>
      <c r="D68" s="37">
        <v>31.5</v>
      </c>
      <c r="E68" s="37">
        <v>37.4</v>
      </c>
      <c r="F68" s="37">
        <v>35.6</v>
      </c>
      <c r="G68" s="37">
        <v>20.3</v>
      </c>
      <c r="H68" s="37">
        <v>17.899999999999999</v>
      </c>
      <c r="I68" s="37">
        <v>84.3</v>
      </c>
      <c r="J68" s="37">
        <v>82.2</v>
      </c>
    </row>
    <row r="69" spans="1:10" s="4" customFormat="1" ht="12.95" customHeight="1" x14ac:dyDescent="0.25">
      <c r="A69" s="36">
        <v>95</v>
      </c>
      <c r="B69" s="10" t="s">
        <v>113</v>
      </c>
      <c r="C69" s="37">
        <v>35.299999999999997</v>
      </c>
      <c r="D69" s="37">
        <v>32.4</v>
      </c>
      <c r="E69" s="37">
        <v>43</v>
      </c>
      <c r="F69" s="37">
        <v>46</v>
      </c>
      <c r="G69" s="37">
        <v>15.5</v>
      </c>
      <c r="H69" s="37">
        <v>16.100000000000001</v>
      </c>
      <c r="I69" s="37">
        <v>97</v>
      </c>
      <c r="J69" s="37">
        <v>99.3</v>
      </c>
    </row>
    <row r="70" spans="1:10" s="4" customFormat="1" ht="12.95" customHeight="1" x14ac:dyDescent="0.25">
      <c r="A70" s="36">
        <v>96</v>
      </c>
      <c r="B70" s="10" t="s">
        <v>114</v>
      </c>
      <c r="C70" s="37">
        <v>12.4</v>
      </c>
      <c r="D70" s="37">
        <v>12.2</v>
      </c>
      <c r="E70" s="37">
        <v>49.5</v>
      </c>
      <c r="F70" s="37">
        <v>50</v>
      </c>
      <c r="G70" s="37">
        <v>22</v>
      </c>
      <c r="H70" s="37">
        <v>22</v>
      </c>
      <c r="I70" s="37">
        <v>95.5</v>
      </c>
      <c r="J70" s="37">
        <v>91.3</v>
      </c>
    </row>
    <row r="71" spans="1:10" s="4" customFormat="1" ht="36.75" customHeight="1" x14ac:dyDescent="0.25">
      <c r="A71" s="21" t="s">
        <v>155</v>
      </c>
      <c r="B71" s="80" t="s">
        <v>154</v>
      </c>
      <c r="C71" s="80"/>
      <c r="D71" s="80"/>
      <c r="E71" s="80"/>
      <c r="F71" s="80"/>
      <c r="G71" s="80"/>
      <c r="H71" s="80"/>
      <c r="I71" s="80"/>
      <c r="J71" s="80"/>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150</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10">
    <mergeCell ref="B71:J71"/>
    <mergeCell ref="C3:D3"/>
    <mergeCell ref="E3:F3"/>
    <mergeCell ref="G3:H3"/>
    <mergeCell ref="I35:J35"/>
    <mergeCell ref="A5:B5"/>
    <mergeCell ref="A35:B35"/>
    <mergeCell ref="C35:D35"/>
    <mergeCell ref="E35:F35"/>
    <mergeCell ref="G35:H35"/>
  </mergeCells>
  <pageMargins left="0.7" right="0.7" top="0.78740157499999996" bottom="0.78740157499999996" header="0.3" footer="0.3"/>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1"/>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2019</v>
      </c>
      <c r="D5" s="35">
        <v>2020</v>
      </c>
      <c r="E5" s="34">
        <v>2019</v>
      </c>
      <c r="F5" s="35">
        <v>2020</v>
      </c>
      <c r="G5" s="34">
        <v>2019</v>
      </c>
      <c r="H5" s="35">
        <v>2020</v>
      </c>
      <c r="I5" s="34">
        <v>2019</v>
      </c>
      <c r="J5" s="35">
        <v>2020</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46.8</v>
      </c>
      <c r="D7" s="37">
        <v>47.5</v>
      </c>
      <c r="E7" s="37">
        <v>20.7</v>
      </c>
      <c r="F7" s="37">
        <v>20.100000000000001</v>
      </c>
      <c r="G7" s="37">
        <v>19.600000000000001</v>
      </c>
      <c r="H7" s="37">
        <v>18.8</v>
      </c>
      <c r="I7" s="37">
        <v>93.7</v>
      </c>
      <c r="J7" s="37">
        <v>92.9</v>
      </c>
    </row>
    <row r="8" spans="1:10" s="4" customFormat="1" ht="12.95" customHeight="1" x14ac:dyDescent="0.25">
      <c r="A8" s="36">
        <v>10</v>
      </c>
      <c r="B8" s="10" t="s">
        <v>56</v>
      </c>
      <c r="C8" s="37">
        <v>58.9</v>
      </c>
      <c r="D8" s="37">
        <v>61.1</v>
      </c>
      <c r="E8" s="37">
        <v>16.600000000000001</v>
      </c>
      <c r="F8" s="37">
        <v>15.200000000000001</v>
      </c>
      <c r="G8" s="37">
        <v>17</v>
      </c>
      <c r="H8" s="37">
        <v>16.100000000000001</v>
      </c>
      <c r="I8" s="37">
        <v>96.6</v>
      </c>
      <c r="J8" s="37">
        <v>97.1</v>
      </c>
    </row>
    <row r="9" spans="1:10" s="4" customFormat="1" ht="12.95" customHeight="1" x14ac:dyDescent="0.25">
      <c r="A9" s="36">
        <v>11</v>
      </c>
      <c r="B9" s="10" t="s">
        <v>57</v>
      </c>
      <c r="C9" s="37">
        <v>42.1</v>
      </c>
      <c r="D9" s="37">
        <v>42.3</v>
      </c>
      <c r="E9" s="37">
        <v>23.599999999999998</v>
      </c>
      <c r="F9" s="37">
        <v>23.599999999999998</v>
      </c>
      <c r="G9" s="37">
        <v>24.5</v>
      </c>
      <c r="H9" s="37">
        <v>23.7</v>
      </c>
      <c r="I9" s="37">
        <v>97.8</v>
      </c>
      <c r="J9" s="37">
        <v>97.7</v>
      </c>
    </row>
    <row r="10" spans="1:10" s="4" customFormat="1" ht="12.95" customHeight="1" x14ac:dyDescent="0.25">
      <c r="A10" s="36">
        <v>13</v>
      </c>
      <c r="B10" s="10" t="s">
        <v>58</v>
      </c>
      <c r="C10" s="37">
        <v>41.1</v>
      </c>
      <c r="D10" s="37">
        <v>39.4</v>
      </c>
      <c r="E10" s="37">
        <v>37.5</v>
      </c>
      <c r="F10" s="37">
        <v>38.199999999999996</v>
      </c>
      <c r="G10" s="37">
        <v>13.7</v>
      </c>
      <c r="H10" s="37">
        <v>13.7</v>
      </c>
      <c r="I10" s="37">
        <v>94.2</v>
      </c>
      <c r="J10" s="37">
        <v>92.9</v>
      </c>
    </row>
    <row r="11" spans="1:10" s="4" customFormat="1" ht="12.95" customHeight="1" x14ac:dyDescent="0.25">
      <c r="A11" s="36">
        <v>14</v>
      </c>
      <c r="B11" s="10" t="s">
        <v>147</v>
      </c>
      <c r="C11" s="37">
        <v>51.7</v>
      </c>
      <c r="D11" s="37">
        <v>47.9</v>
      </c>
      <c r="E11" s="37">
        <v>21.2</v>
      </c>
      <c r="F11" s="37">
        <v>22.4</v>
      </c>
      <c r="G11" s="37">
        <v>20.9</v>
      </c>
      <c r="H11" s="37">
        <v>22.9</v>
      </c>
      <c r="I11" s="37">
        <v>96.4</v>
      </c>
      <c r="J11" s="37">
        <v>95.7</v>
      </c>
    </row>
    <row r="12" spans="1:10" s="4" customFormat="1" ht="12.95" customHeight="1" x14ac:dyDescent="0.25">
      <c r="A12" s="36">
        <v>16</v>
      </c>
      <c r="B12" s="10" t="s">
        <v>60</v>
      </c>
      <c r="C12" s="37">
        <v>54</v>
      </c>
      <c r="D12" s="37">
        <v>52</v>
      </c>
      <c r="E12" s="37">
        <v>26.4</v>
      </c>
      <c r="F12" s="37">
        <v>27.1</v>
      </c>
      <c r="G12" s="37">
        <v>10.6</v>
      </c>
      <c r="H12" s="37">
        <v>11</v>
      </c>
      <c r="I12" s="37">
        <v>96.5</v>
      </c>
      <c r="J12" s="37">
        <v>96.7</v>
      </c>
    </row>
    <row r="13" spans="1:10" s="4" customFormat="1" ht="12.95" customHeight="1" x14ac:dyDescent="0.25">
      <c r="A13" s="36">
        <v>17</v>
      </c>
      <c r="B13" s="10" t="s">
        <v>61</v>
      </c>
      <c r="C13" s="37">
        <v>51.9</v>
      </c>
      <c r="D13" s="37">
        <v>49.2</v>
      </c>
      <c r="E13" s="37">
        <v>24.2</v>
      </c>
      <c r="F13" s="37">
        <v>25.2</v>
      </c>
      <c r="G13" s="37">
        <v>15.5</v>
      </c>
      <c r="H13" s="37">
        <v>16.600000000000001</v>
      </c>
      <c r="I13" s="37">
        <v>94.9</v>
      </c>
      <c r="J13" s="37">
        <v>90.3</v>
      </c>
    </row>
    <row r="14" spans="1:10" s="4" customFormat="1" ht="12.95" customHeight="1" x14ac:dyDescent="0.25">
      <c r="A14" s="36">
        <v>18</v>
      </c>
      <c r="B14" s="10" t="s">
        <v>62</v>
      </c>
      <c r="C14" s="37">
        <v>45.6</v>
      </c>
      <c r="D14" s="37">
        <v>44.9</v>
      </c>
      <c r="E14" s="37">
        <v>33.4</v>
      </c>
      <c r="F14" s="37">
        <v>32.5</v>
      </c>
      <c r="G14" s="37">
        <v>13.7</v>
      </c>
      <c r="H14" s="37">
        <v>13.8</v>
      </c>
      <c r="I14" s="37">
        <v>94.1</v>
      </c>
      <c r="J14" s="37">
        <v>96</v>
      </c>
    </row>
    <row r="15" spans="1:10" s="4" customFormat="1" ht="12.95" customHeight="1" x14ac:dyDescent="0.25">
      <c r="A15" s="36">
        <v>20</v>
      </c>
      <c r="B15" s="10" t="s">
        <v>63</v>
      </c>
      <c r="C15" s="37">
        <v>57.8</v>
      </c>
      <c r="D15" s="37">
        <v>56.1</v>
      </c>
      <c r="E15" s="37">
        <v>14.200000000000001</v>
      </c>
      <c r="F15" s="37">
        <v>12.7</v>
      </c>
      <c r="G15" s="37">
        <v>18.7</v>
      </c>
      <c r="H15" s="37">
        <v>19.7</v>
      </c>
      <c r="I15" s="37">
        <v>90.8</v>
      </c>
      <c r="J15" s="37">
        <v>91.7</v>
      </c>
    </row>
    <row r="16" spans="1:10" s="4" customFormat="1" ht="12.95" customHeight="1" x14ac:dyDescent="0.25">
      <c r="A16" s="36">
        <v>21</v>
      </c>
      <c r="B16" s="10" t="s">
        <v>64</v>
      </c>
      <c r="C16" s="37">
        <v>40.6</v>
      </c>
      <c r="D16" s="37">
        <v>41</v>
      </c>
      <c r="E16" s="37">
        <v>7.3000000000000007</v>
      </c>
      <c r="F16" s="37">
        <v>7.8000000000000007</v>
      </c>
      <c r="G16" s="37">
        <v>24.8</v>
      </c>
      <c r="H16" s="37">
        <v>24.5</v>
      </c>
      <c r="I16" s="37">
        <v>73.900000000000006</v>
      </c>
      <c r="J16" s="37">
        <v>60.9</v>
      </c>
    </row>
    <row r="17" spans="1:10" s="4" customFormat="1" ht="12.95" customHeight="1" x14ac:dyDescent="0.25">
      <c r="A17" s="36">
        <v>22</v>
      </c>
      <c r="B17" s="10" t="s">
        <v>12</v>
      </c>
      <c r="C17" s="37">
        <v>48.4</v>
      </c>
      <c r="D17" s="37">
        <v>47</v>
      </c>
      <c r="E17" s="37">
        <v>27.4</v>
      </c>
      <c r="F17" s="37">
        <v>28.299999999999997</v>
      </c>
      <c r="G17" s="37">
        <v>14.4</v>
      </c>
      <c r="H17" s="37">
        <v>14.4</v>
      </c>
      <c r="I17" s="37">
        <v>93.2</v>
      </c>
      <c r="J17" s="37">
        <v>93.6</v>
      </c>
    </row>
    <row r="18" spans="1:10" s="4" customFormat="1" ht="12.95" customHeight="1" x14ac:dyDescent="0.25">
      <c r="A18" s="36">
        <v>23</v>
      </c>
      <c r="B18" s="10" t="s">
        <v>65</v>
      </c>
      <c r="C18" s="37">
        <v>47.1</v>
      </c>
      <c r="D18" s="37">
        <v>44.3</v>
      </c>
      <c r="E18" s="37">
        <v>26.900000000000002</v>
      </c>
      <c r="F18" s="37">
        <v>26.9</v>
      </c>
      <c r="G18" s="37">
        <v>15.8</v>
      </c>
      <c r="H18" s="37">
        <v>16.2</v>
      </c>
      <c r="I18" s="37">
        <v>94.2</v>
      </c>
      <c r="J18" s="37">
        <v>94.2</v>
      </c>
    </row>
    <row r="19" spans="1:10" s="4" customFormat="1" ht="12.95" customHeight="1" x14ac:dyDescent="0.25">
      <c r="A19" s="36">
        <v>24</v>
      </c>
      <c r="B19" s="10" t="s">
        <v>66</v>
      </c>
      <c r="C19" s="37">
        <v>59.7</v>
      </c>
      <c r="D19" s="37">
        <v>56.5</v>
      </c>
      <c r="E19" s="37">
        <v>20.100000000000001</v>
      </c>
      <c r="F19" s="37">
        <v>21.7</v>
      </c>
      <c r="G19" s="37">
        <v>11.8</v>
      </c>
      <c r="H19" s="37">
        <v>12.3</v>
      </c>
      <c r="I19" s="37">
        <v>96.7</v>
      </c>
      <c r="J19" s="37">
        <v>94.8</v>
      </c>
    </row>
    <row r="20" spans="1:10" s="4" customFormat="1" ht="12.95" customHeight="1" x14ac:dyDescent="0.25">
      <c r="A20" s="36">
        <v>25</v>
      </c>
      <c r="B20" s="10" t="s">
        <v>67</v>
      </c>
      <c r="C20" s="37">
        <v>41.7</v>
      </c>
      <c r="D20" s="37">
        <v>40.700000000000003</v>
      </c>
      <c r="E20" s="37">
        <v>34</v>
      </c>
      <c r="F20" s="37">
        <v>35.700000000000003</v>
      </c>
      <c r="G20" s="37">
        <v>13.1</v>
      </c>
      <c r="H20" s="37">
        <v>13.2</v>
      </c>
      <c r="I20" s="37">
        <v>93.6</v>
      </c>
      <c r="J20" s="37">
        <v>95.3</v>
      </c>
    </row>
    <row r="21" spans="1:10" s="4" customFormat="1" ht="12.95" customHeight="1" x14ac:dyDescent="0.25">
      <c r="A21" s="36">
        <v>26</v>
      </c>
      <c r="B21" s="10" t="s">
        <v>68</v>
      </c>
      <c r="C21" s="37">
        <v>52.2</v>
      </c>
      <c r="D21" s="37">
        <v>49.3</v>
      </c>
      <c r="E21" s="37">
        <v>18.899999999999999</v>
      </c>
      <c r="F21" s="37">
        <v>19.5</v>
      </c>
      <c r="G21" s="37">
        <v>19</v>
      </c>
      <c r="H21" s="37">
        <v>18.7</v>
      </c>
      <c r="I21" s="37">
        <v>94.7</v>
      </c>
      <c r="J21" s="37">
        <v>94.9</v>
      </c>
    </row>
    <row r="22" spans="1:10" s="4" customFormat="1" ht="12.95" customHeight="1" x14ac:dyDescent="0.25">
      <c r="A22" s="36">
        <v>27</v>
      </c>
      <c r="B22" s="10" t="s">
        <v>69</v>
      </c>
      <c r="C22" s="37">
        <v>70.5</v>
      </c>
      <c r="D22" s="37">
        <v>68.7</v>
      </c>
      <c r="E22" s="37">
        <v>14.3</v>
      </c>
      <c r="F22" s="37">
        <v>14.7</v>
      </c>
      <c r="G22" s="37">
        <v>11.1</v>
      </c>
      <c r="H22" s="37">
        <v>10.4</v>
      </c>
      <c r="I22" s="37">
        <v>95.1</v>
      </c>
      <c r="J22" s="37">
        <v>93.8</v>
      </c>
    </row>
    <row r="23" spans="1:10" s="4" customFormat="1" ht="12.95" customHeight="1" x14ac:dyDescent="0.25">
      <c r="A23" s="36">
        <v>28</v>
      </c>
      <c r="B23" s="10" t="s">
        <v>70</v>
      </c>
      <c r="C23" s="37">
        <v>51.8</v>
      </c>
      <c r="D23" s="37">
        <v>49.9</v>
      </c>
      <c r="E23" s="37">
        <v>27.3</v>
      </c>
      <c r="F23" s="37">
        <v>28.799999999999997</v>
      </c>
      <c r="G23" s="37">
        <v>13.2</v>
      </c>
      <c r="H23" s="37">
        <v>14</v>
      </c>
      <c r="I23" s="37">
        <v>92.6</v>
      </c>
      <c r="J23" s="37">
        <v>92.5</v>
      </c>
    </row>
    <row r="24" spans="1:10" s="5" customFormat="1" ht="12.95" customHeight="1" x14ac:dyDescent="0.25">
      <c r="A24" s="36">
        <v>29</v>
      </c>
      <c r="B24" s="10" t="s">
        <v>71</v>
      </c>
      <c r="C24" s="37">
        <v>56.9</v>
      </c>
      <c r="D24" s="37">
        <v>57.7</v>
      </c>
      <c r="E24" s="37">
        <v>21.1</v>
      </c>
      <c r="F24" s="37">
        <v>22.1</v>
      </c>
      <c r="G24" s="37">
        <v>13.8</v>
      </c>
      <c r="H24" s="37">
        <v>11.8</v>
      </c>
      <c r="I24" s="37">
        <v>96.5</v>
      </c>
      <c r="J24" s="37">
        <v>98.1</v>
      </c>
    </row>
    <row r="25" spans="1:10" s="4" customFormat="1" ht="12.95" customHeight="1" x14ac:dyDescent="0.25">
      <c r="A25" s="36">
        <v>30</v>
      </c>
      <c r="B25" s="10" t="s">
        <v>22</v>
      </c>
      <c r="C25" s="37">
        <v>62.7</v>
      </c>
      <c r="D25" s="37">
        <v>65.5</v>
      </c>
      <c r="E25" s="37">
        <v>20.3</v>
      </c>
      <c r="F25" s="37">
        <v>17.600000000000001</v>
      </c>
      <c r="G25" s="37">
        <v>8.5</v>
      </c>
      <c r="H25" s="37">
        <v>8.6</v>
      </c>
      <c r="I25" s="37">
        <v>94.3</v>
      </c>
      <c r="J25" s="37">
        <v>94.1</v>
      </c>
    </row>
    <row r="26" spans="1:10" s="4" customFormat="1" ht="12.95" customHeight="1" x14ac:dyDescent="0.25">
      <c r="A26" s="36">
        <v>31</v>
      </c>
      <c r="B26" s="10" t="s">
        <v>72</v>
      </c>
      <c r="C26" s="37">
        <v>47.8</v>
      </c>
      <c r="D26" s="37">
        <v>48.5</v>
      </c>
      <c r="E26" s="37">
        <v>31.599999999999998</v>
      </c>
      <c r="F26" s="37">
        <v>32.299999999999997</v>
      </c>
      <c r="G26" s="37">
        <v>13.2</v>
      </c>
      <c r="H26" s="37">
        <v>12.1</v>
      </c>
      <c r="I26" s="37">
        <v>97</v>
      </c>
      <c r="J26" s="37">
        <v>97.2</v>
      </c>
    </row>
    <row r="27" spans="1:10" s="4" customFormat="1" ht="12.95" customHeight="1" x14ac:dyDescent="0.25">
      <c r="A27" s="36">
        <v>32</v>
      </c>
      <c r="B27" s="10" t="s">
        <v>73</v>
      </c>
      <c r="C27" s="37">
        <v>44.9</v>
      </c>
      <c r="D27" s="37">
        <v>43.3</v>
      </c>
      <c r="E27" s="37">
        <v>22.3</v>
      </c>
      <c r="F27" s="37">
        <v>20</v>
      </c>
      <c r="G27" s="37">
        <v>20.8</v>
      </c>
      <c r="H27" s="37">
        <v>19.3</v>
      </c>
      <c r="I27" s="37">
        <v>96.4</v>
      </c>
      <c r="J27" s="37">
        <v>96.2</v>
      </c>
    </row>
    <row r="28" spans="1:10" s="4" customFormat="1" ht="12.95" customHeight="1" x14ac:dyDescent="0.25">
      <c r="A28" s="36">
        <v>33</v>
      </c>
      <c r="B28" s="10" t="s">
        <v>74</v>
      </c>
      <c r="C28" s="37">
        <v>61</v>
      </c>
      <c r="D28" s="37">
        <v>57.4</v>
      </c>
      <c r="E28" s="37">
        <v>22.5</v>
      </c>
      <c r="F28" s="37">
        <v>23.4</v>
      </c>
      <c r="G28" s="37">
        <v>7.8</v>
      </c>
      <c r="H28" s="37">
        <v>10.199999999999999</v>
      </c>
      <c r="I28" s="37">
        <v>98.2</v>
      </c>
      <c r="J28" s="37">
        <v>93.2</v>
      </c>
    </row>
    <row r="29" spans="1:10" s="4" customFormat="1" ht="12.95" customHeight="1" x14ac:dyDescent="0.25">
      <c r="A29" s="36">
        <v>35</v>
      </c>
      <c r="B29" s="10" t="s">
        <v>75</v>
      </c>
      <c r="C29" s="37">
        <v>78.3</v>
      </c>
      <c r="D29" s="37">
        <v>76.400000000000006</v>
      </c>
      <c r="E29" s="37">
        <v>6.9</v>
      </c>
      <c r="F29" s="37">
        <v>7.8999999999999995</v>
      </c>
      <c r="G29" s="37">
        <v>4.5</v>
      </c>
      <c r="H29" s="37">
        <v>5.3</v>
      </c>
      <c r="I29" s="37">
        <v>92.7</v>
      </c>
      <c r="J29" s="37">
        <v>92.7</v>
      </c>
    </row>
    <row r="30" spans="1:10" s="4" customFormat="1" ht="12.95" customHeight="1" x14ac:dyDescent="0.25">
      <c r="A30" s="36">
        <v>36</v>
      </c>
      <c r="B30" s="10" t="s">
        <v>76</v>
      </c>
      <c r="C30" s="37">
        <v>41.7</v>
      </c>
      <c r="D30" s="37">
        <v>43.1</v>
      </c>
      <c r="E30" s="37">
        <v>23.1</v>
      </c>
      <c r="F30" s="37">
        <v>24</v>
      </c>
      <c r="G30" s="37">
        <v>17.3</v>
      </c>
      <c r="H30" s="37">
        <v>17.8</v>
      </c>
      <c r="I30" s="37">
        <v>90.8</v>
      </c>
      <c r="J30" s="37">
        <v>92.5</v>
      </c>
    </row>
    <row r="31" spans="1:10" s="4" customFormat="1" ht="12.95" customHeight="1" x14ac:dyDescent="0.25">
      <c r="A31" s="36">
        <v>37</v>
      </c>
      <c r="B31" s="10" t="s">
        <v>77</v>
      </c>
      <c r="C31" s="37">
        <v>20.7</v>
      </c>
      <c r="D31" s="37">
        <v>20.399999999999999</v>
      </c>
      <c r="E31" s="37">
        <v>40.799999999999997</v>
      </c>
      <c r="F31" s="37">
        <v>42.1</v>
      </c>
      <c r="G31" s="37">
        <v>19.399999999999999</v>
      </c>
      <c r="H31" s="37">
        <v>19.100000000000001</v>
      </c>
      <c r="I31" s="37">
        <v>95.5</v>
      </c>
      <c r="J31" s="37">
        <v>95.9</v>
      </c>
    </row>
    <row r="32" spans="1:10" s="4" customFormat="1" ht="12.95" customHeight="1" x14ac:dyDescent="0.25">
      <c r="A32" s="36">
        <v>38</v>
      </c>
      <c r="B32" s="10" t="s">
        <v>78</v>
      </c>
      <c r="C32" s="37">
        <v>49.7</v>
      </c>
      <c r="D32" s="37">
        <v>50.2</v>
      </c>
      <c r="E32" s="37">
        <v>19.2</v>
      </c>
      <c r="F32" s="37">
        <v>19.3</v>
      </c>
      <c r="G32" s="37">
        <v>17</v>
      </c>
      <c r="H32" s="37">
        <v>16.8</v>
      </c>
      <c r="I32" s="37">
        <v>95.1</v>
      </c>
      <c r="J32" s="37">
        <v>95.2</v>
      </c>
    </row>
    <row r="33" spans="1:10" s="4" customFormat="1" ht="12.95" customHeight="1" x14ac:dyDescent="0.25">
      <c r="A33" s="36">
        <v>41</v>
      </c>
      <c r="B33" s="10" t="s">
        <v>79</v>
      </c>
      <c r="C33" s="37">
        <v>61.1</v>
      </c>
      <c r="D33" s="37">
        <v>60.2</v>
      </c>
      <c r="E33" s="37">
        <v>24.299999999999997</v>
      </c>
      <c r="F33" s="37">
        <v>25.4</v>
      </c>
      <c r="G33" s="37">
        <v>7.1</v>
      </c>
      <c r="H33" s="37">
        <v>7</v>
      </c>
      <c r="I33" s="37">
        <v>96.2</v>
      </c>
      <c r="J33" s="37">
        <v>96.3</v>
      </c>
    </row>
    <row r="34" spans="1:10" s="4" customFormat="1" ht="12.95" customHeight="1" x14ac:dyDescent="0.25">
      <c r="A34" s="36">
        <v>42</v>
      </c>
      <c r="B34" s="8" t="s">
        <v>80</v>
      </c>
      <c r="C34" s="37">
        <v>36.299999999999997</v>
      </c>
      <c r="D34" s="37">
        <v>36.200000000000003</v>
      </c>
      <c r="E34" s="37">
        <v>38.799999999999997</v>
      </c>
      <c r="F34" s="37">
        <v>39.800000000000004</v>
      </c>
      <c r="G34" s="37">
        <v>12.5</v>
      </c>
      <c r="H34" s="37">
        <v>11.8</v>
      </c>
      <c r="I34" s="37">
        <v>94.1</v>
      </c>
      <c r="J34" s="37">
        <v>94.5</v>
      </c>
    </row>
    <row r="35" spans="1:10" s="4" customFormat="1" ht="12.95" customHeight="1" x14ac:dyDescent="0.25">
      <c r="A35" s="36">
        <v>43</v>
      </c>
      <c r="B35" s="5" t="s">
        <v>81</v>
      </c>
      <c r="C35" s="37">
        <v>43.7</v>
      </c>
      <c r="D35" s="37">
        <v>45.4</v>
      </c>
      <c r="E35" s="37">
        <v>36.700000000000003</v>
      </c>
      <c r="F35" s="37">
        <v>38</v>
      </c>
      <c r="G35" s="37">
        <v>8.9</v>
      </c>
      <c r="H35" s="37">
        <v>9.1999999999999993</v>
      </c>
      <c r="I35" s="37">
        <v>97.4</v>
      </c>
      <c r="J35" s="37">
        <v>97.3</v>
      </c>
    </row>
    <row r="36" spans="1:10" s="4" customFormat="1" ht="12.95" customHeight="1" x14ac:dyDescent="0.25">
      <c r="A36" s="75" t="s">
        <v>2</v>
      </c>
      <c r="B36" s="75"/>
      <c r="C36" s="75"/>
      <c r="D36" s="75"/>
      <c r="E36" s="75"/>
      <c r="F36" s="75"/>
      <c r="G36" s="75"/>
      <c r="H36" s="75"/>
      <c r="I36" s="75"/>
      <c r="J36" s="75"/>
    </row>
    <row r="37" spans="1:10" s="4" customFormat="1" ht="12.95" customHeight="1" x14ac:dyDescent="0.25">
      <c r="A37" s="36">
        <v>45</v>
      </c>
      <c r="B37" s="12" t="s">
        <v>82</v>
      </c>
      <c r="C37" s="37">
        <v>83.6</v>
      </c>
      <c r="D37" s="37">
        <v>83.3</v>
      </c>
      <c r="E37" s="37">
        <v>5.3</v>
      </c>
      <c r="F37" s="37">
        <v>6</v>
      </c>
      <c r="G37" s="37">
        <v>7.7</v>
      </c>
      <c r="H37" s="37">
        <v>7.1</v>
      </c>
      <c r="I37" s="37">
        <v>96.7</v>
      </c>
      <c r="J37" s="37">
        <v>98.1</v>
      </c>
    </row>
    <row r="38" spans="1:10" s="4" customFormat="1" ht="12.95" customHeight="1" x14ac:dyDescent="0.25">
      <c r="A38" s="36">
        <v>46</v>
      </c>
      <c r="B38" s="10" t="s">
        <v>83</v>
      </c>
      <c r="C38" s="37">
        <v>87.9</v>
      </c>
      <c r="D38" s="37">
        <v>87</v>
      </c>
      <c r="E38" s="37">
        <v>1.4</v>
      </c>
      <c r="F38" s="37">
        <v>1.9000000000000001</v>
      </c>
      <c r="G38" s="37">
        <v>4.8</v>
      </c>
      <c r="H38" s="37">
        <v>5.4</v>
      </c>
      <c r="I38" s="37">
        <v>93.9</v>
      </c>
      <c r="J38" s="37">
        <v>96</v>
      </c>
    </row>
    <row r="39" spans="1:10" s="4" customFormat="1" ht="12.95" customHeight="1" x14ac:dyDescent="0.25">
      <c r="A39" s="36">
        <v>47</v>
      </c>
      <c r="B39" s="10" t="s">
        <v>84</v>
      </c>
      <c r="C39" s="37">
        <v>63.8</v>
      </c>
      <c r="D39" s="37">
        <v>65</v>
      </c>
      <c r="E39" s="37">
        <v>16.7</v>
      </c>
      <c r="F39" s="37">
        <v>15.899999999999999</v>
      </c>
      <c r="G39" s="37">
        <v>13.3</v>
      </c>
      <c r="H39" s="37">
        <v>12.4</v>
      </c>
      <c r="I39" s="37">
        <v>95.6</v>
      </c>
      <c r="J39" s="37">
        <v>95.7</v>
      </c>
    </row>
    <row r="40" spans="1:10" s="4" customFormat="1" ht="12.95" customHeight="1" x14ac:dyDescent="0.25">
      <c r="A40" s="36">
        <v>49</v>
      </c>
      <c r="B40" s="10" t="s">
        <v>85</v>
      </c>
      <c r="C40" s="37">
        <v>24.5</v>
      </c>
      <c r="D40" s="37">
        <v>23.5</v>
      </c>
      <c r="E40" s="37">
        <v>33.9</v>
      </c>
      <c r="F40" s="37">
        <v>34.200000000000003</v>
      </c>
      <c r="G40" s="37">
        <v>16.3</v>
      </c>
      <c r="H40" s="37">
        <v>16.899999999999999</v>
      </c>
      <c r="I40" s="37">
        <v>61.9</v>
      </c>
      <c r="J40" s="37">
        <v>57.1</v>
      </c>
    </row>
    <row r="41" spans="1:10" s="4" customFormat="1" ht="12.95" customHeight="1" x14ac:dyDescent="0.25">
      <c r="A41" s="36">
        <v>52</v>
      </c>
      <c r="B41" s="10" t="s">
        <v>86</v>
      </c>
      <c r="C41" s="37">
        <v>48</v>
      </c>
      <c r="D41" s="37">
        <v>47.8</v>
      </c>
      <c r="E41" s="37">
        <v>25.8</v>
      </c>
      <c r="F41" s="37">
        <v>25</v>
      </c>
      <c r="G41" s="37">
        <v>14</v>
      </c>
      <c r="H41" s="37">
        <v>14.8</v>
      </c>
      <c r="I41" s="37">
        <v>91.3</v>
      </c>
      <c r="J41" s="37">
        <v>90.7</v>
      </c>
    </row>
    <row r="42" spans="1:10" s="4" customFormat="1" ht="12.95" customHeight="1" x14ac:dyDescent="0.25">
      <c r="A42" s="36">
        <v>55</v>
      </c>
      <c r="B42" s="10" t="s">
        <v>87</v>
      </c>
      <c r="C42" s="37">
        <v>17.100000000000001</v>
      </c>
      <c r="D42" s="37">
        <v>14.3</v>
      </c>
      <c r="E42" s="37">
        <v>39.700000000000003</v>
      </c>
      <c r="F42" s="37">
        <v>38.200000000000003</v>
      </c>
      <c r="G42" s="37">
        <v>28.1</v>
      </c>
      <c r="H42" s="37">
        <v>27.6</v>
      </c>
      <c r="I42" s="37">
        <v>86.2</v>
      </c>
      <c r="J42" s="37">
        <v>79.8</v>
      </c>
    </row>
    <row r="43" spans="1:10" s="4" customFormat="1" ht="12.95" customHeight="1" x14ac:dyDescent="0.25">
      <c r="A43" s="36">
        <v>56</v>
      </c>
      <c r="B43" s="10" t="s">
        <v>88</v>
      </c>
      <c r="C43" s="37">
        <v>33.200000000000003</v>
      </c>
      <c r="D43" s="37">
        <v>24.5</v>
      </c>
      <c r="E43" s="37">
        <v>38.700000000000003</v>
      </c>
      <c r="F43" s="37">
        <v>41.7</v>
      </c>
      <c r="G43" s="37">
        <v>22.6</v>
      </c>
      <c r="H43" s="37">
        <v>25.2</v>
      </c>
      <c r="I43" s="37">
        <v>90.2</v>
      </c>
      <c r="J43" s="37">
        <v>86.4</v>
      </c>
    </row>
    <row r="44" spans="1:10" s="4" customFormat="1" ht="12.95" customHeight="1" x14ac:dyDescent="0.25">
      <c r="A44" s="36">
        <v>58</v>
      </c>
      <c r="B44" s="10" t="s">
        <v>89</v>
      </c>
      <c r="C44" s="37">
        <v>22.6</v>
      </c>
      <c r="D44" s="37">
        <v>21.7</v>
      </c>
      <c r="E44" s="37">
        <v>30.3</v>
      </c>
      <c r="F44" s="37">
        <v>30.6</v>
      </c>
      <c r="G44" s="37">
        <v>33</v>
      </c>
      <c r="H44" s="37">
        <v>33.1</v>
      </c>
      <c r="I44" s="37">
        <v>70</v>
      </c>
      <c r="J44" s="37">
        <v>72.599999999999994</v>
      </c>
    </row>
    <row r="45" spans="1:10" s="4" customFormat="1" ht="12.95" customHeight="1" x14ac:dyDescent="0.25">
      <c r="A45" s="36">
        <v>59</v>
      </c>
      <c r="B45" s="10" t="s">
        <v>148</v>
      </c>
      <c r="C45" s="37">
        <v>48.1</v>
      </c>
      <c r="D45" s="37">
        <v>36.5</v>
      </c>
      <c r="E45" s="37">
        <v>19.600000000000001</v>
      </c>
      <c r="F45" s="37">
        <v>21.2</v>
      </c>
      <c r="G45" s="37">
        <v>23.5</v>
      </c>
      <c r="H45" s="37">
        <v>24.2</v>
      </c>
      <c r="I45" s="37">
        <v>91.5</v>
      </c>
      <c r="J45" s="37">
        <v>83.3</v>
      </c>
    </row>
    <row r="46" spans="1:10" s="4" customFormat="1" ht="12.95" customHeight="1" x14ac:dyDescent="0.25">
      <c r="A46" s="36">
        <v>61</v>
      </c>
      <c r="B46" s="10" t="s">
        <v>91</v>
      </c>
      <c r="C46" s="37">
        <v>41.4</v>
      </c>
      <c r="D46" s="37">
        <v>37.9</v>
      </c>
      <c r="E46" s="37">
        <v>20.5</v>
      </c>
      <c r="F46" s="37">
        <v>21</v>
      </c>
      <c r="G46" s="37">
        <v>17</v>
      </c>
      <c r="H46" s="37">
        <v>16.7</v>
      </c>
      <c r="I46" s="37">
        <v>95.8</v>
      </c>
      <c r="J46" s="37">
        <v>96.8</v>
      </c>
    </row>
    <row r="47" spans="1:10" s="4" customFormat="1" ht="12.95" customHeight="1" x14ac:dyDescent="0.25">
      <c r="A47" s="36">
        <v>62</v>
      </c>
      <c r="B47" s="10" t="s">
        <v>92</v>
      </c>
      <c r="C47" s="37">
        <v>42.3</v>
      </c>
      <c r="D47" s="37">
        <v>43.5</v>
      </c>
      <c r="E47" s="37">
        <v>34.4</v>
      </c>
      <c r="F47" s="37">
        <v>34.1</v>
      </c>
      <c r="G47" s="37">
        <v>12.4</v>
      </c>
      <c r="H47" s="37">
        <v>11.9</v>
      </c>
      <c r="I47" s="37">
        <v>84.2</v>
      </c>
      <c r="J47" s="37">
        <v>89.2</v>
      </c>
    </row>
    <row r="48" spans="1:10" s="4" customFormat="1" ht="12.95" customHeight="1" x14ac:dyDescent="0.25">
      <c r="A48" s="36">
        <v>68</v>
      </c>
      <c r="B48" s="10" t="s">
        <v>35</v>
      </c>
      <c r="C48" s="37">
        <v>9.8000000000000007</v>
      </c>
      <c r="D48" s="37">
        <v>8.5</v>
      </c>
      <c r="E48" s="37">
        <v>38.5</v>
      </c>
      <c r="F48" s="37">
        <v>38.900000000000006</v>
      </c>
      <c r="G48" s="37">
        <v>23.2</v>
      </c>
      <c r="H48" s="37">
        <v>22.6</v>
      </c>
      <c r="I48" s="37">
        <v>90</v>
      </c>
      <c r="J48" s="37">
        <v>89.9</v>
      </c>
    </row>
    <row r="49" spans="1:10" s="4" customFormat="1" ht="12.95" customHeight="1" x14ac:dyDescent="0.25">
      <c r="A49" s="36">
        <v>69</v>
      </c>
      <c r="B49" s="10" t="s">
        <v>93</v>
      </c>
      <c r="C49" s="37">
        <v>12.9</v>
      </c>
      <c r="D49" s="37">
        <v>12.5</v>
      </c>
      <c r="E49" s="37">
        <v>60.300000000000004</v>
      </c>
      <c r="F49" s="37">
        <v>63.4</v>
      </c>
      <c r="G49" s="37">
        <v>18.600000000000001</v>
      </c>
      <c r="H49" s="37">
        <v>17.100000000000001</v>
      </c>
      <c r="I49" s="37">
        <v>97.2</v>
      </c>
      <c r="J49" s="37">
        <v>97.5</v>
      </c>
    </row>
    <row r="50" spans="1:10" s="4" customFormat="1" ht="12.95" customHeight="1" x14ac:dyDescent="0.25">
      <c r="A50" s="36">
        <v>70</v>
      </c>
      <c r="B50" s="10" t="s">
        <v>94</v>
      </c>
      <c r="C50" s="37">
        <v>38.200000000000003</v>
      </c>
      <c r="D50" s="37">
        <v>37.9</v>
      </c>
      <c r="E50" s="37">
        <v>7.3000000000000007</v>
      </c>
      <c r="F50" s="37">
        <v>7.6999999999999993</v>
      </c>
      <c r="G50" s="37">
        <v>24.4</v>
      </c>
      <c r="H50" s="37">
        <v>26.4</v>
      </c>
      <c r="I50" s="37">
        <v>63.1</v>
      </c>
      <c r="J50" s="37">
        <v>60.7</v>
      </c>
    </row>
    <row r="51" spans="1:10" s="4" customFormat="1" ht="12.95" customHeight="1" x14ac:dyDescent="0.25">
      <c r="A51" s="36">
        <v>71</v>
      </c>
      <c r="B51" s="10" t="s">
        <v>95</v>
      </c>
      <c r="C51" s="37">
        <v>40.700000000000003</v>
      </c>
      <c r="D51" s="37">
        <v>36.799999999999997</v>
      </c>
      <c r="E51" s="37">
        <v>36.6</v>
      </c>
      <c r="F51" s="37">
        <v>40.300000000000004</v>
      </c>
      <c r="G51" s="37">
        <v>8.8000000000000007</v>
      </c>
      <c r="H51" s="37">
        <v>9.8000000000000007</v>
      </c>
      <c r="I51" s="37">
        <v>96.1</v>
      </c>
      <c r="J51" s="37">
        <v>96.1</v>
      </c>
    </row>
    <row r="52" spans="1:10" s="4" customFormat="1" ht="12.95" customHeight="1" x14ac:dyDescent="0.25">
      <c r="A52" s="36">
        <v>72</v>
      </c>
      <c r="B52" s="10" t="s">
        <v>96</v>
      </c>
      <c r="C52" s="37">
        <v>47.7</v>
      </c>
      <c r="D52" s="37">
        <v>47.4</v>
      </c>
      <c r="E52" s="37">
        <v>12.200000000000001</v>
      </c>
      <c r="F52" s="37">
        <v>11.700000000000001</v>
      </c>
      <c r="G52" s="37">
        <v>22.3</v>
      </c>
      <c r="H52" s="37">
        <v>24.5</v>
      </c>
      <c r="I52" s="37">
        <v>83.4</v>
      </c>
      <c r="J52" s="37">
        <v>86</v>
      </c>
    </row>
    <row r="53" spans="1:10" s="4" customFormat="1" ht="12.95" customHeight="1" x14ac:dyDescent="0.25">
      <c r="A53" s="36">
        <v>73</v>
      </c>
      <c r="B53" s="10" t="s">
        <v>97</v>
      </c>
      <c r="C53" s="37">
        <v>45</v>
      </c>
      <c r="D53" s="37">
        <v>45.5</v>
      </c>
      <c r="E53" s="37">
        <v>33.9</v>
      </c>
      <c r="F53" s="37">
        <v>34.200000000000003</v>
      </c>
      <c r="G53" s="37">
        <v>11.5</v>
      </c>
      <c r="H53" s="37">
        <v>11.3</v>
      </c>
      <c r="I53" s="37">
        <v>95.9</v>
      </c>
      <c r="J53" s="37">
        <v>95.4</v>
      </c>
    </row>
    <row r="54" spans="1:10" s="4" customFormat="1" ht="12.95" customHeight="1" x14ac:dyDescent="0.25">
      <c r="A54" s="36">
        <v>74</v>
      </c>
      <c r="B54" s="10" t="s">
        <v>98</v>
      </c>
      <c r="C54" s="37">
        <v>42.8</v>
      </c>
      <c r="D54" s="37">
        <v>43.7</v>
      </c>
      <c r="E54" s="37">
        <v>34.4</v>
      </c>
      <c r="F54" s="37">
        <v>33.700000000000003</v>
      </c>
      <c r="G54" s="37">
        <v>15.8</v>
      </c>
      <c r="H54" s="37">
        <v>14.6</v>
      </c>
      <c r="I54" s="37">
        <v>94.2</v>
      </c>
      <c r="J54" s="37">
        <v>93.3</v>
      </c>
    </row>
    <row r="55" spans="1:10" s="4" customFormat="1" ht="12.95" customHeight="1" x14ac:dyDescent="0.25">
      <c r="A55" s="36">
        <v>75</v>
      </c>
      <c r="B55" s="10" t="s">
        <v>99</v>
      </c>
      <c r="C55" s="37">
        <v>27.2</v>
      </c>
      <c r="D55" s="37">
        <v>27.2</v>
      </c>
      <c r="E55" s="37">
        <v>52.900000000000006</v>
      </c>
      <c r="F55" s="37">
        <v>53</v>
      </c>
      <c r="G55" s="37">
        <v>11.8</v>
      </c>
      <c r="H55" s="37">
        <v>10.9</v>
      </c>
      <c r="I55" s="37">
        <v>97.3</v>
      </c>
      <c r="J55" s="37">
        <v>98.8</v>
      </c>
    </row>
    <row r="56" spans="1:10" s="4" customFormat="1" ht="12.95" customHeight="1" x14ac:dyDescent="0.25">
      <c r="A56" s="36">
        <v>77</v>
      </c>
      <c r="B56" s="10" t="s">
        <v>100</v>
      </c>
      <c r="C56" s="37">
        <v>45.4</v>
      </c>
      <c r="D56" s="37">
        <v>41</v>
      </c>
      <c r="E56" s="37">
        <v>7.9</v>
      </c>
      <c r="F56" s="37">
        <v>8</v>
      </c>
      <c r="G56" s="37">
        <v>28</v>
      </c>
      <c r="H56" s="37">
        <v>22.1</v>
      </c>
      <c r="I56" s="37">
        <v>84.3</v>
      </c>
      <c r="J56" s="37">
        <v>70.599999999999994</v>
      </c>
    </row>
    <row r="57" spans="1:10" s="4" customFormat="1" ht="12.95" customHeight="1" x14ac:dyDescent="0.25">
      <c r="A57" s="36">
        <v>78</v>
      </c>
      <c r="B57" s="10" t="s">
        <v>101</v>
      </c>
      <c r="C57" s="37">
        <v>2.2999999999999998</v>
      </c>
      <c r="D57" s="37">
        <v>2.1</v>
      </c>
      <c r="E57" s="37">
        <v>91.5</v>
      </c>
      <c r="F57" s="37">
        <v>92</v>
      </c>
      <c r="G57" s="37">
        <v>3.9</v>
      </c>
      <c r="H57" s="37">
        <v>3.8</v>
      </c>
      <c r="I57" s="37">
        <v>97.9</v>
      </c>
      <c r="J57" s="37">
        <v>98.9</v>
      </c>
    </row>
    <row r="58" spans="1:10" s="4" customFormat="1" ht="12.95" customHeight="1" x14ac:dyDescent="0.25">
      <c r="A58" s="36">
        <v>79</v>
      </c>
      <c r="B58" s="10" t="s">
        <v>102</v>
      </c>
      <c r="C58" s="37">
        <v>85.5</v>
      </c>
      <c r="D58" s="37">
        <v>71.7</v>
      </c>
      <c r="E58" s="37">
        <v>6.3</v>
      </c>
      <c r="F58" s="37">
        <v>11</v>
      </c>
      <c r="G58" s="37">
        <v>6.1</v>
      </c>
      <c r="H58" s="37">
        <v>11.4</v>
      </c>
      <c r="I58" s="37">
        <v>97.5</v>
      </c>
      <c r="J58" s="37">
        <v>92.9</v>
      </c>
    </row>
    <row r="59" spans="1:10" s="4" customFormat="1" ht="12.95" customHeight="1" x14ac:dyDescent="0.25">
      <c r="A59" s="36">
        <v>80</v>
      </c>
      <c r="B59" s="10" t="s">
        <v>103</v>
      </c>
      <c r="C59" s="37">
        <v>3.3</v>
      </c>
      <c r="D59" s="37">
        <v>3.3</v>
      </c>
      <c r="E59" s="37">
        <v>75.400000000000006</v>
      </c>
      <c r="F59" s="37">
        <v>78.7</v>
      </c>
      <c r="G59" s="37">
        <v>15.4</v>
      </c>
      <c r="H59" s="37">
        <v>12.9</v>
      </c>
      <c r="I59" s="37">
        <v>96.5</v>
      </c>
      <c r="J59" s="37">
        <v>96.3</v>
      </c>
    </row>
    <row r="60" spans="1:10" s="4" customFormat="1" ht="12.95" customHeight="1" x14ac:dyDescent="0.25">
      <c r="A60" s="36">
        <v>81</v>
      </c>
      <c r="B60" s="10" t="s">
        <v>104</v>
      </c>
      <c r="C60" s="37">
        <v>18.3</v>
      </c>
      <c r="D60" s="37">
        <v>17.7</v>
      </c>
      <c r="E60" s="37">
        <v>66.900000000000006</v>
      </c>
      <c r="F60" s="37">
        <v>67.7</v>
      </c>
      <c r="G60" s="37">
        <v>9.4</v>
      </c>
      <c r="H60" s="37">
        <v>9.1999999999999993</v>
      </c>
      <c r="I60" s="37">
        <v>98.1</v>
      </c>
      <c r="J60" s="37">
        <v>98.5</v>
      </c>
    </row>
    <row r="61" spans="1:10" s="4" customFormat="1" ht="12.95" customHeight="1" x14ac:dyDescent="0.25">
      <c r="A61" s="36">
        <v>82</v>
      </c>
      <c r="B61" s="10" t="s">
        <v>105</v>
      </c>
      <c r="C61" s="37">
        <v>44.6</v>
      </c>
      <c r="D61" s="37">
        <v>41.7</v>
      </c>
      <c r="E61" s="37">
        <v>29.8</v>
      </c>
      <c r="F61" s="37">
        <v>31.1</v>
      </c>
      <c r="G61" s="37">
        <v>14</v>
      </c>
      <c r="H61" s="37">
        <v>15</v>
      </c>
      <c r="I61" s="37">
        <v>96.5</v>
      </c>
      <c r="J61" s="37">
        <v>94.8</v>
      </c>
    </row>
    <row r="62" spans="1:10" s="4" customFormat="1" ht="12.95" customHeight="1" x14ac:dyDescent="0.25">
      <c r="A62" s="36">
        <v>85</v>
      </c>
      <c r="B62" s="10" t="s">
        <v>40</v>
      </c>
      <c r="C62" s="37">
        <v>6.7</v>
      </c>
      <c r="D62" s="37">
        <v>5.6</v>
      </c>
      <c r="E62" s="37">
        <v>63.1</v>
      </c>
      <c r="F62" s="37">
        <v>64.7</v>
      </c>
      <c r="G62" s="37">
        <v>23</v>
      </c>
      <c r="H62" s="37">
        <v>22.9</v>
      </c>
      <c r="I62" s="37">
        <v>70.2</v>
      </c>
      <c r="J62" s="37">
        <v>67.7</v>
      </c>
    </row>
    <row r="63" spans="1:10" s="4" customFormat="1" ht="12.95" customHeight="1" x14ac:dyDescent="0.25">
      <c r="A63" s="36">
        <v>87</v>
      </c>
      <c r="B63" s="10" t="s">
        <v>106</v>
      </c>
      <c r="C63" s="37">
        <v>8.6999999999999993</v>
      </c>
      <c r="D63" s="37">
        <v>8.6</v>
      </c>
      <c r="E63" s="37">
        <v>64.8</v>
      </c>
      <c r="F63" s="37">
        <v>64.099999999999994</v>
      </c>
      <c r="G63" s="37">
        <v>16.2</v>
      </c>
      <c r="H63" s="37">
        <v>15.9</v>
      </c>
      <c r="I63" s="37">
        <v>83.8</v>
      </c>
      <c r="J63" s="37">
        <v>82</v>
      </c>
    </row>
    <row r="64" spans="1:10" s="4" customFormat="1" ht="12.95" customHeight="1" x14ac:dyDescent="0.25">
      <c r="A64" s="36">
        <v>88</v>
      </c>
      <c r="B64" s="10" t="s">
        <v>149</v>
      </c>
      <c r="C64" s="37">
        <v>6.8</v>
      </c>
      <c r="D64" s="37">
        <v>6.4</v>
      </c>
      <c r="E64" s="37">
        <v>72.3</v>
      </c>
      <c r="F64" s="37">
        <v>73.899999999999991</v>
      </c>
      <c r="G64" s="37">
        <v>15.8</v>
      </c>
      <c r="H64" s="37">
        <v>15.1</v>
      </c>
      <c r="I64" s="37">
        <v>55.9</v>
      </c>
      <c r="J64" s="37">
        <v>52.6</v>
      </c>
    </row>
    <row r="65" spans="1:10" s="4" customFormat="1" ht="12.95" customHeight="1" x14ac:dyDescent="0.25">
      <c r="A65" s="36">
        <v>90</v>
      </c>
      <c r="B65" s="10" t="s">
        <v>108</v>
      </c>
      <c r="C65" s="37">
        <v>14.8</v>
      </c>
      <c r="D65" s="37">
        <v>10.7</v>
      </c>
      <c r="E65" s="37">
        <v>62.7</v>
      </c>
      <c r="F65" s="37">
        <v>63.699999999999996</v>
      </c>
      <c r="G65" s="37">
        <v>16.899999999999999</v>
      </c>
      <c r="H65" s="37">
        <v>16.7</v>
      </c>
      <c r="I65" s="37">
        <v>35.6</v>
      </c>
      <c r="J65" s="37">
        <v>24.2</v>
      </c>
    </row>
    <row r="66" spans="1:10" s="4" customFormat="1" ht="12.95" customHeight="1" x14ac:dyDescent="0.25">
      <c r="A66" s="36">
        <v>91</v>
      </c>
      <c r="B66" s="10" t="s">
        <v>109</v>
      </c>
      <c r="C66" s="37">
        <v>12.3</v>
      </c>
      <c r="D66" s="37">
        <v>10.199999999999999</v>
      </c>
      <c r="E66" s="37">
        <v>40.1</v>
      </c>
      <c r="F66" s="37">
        <v>38</v>
      </c>
      <c r="G66" s="37">
        <v>34.299999999999997</v>
      </c>
      <c r="H66" s="37">
        <v>30.8</v>
      </c>
      <c r="I66" s="37">
        <v>39.1</v>
      </c>
      <c r="J66" s="37">
        <v>30.4</v>
      </c>
    </row>
    <row r="67" spans="1:10" s="4" customFormat="1" ht="12.95" customHeight="1" x14ac:dyDescent="0.25">
      <c r="A67" s="36">
        <v>92</v>
      </c>
      <c r="B67" s="10" t="s">
        <v>110</v>
      </c>
      <c r="C67" s="37">
        <v>10.9</v>
      </c>
      <c r="D67" s="37">
        <v>11.9</v>
      </c>
      <c r="E67" s="37">
        <v>22.3</v>
      </c>
      <c r="F67" s="37">
        <v>21.6</v>
      </c>
      <c r="G67" s="37">
        <v>57.9</v>
      </c>
      <c r="H67" s="37">
        <v>56.8</v>
      </c>
      <c r="I67" s="37">
        <v>95.9</v>
      </c>
      <c r="J67" s="37">
        <v>96.2</v>
      </c>
    </row>
    <row r="68" spans="1:10" s="4" customFormat="1" ht="12.95" customHeight="1" x14ac:dyDescent="0.25">
      <c r="A68" s="36">
        <v>93</v>
      </c>
      <c r="B68" s="10" t="s">
        <v>111</v>
      </c>
      <c r="C68" s="37">
        <v>58.2</v>
      </c>
      <c r="D68" s="37">
        <v>50.6</v>
      </c>
      <c r="E68" s="37">
        <v>11.8</v>
      </c>
      <c r="F68" s="37">
        <v>13.2</v>
      </c>
      <c r="G68" s="37">
        <v>14.7</v>
      </c>
      <c r="H68" s="37">
        <v>13.9</v>
      </c>
      <c r="I68" s="37">
        <v>86.7</v>
      </c>
      <c r="J68" s="37">
        <v>81.3</v>
      </c>
    </row>
    <row r="69" spans="1:10" s="4" customFormat="1" ht="12.95" customHeight="1" x14ac:dyDescent="0.25">
      <c r="A69" s="36">
        <v>94</v>
      </c>
      <c r="B69" s="10" t="s">
        <v>112</v>
      </c>
      <c r="C69" s="37">
        <v>31.1</v>
      </c>
      <c r="D69" s="37">
        <v>28.7</v>
      </c>
      <c r="E69" s="37">
        <v>35.799999999999997</v>
      </c>
      <c r="F69" s="37">
        <v>38.700000000000003</v>
      </c>
      <c r="G69" s="37">
        <v>20.8</v>
      </c>
      <c r="H69" s="37">
        <v>20.399999999999999</v>
      </c>
      <c r="I69" s="37">
        <v>84.4</v>
      </c>
      <c r="J69" s="37">
        <v>83.2</v>
      </c>
    </row>
    <row r="70" spans="1:10" s="4" customFormat="1" ht="12.95" customHeight="1" x14ac:dyDescent="0.25">
      <c r="A70" s="36">
        <v>95</v>
      </c>
      <c r="B70" s="10" t="s">
        <v>113</v>
      </c>
      <c r="C70" s="37">
        <v>37.9</v>
      </c>
      <c r="D70" s="37">
        <v>35.4</v>
      </c>
      <c r="E70" s="37">
        <v>45.199999999999996</v>
      </c>
      <c r="F70" s="37">
        <v>44.2</v>
      </c>
      <c r="G70" s="37">
        <v>11.1</v>
      </c>
      <c r="H70" s="37">
        <v>14.4</v>
      </c>
      <c r="I70" s="37">
        <v>98.6</v>
      </c>
      <c r="J70" s="37">
        <v>97.2</v>
      </c>
    </row>
    <row r="71" spans="1:10" s="4" customFormat="1" ht="12.95" customHeight="1" x14ac:dyDescent="0.25">
      <c r="A71" s="36">
        <v>96</v>
      </c>
      <c r="B71" s="10" t="s">
        <v>114</v>
      </c>
      <c r="C71" s="37">
        <v>14</v>
      </c>
      <c r="D71" s="37">
        <v>14.4</v>
      </c>
      <c r="E71" s="37">
        <v>50</v>
      </c>
      <c r="F71" s="37">
        <v>49.7</v>
      </c>
      <c r="G71" s="37">
        <v>21.5</v>
      </c>
      <c r="H71" s="37">
        <v>21.1</v>
      </c>
      <c r="I71" s="37">
        <v>94.6</v>
      </c>
      <c r="J71" s="37">
        <v>95</v>
      </c>
    </row>
    <row r="72" spans="1:10" s="4" customFormat="1" ht="31.5" customHeight="1" x14ac:dyDescent="0.25">
      <c r="A72" s="18" t="s">
        <v>155</v>
      </c>
      <c r="B72" s="44" t="s">
        <v>145</v>
      </c>
      <c r="C72" s="23"/>
      <c r="D72" s="23"/>
      <c r="E72" s="15"/>
      <c r="F72" s="15"/>
      <c r="G72" s="15"/>
      <c r="H72" s="15"/>
      <c r="I72" s="15"/>
      <c r="J72" s="15"/>
    </row>
    <row r="73" spans="1:10" s="4" customFormat="1" ht="12.95" customHeight="1" x14ac:dyDescent="0.25">
      <c r="A73" s="11" t="s">
        <v>156</v>
      </c>
      <c r="B73" s="4" t="s">
        <v>118</v>
      </c>
    </row>
    <row r="74" spans="1:10" s="39" customFormat="1" ht="12.95" customHeight="1" x14ac:dyDescent="0.25">
      <c r="A74" s="22" t="s">
        <v>157</v>
      </c>
    </row>
    <row r="75" spans="1:10" s="39" customFormat="1" ht="12.95" customHeight="1" x14ac:dyDescent="0.25">
      <c r="A75" s="40" t="s">
        <v>146</v>
      </c>
    </row>
    <row r="76" spans="1:10" s="39" customFormat="1" ht="12.95" customHeight="1" x14ac:dyDescent="0.25"/>
    <row r="77" spans="1:10" s="39" customFormat="1" ht="12.95" customHeight="1" x14ac:dyDescent="0.25">
      <c r="A77" s="39" t="s">
        <v>158</v>
      </c>
      <c r="B77" s="41"/>
    </row>
    <row r="78" spans="1:10" s="4" customFormat="1" ht="12.95" customHeight="1" x14ac:dyDescent="0.25"/>
    <row r="79" spans="1:10" s="4" customFormat="1" ht="11.25" x14ac:dyDescent="0.25"/>
    <row r="80" spans="1:10" s="4" customFormat="1" ht="11.25" x14ac:dyDescent="0.25"/>
    <row r="81" s="4" customFormat="1" ht="11.25" x14ac:dyDescent="0.25"/>
  </sheetData>
  <mergeCells count="6">
    <mergeCell ref="I36:J36"/>
    <mergeCell ref="A6:B6"/>
    <mergeCell ref="A36:B36"/>
    <mergeCell ref="E36:F36"/>
    <mergeCell ref="C36:D36"/>
    <mergeCell ref="G36:H36"/>
  </mergeCells>
  <pageMargins left="0.7" right="0.7" top="0.78740157499999996" bottom="0.78740157499999996" header="0.3" footer="0.3"/>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1"/>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2018</v>
      </c>
      <c r="D5" s="35">
        <v>2019</v>
      </c>
      <c r="E5" s="34">
        <v>2018</v>
      </c>
      <c r="F5" s="35">
        <v>2019</v>
      </c>
      <c r="G5" s="34">
        <v>2018</v>
      </c>
      <c r="H5" s="35">
        <v>2019</v>
      </c>
      <c r="I5" s="34">
        <v>2018</v>
      </c>
      <c r="J5" s="35">
        <v>2019</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48.3</v>
      </c>
      <c r="D7" s="37">
        <v>46</v>
      </c>
      <c r="E7" s="37">
        <v>21.5</v>
      </c>
      <c r="F7" s="37">
        <v>21.8</v>
      </c>
      <c r="G7" s="37">
        <v>18</v>
      </c>
      <c r="H7" s="37">
        <v>19.5</v>
      </c>
      <c r="I7" s="37">
        <v>94.1</v>
      </c>
      <c r="J7" s="37">
        <v>94.1</v>
      </c>
    </row>
    <row r="8" spans="1:10" s="4" customFormat="1" ht="12.95" customHeight="1" x14ac:dyDescent="0.25">
      <c r="A8" s="36">
        <v>10</v>
      </c>
      <c r="B8" s="10" t="s">
        <v>56</v>
      </c>
      <c r="C8" s="37">
        <v>59.6</v>
      </c>
      <c r="D8" s="37">
        <v>58.7</v>
      </c>
      <c r="E8" s="37">
        <v>16.7</v>
      </c>
      <c r="F8" s="37">
        <v>16.7</v>
      </c>
      <c r="G8" s="37">
        <v>15.3</v>
      </c>
      <c r="H8" s="37">
        <v>17</v>
      </c>
      <c r="I8" s="37">
        <v>95.9</v>
      </c>
      <c r="J8" s="37">
        <v>96.5</v>
      </c>
    </row>
    <row r="9" spans="1:10" s="4" customFormat="1" ht="12.95" customHeight="1" x14ac:dyDescent="0.25">
      <c r="A9" s="36">
        <v>11</v>
      </c>
      <c r="B9" s="10" t="s">
        <v>57</v>
      </c>
      <c r="C9" s="37">
        <v>41.1</v>
      </c>
      <c r="D9" s="37">
        <v>40.4</v>
      </c>
      <c r="E9" s="37">
        <v>23.900000000000002</v>
      </c>
      <c r="F9" s="37">
        <v>24.400000000000002</v>
      </c>
      <c r="G9" s="37">
        <v>25.7</v>
      </c>
      <c r="H9" s="37">
        <v>25.5</v>
      </c>
      <c r="I9" s="37">
        <v>97.4</v>
      </c>
      <c r="J9" s="37">
        <v>97.7</v>
      </c>
    </row>
    <row r="10" spans="1:10" s="4" customFormat="1" ht="12.95" customHeight="1" x14ac:dyDescent="0.25">
      <c r="A10" s="36">
        <v>13</v>
      </c>
      <c r="B10" s="10" t="s">
        <v>58</v>
      </c>
      <c r="C10" s="37">
        <v>42.3</v>
      </c>
      <c r="D10" s="37">
        <v>41.2</v>
      </c>
      <c r="E10" s="37">
        <v>36.6</v>
      </c>
      <c r="F10" s="37">
        <v>37.200000000000003</v>
      </c>
      <c r="G10" s="37">
        <v>13.2</v>
      </c>
      <c r="H10" s="37">
        <v>13.8</v>
      </c>
      <c r="I10" s="37">
        <v>94.4</v>
      </c>
      <c r="J10" s="37">
        <v>94.7</v>
      </c>
    </row>
    <row r="11" spans="1:10" s="4" customFormat="1" ht="12.95" customHeight="1" x14ac:dyDescent="0.25">
      <c r="A11" s="36">
        <v>15</v>
      </c>
      <c r="B11" s="10" t="s">
        <v>59</v>
      </c>
      <c r="C11" s="37">
        <v>61.3</v>
      </c>
      <c r="D11" s="37">
        <v>59.6</v>
      </c>
      <c r="E11" s="37">
        <v>16.7</v>
      </c>
      <c r="F11" s="37">
        <v>14.700000000000001</v>
      </c>
      <c r="G11" s="37">
        <v>16.3</v>
      </c>
      <c r="H11" s="37">
        <v>18.7</v>
      </c>
      <c r="I11" s="37">
        <v>97.2</v>
      </c>
      <c r="J11" s="37">
        <v>97.7</v>
      </c>
    </row>
    <row r="12" spans="1:10" s="4" customFormat="1" ht="12.95" customHeight="1" x14ac:dyDescent="0.25">
      <c r="A12" s="36">
        <v>16</v>
      </c>
      <c r="B12" s="10" t="s">
        <v>60</v>
      </c>
      <c r="C12" s="37">
        <v>54.2</v>
      </c>
      <c r="D12" s="37">
        <v>54.2</v>
      </c>
      <c r="E12" s="37">
        <v>25.4</v>
      </c>
      <c r="F12" s="37">
        <v>26.2</v>
      </c>
      <c r="G12" s="37">
        <v>10</v>
      </c>
      <c r="H12" s="37">
        <v>10.6</v>
      </c>
      <c r="I12" s="37">
        <v>94.4</v>
      </c>
      <c r="J12" s="37">
        <v>96.3</v>
      </c>
    </row>
    <row r="13" spans="1:10" s="4" customFormat="1" ht="12.95" customHeight="1" x14ac:dyDescent="0.25">
      <c r="A13" s="36">
        <v>17</v>
      </c>
      <c r="B13" s="10" t="s">
        <v>61</v>
      </c>
      <c r="C13" s="37">
        <v>51.9</v>
      </c>
      <c r="D13" s="37">
        <v>52.1</v>
      </c>
      <c r="E13" s="37">
        <v>22.099999999999998</v>
      </c>
      <c r="F13" s="37">
        <v>23.9</v>
      </c>
      <c r="G13" s="37">
        <v>14.7</v>
      </c>
      <c r="H13" s="37">
        <v>15.4</v>
      </c>
      <c r="I13" s="37">
        <v>96.6</v>
      </c>
      <c r="J13" s="37">
        <v>96</v>
      </c>
    </row>
    <row r="14" spans="1:10" s="4" customFormat="1" ht="12.95" customHeight="1" x14ac:dyDescent="0.25">
      <c r="A14" s="36">
        <v>18</v>
      </c>
      <c r="B14" s="10" t="s">
        <v>62</v>
      </c>
      <c r="C14" s="37">
        <v>41.3</v>
      </c>
      <c r="D14" s="37">
        <v>45.1</v>
      </c>
      <c r="E14" s="37">
        <v>35</v>
      </c>
      <c r="F14" s="37">
        <v>33.9</v>
      </c>
      <c r="G14" s="37">
        <v>14.3</v>
      </c>
      <c r="H14" s="37">
        <v>13.6</v>
      </c>
      <c r="I14" s="37">
        <v>95.2</v>
      </c>
      <c r="J14" s="37">
        <v>94.4</v>
      </c>
    </row>
    <row r="15" spans="1:10" s="4" customFormat="1" ht="12.95" customHeight="1" x14ac:dyDescent="0.25">
      <c r="A15" s="36">
        <v>20</v>
      </c>
      <c r="B15" s="10" t="s">
        <v>63</v>
      </c>
      <c r="C15" s="37">
        <v>59</v>
      </c>
      <c r="D15" s="37">
        <v>57.9</v>
      </c>
      <c r="E15" s="37">
        <v>14.1</v>
      </c>
      <c r="F15" s="37">
        <v>13.9</v>
      </c>
      <c r="G15" s="37">
        <v>19</v>
      </c>
      <c r="H15" s="37">
        <v>18.8</v>
      </c>
      <c r="I15" s="37">
        <v>94.7</v>
      </c>
      <c r="J15" s="37">
        <v>90.9</v>
      </c>
    </row>
    <row r="16" spans="1:10" s="4" customFormat="1" ht="12.95" customHeight="1" x14ac:dyDescent="0.25">
      <c r="A16" s="36">
        <v>21</v>
      </c>
      <c r="B16" s="10" t="s">
        <v>64</v>
      </c>
      <c r="C16" s="37">
        <v>32.1</v>
      </c>
      <c r="D16" s="37">
        <v>31.2</v>
      </c>
      <c r="E16" s="37">
        <v>5.5</v>
      </c>
      <c r="F16" s="37">
        <v>5.7</v>
      </c>
      <c r="G16" s="37">
        <v>19.8</v>
      </c>
      <c r="H16" s="37">
        <v>20.8</v>
      </c>
      <c r="I16" s="37">
        <v>56.7</v>
      </c>
      <c r="J16" s="37">
        <v>54.7</v>
      </c>
    </row>
    <row r="17" spans="1:10" s="4" customFormat="1" ht="12.95" customHeight="1" x14ac:dyDescent="0.25">
      <c r="A17" s="36">
        <v>22</v>
      </c>
      <c r="B17" s="10" t="s">
        <v>12</v>
      </c>
      <c r="C17" s="37">
        <v>49.7</v>
      </c>
      <c r="D17" s="37">
        <v>48.9</v>
      </c>
      <c r="E17" s="37">
        <v>27.1</v>
      </c>
      <c r="F17" s="37">
        <v>27.400000000000002</v>
      </c>
      <c r="G17" s="37">
        <v>14.3</v>
      </c>
      <c r="H17" s="37">
        <v>14.2</v>
      </c>
      <c r="I17" s="37">
        <v>95</v>
      </c>
      <c r="J17" s="37">
        <v>93.5</v>
      </c>
    </row>
    <row r="18" spans="1:10" s="4" customFormat="1" ht="12.95" customHeight="1" x14ac:dyDescent="0.25">
      <c r="A18" s="36">
        <v>23</v>
      </c>
      <c r="B18" s="10" t="s">
        <v>65</v>
      </c>
      <c r="C18" s="37">
        <v>45</v>
      </c>
      <c r="D18" s="37">
        <v>47</v>
      </c>
      <c r="E18" s="37">
        <v>25.8</v>
      </c>
      <c r="F18" s="37">
        <v>27.1</v>
      </c>
      <c r="G18" s="37">
        <v>15.9</v>
      </c>
      <c r="H18" s="37">
        <v>16</v>
      </c>
      <c r="I18" s="37">
        <v>93.8</v>
      </c>
      <c r="J18" s="37">
        <v>94.1</v>
      </c>
    </row>
    <row r="19" spans="1:10" s="4" customFormat="1" ht="12.95" customHeight="1" x14ac:dyDescent="0.25">
      <c r="A19" s="36">
        <v>24</v>
      </c>
      <c r="B19" s="10" t="s">
        <v>66</v>
      </c>
      <c r="C19" s="37">
        <v>61.9</v>
      </c>
      <c r="D19" s="37">
        <v>59.6</v>
      </c>
      <c r="E19" s="37">
        <v>18.3</v>
      </c>
      <c r="F19" s="37">
        <v>20</v>
      </c>
      <c r="G19" s="37">
        <v>11.9</v>
      </c>
      <c r="H19" s="37">
        <v>11.8</v>
      </c>
      <c r="I19" s="37">
        <v>91.9</v>
      </c>
      <c r="J19" s="37">
        <v>96.5</v>
      </c>
    </row>
    <row r="20" spans="1:10" s="4" customFormat="1" ht="12.95" customHeight="1" x14ac:dyDescent="0.25">
      <c r="A20" s="36">
        <v>25</v>
      </c>
      <c r="B20" s="10" t="s">
        <v>67</v>
      </c>
      <c r="C20" s="37">
        <v>42.9</v>
      </c>
      <c r="D20" s="37">
        <v>42.2</v>
      </c>
      <c r="E20" s="37">
        <v>33</v>
      </c>
      <c r="F20" s="37">
        <v>33.4</v>
      </c>
      <c r="G20" s="37">
        <v>13.7</v>
      </c>
      <c r="H20" s="37">
        <v>13</v>
      </c>
      <c r="I20" s="37">
        <v>92.2</v>
      </c>
      <c r="J20" s="37">
        <v>93.4</v>
      </c>
    </row>
    <row r="21" spans="1:10" s="4" customFormat="1" ht="12.95" customHeight="1" x14ac:dyDescent="0.25">
      <c r="A21" s="36">
        <v>26</v>
      </c>
      <c r="B21" s="10" t="s">
        <v>68</v>
      </c>
      <c r="C21" s="37">
        <v>52.1</v>
      </c>
      <c r="D21" s="37">
        <v>52.9</v>
      </c>
      <c r="E21" s="37">
        <v>18.399999999999999</v>
      </c>
      <c r="F21" s="37">
        <v>18.7</v>
      </c>
      <c r="G21" s="37">
        <v>19.5</v>
      </c>
      <c r="H21" s="37">
        <v>18.399999999999999</v>
      </c>
      <c r="I21" s="37">
        <v>94.1</v>
      </c>
      <c r="J21" s="37">
        <v>92.5</v>
      </c>
    </row>
    <row r="22" spans="1:10" s="4" customFormat="1" ht="12.95" customHeight="1" x14ac:dyDescent="0.25">
      <c r="A22" s="36">
        <v>27</v>
      </c>
      <c r="B22" s="10" t="s">
        <v>69</v>
      </c>
      <c r="C22" s="37">
        <v>65.099999999999994</v>
      </c>
      <c r="D22" s="37">
        <v>68.5</v>
      </c>
      <c r="E22" s="37">
        <v>15.7</v>
      </c>
      <c r="F22" s="37">
        <v>15.2</v>
      </c>
      <c r="G22" s="37">
        <v>10.5</v>
      </c>
      <c r="H22" s="37">
        <v>11.4</v>
      </c>
      <c r="I22" s="37">
        <v>90.5</v>
      </c>
      <c r="J22" s="37">
        <v>94.9</v>
      </c>
    </row>
    <row r="23" spans="1:10" s="4" customFormat="1" ht="12.95" customHeight="1" x14ac:dyDescent="0.25">
      <c r="A23" s="36">
        <v>28</v>
      </c>
      <c r="B23" s="10" t="s">
        <v>70</v>
      </c>
      <c r="C23" s="37">
        <v>53.3</v>
      </c>
      <c r="D23" s="37">
        <v>52.3</v>
      </c>
      <c r="E23" s="37">
        <v>25.4</v>
      </c>
      <c r="F23" s="37">
        <v>26.7</v>
      </c>
      <c r="G23" s="37">
        <v>13.2</v>
      </c>
      <c r="H23" s="37">
        <v>13</v>
      </c>
      <c r="I23" s="37">
        <v>93.1</v>
      </c>
      <c r="J23" s="37">
        <v>92.4</v>
      </c>
    </row>
    <row r="24" spans="1:10" s="5" customFormat="1" ht="12.95" customHeight="1" x14ac:dyDescent="0.25">
      <c r="A24" s="36">
        <v>29</v>
      </c>
      <c r="B24" s="10" t="s">
        <v>71</v>
      </c>
      <c r="C24" s="37">
        <v>57</v>
      </c>
      <c r="D24" s="37">
        <v>57.3</v>
      </c>
      <c r="E24" s="37">
        <v>21.8</v>
      </c>
      <c r="F24" s="37">
        <v>20.599999999999998</v>
      </c>
      <c r="G24" s="37">
        <v>12.4</v>
      </c>
      <c r="H24" s="37">
        <v>13.9</v>
      </c>
      <c r="I24" s="37">
        <v>96.1</v>
      </c>
      <c r="J24" s="37">
        <v>96.9</v>
      </c>
    </row>
    <row r="25" spans="1:10" s="4" customFormat="1" ht="12.95" customHeight="1" x14ac:dyDescent="0.25">
      <c r="A25" s="36">
        <v>30</v>
      </c>
      <c r="B25" s="10" t="s">
        <v>22</v>
      </c>
      <c r="C25" s="37">
        <v>59</v>
      </c>
      <c r="D25" s="37">
        <v>61.9</v>
      </c>
      <c r="E25" s="37">
        <v>23.2</v>
      </c>
      <c r="F25" s="37">
        <v>20.799999999999997</v>
      </c>
      <c r="G25" s="37">
        <v>9.9</v>
      </c>
      <c r="H25" s="37">
        <v>8.5</v>
      </c>
      <c r="I25" s="37">
        <v>96.2</v>
      </c>
      <c r="J25" s="37">
        <v>93.7</v>
      </c>
    </row>
    <row r="26" spans="1:10" s="4" customFormat="1" ht="12.95" customHeight="1" x14ac:dyDescent="0.25">
      <c r="A26" s="36">
        <v>31</v>
      </c>
      <c r="B26" s="10" t="s">
        <v>72</v>
      </c>
      <c r="C26" s="37">
        <v>47.2</v>
      </c>
      <c r="D26" s="37">
        <v>47.3</v>
      </c>
      <c r="E26" s="37">
        <v>31.5</v>
      </c>
      <c r="F26" s="37">
        <v>31.9</v>
      </c>
      <c r="G26" s="37">
        <v>13.7</v>
      </c>
      <c r="H26" s="37">
        <v>13.8</v>
      </c>
      <c r="I26" s="37">
        <v>97.4</v>
      </c>
      <c r="J26" s="37">
        <v>96.7</v>
      </c>
    </row>
    <row r="27" spans="1:10" s="4" customFormat="1" ht="12.95" customHeight="1" x14ac:dyDescent="0.25">
      <c r="A27" s="36">
        <v>32</v>
      </c>
      <c r="B27" s="10" t="s">
        <v>73</v>
      </c>
      <c r="C27" s="37">
        <v>41.8</v>
      </c>
      <c r="D27" s="37">
        <v>46.2</v>
      </c>
      <c r="E27" s="37">
        <v>20.2</v>
      </c>
      <c r="F27" s="37">
        <v>21.7</v>
      </c>
      <c r="G27" s="37">
        <v>17.600000000000001</v>
      </c>
      <c r="H27" s="37">
        <v>20.5</v>
      </c>
      <c r="I27" s="37">
        <v>87.1</v>
      </c>
      <c r="J27" s="37">
        <v>96.1</v>
      </c>
    </row>
    <row r="28" spans="1:10" s="4" customFormat="1" ht="12.95" customHeight="1" x14ac:dyDescent="0.25">
      <c r="A28" s="36">
        <v>35</v>
      </c>
      <c r="B28" s="10" t="s">
        <v>75</v>
      </c>
      <c r="C28" s="37">
        <v>75.3</v>
      </c>
      <c r="D28" s="37">
        <v>78.5</v>
      </c>
      <c r="E28" s="37">
        <v>7.3</v>
      </c>
      <c r="F28" s="37">
        <v>6.8</v>
      </c>
      <c r="G28" s="37">
        <v>5.0999999999999996</v>
      </c>
      <c r="H28" s="37">
        <v>4.5</v>
      </c>
      <c r="I28" s="37">
        <v>92.7</v>
      </c>
      <c r="J28" s="37">
        <v>92.8</v>
      </c>
    </row>
    <row r="29" spans="1:10" s="4" customFormat="1" ht="12.95" customHeight="1" x14ac:dyDescent="0.25">
      <c r="A29" s="36">
        <v>36</v>
      </c>
      <c r="B29" s="10" t="s">
        <v>76</v>
      </c>
      <c r="C29" s="37">
        <v>54.8</v>
      </c>
      <c r="D29" s="37">
        <v>41.3</v>
      </c>
      <c r="E29" s="37">
        <v>16.5</v>
      </c>
      <c r="F29" s="37">
        <v>23.1</v>
      </c>
      <c r="G29" s="37">
        <v>12.4</v>
      </c>
      <c r="H29" s="37">
        <v>17.600000000000001</v>
      </c>
      <c r="I29" s="37">
        <v>93.2</v>
      </c>
      <c r="J29" s="37">
        <v>90.8</v>
      </c>
    </row>
    <row r="30" spans="1:10" s="4" customFormat="1" ht="12.95" customHeight="1" x14ac:dyDescent="0.25">
      <c r="A30" s="36">
        <v>37</v>
      </c>
      <c r="B30" s="10" t="s">
        <v>77</v>
      </c>
      <c r="C30" s="37">
        <v>19.8</v>
      </c>
      <c r="D30" s="37">
        <v>19.8</v>
      </c>
      <c r="E30" s="37">
        <v>39.9</v>
      </c>
      <c r="F30" s="37">
        <v>39.799999999999997</v>
      </c>
      <c r="G30" s="37">
        <v>20.399999999999999</v>
      </c>
      <c r="H30" s="37">
        <v>19.899999999999999</v>
      </c>
      <c r="I30" s="37">
        <v>95.5</v>
      </c>
      <c r="J30" s="37">
        <v>94.7</v>
      </c>
    </row>
    <row r="31" spans="1:10" s="4" customFormat="1" ht="12.95" customHeight="1" x14ac:dyDescent="0.25">
      <c r="A31" s="36">
        <v>38</v>
      </c>
      <c r="B31" s="10" t="s">
        <v>78</v>
      </c>
      <c r="C31" s="37">
        <v>52.1</v>
      </c>
      <c r="D31" s="37">
        <v>49.4</v>
      </c>
      <c r="E31" s="37">
        <v>17.899999999999999</v>
      </c>
      <c r="F31" s="37">
        <v>18.899999999999999</v>
      </c>
      <c r="G31" s="37">
        <v>15.7</v>
      </c>
      <c r="H31" s="37">
        <v>16.399999999999999</v>
      </c>
      <c r="I31" s="37">
        <v>95.1</v>
      </c>
      <c r="J31" s="37">
        <v>94.5</v>
      </c>
    </row>
    <row r="32" spans="1:10" s="4" customFormat="1" ht="12.95" customHeight="1" x14ac:dyDescent="0.25">
      <c r="A32" s="36">
        <v>41</v>
      </c>
      <c r="B32" s="10" t="s">
        <v>79</v>
      </c>
      <c r="C32" s="37">
        <v>60.4</v>
      </c>
      <c r="D32" s="37">
        <v>60.6</v>
      </c>
      <c r="E32" s="37">
        <v>24.900000000000002</v>
      </c>
      <c r="F32" s="37">
        <v>24.599999999999998</v>
      </c>
      <c r="G32" s="37">
        <v>7.1</v>
      </c>
      <c r="H32" s="37">
        <v>7.3</v>
      </c>
      <c r="I32" s="37">
        <v>96.1</v>
      </c>
      <c r="J32" s="37">
        <v>95.9</v>
      </c>
    </row>
    <row r="33" spans="1:10" s="4" customFormat="1" ht="12.95" customHeight="1" x14ac:dyDescent="0.25">
      <c r="A33" s="36">
        <v>42</v>
      </c>
      <c r="B33" s="8" t="s">
        <v>80</v>
      </c>
      <c r="C33" s="37">
        <v>35.9</v>
      </c>
      <c r="D33" s="37">
        <v>35.6</v>
      </c>
      <c r="E33" s="37">
        <v>37.800000000000004</v>
      </c>
      <c r="F33" s="37">
        <v>38.699999999999996</v>
      </c>
      <c r="G33" s="37">
        <v>12.4</v>
      </c>
      <c r="H33" s="37">
        <v>12.8</v>
      </c>
      <c r="I33" s="37">
        <v>92.9</v>
      </c>
      <c r="J33" s="37">
        <v>93.9</v>
      </c>
    </row>
    <row r="34" spans="1:10" s="4" customFormat="1" ht="12.95" customHeight="1" x14ac:dyDescent="0.25">
      <c r="A34" s="36">
        <v>43</v>
      </c>
      <c r="B34" s="5" t="s">
        <v>81</v>
      </c>
      <c r="C34" s="37">
        <v>44.9</v>
      </c>
      <c r="D34" s="37">
        <v>44.8</v>
      </c>
      <c r="E34" s="37">
        <v>37.6</v>
      </c>
      <c r="F34" s="37">
        <v>37.700000000000003</v>
      </c>
      <c r="G34" s="37">
        <v>9.1</v>
      </c>
      <c r="H34" s="37">
        <v>9.1999999999999993</v>
      </c>
      <c r="I34" s="37">
        <v>97.5</v>
      </c>
      <c r="J34" s="37">
        <v>98</v>
      </c>
    </row>
    <row r="35" spans="1:10" s="4" customFormat="1" ht="12.95" customHeight="1" x14ac:dyDescent="0.25">
      <c r="A35" s="75" t="s">
        <v>2</v>
      </c>
      <c r="B35" s="75"/>
      <c r="C35" s="27"/>
      <c r="D35" s="27"/>
      <c r="E35" s="75"/>
      <c r="F35" s="75"/>
      <c r="G35" s="27"/>
      <c r="H35" s="75"/>
      <c r="I35" s="75"/>
      <c r="J35" s="27"/>
    </row>
    <row r="36" spans="1:10" s="4" customFormat="1" ht="12.95" customHeight="1" x14ac:dyDescent="0.25">
      <c r="A36" s="36">
        <v>45</v>
      </c>
      <c r="B36" s="12" t="s">
        <v>82</v>
      </c>
      <c r="C36" s="37">
        <v>85.5</v>
      </c>
      <c r="D36" s="37">
        <v>84.3</v>
      </c>
      <c r="E36" s="37">
        <v>4.8</v>
      </c>
      <c r="F36" s="37">
        <v>5.1000000000000005</v>
      </c>
      <c r="G36" s="37">
        <v>7.1</v>
      </c>
      <c r="H36" s="37">
        <v>7.7</v>
      </c>
      <c r="I36" s="37">
        <v>93.2</v>
      </c>
      <c r="J36" s="37">
        <v>92.2</v>
      </c>
    </row>
    <row r="37" spans="1:10" s="4" customFormat="1" ht="12.95" customHeight="1" x14ac:dyDescent="0.25">
      <c r="A37" s="36">
        <v>46</v>
      </c>
      <c r="B37" s="10" t="s">
        <v>83</v>
      </c>
      <c r="C37" s="37">
        <v>90.8</v>
      </c>
      <c r="D37" s="37">
        <v>87.8</v>
      </c>
      <c r="E37" s="37">
        <v>1.4</v>
      </c>
      <c r="F37" s="37">
        <v>1.4</v>
      </c>
      <c r="G37" s="37">
        <v>4.5999999999999996</v>
      </c>
      <c r="H37" s="37">
        <v>4.7</v>
      </c>
      <c r="I37" s="37">
        <v>96.7</v>
      </c>
      <c r="J37" s="37">
        <v>93.7</v>
      </c>
    </row>
    <row r="38" spans="1:10" s="4" customFormat="1" ht="12.95" customHeight="1" x14ac:dyDescent="0.25">
      <c r="A38" s="36">
        <v>47</v>
      </c>
      <c r="B38" s="10" t="s">
        <v>84</v>
      </c>
      <c r="C38" s="37">
        <v>64.599999999999994</v>
      </c>
      <c r="D38" s="37">
        <v>63.8</v>
      </c>
      <c r="E38" s="37">
        <v>16.5</v>
      </c>
      <c r="F38" s="37">
        <v>16.8</v>
      </c>
      <c r="G38" s="37">
        <v>13.2</v>
      </c>
      <c r="H38" s="37">
        <v>13.4</v>
      </c>
      <c r="I38" s="37">
        <v>95.8</v>
      </c>
      <c r="J38" s="37">
        <v>95.7</v>
      </c>
    </row>
    <row r="39" spans="1:10" s="4" customFormat="1" ht="12.95" customHeight="1" x14ac:dyDescent="0.25">
      <c r="A39" s="36">
        <v>49</v>
      </c>
      <c r="B39" s="10" t="s">
        <v>85</v>
      </c>
      <c r="C39" s="37">
        <v>25.3</v>
      </c>
      <c r="D39" s="37">
        <v>24.2</v>
      </c>
      <c r="E39" s="37">
        <v>33.299999999999997</v>
      </c>
      <c r="F39" s="37">
        <v>34.1</v>
      </c>
      <c r="G39" s="37">
        <v>15.8</v>
      </c>
      <c r="H39" s="37">
        <v>16.3</v>
      </c>
      <c r="I39" s="37">
        <v>60.8</v>
      </c>
      <c r="J39" s="37">
        <v>61.3</v>
      </c>
    </row>
    <row r="40" spans="1:10" s="4" customFormat="1" ht="12.95" customHeight="1" x14ac:dyDescent="0.25">
      <c r="A40" s="36">
        <v>52</v>
      </c>
      <c r="B40" s="10" t="s">
        <v>86</v>
      </c>
      <c r="C40" s="37">
        <v>46.9</v>
      </c>
      <c r="D40" s="37">
        <v>47.2</v>
      </c>
      <c r="E40" s="37">
        <v>26.400000000000002</v>
      </c>
      <c r="F40" s="37">
        <v>26.5</v>
      </c>
      <c r="G40" s="37">
        <v>14</v>
      </c>
      <c r="H40" s="37">
        <v>13.8</v>
      </c>
      <c r="I40" s="37">
        <v>90.6</v>
      </c>
      <c r="J40" s="37">
        <v>90.9</v>
      </c>
    </row>
    <row r="41" spans="1:10" s="4" customFormat="1" ht="12.95" customHeight="1" x14ac:dyDescent="0.25">
      <c r="A41" s="36">
        <v>55</v>
      </c>
      <c r="B41" s="10" t="s">
        <v>87</v>
      </c>
      <c r="C41" s="37">
        <v>19.600000000000001</v>
      </c>
      <c r="D41" s="37">
        <v>21.4</v>
      </c>
      <c r="E41" s="37">
        <v>38.099999999999994</v>
      </c>
      <c r="F41" s="37">
        <v>37.300000000000004</v>
      </c>
      <c r="G41" s="37">
        <v>28.6</v>
      </c>
      <c r="H41" s="37">
        <v>27.5</v>
      </c>
      <c r="I41" s="37">
        <v>86.4</v>
      </c>
      <c r="J41" s="37">
        <v>85.2</v>
      </c>
    </row>
    <row r="42" spans="1:10" s="4" customFormat="1" ht="12.95" customHeight="1" x14ac:dyDescent="0.25">
      <c r="A42" s="36">
        <v>56</v>
      </c>
      <c r="B42" s="10" t="s">
        <v>88</v>
      </c>
      <c r="C42" s="37">
        <v>32.700000000000003</v>
      </c>
      <c r="D42" s="37">
        <v>33.4</v>
      </c>
      <c r="E42" s="37">
        <v>38.799999999999997</v>
      </c>
      <c r="F42" s="37">
        <v>38.9</v>
      </c>
      <c r="G42" s="37">
        <v>23.3</v>
      </c>
      <c r="H42" s="37">
        <v>22.2</v>
      </c>
      <c r="I42" s="37">
        <v>89.3</v>
      </c>
      <c r="J42" s="37">
        <v>90</v>
      </c>
    </row>
    <row r="43" spans="1:10" s="4" customFormat="1" ht="12.95" customHeight="1" x14ac:dyDescent="0.25">
      <c r="A43" s="36">
        <v>58</v>
      </c>
      <c r="B43" s="10" t="s">
        <v>89</v>
      </c>
      <c r="C43" s="37">
        <v>27.6</v>
      </c>
      <c r="D43" s="37">
        <v>26.8</v>
      </c>
      <c r="E43" s="37">
        <v>35.6</v>
      </c>
      <c r="F43" s="37">
        <v>36.200000000000003</v>
      </c>
      <c r="G43" s="37">
        <v>25.7</v>
      </c>
      <c r="H43" s="37">
        <v>23.7</v>
      </c>
      <c r="I43" s="37">
        <v>80.7</v>
      </c>
      <c r="J43" s="37">
        <v>75.599999999999994</v>
      </c>
    </row>
    <row r="44" spans="1:10" s="4" customFormat="1" ht="12.95" customHeight="1" x14ac:dyDescent="0.25">
      <c r="A44" s="36">
        <v>62</v>
      </c>
      <c r="B44" s="10" t="s">
        <v>92</v>
      </c>
      <c r="C44" s="37">
        <v>31.1</v>
      </c>
      <c r="D44" s="37">
        <v>43.7</v>
      </c>
      <c r="E44" s="37">
        <v>27.5</v>
      </c>
      <c r="F44" s="37">
        <v>33.1</v>
      </c>
      <c r="G44" s="37">
        <v>14</v>
      </c>
      <c r="H44" s="37">
        <v>12.2</v>
      </c>
      <c r="I44" s="37">
        <v>73.5</v>
      </c>
      <c r="J44" s="37">
        <v>84</v>
      </c>
    </row>
    <row r="45" spans="1:10" s="4" customFormat="1" ht="12.95" customHeight="1" x14ac:dyDescent="0.25">
      <c r="A45" s="36">
        <v>68</v>
      </c>
      <c r="B45" s="10" t="s">
        <v>35</v>
      </c>
      <c r="C45" s="37">
        <v>8.8000000000000007</v>
      </c>
      <c r="D45" s="37">
        <v>8.6999999999999993</v>
      </c>
      <c r="E45" s="37">
        <v>37.800000000000004</v>
      </c>
      <c r="F45" s="37">
        <v>36.799999999999997</v>
      </c>
      <c r="G45" s="37">
        <v>25.5</v>
      </c>
      <c r="H45" s="37">
        <v>27.6</v>
      </c>
      <c r="I45" s="37">
        <v>90.9</v>
      </c>
      <c r="J45" s="37">
        <v>90.3</v>
      </c>
    </row>
    <row r="46" spans="1:10" s="4" customFormat="1" ht="12.95" customHeight="1" x14ac:dyDescent="0.25">
      <c r="A46" s="36">
        <v>69</v>
      </c>
      <c r="B46" s="10" t="s">
        <v>93</v>
      </c>
      <c r="C46" s="37">
        <v>13</v>
      </c>
      <c r="D46" s="37">
        <v>13</v>
      </c>
      <c r="E46" s="37">
        <v>63.099999999999994</v>
      </c>
      <c r="F46" s="37">
        <v>60.1</v>
      </c>
      <c r="G46" s="37">
        <v>17.5</v>
      </c>
      <c r="H46" s="37">
        <v>18.600000000000001</v>
      </c>
      <c r="I46" s="37">
        <v>97.9</v>
      </c>
      <c r="J46" s="37">
        <v>97.3</v>
      </c>
    </row>
    <row r="47" spans="1:10" s="4" customFormat="1" ht="12.95" customHeight="1" x14ac:dyDescent="0.25">
      <c r="A47" s="36">
        <v>70</v>
      </c>
      <c r="B47" s="10" t="s">
        <v>94</v>
      </c>
      <c r="C47" s="37">
        <v>50.1</v>
      </c>
      <c r="D47" s="37">
        <v>38.4</v>
      </c>
      <c r="E47" s="37">
        <v>7.3000000000000007</v>
      </c>
      <c r="F47" s="37">
        <v>6.9</v>
      </c>
      <c r="G47" s="37">
        <v>21.5</v>
      </c>
      <c r="H47" s="37">
        <v>23.2</v>
      </c>
      <c r="I47" s="37">
        <v>66.8</v>
      </c>
      <c r="J47" s="37">
        <v>62.1</v>
      </c>
    </row>
    <row r="48" spans="1:10" s="4" customFormat="1" ht="12.95" customHeight="1" x14ac:dyDescent="0.25">
      <c r="A48" s="36">
        <v>71</v>
      </c>
      <c r="B48" s="10" t="s">
        <v>95</v>
      </c>
      <c r="C48" s="37">
        <v>41.7</v>
      </c>
      <c r="D48" s="37">
        <v>41.8</v>
      </c>
      <c r="E48" s="37">
        <v>35.6</v>
      </c>
      <c r="F48" s="37">
        <v>35.299999999999997</v>
      </c>
      <c r="G48" s="37">
        <v>9.6999999999999993</v>
      </c>
      <c r="H48" s="37">
        <v>9</v>
      </c>
      <c r="I48" s="37">
        <v>95.4</v>
      </c>
      <c r="J48" s="37">
        <v>95.9</v>
      </c>
    </row>
    <row r="49" spans="1:10" s="4" customFormat="1" ht="12.95" customHeight="1" x14ac:dyDescent="0.25">
      <c r="A49" s="36">
        <v>72</v>
      </c>
      <c r="B49" s="10" t="s">
        <v>96</v>
      </c>
      <c r="C49" s="37">
        <v>58.4</v>
      </c>
      <c r="D49" s="37">
        <v>49.5</v>
      </c>
      <c r="E49" s="37">
        <v>11.700000000000001</v>
      </c>
      <c r="F49" s="37">
        <v>13</v>
      </c>
      <c r="G49" s="37">
        <v>14</v>
      </c>
      <c r="H49" s="37">
        <v>20.100000000000001</v>
      </c>
      <c r="I49" s="37">
        <v>78.599999999999994</v>
      </c>
      <c r="J49" s="37">
        <v>81.900000000000006</v>
      </c>
    </row>
    <row r="50" spans="1:10" s="4" customFormat="1" ht="12.95" customHeight="1" x14ac:dyDescent="0.25">
      <c r="A50" s="36">
        <v>77</v>
      </c>
      <c r="B50" s="10" t="s">
        <v>100</v>
      </c>
      <c r="C50" s="37">
        <v>49.2</v>
      </c>
      <c r="D50" s="37">
        <v>45</v>
      </c>
      <c r="E50" s="37">
        <v>8.7999999999999989</v>
      </c>
      <c r="F50" s="37">
        <v>9.5</v>
      </c>
      <c r="G50" s="37">
        <v>25.5</v>
      </c>
      <c r="H50" s="37">
        <v>24.5</v>
      </c>
      <c r="I50" s="37">
        <v>29.4</v>
      </c>
      <c r="J50" s="37">
        <v>87.5</v>
      </c>
    </row>
    <row r="51" spans="1:10" s="4" customFormat="1" ht="12.95" customHeight="1" x14ac:dyDescent="0.25">
      <c r="A51" s="36">
        <v>78</v>
      </c>
      <c r="B51" s="10" t="s">
        <v>101</v>
      </c>
      <c r="C51" s="37">
        <v>2.2999999999999998</v>
      </c>
      <c r="D51" s="37">
        <v>1.9</v>
      </c>
      <c r="E51" s="37">
        <v>91.7</v>
      </c>
      <c r="F51" s="37">
        <v>91.899999999999991</v>
      </c>
      <c r="G51" s="37">
        <v>3.8</v>
      </c>
      <c r="H51" s="37">
        <v>3.9</v>
      </c>
      <c r="I51" s="37">
        <v>99.2</v>
      </c>
      <c r="J51" s="37">
        <v>99.2</v>
      </c>
    </row>
    <row r="52" spans="1:10" s="4" customFormat="1" ht="12.95" customHeight="1" x14ac:dyDescent="0.25">
      <c r="A52" s="36">
        <v>79</v>
      </c>
      <c r="B52" s="10" t="s">
        <v>102</v>
      </c>
      <c r="C52" s="37">
        <v>83.9</v>
      </c>
      <c r="D52" s="37">
        <v>83.2</v>
      </c>
      <c r="E52" s="37">
        <v>6.3</v>
      </c>
      <c r="F52" s="37">
        <v>6.3999999999999995</v>
      </c>
      <c r="G52" s="37">
        <v>8</v>
      </c>
      <c r="H52" s="37">
        <v>8.3000000000000007</v>
      </c>
      <c r="I52" s="37">
        <v>97.4</v>
      </c>
      <c r="J52" s="37">
        <v>97.3</v>
      </c>
    </row>
    <row r="53" spans="1:10" s="4" customFormat="1" ht="12.95" customHeight="1" x14ac:dyDescent="0.25">
      <c r="A53" s="36">
        <v>81</v>
      </c>
      <c r="B53" s="10" t="s">
        <v>104</v>
      </c>
      <c r="C53" s="37">
        <v>18.399999999999999</v>
      </c>
      <c r="D53" s="37">
        <v>18.399999999999999</v>
      </c>
      <c r="E53" s="37">
        <v>66.099999999999994</v>
      </c>
      <c r="F53" s="37">
        <v>66.8</v>
      </c>
      <c r="G53" s="37">
        <v>9.4</v>
      </c>
      <c r="H53" s="37">
        <v>9.3000000000000007</v>
      </c>
      <c r="I53" s="37">
        <v>94.7</v>
      </c>
      <c r="J53" s="37">
        <v>97.8</v>
      </c>
    </row>
    <row r="54" spans="1:10" s="4" customFormat="1" ht="12.95" customHeight="1" x14ac:dyDescent="0.25">
      <c r="A54" s="36">
        <v>82</v>
      </c>
      <c r="B54" s="10" t="s">
        <v>105</v>
      </c>
      <c r="C54" s="37">
        <v>41.6</v>
      </c>
      <c r="D54" s="37">
        <v>44.9</v>
      </c>
      <c r="E54" s="37">
        <v>26.700000000000003</v>
      </c>
      <c r="F54" s="37">
        <v>28.3</v>
      </c>
      <c r="G54" s="37">
        <v>14.5</v>
      </c>
      <c r="H54" s="37">
        <v>14.8</v>
      </c>
      <c r="I54" s="37">
        <v>96.9</v>
      </c>
      <c r="J54" s="37">
        <v>95.8</v>
      </c>
    </row>
    <row r="55" spans="1:10" s="4" customFormat="1" ht="12.95" customHeight="1" x14ac:dyDescent="0.25">
      <c r="A55" s="36">
        <v>85</v>
      </c>
      <c r="B55" s="10" t="s">
        <v>40</v>
      </c>
      <c r="C55" s="37">
        <v>13.8</v>
      </c>
      <c r="D55" s="37">
        <v>13.6</v>
      </c>
      <c r="E55" s="37">
        <v>56.2</v>
      </c>
      <c r="F55" s="37">
        <v>56.3</v>
      </c>
      <c r="G55" s="37">
        <v>23.3</v>
      </c>
      <c r="H55" s="37">
        <v>23.4</v>
      </c>
      <c r="I55" s="37">
        <v>72.900000000000006</v>
      </c>
      <c r="J55" s="37">
        <v>72.7</v>
      </c>
    </row>
    <row r="56" spans="1:10" s="4" customFormat="1" ht="12.95" customHeight="1" x14ac:dyDescent="0.25">
      <c r="A56" s="36">
        <v>87</v>
      </c>
      <c r="B56" s="10" t="s">
        <v>106</v>
      </c>
      <c r="C56" s="37">
        <v>9.5</v>
      </c>
      <c r="D56" s="37">
        <v>9.1999999999999993</v>
      </c>
      <c r="E56" s="37">
        <v>64.599999999999994</v>
      </c>
      <c r="F56" s="37">
        <v>64.7</v>
      </c>
      <c r="G56" s="37">
        <v>15.8</v>
      </c>
      <c r="H56" s="37">
        <v>16.100000000000001</v>
      </c>
      <c r="I56" s="37">
        <v>84.8</v>
      </c>
      <c r="J56" s="37">
        <v>84.5</v>
      </c>
    </row>
    <row r="57" spans="1:10" s="4" customFormat="1" ht="12.95" customHeight="1" x14ac:dyDescent="0.25">
      <c r="A57" s="36">
        <v>90</v>
      </c>
      <c r="B57" s="10" t="s">
        <v>108</v>
      </c>
      <c r="C57" s="37">
        <v>16.5</v>
      </c>
      <c r="D57" s="37">
        <v>16.600000000000001</v>
      </c>
      <c r="E57" s="37">
        <v>58.2</v>
      </c>
      <c r="F57" s="37">
        <v>58.6</v>
      </c>
      <c r="G57" s="37">
        <v>17.8</v>
      </c>
      <c r="H57" s="37">
        <v>18.2</v>
      </c>
      <c r="I57" s="37">
        <v>37.9</v>
      </c>
      <c r="J57" s="37">
        <v>36.299999999999997</v>
      </c>
    </row>
    <row r="58" spans="1:10" s="4" customFormat="1" ht="12.95" customHeight="1" x14ac:dyDescent="0.25">
      <c r="A58" s="36">
        <v>93</v>
      </c>
      <c r="B58" s="10" t="s">
        <v>111</v>
      </c>
      <c r="C58" s="37">
        <v>63.4</v>
      </c>
      <c r="D58" s="37">
        <v>59.4</v>
      </c>
      <c r="E58" s="37">
        <v>8.6</v>
      </c>
      <c r="F58" s="37">
        <v>11.200000000000001</v>
      </c>
      <c r="G58" s="37">
        <v>13</v>
      </c>
      <c r="H58" s="37">
        <v>14.4</v>
      </c>
      <c r="I58" s="37">
        <v>89.3</v>
      </c>
      <c r="J58" s="37">
        <v>86.7</v>
      </c>
    </row>
    <row r="59" spans="1:10" s="4" customFormat="1" ht="12.95" customHeight="1" x14ac:dyDescent="0.25">
      <c r="A59" s="36">
        <v>94</v>
      </c>
      <c r="B59" s="10" t="s">
        <v>112</v>
      </c>
      <c r="C59" s="37">
        <v>36.799999999999997</v>
      </c>
      <c r="D59" s="37">
        <v>31.7</v>
      </c>
      <c r="E59" s="37">
        <v>31.299999999999997</v>
      </c>
      <c r="F59" s="37">
        <v>35.200000000000003</v>
      </c>
      <c r="G59" s="37">
        <v>17.899999999999999</v>
      </c>
      <c r="H59" s="37">
        <v>20.9</v>
      </c>
      <c r="I59" s="37">
        <v>86.5</v>
      </c>
      <c r="J59" s="37">
        <v>84.5</v>
      </c>
    </row>
    <row r="60" spans="1:10" s="4" customFormat="1" ht="12.95" customHeight="1" x14ac:dyDescent="0.25">
      <c r="A60" s="36">
        <v>95</v>
      </c>
      <c r="B60" s="10" t="s">
        <v>113</v>
      </c>
      <c r="C60" s="37">
        <v>43.7</v>
      </c>
      <c r="D60" s="37">
        <v>37.5</v>
      </c>
      <c r="E60" s="37">
        <v>40.6</v>
      </c>
      <c r="F60" s="37">
        <v>44.9</v>
      </c>
      <c r="G60" s="37">
        <v>11.4</v>
      </c>
      <c r="H60" s="37">
        <v>11.7</v>
      </c>
      <c r="I60" s="37">
        <v>97.2</v>
      </c>
      <c r="J60" s="37">
        <v>98.3</v>
      </c>
    </row>
    <row r="61" spans="1:10" s="4" customFormat="1" ht="12.95" customHeight="1" x14ac:dyDescent="0.25">
      <c r="A61" s="36">
        <v>96</v>
      </c>
      <c r="B61" s="10" t="s">
        <v>114</v>
      </c>
      <c r="C61" s="37">
        <v>14.7</v>
      </c>
      <c r="D61" s="37">
        <v>14.5</v>
      </c>
      <c r="E61" s="37">
        <v>49.8</v>
      </c>
      <c r="F61" s="37">
        <v>49.4</v>
      </c>
      <c r="G61" s="37">
        <v>21.2</v>
      </c>
      <c r="H61" s="37">
        <v>21.3</v>
      </c>
      <c r="I61" s="37">
        <v>96.2</v>
      </c>
      <c r="J61" s="37">
        <v>96.2</v>
      </c>
    </row>
    <row r="62" spans="1:10" s="4" customFormat="1" ht="31.5" customHeight="1" x14ac:dyDescent="0.25">
      <c r="A62" s="18" t="s">
        <v>155</v>
      </c>
      <c r="B62" s="44" t="s">
        <v>144</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120</v>
      </c>
    </row>
    <row r="66" spans="1:2" s="39" customFormat="1" ht="12.95" customHeight="1" x14ac:dyDescent="0.25"/>
    <row r="67" spans="1:2" s="39" customFormat="1" ht="12.95" customHeight="1" x14ac:dyDescent="0.25">
      <c r="A67" s="39" t="s">
        <v>158</v>
      </c>
      <c r="B67" s="41"/>
    </row>
    <row r="68" spans="1:2" s="4" customFormat="1" ht="12.95" customHeight="1" x14ac:dyDescent="0.25"/>
    <row r="69" spans="1:2" s="4" customFormat="1" ht="12.95" customHeight="1" x14ac:dyDescent="0.25"/>
    <row r="70" spans="1:2" ht="12.95" customHeight="1" x14ac:dyDescent="0.25"/>
    <row r="71" spans="1:2" ht="12.95" customHeight="1" x14ac:dyDescent="0.25"/>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2017</v>
      </c>
      <c r="D5" s="35">
        <v>2018</v>
      </c>
      <c r="E5" s="34">
        <v>2017</v>
      </c>
      <c r="F5" s="35">
        <v>2018</v>
      </c>
      <c r="G5" s="34">
        <v>2017</v>
      </c>
      <c r="H5" s="35">
        <v>2018</v>
      </c>
      <c r="I5" s="34">
        <v>2017</v>
      </c>
      <c r="J5" s="35">
        <v>2018</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45.2</v>
      </c>
      <c r="D7" s="37">
        <v>43.9</v>
      </c>
      <c r="E7" s="37">
        <v>21.3</v>
      </c>
      <c r="F7" s="37">
        <v>22.7</v>
      </c>
      <c r="G7" s="37">
        <v>18.2</v>
      </c>
      <c r="H7" s="37">
        <v>20.2</v>
      </c>
      <c r="I7" s="37">
        <v>93.5</v>
      </c>
      <c r="J7" s="37">
        <v>94.1</v>
      </c>
    </row>
    <row r="8" spans="1:10" s="4" customFormat="1" ht="12.95" customHeight="1" x14ac:dyDescent="0.25">
      <c r="A8" s="36">
        <v>10</v>
      </c>
      <c r="B8" s="10" t="s">
        <v>56</v>
      </c>
      <c r="C8" s="37">
        <v>60.4</v>
      </c>
      <c r="D8" s="37">
        <v>59.5</v>
      </c>
      <c r="E8" s="37">
        <v>17.100000000000001</v>
      </c>
      <c r="F8" s="37">
        <v>16.8</v>
      </c>
      <c r="G8" s="37">
        <v>15.5</v>
      </c>
      <c r="H8" s="37">
        <v>15.4</v>
      </c>
      <c r="I8" s="37">
        <v>95.5</v>
      </c>
      <c r="J8" s="37">
        <v>95.9</v>
      </c>
    </row>
    <row r="9" spans="1:10" s="4" customFormat="1" ht="12.95" customHeight="1" x14ac:dyDescent="0.25">
      <c r="A9" s="36">
        <v>11</v>
      </c>
      <c r="B9" s="10" t="s">
        <v>57</v>
      </c>
      <c r="C9" s="37">
        <v>39.700000000000003</v>
      </c>
      <c r="D9" s="37">
        <v>41.4</v>
      </c>
      <c r="E9" s="37">
        <v>24.5</v>
      </c>
      <c r="F9" s="37">
        <v>24.599999999999998</v>
      </c>
      <c r="G9" s="37">
        <v>25.5</v>
      </c>
      <c r="H9" s="37">
        <v>24.6</v>
      </c>
      <c r="I9" s="37">
        <v>97.5</v>
      </c>
      <c r="J9" s="37">
        <v>97.4</v>
      </c>
    </row>
    <row r="10" spans="1:10" s="4" customFormat="1" ht="12.95" customHeight="1" x14ac:dyDescent="0.25">
      <c r="A10" s="36">
        <v>13</v>
      </c>
      <c r="B10" s="10" t="s">
        <v>58</v>
      </c>
      <c r="C10" s="37">
        <v>40.6</v>
      </c>
      <c r="D10" s="37">
        <v>41.5</v>
      </c>
      <c r="E10" s="37">
        <v>38</v>
      </c>
      <c r="F10" s="37">
        <v>36.9</v>
      </c>
      <c r="G10" s="37">
        <v>13.5</v>
      </c>
      <c r="H10" s="37">
        <v>13.5</v>
      </c>
      <c r="I10" s="37">
        <v>92.3</v>
      </c>
      <c r="J10" s="37">
        <v>94.2</v>
      </c>
    </row>
    <row r="11" spans="1:10" s="4" customFormat="1" ht="12.95" customHeight="1" x14ac:dyDescent="0.25">
      <c r="A11" s="36">
        <v>15</v>
      </c>
      <c r="B11" s="10" t="s">
        <v>59</v>
      </c>
      <c r="C11" s="37">
        <v>58.1</v>
      </c>
      <c r="D11" s="37">
        <v>60.3</v>
      </c>
      <c r="E11" s="37">
        <v>16.600000000000001</v>
      </c>
      <c r="F11" s="37">
        <v>15.4</v>
      </c>
      <c r="G11" s="37">
        <v>20.2</v>
      </c>
      <c r="H11" s="37">
        <v>19.3</v>
      </c>
      <c r="I11" s="37">
        <v>97.1</v>
      </c>
      <c r="J11" s="37">
        <v>97.7</v>
      </c>
    </row>
    <row r="12" spans="1:10" s="4" customFormat="1" ht="12.95" customHeight="1" x14ac:dyDescent="0.25">
      <c r="A12" s="36">
        <v>16</v>
      </c>
      <c r="B12" s="10" t="s">
        <v>60</v>
      </c>
      <c r="C12" s="37">
        <v>53.7</v>
      </c>
      <c r="D12" s="37">
        <v>54.5</v>
      </c>
      <c r="E12" s="37">
        <v>26.4</v>
      </c>
      <c r="F12" s="37">
        <v>25.099999999999998</v>
      </c>
      <c r="G12" s="37">
        <v>10.199999999999999</v>
      </c>
      <c r="H12" s="37">
        <v>9.6999999999999993</v>
      </c>
      <c r="I12" s="37">
        <v>95</v>
      </c>
      <c r="J12" s="37">
        <v>94.1</v>
      </c>
    </row>
    <row r="13" spans="1:10" s="4" customFormat="1" ht="12.95" customHeight="1" x14ac:dyDescent="0.25">
      <c r="A13" s="36">
        <v>17</v>
      </c>
      <c r="B13" s="10" t="s">
        <v>61</v>
      </c>
      <c r="C13" s="37">
        <v>54.5</v>
      </c>
      <c r="D13" s="37">
        <v>55</v>
      </c>
      <c r="E13" s="37">
        <v>22.5</v>
      </c>
      <c r="F13" s="37">
        <v>21.599999999999998</v>
      </c>
      <c r="G13" s="37">
        <v>14.5</v>
      </c>
      <c r="H13" s="37">
        <v>15.1</v>
      </c>
      <c r="I13" s="37">
        <v>92</v>
      </c>
      <c r="J13" s="37">
        <v>96.8</v>
      </c>
    </row>
    <row r="14" spans="1:10" s="4" customFormat="1" ht="12.95" customHeight="1" x14ac:dyDescent="0.25">
      <c r="A14" s="36">
        <v>18</v>
      </c>
      <c r="B14" s="10" t="s">
        <v>62</v>
      </c>
      <c r="C14" s="37">
        <v>41.9</v>
      </c>
      <c r="D14" s="37">
        <v>42.1</v>
      </c>
      <c r="E14" s="37">
        <v>34.799999999999997</v>
      </c>
      <c r="F14" s="37">
        <v>35</v>
      </c>
      <c r="G14" s="37">
        <v>14</v>
      </c>
      <c r="H14" s="37">
        <v>14.1</v>
      </c>
      <c r="I14" s="37">
        <v>95.7</v>
      </c>
      <c r="J14" s="37">
        <v>93.8</v>
      </c>
    </row>
    <row r="15" spans="1:10" s="4" customFormat="1" ht="12.95" customHeight="1" x14ac:dyDescent="0.25">
      <c r="A15" s="36">
        <v>20</v>
      </c>
      <c r="B15" s="10" t="s">
        <v>63</v>
      </c>
      <c r="C15" s="37">
        <v>58.9</v>
      </c>
      <c r="D15" s="37">
        <v>58.7</v>
      </c>
      <c r="E15" s="37">
        <v>15.799999999999999</v>
      </c>
      <c r="F15" s="37">
        <v>14.5</v>
      </c>
      <c r="G15" s="37">
        <v>18</v>
      </c>
      <c r="H15" s="37">
        <v>18.600000000000001</v>
      </c>
      <c r="I15" s="37">
        <v>94.8</v>
      </c>
      <c r="J15" s="37">
        <v>94.4</v>
      </c>
    </row>
    <row r="16" spans="1:10" s="4" customFormat="1" ht="12.95" customHeight="1" x14ac:dyDescent="0.25">
      <c r="A16" s="36">
        <v>21</v>
      </c>
      <c r="B16" s="10" t="s">
        <v>64</v>
      </c>
      <c r="C16" s="37">
        <v>45.9</v>
      </c>
      <c r="D16" s="37">
        <v>50.3</v>
      </c>
      <c r="E16" s="37">
        <v>8.9</v>
      </c>
      <c r="F16" s="37">
        <v>8.8000000000000007</v>
      </c>
      <c r="G16" s="37">
        <v>28.1</v>
      </c>
      <c r="H16" s="37">
        <v>27.9</v>
      </c>
      <c r="I16" s="37">
        <v>78.400000000000006</v>
      </c>
      <c r="J16" s="37">
        <v>77.599999999999994</v>
      </c>
    </row>
    <row r="17" spans="1:10" s="4" customFormat="1" ht="12.95" customHeight="1" x14ac:dyDescent="0.25">
      <c r="A17" s="36">
        <v>22</v>
      </c>
      <c r="B17" s="10" t="s">
        <v>12</v>
      </c>
      <c r="C17" s="37">
        <v>45.6</v>
      </c>
      <c r="D17" s="37">
        <v>48.2</v>
      </c>
      <c r="E17" s="37">
        <v>27.2</v>
      </c>
      <c r="F17" s="37">
        <v>27.3</v>
      </c>
      <c r="G17" s="37">
        <v>14.6</v>
      </c>
      <c r="H17" s="37">
        <v>14.9</v>
      </c>
      <c r="I17" s="37">
        <v>93.4</v>
      </c>
      <c r="J17" s="37">
        <v>94.9</v>
      </c>
    </row>
    <row r="18" spans="1:10" s="4" customFormat="1" ht="12.95" customHeight="1" x14ac:dyDescent="0.25">
      <c r="A18" s="36">
        <v>23</v>
      </c>
      <c r="B18" s="10" t="s">
        <v>65</v>
      </c>
      <c r="C18" s="37">
        <v>46</v>
      </c>
      <c r="D18" s="37">
        <v>45.2</v>
      </c>
      <c r="E18" s="37">
        <v>27.2</v>
      </c>
      <c r="F18" s="37">
        <v>25.3</v>
      </c>
      <c r="G18" s="37">
        <v>14.7</v>
      </c>
      <c r="H18" s="37">
        <v>16</v>
      </c>
      <c r="I18" s="37">
        <v>92.2</v>
      </c>
      <c r="J18" s="37">
        <v>93.8</v>
      </c>
    </row>
    <row r="19" spans="1:10" s="4" customFormat="1" ht="12.95" customHeight="1" x14ac:dyDescent="0.25">
      <c r="A19" s="36">
        <v>24</v>
      </c>
      <c r="B19" s="10" t="s">
        <v>66</v>
      </c>
      <c r="C19" s="37">
        <v>60.2</v>
      </c>
      <c r="D19" s="37">
        <v>61.4</v>
      </c>
      <c r="E19" s="37">
        <v>19.5</v>
      </c>
      <c r="F19" s="37">
        <v>18.5</v>
      </c>
      <c r="G19" s="37">
        <v>11.6</v>
      </c>
      <c r="H19" s="37">
        <v>12.1</v>
      </c>
      <c r="I19" s="37">
        <v>96</v>
      </c>
      <c r="J19" s="37">
        <v>91.9</v>
      </c>
    </row>
    <row r="20" spans="1:10" s="4" customFormat="1" ht="12.95" customHeight="1" x14ac:dyDescent="0.25">
      <c r="A20" s="36">
        <v>25</v>
      </c>
      <c r="B20" s="10" t="s">
        <v>67</v>
      </c>
      <c r="C20" s="37">
        <v>41.9</v>
      </c>
      <c r="D20" s="37">
        <v>43.2</v>
      </c>
      <c r="E20" s="37">
        <v>34.299999999999997</v>
      </c>
      <c r="F20" s="37">
        <v>33</v>
      </c>
      <c r="G20" s="37">
        <v>13.2</v>
      </c>
      <c r="H20" s="37">
        <v>13.5</v>
      </c>
      <c r="I20" s="37">
        <v>93.2</v>
      </c>
      <c r="J20" s="37">
        <v>92.2</v>
      </c>
    </row>
    <row r="21" spans="1:10" s="4" customFormat="1" ht="12.95" customHeight="1" x14ac:dyDescent="0.25">
      <c r="A21" s="36">
        <v>26</v>
      </c>
      <c r="B21" s="10" t="s">
        <v>68</v>
      </c>
      <c r="C21" s="37">
        <v>50</v>
      </c>
      <c r="D21" s="37">
        <v>50.6</v>
      </c>
      <c r="E21" s="37">
        <v>19.5</v>
      </c>
      <c r="F21" s="37">
        <v>18.3</v>
      </c>
      <c r="G21" s="37">
        <v>20.6</v>
      </c>
      <c r="H21" s="37">
        <v>21.1</v>
      </c>
      <c r="I21" s="37">
        <v>93.5</v>
      </c>
      <c r="J21" s="37">
        <v>93.5</v>
      </c>
    </row>
    <row r="22" spans="1:10" s="4" customFormat="1" ht="12.95" customHeight="1" x14ac:dyDescent="0.25">
      <c r="A22" s="36">
        <v>27</v>
      </c>
      <c r="B22" s="10" t="s">
        <v>69</v>
      </c>
      <c r="C22" s="37">
        <v>67.900000000000006</v>
      </c>
      <c r="D22" s="37">
        <v>65.3</v>
      </c>
      <c r="E22" s="37">
        <v>16.8</v>
      </c>
      <c r="F22" s="37">
        <v>15.6</v>
      </c>
      <c r="G22" s="37">
        <v>10.199999999999999</v>
      </c>
      <c r="H22" s="37">
        <v>10.5</v>
      </c>
      <c r="I22" s="37">
        <v>96.3</v>
      </c>
      <c r="J22" s="37">
        <v>90.5</v>
      </c>
    </row>
    <row r="23" spans="1:10" s="4" customFormat="1" ht="12.95" customHeight="1" x14ac:dyDescent="0.25">
      <c r="A23" s="36">
        <v>28</v>
      </c>
      <c r="B23" s="10" t="s">
        <v>70</v>
      </c>
      <c r="C23" s="37">
        <v>51.5</v>
      </c>
      <c r="D23" s="37">
        <v>52.5</v>
      </c>
      <c r="E23" s="37">
        <v>26.3</v>
      </c>
      <c r="F23" s="37">
        <v>25.900000000000002</v>
      </c>
      <c r="G23" s="37">
        <v>13.6</v>
      </c>
      <c r="H23" s="37">
        <v>13.6</v>
      </c>
      <c r="I23" s="37">
        <v>93.5</v>
      </c>
      <c r="J23" s="37">
        <v>92.8</v>
      </c>
    </row>
    <row r="24" spans="1:10" s="5" customFormat="1" ht="12.95" customHeight="1" x14ac:dyDescent="0.25">
      <c r="A24" s="36">
        <v>29</v>
      </c>
      <c r="B24" s="10" t="s">
        <v>71</v>
      </c>
      <c r="C24" s="37">
        <v>54.5</v>
      </c>
      <c r="D24" s="37">
        <v>58.1</v>
      </c>
      <c r="E24" s="37">
        <v>22.799999999999997</v>
      </c>
      <c r="F24" s="37">
        <v>20.3</v>
      </c>
      <c r="G24" s="37">
        <v>14.4</v>
      </c>
      <c r="H24" s="37">
        <v>13.3</v>
      </c>
      <c r="I24" s="37">
        <v>96.9</v>
      </c>
      <c r="J24" s="37">
        <v>96.4</v>
      </c>
    </row>
    <row r="25" spans="1:10" s="4" customFormat="1" ht="12.95" customHeight="1" x14ac:dyDescent="0.25">
      <c r="A25" s="36">
        <v>30</v>
      </c>
      <c r="B25" s="10" t="s">
        <v>22</v>
      </c>
      <c r="C25" s="37">
        <v>61.5</v>
      </c>
      <c r="D25" s="37">
        <v>59.8</v>
      </c>
      <c r="E25" s="37">
        <v>22.900000000000002</v>
      </c>
      <c r="F25" s="37">
        <v>22.9</v>
      </c>
      <c r="G25" s="37">
        <v>9.1</v>
      </c>
      <c r="H25" s="37">
        <v>10</v>
      </c>
      <c r="I25" s="37">
        <v>95</v>
      </c>
      <c r="J25" s="37">
        <v>97</v>
      </c>
    </row>
    <row r="26" spans="1:10" s="4" customFormat="1" ht="12.95" customHeight="1" x14ac:dyDescent="0.25">
      <c r="A26" s="36">
        <v>31</v>
      </c>
      <c r="B26" s="10" t="s">
        <v>72</v>
      </c>
      <c r="C26" s="37">
        <v>44.3</v>
      </c>
      <c r="D26" s="37">
        <v>45.9</v>
      </c>
      <c r="E26" s="37">
        <v>32.9</v>
      </c>
      <c r="F26" s="37">
        <v>31.7</v>
      </c>
      <c r="G26" s="37">
        <v>14.4</v>
      </c>
      <c r="H26" s="37">
        <v>14.8</v>
      </c>
      <c r="I26" s="37">
        <v>96.7</v>
      </c>
      <c r="J26" s="37">
        <v>96.9</v>
      </c>
    </row>
    <row r="27" spans="1:10" s="4" customFormat="1" ht="12.95" customHeight="1" x14ac:dyDescent="0.25">
      <c r="A27" s="36">
        <v>32</v>
      </c>
      <c r="B27" s="10" t="s">
        <v>73</v>
      </c>
      <c r="C27" s="37">
        <v>44.4</v>
      </c>
      <c r="D27" s="37">
        <v>42.5</v>
      </c>
      <c r="E27" s="37">
        <v>20</v>
      </c>
      <c r="F27" s="37">
        <v>18.100000000000001</v>
      </c>
      <c r="G27" s="37">
        <v>17.600000000000001</v>
      </c>
      <c r="H27" s="37">
        <v>17.8</v>
      </c>
      <c r="I27" s="37">
        <v>89.1</v>
      </c>
      <c r="J27" s="37">
        <v>86.2</v>
      </c>
    </row>
    <row r="28" spans="1:10" s="4" customFormat="1" ht="12.95" customHeight="1" x14ac:dyDescent="0.25">
      <c r="A28" s="36">
        <v>35</v>
      </c>
      <c r="B28" s="10" t="s">
        <v>75</v>
      </c>
      <c r="C28" s="37">
        <v>74.900000000000006</v>
      </c>
      <c r="D28" s="37">
        <v>75.2</v>
      </c>
      <c r="E28" s="37">
        <v>7.7</v>
      </c>
      <c r="F28" s="37">
        <v>7.2</v>
      </c>
      <c r="G28" s="37">
        <v>5.6</v>
      </c>
      <c r="H28" s="37">
        <v>5.2</v>
      </c>
      <c r="I28" s="37">
        <v>90.6</v>
      </c>
      <c r="J28" s="37">
        <v>92.6</v>
      </c>
    </row>
    <row r="29" spans="1:10" s="4" customFormat="1" ht="12.95" customHeight="1" x14ac:dyDescent="0.25">
      <c r="A29" s="36">
        <v>36</v>
      </c>
      <c r="B29" s="10" t="s">
        <v>76</v>
      </c>
      <c r="C29" s="37">
        <v>53.1</v>
      </c>
      <c r="D29" s="37">
        <v>54.2</v>
      </c>
      <c r="E29" s="37">
        <v>18</v>
      </c>
      <c r="F29" s="37">
        <v>17.5</v>
      </c>
      <c r="G29" s="37">
        <v>12.1</v>
      </c>
      <c r="H29" s="37">
        <v>12.5</v>
      </c>
      <c r="I29" s="37">
        <v>93.8</v>
      </c>
      <c r="J29" s="37">
        <v>93.6</v>
      </c>
    </row>
    <row r="30" spans="1:10" s="4" customFormat="1" ht="12.95" customHeight="1" x14ac:dyDescent="0.25">
      <c r="A30" s="36">
        <v>37</v>
      </c>
      <c r="B30" s="10" t="s">
        <v>77</v>
      </c>
      <c r="C30" s="37">
        <v>19.5</v>
      </c>
      <c r="D30" s="37">
        <v>20</v>
      </c>
      <c r="E30" s="37">
        <v>37.700000000000003</v>
      </c>
      <c r="F30" s="37">
        <v>38.5</v>
      </c>
      <c r="G30" s="37">
        <v>20.7</v>
      </c>
      <c r="H30" s="37">
        <v>21.2</v>
      </c>
      <c r="I30" s="37">
        <v>92</v>
      </c>
      <c r="J30" s="37">
        <v>95.6</v>
      </c>
    </row>
    <row r="31" spans="1:10" s="4" customFormat="1" ht="12.95" customHeight="1" x14ac:dyDescent="0.25">
      <c r="A31" s="36">
        <v>38</v>
      </c>
      <c r="B31" s="10" t="s">
        <v>78</v>
      </c>
      <c r="C31" s="37">
        <v>50.3</v>
      </c>
      <c r="D31" s="37">
        <v>51.5</v>
      </c>
      <c r="E31" s="37">
        <v>18.3</v>
      </c>
      <c r="F31" s="37">
        <v>18.100000000000001</v>
      </c>
      <c r="G31" s="37">
        <v>17.8</v>
      </c>
      <c r="H31" s="37">
        <v>16.899999999999999</v>
      </c>
      <c r="I31" s="37">
        <v>94.5</v>
      </c>
      <c r="J31" s="37">
        <v>94.8</v>
      </c>
    </row>
    <row r="32" spans="1:10" s="4" customFormat="1" ht="12.95" customHeight="1" x14ac:dyDescent="0.25">
      <c r="A32" s="36">
        <v>41</v>
      </c>
      <c r="B32" s="10" t="s">
        <v>79</v>
      </c>
      <c r="C32" s="37">
        <v>59.4</v>
      </c>
      <c r="D32" s="37">
        <v>60.1</v>
      </c>
      <c r="E32" s="37">
        <v>25.6</v>
      </c>
      <c r="F32" s="37">
        <v>25</v>
      </c>
      <c r="G32" s="37">
        <v>7</v>
      </c>
      <c r="H32" s="37">
        <v>7.1</v>
      </c>
      <c r="I32" s="37">
        <v>96</v>
      </c>
      <c r="J32" s="37">
        <v>96.2</v>
      </c>
    </row>
    <row r="33" spans="1:10" s="4" customFormat="1" ht="12.95" customHeight="1" x14ac:dyDescent="0.25">
      <c r="A33" s="36">
        <v>42</v>
      </c>
      <c r="B33" s="8" t="s">
        <v>80</v>
      </c>
      <c r="C33" s="37">
        <v>35.4</v>
      </c>
      <c r="D33" s="37">
        <v>35.9</v>
      </c>
      <c r="E33" s="37">
        <v>38.9</v>
      </c>
      <c r="F33" s="37">
        <v>37.6</v>
      </c>
      <c r="G33" s="37">
        <v>13.4</v>
      </c>
      <c r="H33" s="37">
        <v>13</v>
      </c>
      <c r="I33" s="37">
        <v>94.8</v>
      </c>
      <c r="J33" s="37">
        <v>93.4</v>
      </c>
    </row>
    <row r="34" spans="1:10" s="4" customFormat="1" ht="12.95" customHeight="1" x14ac:dyDescent="0.25">
      <c r="A34" s="36">
        <v>43</v>
      </c>
      <c r="B34" s="5" t="s">
        <v>81</v>
      </c>
      <c r="C34" s="37">
        <v>44</v>
      </c>
      <c r="D34" s="37">
        <v>44.9</v>
      </c>
      <c r="E34" s="37">
        <v>38.5</v>
      </c>
      <c r="F34" s="37">
        <v>37.5</v>
      </c>
      <c r="G34" s="37">
        <v>9.1999999999999993</v>
      </c>
      <c r="H34" s="37">
        <v>9.1999999999999993</v>
      </c>
      <c r="I34" s="37">
        <v>97.5</v>
      </c>
      <c r="J34" s="37">
        <v>97.3</v>
      </c>
    </row>
    <row r="35" spans="1:10" s="4" customFormat="1" ht="12.95" customHeight="1" x14ac:dyDescent="0.25">
      <c r="A35" s="75" t="s">
        <v>2</v>
      </c>
      <c r="B35" s="75"/>
      <c r="C35" s="27"/>
      <c r="D35" s="27"/>
      <c r="E35" s="75"/>
      <c r="F35" s="75"/>
      <c r="G35" s="27"/>
      <c r="H35" s="75"/>
      <c r="I35" s="75"/>
      <c r="J35" s="27"/>
    </row>
    <row r="36" spans="1:10" s="4" customFormat="1" ht="12.95" customHeight="1" x14ac:dyDescent="0.25">
      <c r="A36" s="36">
        <v>45</v>
      </c>
      <c r="B36" s="12" t="s">
        <v>82</v>
      </c>
      <c r="C36" s="37">
        <v>81.599999999999994</v>
      </c>
      <c r="D36" s="37">
        <v>83.4</v>
      </c>
      <c r="E36" s="37">
        <v>8.1999999999999993</v>
      </c>
      <c r="F36" s="37">
        <v>7.1</v>
      </c>
      <c r="G36" s="37">
        <v>8</v>
      </c>
      <c r="H36" s="37">
        <v>7.5</v>
      </c>
      <c r="I36" s="37">
        <v>98.1</v>
      </c>
      <c r="J36" s="37">
        <v>97.7</v>
      </c>
    </row>
    <row r="37" spans="1:10" s="4" customFormat="1" ht="12.95" customHeight="1" x14ac:dyDescent="0.25">
      <c r="A37" s="36">
        <v>46</v>
      </c>
      <c r="B37" s="10" t="s">
        <v>83</v>
      </c>
      <c r="C37" s="37">
        <v>89.4</v>
      </c>
      <c r="D37" s="37">
        <v>91.1</v>
      </c>
      <c r="E37" s="37">
        <v>1.7</v>
      </c>
      <c r="F37" s="37">
        <v>1.4</v>
      </c>
      <c r="G37" s="37">
        <v>5.2</v>
      </c>
      <c r="H37" s="37">
        <v>4.5</v>
      </c>
      <c r="I37" s="37">
        <v>97.3</v>
      </c>
      <c r="J37" s="37">
        <v>96.9</v>
      </c>
    </row>
    <row r="38" spans="1:10" s="4" customFormat="1" ht="12.95" customHeight="1" x14ac:dyDescent="0.25">
      <c r="A38" s="36">
        <v>47</v>
      </c>
      <c r="B38" s="10" t="s">
        <v>84</v>
      </c>
      <c r="C38" s="37">
        <v>64.3</v>
      </c>
      <c r="D38" s="37">
        <v>64.3</v>
      </c>
      <c r="E38" s="37">
        <v>16.600000000000001</v>
      </c>
      <c r="F38" s="37">
        <v>16.5</v>
      </c>
      <c r="G38" s="37">
        <v>13.4</v>
      </c>
      <c r="H38" s="37">
        <v>13.3</v>
      </c>
      <c r="I38" s="37">
        <v>94.9</v>
      </c>
      <c r="J38" s="37">
        <v>95.8</v>
      </c>
    </row>
    <row r="39" spans="1:10" s="4" customFormat="1" ht="12.95" customHeight="1" x14ac:dyDescent="0.25">
      <c r="A39" s="36">
        <v>49</v>
      </c>
      <c r="B39" s="10" t="s">
        <v>85</v>
      </c>
      <c r="C39" s="37">
        <v>24.9</v>
      </c>
      <c r="D39" s="37">
        <v>26.1</v>
      </c>
      <c r="E39" s="37">
        <v>32.799999999999997</v>
      </c>
      <c r="F39" s="37">
        <v>33</v>
      </c>
      <c r="G39" s="37">
        <v>15.5</v>
      </c>
      <c r="H39" s="37">
        <v>15.6</v>
      </c>
      <c r="I39" s="37">
        <v>60.7</v>
      </c>
      <c r="J39" s="37">
        <v>61.1</v>
      </c>
    </row>
    <row r="40" spans="1:10" s="4" customFormat="1" ht="12.95" customHeight="1" x14ac:dyDescent="0.25">
      <c r="A40" s="36">
        <v>52</v>
      </c>
      <c r="B40" s="10" t="s">
        <v>86</v>
      </c>
      <c r="C40" s="37">
        <v>47</v>
      </c>
      <c r="D40" s="37">
        <v>47.4</v>
      </c>
      <c r="E40" s="37">
        <v>26.3</v>
      </c>
      <c r="F40" s="37">
        <v>25.4</v>
      </c>
      <c r="G40" s="37">
        <v>14</v>
      </c>
      <c r="H40" s="37">
        <v>14.1</v>
      </c>
      <c r="I40" s="37">
        <v>89.9</v>
      </c>
      <c r="J40" s="37">
        <v>90.6</v>
      </c>
    </row>
    <row r="41" spans="1:10" s="4" customFormat="1" ht="12.95" customHeight="1" x14ac:dyDescent="0.25">
      <c r="A41" s="36">
        <v>55</v>
      </c>
      <c r="B41" s="10" t="s">
        <v>87</v>
      </c>
      <c r="C41" s="37">
        <v>19</v>
      </c>
      <c r="D41" s="37">
        <v>19.8</v>
      </c>
      <c r="E41" s="37">
        <v>38.699999999999996</v>
      </c>
      <c r="F41" s="37">
        <v>37.800000000000004</v>
      </c>
      <c r="G41" s="37">
        <v>29.4</v>
      </c>
      <c r="H41" s="37">
        <v>28.5</v>
      </c>
      <c r="I41" s="37">
        <v>86.5</v>
      </c>
      <c r="J41" s="37">
        <v>86.3</v>
      </c>
    </row>
    <row r="42" spans="1:10" s="4" customFormat="1" ht="12.95" customHeight="1" x14ac:dyDescent="0.25">
      <c r="A42" s="36">
        <v>56</v>
      </c>
      <c r="B42" s="10" t="s">
        <v>88</v>
      </c>
      <c r="C42" s="37">
        <v>33.200000000000003</v>
      </c>
      <c r="D42" s="37">
        <v>32.299999999999997</v>
      </c>
      <c r="E42" s="37">
        <v>39.5</v>
      </c>
      <c r="F42" s="37">
        <v>38.9</v>
      </c>
      <c r="G42" s="37">
        <v>21.5</v>
      </c>
      <c r="H42" s="37">
        <v>23.3</v>
      </c>
      <c r="I42" s="37">
        <v>90.6</v>
      </c>
      <c r="J42" s="37">
        <v>90.1</v>
      </c>
    </row>
    <row r="43" spans="1:10" s="4" customFormat="1" ht="12.95" customHeight="1" x14ac:dyDescent="0.25">
      <c r="A43" s="36">
        <v>58</v>
      </c>
      <c r="B43" s="10" t="s">
        <v>89</v>
      </c>
      <c r="C43" s="37">
        <v>27.4</v>
      </c>
      <c r="D43" s="37">
        <v>28.1</v>
      </c>
      <c r="E43" s="37">
        <v>33.700000000000003</v>
      </c>
      <c r="F43" s="37">
        <v>35.1</v>
      </c>
      <c r="G43" s="37">
        <v>24.4</v>
      </c>
      <c r="H43" s="37">
        <v>25.5</v>
      </c>
      <c r="I43" s="37">
        <v>83.5</v>
      </c>
      <c r="J43" s="37">
        <v>80.400000000000006</v>
      </c>
    </row>
    <row r="44" spans="1:10" s="4" customFormat="1" ht="12.95" customHeight="1" x14ac:dyDescent="0.25">
      <c r="A44" s="36">
        <v>62</v>
      </c>
      <c r="B44" s="10" t="s">
        <v>92</v>
      </c>
      <c r="C44" s="37">
        <v>38.700000000000003</v>
      </c>
      <c r="D44" s="37">
        <v>31.7</v>
      </c>
      <c r="E44" s="37">
        <v>30.3</v>
      </c>
      <c r="F44" s="37">
        <v>26.1</v>
      </c>
      <c r="G44" s="37">
        <v>18.8</v>
      </c>
      <c r="H44" s="37">
        <v>14.8</v>
      </c>
      <c r="I44" s="37">
        <v>93.8</v>
      </c>
      <c r="J44" s="37">
        <v>73</v>
      </c>
    </row>
    <row r="45" spans="1:10" s="4" customFormat="1" ht="12.95" customHeight="1" x14ac:dyDescent="0.25">
      <c r="A45" s="36">
        <v>68</v>
      </c>
      <c r="B45" s="10" t="s">
        <v>35</v>
      </c>
      <c r="C45" s="37">
        <v>6.6</v>
      </c>
      <c r="D45" s="37">
        <v>8.5</v>
      </c>
      <c r="E45" s="37">
        <v>37.6</v>
      </c>
      <c r="F45" s="37">
        <v>37.200000000000003</v>
      </c>
      <c r="G45" s="37">
        <v>28.7</v>
      </c>
      <c r="H45" s="37">
        <v>26.5</v>
      </c>
      <c r="I45" s="37">
        <v>91.4</v>
      </c>
      <c r="J45" s="37">
        <v>90.1</v>
      </c>
    </row>
    <row r="46" spans="1:10" s="4" customFormat="1" ht="12.95" customHeight="1" x14ac:dyDescent="0.25">
      <c r="A46" s="36">
        <v>69</v>
      </c>
      <c r="B46" s="10" t="s">
        <v>93</v>
      </c>
      <c r="C46" s="37">
        <v>13.4</v>
      </c>
      <c r="D46" s="37">
        <v>14</v>
      </c>
      <c r="E46" s="37">
        <v>61.5</v>
      </c>
      <c r="F46" s="37">
        <v>61.599999999999994</v>
      </c>
      <c r="G46" s="37">
        <v>15.4</v>
      </c>
      <c r="H46" s="37">
        <v>15.2</v>
      </c>
      <c r="I46" s="37">
        <v>96.9</v>
      </c>
      <c r="J46" s="37">
        <v>97.2</v>
      </c>
    </row>
    <row r="47" spans="1:10" s="4" customFormat="1" ht="12.95" customHeight="1" x14ac:dyDescent="0.25">
      <c r="A47" s="36">
        <v>70</v>
      </c>
      <c r="B47" s="10" t="s">
        <v>94</v>
      </c>
      <c r="C47" s="37">
        <v>42.5</v>
      </c>
      <c r="D47" s="37">
        <v>42.4</v>
      </c>
      <c r="E47" s="37">
        <v>9.4</v>
      </c>
      <c r="F47" s="37">
        <v>8.6999999999999993</v>
      </c>
      <c r="G47" s="37">
        <v>25.9</v>
      </c>
      <c r="H47" s="37">
        <v>24.6</v>
      </c>
      <c r="I47" s="37">
        <v>66.099999999999994</v>
      </c>
      <c r="J47" s="37">
        <v>66.099999999999994</v>
      </c>
    </row>
    <row r="48" spans="1:10" s="4" customFormat="1" ht="12.95" customHeight="1" x14ac:dyDescent="0.25">
      <c r="A48" s="36">
        <v>71</v>
      </c>
      <c r="B48" s="10" t="s">
        <v>95</v>
      </c>
      <c r="C48" s="37">
        <v>32.6</v>
      </c>
      <c r="D48" s="37">
        <v>34.4</v>
      </c>
      <c r="E48" s="37">
        <v>41.5</v>
      </c>
      <c r="F48" s="37">
        <v>40.700000000000003</v>
      </c>
      <c r="G48" s="37">
        <v>10.1</v>
      </c>
      <c r="H48" s="37">
        <v>9.9</v>
      </c>
      <c r="I48" s="37">
        <v>93.6</v>
      </c>
      <c r="J48" s="37">
        <v>94.7</v>
      </c>
    </row>
    <row r="49" spans="1:10" s="4" customFormat="1" ht="12.95" customHeight="1" x14ac:dyDescent="0.25">
      <c r="A49" s="36">
        <v>72</v>
      </c>
      <c r="B49" s="10" t="s">
        <v>96</v>
      </c>
      <c r="C49" s="37">
        <v>54.5</v>
      </c>
      <c r="D49" s="37">
        <v>59.4</v>
      </c>
      <c r="E49" s="37">
        <v>15.9</v>
      </c>
      <c r="F49" s="37">
        <v>11.1</v>
      </c>
      <c r="G49" s="37">
        <v>15.5</v>
      </c>
      <c r="H49" s="37">
        <v>12.8</v>
      </c>
      <c r="I49" s="37">
        <v>79</v>
      </c>
      <c r="J49" s="37">
        <v>77.5</v>
      </c>
    </row>
    <row r="50" spans="1:10" s="4" customFormat="1" ht="12.95" customHeight="1" x14ac:dyDescent="0.25">
      <c r="A50" s="36">
        <v>77</v>
      </c>
      <c r="B50" s="10" t="s">
        <v>100</v>
      </c>
      <c r="C50" s="37">
        <v>43.9</v>
      </c>
      <c r="D50" s="37">
        <v>47.5</v>
      </c>
      <c r="E50" s="37">
        <v>10.5</v>
      </c>
      <c r="F50" s="37">
        <v>10</v>
      </c>
      <c r="G50" s="37">
        <v>25</v>
      </c>
      <c r="H50" s="37">
        <v>25.5</v>
      </c>
      <c r="I50" s="37">
        <v>27.9</v>
      </c>
      <c r="J50" s="37">
        <v>28.6</v>
      </c>
    </row>
    <row r="51" spans="1:10" s="4" customFormat="1" ht="12.95" customHeight="1" x14ac:dyDescent="0.25">
      <c r="A51" s="36">
        <v>78</v>
      </c>
      <c r="B51" s="10" t="s">
        <v>101</v>
      </c>
      <c r="C51" s="37">
        <v>5.6</v>
      </c>
      <c r="D51" s="37">
        <v>5.8</v>
      </c>
      <c r="E51" s="37">
        <v>87.8</v>
      </c>
      <c r="F51" s="37">
        <v>87.7</v>
      </c>
      <c r="G51" s="37">
        <v>4.3</v>
      </c>
      <c r="H51" s="37">
        <v>4</v>
      </c>
      <c r="I51" s="37">
        <v>98.9</v>
      </c>
      <c r="J51" s="37">
        <v>99</v>
      </c>
    </row>
    <row r="52" spans="1:10" s="4" customFormat="1" ht="12.95" customHeight="1" x14ac:dyDescent="0.25">
      <c r="A52" s="36">
        <v>79</v>
      </c>
      <c r="B52" s="10" t="s">
        <v>102</v>
      </c>
      <c r="C52" s="37">
        <v>84.1</v>
      </c>
      <c r="D52" s="37">
        <v>83.8</v>
      </c>
      <c r="E52" s="37">
        <v>6.2</v>
      </c>
      <c r="F52" s="37">
        <v>6.2</v>
      </c>
      <c r="G52" s="37">
        <v>7.7</v>
      </c>
      <c r="H52" s="37">
        <v>7.9</v>
      </c>
      <c r="I52" s="37">
        <v>97.7</v>
      </c>
      <c r="J52" s="37">
        <v>97.5</v>
      </c>
    </row>
    <row r="53" spans="1:10" s="4" customFormat="1" ht="12.95" customHeight="1" x14ac:dyDescent="0.25">
      <c r="A53" s="36">
        <v>81</v>
      </c>
      <c r="B53" s="10" t="s">
        <v>104</v>
      </c>
      <c r="C53" s="37">
        <v>17.2</v>
      </c>
      <c r="D53" s="37">
        <v>17.5</v>
      </c>
      <c r="E53" s="37">
        <v>67.900000000000006</v>
      </c>
      <c r="F53" s="37">
        <v>67.600000000000009</v>
      </c>
      <c r="G53" s="37">
        <v>9.1</v>
      </c>
      <c r="H53" s="37">
        <v>9.1999999999999993</v>
      </c>
      <c r="I53" s="37">
        <v>97.6</v>
      </c>
      <c r="J53" s="37">
        <v>94.7</v>
      </c>
    </row>
    <row r="54" spans="1:10" s="4" customFormat="1" ht="12.95" customHeight="1" x14ac:dyDescent="0.25">
      <c r="A54" s="36">
        <v>82</v>
      </c>
      <c r="B54" s="10" t="s">
        <v>105</v>
      </c>
      <c r="C54" s="37">
        <v>43.1</v>
      </c>
      <c r="D54" s="37">
        <v>43.5</v>
      </c>
      <c r="E54" s="37">
        <v>26.4</v>
      </c>
      <c r="F54" s="37">
        <v>24.400000000000002</v>
      </c>
      <c r="G54" s="37">
        <v>13.9</v>
      </c>
      <c r="H54" s="37">
        <v>13.3</v>
      </c>
      <c r="I54" s="37">
        <v>94.4</v>
      </c>
      <c r="J54" s="37">
        <v>95.6</v>
      </c>
    </row>
    <row r="55" spans="1:10" s="4" customFormat="1" ht="12.95" customHeight="1" x14ac:dyDescent="0.25">
      <c r="A55" s="36">
        <v>85</v>
      </c>
      <c r="B55" s="10" t="s">
        <v>40</v>
      </c>
      <c r="C55" s="37">
        <v>14.4</v>
      </c>
      <c r="D55" s="37">
        <v>14.2</v>
      </c>
      <c r="E55" s="37">
        <v>56.2</v>
      </c>
      <c r="F55" s="37">
        <v>55.9</v>
      </c>
      <c r="G55" s="37">
        <v>22.1</v>
      </c>
      <c r="H55" s="37">
        <v>23.3</v>
      </c>
      <c r="I55" s="37">
        <v>74.099999999999994</v>
      </c>
      <c r="J55" s="37">
        <v>73.8</v>
      </c>
    </row>
    <row r="56" spans="1:10" s="4" customFormat="1" ht="12.95" customHeight="1" x14ac:dyDescent="0.25">
      <c r="A56" s="36">
        <v>87</v>
      </c>
      <c r="B56" s="10" t="s">
        <v>106</v>
      </c>
      <c r="C56" s="37">
        <v>9.5</v>
      </c>
      <c r="D56" s="37">
        <v>9.4</v>
      </c>
      <c r="E56" s="37">
        <v>64.5</v>
      </c>
      <c r="F56" s="37">
        <v>64.400000000000006</v>
      </c>
      <c r="G56" s="37">
        <v>15.8</v>
      </c>
      <c r="H56" s="37">
        <v>16.100000000000001</v>
      </c>
      <c r="I56" s="37">
        <v>87</v>
      </c>
      <c r="J56" s="37">
        <v>84.4</v>
      </c>
    </row>
    <row r="57" spans="1:10" s="4" customFormat="1" ht="12.95" customHeight="1" x14ac:dyDescent="0.25">
      <c r="A57" s="36">
        <v>90</v>
      </c>
      <c r="B57" s="10" t="s">
        <v>108</v>
      </c>
      <c r="C57" s="37">
        <v>15.4</v>
      </c>
      <c r="D57" s="37">
        <v>15.9</v>
      </c>
      <c r="E57" s="37">
        <v>59.599999999999994</v>
      </c>
      <c r="F57" s="37">
        <v>58.3</v>
      </c>
      <c r="G57" s="37">
        <v>18.100000000000001</v>
      </c>
      <c r="H57" s="37">
        <v>18</v>
      </c>
      <c r="I57" s="37">
        <v>34.6</v>
      </c>
      <c r="J57" s="37">
        <v>35.4</v>
      </c>
    </row>
    <row r="58" spans="1:10" s="4" customFormat="1" ht="12.95" customHeight="1" x14ac:dyDescent="0.25">
      <c r="A58" s="36">
        <v>93</v>
      </c>
      <c r="B58" s="10" t="s">
        <v>111</v>
      </c>
      <c r="C58" s="37">
        <v>53.8</v>
      </c>
      <c r="D58" s="37">
        <v>63</v>
      </c>
      <c r="E58" s="37">
        <v>12.5</v>
      </c>
      <c r="F58" s="37">
        <v>8.8000000000000007</v>
      </c>
      <c r="G58" s="37">
        <v>16.2</v>
      </c>
      <c r="H58" s="37">
        <v>13.2</v>
      </c>
      <c r="I58" s="37">
        <v>89.9</v>
      </c>
      <c r="J58" s="37">
        <v>89.3</v>
      </c>
    </row>
    <row r="59" spans="1:10" s="4" customFormat="1" ht="12.95" customHeight="1" x14ac:dyDescent="0.25">
      <c r="A59" s="36">
        <v>94</v>
      </c>
      <c r="B59" s="10" t="s">
        <v>112</v>
      </c>
      <c r="C59" s="37">
        <v>35.799999999999997</v>
      </c>
      <c r="D59" s="37">
        <v>36</v>
      </c>
      <c r="E59" s="37">
        <v>33.700000000000003</v>
      </c>
      <c r="F59" s="37">
        <v>31.8</v>
      </c>
      <c r="G59" s="37">
        <v>20.3</v>
      </c>
      <c r="H59" s="37">
        <v>18.5</v>
      </c>
      <c r="I59" s="37">
        <v>87.3</v>
      </c>
      <c r="J59" s="37">
        <v>86</v>
      </c>
    </row>
    <row r="60" spans="1:10" s="4" customFormat="1" ht="12.95" customHeight="1" x14ac:dyDescent="0.25">
      <c r="A60" s="36">
        <v>95</v>
      </c>
      <c r="B60" s="10" t="s">
        <v>113</v>
      </c>
      <c r="C60" s="37">
        <v>40.299999999999997</v>
      </c>
      <c r="D60" s="37">
        <v>41.7</v>
      </c>
      <c r="E60" s="37">
        <v>44.300000000000004</v>
      </c>
      <c r="F60" s="37">
        <v>43.1</v>
      </c>
      <c r="G60" s="37">
        <v>10.8</v>
      </c>
      <c r="H60" s="37">
        <v>10.7</v>
      </c>
      <c r="I60" s="37">
        <v>97.4</v>
      </c>
      <c r="J60" s="37">
        <v>96.9</v>
      </c>
    </row>
    <row r="61" spans="1:10" s="4" customFormat="1" ht="12.95" customHeight="1" x14ac:dyDescent="0.25">
      <c r="A61" s="36">
        <v>96</v>
      </c>
      <c r="B61" s="10" t="s">
        <v>114</v>
      </c>
      <c r="C61" s="37">
        <v>15.5</v>
      </c>
      <c r="D61" s="37">
        <v>15.4</v>
      </c>
      <c r="E61" s="37">
        <v>49.8</v>
      </c>
      <c r="F61" s="37">
        <v>48.699999999999996</v>
      </c>
      <c r="G61" s="37">
        <v>20.6</v>
      </c>
      <c r="H61" s="37">
        <v>21</v>
      </c>
      <c r="I61" s="37">
        <v>96</v>
      </c>
      <c r="J61" s="37">
        <v>95.9</v>
      </c>
    </row>
    <row r="62" spans="1:10" s="4" customFormat="1" ht="31.5" customHeight="1" x14ac:dyDescent="0.25">
      <c r="A62" s="18" t="s">
        <v>155</v>
      </c>
      <c r="B62" s="44" t="s">
        <v>143</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121</v>
      </c>
    </row>
    <row r="66" spans="1:3" s="39" customFormat="1" ht="12.95" customHeight="1" x14ac:dyDescent="0.25"/>
    <row r="67" spans="1:3" s="39" customFormat="1" ht="12.95" customHeight="1" x14ac:dyDescent="0.25">
      <c r="A67" s="39" t="s">
        <v>158</v>
      </c>
      <c r="B67" s="41"/>
    </row>
    <row r="68" spans="1:3" x14ac:dyDescent="0.25">
      <c r="A68" s="4"/>
      <c r="B68" s="4"/>
      <c r="C68" s="4"/>
    </row>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2016</v>
      </c>
      <c r="D5" s="35">
        <v>2017</v>
      </c>
      <c r="E5" s="34">
        <v>2016</v>
      </c>
      <c r="F5" s="35">
        <v>2017</v>
      </c>
      <c r="G5" s="34">
        <v>2016</v>
      </c>
      <c r="H5" s="35">
        <v>2017</v>
      </c>
      <c r="I5" s="34">
        <v>2016</v>
      </c>
      <c r="J5" s="35">
        <v>2017</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44.9</v>
      </c>
      <c r="D7" s="37">
        <v>44.9</v>
      </c>
      <c r="E7" s="37">
        <v>21.3</v>
      </c>
      <c r="F7" s="37">
        <v>20.8</v>
      </c>
      <c r="G7" s="37">
        <v>19.100000000000001</v>
      </c>
      <c r="H7" s="37">
        <v>19</v>
      </c>
      <c r="I7" s="37">
        <v>95.4</v>
      </c>
      <c r="J7" s="37">
        <v>93.4</v>
      </c>
    </row>
    <row r="8" spans="1:10" s="4" customFormat="1" ht="12.95" customHeight="1" x14ac:dyDescent="0.25">
      <c r="A8" s="36">
        <v>10</v>
      </c>
      <c r="B8" s="10" t="s">
        <v>56</v>
      </c>
      <c r="C8" s="37">
        <v>60.6</v>
      </c>
      <c r="D8" s="37">
        <v>60.8</v>
      </c>
      <c r="E8" s="37">
        <v>17</v>
      </c>
      <c r="F8" s="37">
        <v>17.2</v>
      </c>
      <c r="G8" s="37">
        <v>15.5</v>
      </c>
      <c r="H8" s="37">
        <v>15.6</v>
      </c>
      <c r="I8" s="37">
        <v>97.8</v>
      </c>
      <c r="J8" s="37">
        <v>97.6</v>
      </c>
    </row>
    <row r="9" spans="1:10" s="4" customFormat="1" ht="12.95" customHeight="1" x14ac:dyDescent="0.25">
      <c r="A9" s="36">
        <v>11</v>
      </c>
      <c r="B9" s="10" t="s">
        <v>57</v>
      </c>
      <c r="C9" s="37">
        <v>41.1</v>
      </c>
      <c r="D9" s="37">
        <v>41.7</v>
      </c>
      <c r="E9" s="37">
        <v>24.2</v>
      </c>
      <c r="F9" s="37">
        <v>24</v>
      </c>
      <c r="G9" s="37">
        <v>24.2</v>
      </c>
      <c r="H9" s="37">
        <v>24.5</v>
      </c>
      <c r="I9" s="37">
        <v>96.4</v>
      </c>
      <c r="J9" s="37">
        <v>97.6</v>
      </c>
    </row>
    <row r="10" spans="1:10" s="4" customFormat="1" ht="12.95" customHeight="1" x14ac:dyDescent="0.25">
      <c r="A10" s="36">
        <v>13</v>
      </c>
      <c r="B10" s="10" t="s">
        <v>58</v>
      </c>
      <c r="C10" s="37">
        <v>40.4</v>
      </c>
      <c r="D10" s="37">
        <v>40.5</v>
      </c>
      <c r="E10" s="37">
        <v>37.6</v>
      </c>
      <c r="F10" s="37">
        <v>38.299999999999997</v>
      </c>
      <c r="G10" s="37">
        <v>13.8</v>
      </c>
      <c r="H10" s="37">
        <v>13.6</v>
      </c>
      <c r="I10" s="37">
        <v>95.5</v>
      </c>
      <c r="J10" s="37">
        <v>93.7</v>
      </c>
    </row>
    <row r="11" spans="1:10" s="4" customFormat="1" ht="12.95" customHeight="1" x14ac:dyDescent="0.25">
      <c r="A11" s="36">
        <v>15</v>
      </c>
      <c r="B11" s="10" t="s">
        <v>59</v>
      </c>
      <c r="C11" s="37">
        <v>57.3</v>
      </c>
      <c r="D11" s="37">
        <v>58.7</v>
      </c>
      <c r="E11" s="37">
        <v>16.7</v>
      </c>
      <c r="F11" s="37">
        <v>16.5</v>
      </c>
      <c r="G11" s="37">
        <v>21.1</v>
      </c>
      <c r="H11" s="37">
        <v>19.899999999999999</v>
      </c>
      <c r="I11" s="37">
        <v>97.1</v>
      </c>
      <c r="J11" s="37">
        <v>97</v>
      </c>
    </row>
    <row r="12" spans="1:10" s="4" customFormat="1" ht="12.95" customHeight="1" x14ac:dyDescent="0.25">
      <c r="A12" s="36">
        <v>16</v>
      </c>
      <c r="B12" s="10" t="s">
        <v>60</v>
      </c>
      <c r="C12" s="37">
        <v>52.9</v>
      </c>
      <c r="D12" s="37">
        <v>54</v>
      </c>
      <c r="E12" s="37">
        <v>25.8</v>
      </c>
      <c r="F12" s="37">
        <v>25.2</v>
      </c>
      <c r="G12" s="37">
        <v>11.4</v>
      </c>
      <c r="H12" s="37">
        <v>11</v>
      </c>
      <c r="I12" s="37">
        <v>96.4</v>
      </c>
      <c r="J12" s="37">
        <v>94.7</v>
      </c>
    </row>
    <row r="13" spans="1:10" s="4" customFormat="1" ht="12.95" customHeight="1" x14ac:dyDescent="0.25">
      <c r="A13" s="36">
        <v>17</v>
      </c>
      <c r="B13" s="10" t="s">
        <v>61</v>
      </c>
      <c r="C13" s="37">
        <v>55.9</v>
      </c>
      <c r="D13" s="37">
        <v>54.4</v>
      </c>
      <c r="E13" s="37">
        <v>22.3</v>
      </c>
      <c r="F13" s="37">
        <v>22.1</v>
      </c>
      <c r="G13" s="37">
        <v>14</v>
      </c>
      <c r="H13" s="37">
        <v>14.6</v>
      </c>
      <c r="I13" s="37">
        <v>94.3</v>
      </c>
      <c r="J13" s="37">
        <v>91.4</v>
      </c>
    </row>
    <row r="14" spans="1:10" s="4" customFormat="1" ht="12.95" customHeight="1" x14ac:dyDescent="0.25">
      <c r="A14" s="36">
        <v>18</v>
      </c>
      <c r="B14" s="10" t="s">
        <v>62</v>
      </c>
      <c r="C14" s="37">
        <v>40.1</v>
      </c>
      <c r="D14" s="37">
        <v>40.799999999999997</v>
      </c>
      <c r="E14" s="37">
        <v>34.299999999999997</v>
      </c>
      <c r="F14" s="37">
        <v>35.200000000000003</v>
      </c>
      <c r="G14" s="37">
        <v>14.6</v>
      </c>
      <c r="H14" s="37">
        <v>14</v>
      </c>
      <c r="I14" s="37">
        <v>95.7</v>
      </c>
      <c r="J14" s="37">
        <v>95.8</v>
      </c>
    </row>
    <row r="15" spans="1:10" s="4" customFormat="1" ht="12.95" customHeight="1" x14ac:dyDescent="0.25">
      <c r="A15" s="36">
        <v>20</v>
      </c>
      <c r="B15" s="10" t="s">
        <v>63</v>
      </c>
      <c r="C15" s="37">
        <v>56.5</v>
      </c>
      <c r="D15" s="37">
        <v>59</v>
      </c>
      <c r="E15" s="37">
        <v>16.5</v>
      </c>
      <c r="F15" s="37">
        <v>15.6</v>
      </c>
      <c r="G15" s="37">
        <v>18.100000000000001</v>
      </c>
      <c r="H15" s="37">
        <v>18.2</v>
      </c>
      <c r="I15" s="37">
        <v>93.3</v>
      </c>
      <c r="J15" s="37">
        <v>94.6</v>
      </c>
    </row>
    <row r="16" spans="1:10" s="4" customFormat="1" ht="12.95" customHeight="1" x14ac:dyDescent="0.25">
      <c r="A16" s="36">
        <v>21</v>
      </c>
      <c r="B16" s="10" t="s">
        <v>64</v>
      </c>
      <c r="C16" s="37">
        <v>45</v>
      </c>
      <c r="D16" s="37">
        <v>46.2</v>
      </c>
      <c r="E16" s="37">
        <v>9.8000000000000007</v>
      </c>
      <c r="F16" s="37">
        <v>8.8000000000000007</v>
      </c>
      <c r="G16" s="37">
        <v>30.2</v>
      </c>
      <c r="H16" s="37">
        <v>28.3</v>
      </c>
      <c r="I16" s="37">
        <v>80.5</v>
      </c>
      <c r="J16" s="37">
        <v>81.2</v>
      </c>
    </row>
    <row r="17" spans="1:10" s="4" customFormat="1" ht="12.95" customHeight="1" x14ac:dyDescent="0.25">
      <c r="A17" s="36">
        <v>22</v>
      </c>
      <c r="B17" s="10" t="s">
        <v>12</v>
      </c>
      <c r="C17" s="37">
        <v>47.9</v>
      </c>
      <c r="D17" s="37">
        <v>46.2</v>
      </c>
      <c r="E17" s="37">
        <v>28.4</v>
      </c>
      <c r="F17" s="37">
        <v>26.5</v>
      </c>
      <c r="G17" s="37">
        <v>14.2</v>
      </c>
      <c r="H17" s="37">
        <v>15</v>
      </c>
      <c r="I17" s="37">
        <v>94.2</v>
      </c>
      <c r="J17" s="37">
        <v>93.3</v>
      </c>
    </row>
    <row r="18" spans="1:10" s="4" customFormat="1" ht="12.95" customHeight="1" x14ac:dyDescent="0.25">
      <c r="A18" s="36">
        <v>23</v>
      </c>
      <c r="B18" s="10" t="s">
        <v>65</v>
      </c>
      <c r="C18" s="37">
        <v>42.6</v>
      </c>
      <c r="D18" s="37">
        <v>45.1</v>
      </c>
      <c r="E18" s="37">
        <v>27.2</v>
      </c>
      <c r="F18" s="37">
        <v>26.9</v>
      </c>
      <c r="G18" s="37">
        <v>17.600000000000001</v>
      </c>
      <c r="H18" s="37">
        <v>14.6</v>
      </c>
      <c r="I18" s="37">
        <v>90.6</v>
      </c>
      <c r="J18" s="37">
        <v>91</v>
      </c>
    </row>
    <row r="19" spans="1:10" s="4" customFormat="1" ht="12.95" customHeight="1" x14ac:dyDescent="0.25">
      <c r="A19" s="36">
        <v>24</v>
      </c>
      <c r="B19" s="10" t="s">
        <v>66</v>
      </c>
      <c r="C19" s="37">
        <v>55</v>
      </c>
      <c r="D19" s="37">
        <v>59.7</v>
      </c>
      <c r="E19" s="37">
        <v>22</v>
      </c>
      <c r="F19" s="37">
        <v>19.7</v>
      </c>
      <c r="G19" s="37">
        <v>12.5</v>
      </c>
      <c r="H19" s="37">
        <v>11.6</v>
      </c>
      <c r="I19" s="37">
        <v>95.9</v>
      </c>
      <c r="J19" s="37">
        <v>96.1</v>
      </c>
    </row>
    <row r="20" spans="1:10" s="4" customFormat="1" ht="12.95" customHeight="1" x14ac:dyDescent="0.25">
      <c r="A20" s="36">
        <v>25</v>
      </c>
      <c r="B20" s="10" t="s">
        <v>67</v>
      </c>
      <c r="C20" s="37">
        <v>39</v>
      </c>
      <c r="D20" s="37">
        <v>41.3</v>
      </c>
      <c r="E20" s="37">
        <v>36.6</v>
      </c>
      <c r="F20" s="37">
        <v>34.6</v>
      </c>
      <c r="G20" s="37">
        <v>13.6</v>
      </c>
      <c r="H20" s="37">
        <v>13.3</v>
      </c>
      <c r="I20" s="37">
        <v>95.23</v>
      </c>
      <c r="J20" s="37">
        <v>92.9</v>
      </c>
    </row>
    <row r="21" spans="1:10" s="4" customFormat="1" ht="12.95" customHeight="1" x14ac:dyDescent="0.25">
      <c r="A21" s="36">
        <v>26</v>
      </c>
      <c r="B21" s="10" t="s">
        <v>68</v>
      </c>
      <c r="C21" s="37">
        <v>47</v>
      </c>
      <c r="D21" s="37">
        <v>49.5</v>
      </c>
      <c r="E21" s="37">
        <v>20.7</v>
      </c>
      <c r="F21" s="37">
        <v>20.100000000000001</v>
      </c>
      <c r="G21" s="37">
        <v>20</v>
      </c>
      <c r="H21" s="37">
        <v>20.9</v>
      </c>
      <c r="I21" s="37">
        <v>91.9</v>
      </c>
      <c r="J21" s="37">
        <v>93.8</v>
      </c>
    </row>
    <row r="22" spans="1:10" s="4" customFormat="1" ht="12.95" customHeight="1" x14ac:dyDescent="0.25">
      <c r="A22" s="36">
        <v>27</v>
      </c>
      <c r="B22" s="10" t="s">
        <v>69</v>
      </c>
      <c r="C22" s="37">
        <v>55</v>
      </c>
      <c r="D22" s="37">
        <v>68.599999999999994</v>
      </c>
      <c r="E22" s="37">
        <v>15.1</v>
      </c>
      <c r="F22" s="37">
        <v>16.3</v>
      </c>
      <c r="G22" s="37">
        <v>11.4</v>
      </c>
      <c r="H22" s="37">
        <v>10.199999999999999</v>
      </c>
      <c r="I22" s="37">
        <v>83.3</v>
      </c>
      <c r="J22" s="37">
        <v>96.2</v>
      </c>
    </row>
    <row r="23" spans="1:10" s="4" customFormat="1" ht="12.95" customHeight="1" x14ac:dyDescent="0.25">
      <c r="A23" s="36">
        <v>28</v>
      </c>
      <c r="B23" s="10" t="s">
        <v>70</v>
      </c>
      <c r="C23" s="37">
        <v>50.8</v>
      </c>
      <c r="D23" s="37">
        <v>52.5</v>
      </c>
      <c r="E23" s="37">
        <v>26.9</v>
      </c>
      <c r="F23" s="37">
        <v>25.4</v>
      </c>
      <c r="G23" s="37">
        <v>13.5</v>
      </c>
      <c r="H23" s="37">
        <v>13.5</v>
      </c>
      <c r="I23" s="37">
        <v>92.6</v>
      </c>
      <c r="J23" s="37">
        <v>93.6</v>
      </c>
    </row>
    <row r="24" spans="1:10" s="5" customFormat="1" ht="12.95" customHeight="1" x14ac:dyDescent="0.25">
      <c r="A24" s="36">
        <v>29</v>
      </c>
      <c r="B24" s="10" t="s">
        <v>71</v>
      </c>
      <c r="C24" s="37">
        <v>52</v>
      </c>
      <c r="D24" s="37">
        <v>51.8</v>
      </c>
      <c r="E24" s="37">
        <v>26</v>
      </c>
      <c r="F24" s="37">
        <v>25.2</v>
      </c>
      <c r="G24" s="37">
        <v>13.4</v>
      </c>
      <c r="H24" s="37">
        <v>14</v>
      </c>
      <c r="I24" s="37">
        <v>95.9</v>
      </c>
      <c r="J24" s="37">
        <v>96.4</v>
      </c>
    </row>
    <row r="25" spans="1:10" s="4" customFormat="1" ht="12.95" customHeight="1" x14ac:dyDescent="0.25">
      <c r="A25" s="36">
        <v>30</v>
      </c>
      <c r="B25" s="10" t="s">
        <v>22</v>
      </c>
      <c r="C25" s="37">
        <v>59.7</v>
      </c>
      <c r="D25" s="37">
        <v>62</v>
      </c>
      <c r="E25" s="37">
        <v>23.6</v>
      </c>
      <c r="F25" s="37">
        <v>23</v>
      </c>
      <c r="G25" s="37">
        <v>9.1</v>
      </c>
      <c r="H25" s="37">
        <v>8.1999999999999993</v>
      </c>
      <c r="I25" s="37">
        <v>96.3</v>
      </c>
      <c r="J25" s="37">
        <v>96.5</v>
      </c>
    </row>
    <row r="26" spans="1:10" s="4" customFormat="1" ht="12.95" customHeight="1" x14ac:dyDescent="0.25">
      <c r="A26" s="36">
        <v>31</v>
      </c>
      <c r="B26" s="10" t="s">
        <v>72</v>
      </c>
      <c r="C26" s="37">
        <v>44</v>
      </c>
      <c r="D26" s="37">
        <v>45.4</v>
      </c>
      <c r="E26" s="37">
        <v>31.7</v>
      </c>
      <c r="F26" s="37">
        <v>32.1</v>
      </c>
      <c r="G26" s="37">
        <v>14.8</v>
      </c>
      <c r="H26" s="37">
        <v>14.2</v>
      </c>
      <c r="I26" s="37">
        <v>97.3</v>
      </c>
      <c r="J26" s="37">
        <v>96.8</v>
      </c>
    </row>
    <row r="27" spans="1:10" s="4" customFormat="1" ht="12.95" customHeight="1" x14ac:dyDescent="0.25">
      <c r="A27" s="36">
        <v>32</v>
      </c>
      <c r="B27" s="10" t="s">
        <v>73</v>
      </c>
      <c r="C27" s="37">
        <v>45.4</v>
      </c>
      <c r="D27" s="37">
        <v>44.4</v>
      </c>
      <c r="E27" s="37">
        <v>21.4</v>
      </c>
      <c r="F27" s="37">
        <v>19.5</v>
      </c>
      <c r="G27" s="37">
        <v>20</v>
      </c>
      <c r="H27" s="37">
        <v>17.600000000000001</v>
      </c>
      <c r="I27" s="37">
        <v>93.8</v>
      </c>
      <c r="J27" s="37">
        <v>88.9</v>
      </c>
    </row>
    <row r="28" spans="1:10" s="4" customFormat="1" ht="12.95" customHeight="1" x14ac:dyDescent="0.25">
      <c r="A28" s="36">
        <v>35</v>
      </c>
      <c r="B28" s="10" t="s">
        <v>75</v>
      </c>
      <c r="C28" s="37">
        <v>74.099999999999994</v>
      </c>
      <c r="D28" s="37">
        <v>74.8</v>
      </c>
      <c r="E28" s="37">
        <v>7.5</v>
      </c>
      <c r="F28" s="37">
        <v>7.7</v>
      </c>
      <c r="G28" s="37">
        <v>5.8</v>
      </c>
      <c r="H28" s="37">
        <v>5.7</v>
      </c>
      <c r="I28" s="37">
        <v>87.4</v>
      </c>
      <c r="J28" s="37">
        <v>90.6</v>
      </c>
    </row>
    <row r="29" spans="1:10" s="4" customFormat="1" ht="12.95" customHeight="1" x14ac:dyDescent="0.25">
      <c r="A29" s="36">
        <v>36</v>
      </c>
      <c r="B29" s="10" t="s">
        <v>76</v>
      </c>
      <c r="C29" s="37">
        <v>54.7</v>
      </c>
      <c r="D29" s="37">
        <v>53.8</v>
      </c>
      <c r="E29" s="37">
        <v>16.100000000000001</v>
      </c>
      <c r="F29" s="37">
        <v>16.899999999999999</v>
      </c>
      <c r="G29" s="37">
        <v>12.4</v>
      </c>
      <c r="H29" s="37">
        <v>12</v>
      </c>
      <c r="I29" s="37">
        <v>92.8</v>
      </c>
      <c r="J29" s="37">
        <v>94.2</v>
      </c>
    </row>
    <row r="30" spans="1:10" s="4" customFormat="1" ht="12.95" customHeight="1" x14ac:dyDescent="0.25">
      <c r="A30" s="36">
        <v>37</v>
      </c>
      <c r="B30" s="10" t="s">
        <v>77</v>
      </c>
      <c r="C30" s="37">
        <v>22</v>
      </c>
      <c r="D30" s="37">
        <v>20</v>
      </c>
      <c r="E30" s="37">
        <v>38.1</v>
      </c>
      <c r="F30" s="37">
        <v>38</v>
      </c>
      <c r="G30" s="37">
        <v>20.7</v>
      </c>
      <c r="H30" s="37">
        <v>20.7</v>
      </c>
      <c r="I30" s="37">
        <v>95.9</v>
      </c>
      <c r="J30" s="37">
        <v>91.7</v>
      </c>
    </row>
    <row r="31" spans="1:10" s="4" customFormat="1" ht="12.95" customHeight="1" x14ac:dyDescent="0.25">
      <c r="A31" s="36">
        <v>38</v>
      </c>
      <c r="B31" s="10" t="s">
        <v>78</v>
      </c>
      <c r="C31" s="37">
        <v>48.5</v>
      </c>
      <c r="D31" s="37">
        <v>47.2</v>
      </c>
      <c r="E31" s="37">
        <v>19.3</v>
      </c>
      <c r="F31" s="37">
        <v>19.399999999999999</v>
      </c>
      <c r="G31" s="37">
        <v>17.399999999999999</v>
      </c>
      <c r="H31" s="37">
        <v>18.600000000000001</v>
      </c>
      <c r="I31" s="37">
        <v>95.7</v>
      </c>
      <c r="J31" s="37">
        <v>94</v>
      </c>
    </row>
    <row r="32" spans="1:10" s="4" customFormat="1" ht="12.95" customHeight="1" x14ac:dyDescent="0.25">
      <c r="A32" s="36">
        <v>41</v>
      </c>
      <c r="B32" s="10" t="s">
        <v>79</v>
      </c>
      <c r="C32" s="37">
        <v>60.9</v>
      </c>
      <c r="D32" s="37">
        <v>60.3</v>
      </c>
      <c r="E32" s="37">
        <v>24.6</v>
      </c>
      <c r="F32" s="37">
        <v>24.9</v>
      </c>
      <c r="G32" s="37">
        <v>7</v>
      </c>
      <c r="H32" s="37">
        <v>6.9</v>
      </c>
      <c r="I32" s="37">
        <v>94.3</v>
      </c>
      <c r="J32" s="37">
        <v>95.7</v>
      </c>
    </row>
    <row r="33" spans="1:10" s="4" customFormat="1" ht="12.95" customHeight="1" x14ac:dyDescent="0.25">
      <c r="A33" s="36">
        <v>42</v>
      </c>
      <c r="B33" s="8" t="s">
        <v>80</v>
      </c>
      <c r="C33" s="37">
        <v>38.4</v>
      </c>
      <c r="D33" s="37">
        <v>36.4</v>
      </c>
      <c r="E33" s="37">
        <v>37.5</v>
      </c>
      <c r="F33" s="37">
        <v>38.4</v>
      </c>
      <c r="G33" s="37">
        <v>13.3</v>
      </c>
      <c r="H33" s="37">
        <v>13.6</v>
      </c>
      <c r="I33" s="37">
        <v>95.9</v>
      </c>
      <c r="J33" s="37">
        <v>95.8</v>
      </c>
    </row>
    <row r="34" spans="1:10" s="4" customFormat="1" ht="12.95" customHeight="1" x14ac:dyDescent="0.25">
      <c r="A34" s="36">
        <v>43</v>
      </c>
      <c r="B34" s="5" t="s">
        <v>81</v>
      </c>
      <c r="C34" s="37">
        <v>43</v>
      </c>
      <c r="D34" s="37">
        <v>43.9</v>
      </c>
      <c r="E34" s="37">
        <v>38.799999999999997</v>
      </c>
      <c r="F34" s="37">
        <v>38.4</v>
      </c>
      <c r="G34" s="37">
        <v>9.6999999999999993</v>
      </c>
      <c r="H34" s="37">
        <v>9.4</v>
      </c>
      <c r="I34" s="37">
        <v>98</v>
      </c>
      <c r="J34" s="37">
        <v>97.5</v>
      </c>
    </row>
    <row r="35" spans="1:10" s="4" customFormat="1" ht="12.95" customHeight="1" x14ac:dyDescent="0.25">
      <c r="A35" s="75" t="s">
        <v>2</v>
      </c>
      <c r="B35" s="75"/>
      <c r="C35" s="27"/>
      <c r="D35" s="27"/>
      <c r="E35" s="75"/>
      <c r="F35" s="75"/>
      <c r="G35" s="27"/>
      <c r="H35" s="75"/>
      <c r="I35" s="75"/>
      <c r="J35" s="27"/>
    </row>
    <row r="36" spans="1:10" s="4" customFormat="1" ht="12.95" customHeight="1" x14ac:dyDescent="0.25">
      <c r="A36" s="36">
        <v>45</v>
      </c>
      <c r="B36" s="12" t="s">
        <v>82</v>
      </c>
      <c r="C36" s="37">
        <v>85.4</v>
      </c>
      <c r="D36" s="37">
        <v>85.1</v>
      </c>
      <c r="E36" s="37">
        <v>5.0999999999999996</v>
      </c>
      <c r="F36" s="37">
        <v>5.2</v>
      </c>
      <c r="G36" s="37">
        <v>7.4</v>
      </c>
      <c r="H36" s="37">
        <v>7.6</v>
      </c>
      <c r="I36" s="37">
        <v>98.7</v>
      </c>
      <c r="J36" s="37">
        <v>98.8</v>
      </c>
    </row>
    <row r="37" spans="1:10" s="4" customFormat="1" ht="12.95" customHeight="1" x14ac:dyDescent="0.25">
      <c r="A37" s="36">
        <v>46</v>
      </c>
      <c r="B37" s="10" t="s">
        <v>83</v>
      </c>
      <c r="C37" s="37">
        <v>89.7</v>
      </c>
      <c r="D37" s="37">
        <v>90.1</v>
      </c>
      <c r="E37" s="37">
        <v>1.8</v>
      </c>
      <c r="F37" s="37">
        <v>1.5</v>
      </c>
      <c r="G37" s="37">
        <v>5.4</v>
      </c>
      <c r="H37" s="37">
        <v>4.5999999999999996</v>
      </c>
      <c r="I37" s="37">
        <v>97.2</v>
      </c>
      <c r="J37" s="37">
        <v>96.8</v>
      </c>
    </row>
    <row r="38" spans="1:10" s="4" customFormat="1" ht="12.95" customHeight="1" x14ac:dyDescent="0.25">
      <c r="A38" s="36">
        <v>47</v>
      </c>
      <c r="B38" s="10" t="s">
        <v>84</v>
      </c>
      <c r="C38" s="37">
        <v>64.099999999999994</v>
      </c>
      <c r="D38" s="37">
        <v>64.900000000000006</v>
      </c>
      <c r="E38" s="37">
        <v>16.399999999999999</v>
      </c>
      <c r="F38" s="37">
        <v>16.5</v>
      </c>
      <c r="G38" s="37">
        <v>12.8</v>
      </c>
      <c r="H38" s="37">
        <v>13.1</v>
      </c>
      <c r="I38" s="37">
        <v>95.1</v>
      </c>
      <c r="J38" s="37">
        <v>94.9</v>
      </c>
    </row>
    <row r="39" spans="1:10" s="4" customFormat="1" ht="12.95" customHeight="1" x14ac:dyDescent="0.25">
      <c r="A39" s="36">
        <v>49</v>
      </c>
      <c r="B39" s="10" t="s">
        <v>85</v>
      </c>
      <c r="C39" s="37">
        <v>25.4</v>
      </c>
      <c r="D39" s="37">
        <v>25.1</v>
      </c>
      <c r="E39" s="37">
        <v>33.700000000000003</v>
      </c>
      <c r="F39" s="37">
        <v>32.700000000000003</v>
      </c>
      <c r="G39" s="37">
        <v>16.399999999999999</v>
      </c>
      <c r="H39" s="37">
        <v>15.7</v>
      </c>
      <c r="I39" s="37">
        <v>61.2</v>
      </c>
      <c r="J39" s="37">
        <v>60.7</v>
      </c>
    </row>
    <row r="40" spans="1:10" s="4" customFormat="1" ht="12.95" customHeight="1" x14ac:dyDescent="0.25">
      <c r="A40" s="36">
        <v>52</v>
      </c>
      <c r="B40" s="10" t="s">
        <v>86</v>
      </c>
      <c r="C40" s="37">
        <v>46.4</v>
      </c>
      <c r="D40" s="37">
        <v>46.5</v>
      </c>
      <c r="E40" s="37">
        <v>26.5</v>
      </c>
      <c r="F40" s="37">
        <v>25.7</v>
      </c>
      <c r="G40" s="37">
        <v>14.3</v>
      </c>
      <c r="H40" s="37">
        <v>14.5</v>
      </c>
      <c r="I40" s="37">
        <v>89.9</v>
      </c>
      <c r="J40" s="37">
        <v>90.2</v>
      </c>
    </row>
    <row r="41" spans="1:10" s="4" customFormat="1" ht="12.95" customHeight="1" x14ac:dyDescent="0.25">
      <c r="A41" s="36">
        <v>55</v>
      </c>
      <c r="B41" s="10" t="s">
        <v>87</v>
      </c>
      <c r="C41" s="37">
        <v>14.6</v>
      </c>
      <c r="D41" s="37">
        <v>14.9</v>
      </c>
      <c r="E41" s="37">
        <v>41.3</v>
      </c>
      <c r="F41" s="37">
        <v>40.6</v>
      </c>
      <c r="G41" s="37">
        <v>31.6</v>
      </c>
      <c r="H41" s="37">
        <v>31.4</v>
      </c>
      <c r="I41" s="37">
        <v>85</v>
      </c>
      <c r="J41" s="37">
        <v>85.7</v>
      </c>
    </row>
    <row r="42" spans="1:10" s="4" customFormat="1" ht="12.95" customHeight="1" x14ac:dyDescent="0.25">
      <c r="A42" s="36">
        <v>56</v>
      </c>
      <c r="B42" s="10" t="s">
        <v>88</v>
      </c>
      <c r="C42" s="37">
        <v>32</v>
      </c>
      <c r="D42" s="37">
        <v>33</v>
      </c>
      <c r="E42" s="37">
        <v>40.700000000000003</v>
      </c>
      <c r="F42" s="37">
        <v>39.5</v>
      </c>
      <c r="G42" s="37">
        <v>21</v>
      </c>
      <c r="H42" s="37">
        <v>21.6</v>
      </c>
      <c r="I42" s="37">
        <v>90.2</v>
      </c>
      <c r="J42" s="37">
        <v>90</v>
      </c>
    </row>
    <row r="43" spans="1:10" s="4" customFormat="1" ht="12.95" customHeight="1" x14ac:dyDescent="0.25">
      <c r="A43" s="36">
        <v>58</v>
      </c>
      <c r="B43" s="10" t="s">
        <v>89</v>
      </c>
      <c r="C43" s="37">
        <v>26.4</v>
      </c>
      <c r="D43" s="37">
        <v>26.9</v>
      </c>
      <c r="E43" s="37">
        <v>34.700000000000003</v>
      </c>
      <c r="F43" s="37">
        <v>33.4</v>
      </c>
      <c r="G43" s="37">
        <v>26.8</v>
      </c>
      <c r="H43" s="37">
        <v>24.8</v>
      </c>
      <c r="I43" s="37">
        <v>80.099999999999994</v>
      </c>
      <c r="J43" s="37">
        <v>82.8</v>
      </c>
    </row>
    <row r="44" spans="1:10" s="4" customFormat="1" ht="12.95" customHeight="1" x14ac:dyDescent="0.25">
      <c r="A44" s="36">
        <v>62</v>
      </c>
      <c r="B44" s="10" t="s">
        <v>92</v>
      </c>
      <c r="C44" s="37">
        <v>37.299999999999997</v>
      </c>
      <c r="D44" s="37">
        <v>35.6</v>
      </c>
      <c r="E44" s="37">
        <v>33</v>
      </c>
      <c r="F44" s="37">
        <v>31.2</v>
      </c>
      <c r="G44" s="37">
        <v>20.100000000000001</v>
      </c>
      <c r="H44" s="37">
        <v>21.1</v>
      </c>
      <c r="I44" s="37">
        <v>91.8</v>
      </c>
      <c r="J44" s="37">
        <v>92.8</v>
      </c>
    </row>
    <row r="45" spans="1:10" s="4" customFormat="1" ht="12.95" customHeight="1" x14ac:dyDescent="0.25">
      <c r="A45" s="36">
        <v>68</v>
      </c>
      <c r="B45" s="10" t="s">
        <v>35</v>
      </c>
      <c r="C45" s="37">
        <v>7.4</v>
      </c>
      <c r="D45" s="37">
        <v>8.1</v>
      </c>
      <c r="E45" s="37">
        <v>33.700000000000003</v>
      </c>
      <c r="F45" s="37">
        <v>34.700000000000003</v>
      </c>
      <c r="G45" s="37">
        <v>27.7</v>
      </c>
      <c r="H45" s="37">
        <v>27.7</v>
      </c>
      <c r="I45" s="37">
        <v>91.5</v>
      </c>
      <c r="J45" s="37">
        <v>91.8</v>
      </c>
    </row>
    <row r="46" spans="1:10" s="4" customFormat="1" ht="12.95" customHeight="1" x14ac:dyDescent="0.25">
      <c r="A46" s="36">
        <v>69</v>
      </c>
      <c r="B46" s="10" t="s">
        <v>93</v>
      </c>
      <c r="C46" s="37">
        <v>11.9</v>
      </c>
      <c r="D46" s="37">
        <v>12.9</v>
      </c>
      <c r="E46" s="37">
        <v>61.1</v>
      </c>
      <c r="F46" s="37">
        <v>61.9</v>
      </c>
      <c r="G46" s="37">
        <v>17.7</v>
      </c>
      <c r="H46" s="37">
        <v>15.5</v>
      </c>
      <c r="I46" s="37">
        <v>97.5</v>
      </c>
      <c r="J46" s="37">
        <v>97</v>
      </c>
    </row>
    <row r="47" spans="1:10" s="4" customFormat="1" ht="12.95" customHeight="1" x14ac:dyDescent="0.25">
      <c r="A47" s="36">
        <v>70</v>
      </c>
      <c r="B47" s="10" t="s">
        <v>94</v>
      </c>
      <c r="C47" s="37">
        <v>46.3</v>
      </c>
      <c r="D47" s="37">
        <v>47.5</v>
      </c>
      <c r="E47" s="37">
        <v>12.6</v>
      </c>
      <c r="F47" s="37">
        <v>12.1</v>
      </c>
      <c r="G47" s="37">
        <v>26.1</v>
      </c>
      <c r="H47" s="37">
        <v>27</v>
      </c>
      <c r="I47" s="37">
        <v>63.1</v>
      </c>
      <c r="J47" s="37">
        <v>60.2</v>
      </c>
    </row>
    <row r="48" spans="1:10" s="4" customFormat="1" ht="12.95" customHeight="1" x14ac:dyDescent="0.25">
      <c r="A48" s="36">
        <v>71</v>
      </c>
      <c r="B48" s="10" t="s">
        <v>95</v>
      </c>
      <c r="C48" s="37">
        <v>30.7</v>
      </c>
      <c r="D48" s="37">
        <v>31</v>
      </c>
      <c r="E48" s="37">
        <v>42</v>
      </c>
      <c r="F48" s="37">
        <v>41.6</v>
      </c>
      <c r="G48" s="37">
        <v>10.6</v>
      </c>
      <c r="H48" s="37">
        <v>10.4</v>
      </c>
      <c r="I48" s="37">
        <v>95.4</v>
      </c>
      <c r="J48" s="37">
        <v>93.9</v>
      </c>
    </row>
    <row r="49" spans="1:10" s="4" customFormat="1" ht="12.95" customHeight="1" x14ac:dyDescent="0.25">
      <c r="A49" s="36">
        <v>72</v>
      </c>
      <c r="B49" s="10" t="s">
        <v>96</v>
      </c>
      <c r="C49" s="37">
        <v>33.1</v>
      </c>
      <c r="D49" s="37">
        <v>34.5</v>
      </c>
      <c r="E49" s="37">
        <v>6.9</v>
      </c>
      <c r="F49" s="37">
        <v>7.3</v>
      </c>
      <c r="G49" s="37">
        <v>20.9</v>
      </c>
      <c r="H49" s="37">
        <v>24.9</v>
      </c>
      <c r="I49" s="37">
        <v>76.5</v>
      </c>
      <c r="J49" s="37">
        <v>87.9</v>
      </c>
    </row>
    <row r="50" spans="1:10" s="4" customFormat="1" ht="12.95" customHeight="1" x14ac:dyDescent="0.25">
      <c r="A50" s="36">
        <v>77</v>
      </c>
      <c r="B50" s="10" t="s">
        <v>100</v>
      </c>
      <c r="C50" s="37">
        <v>37.5</v>
      </c>
      <c r="D50" s="37">
        <v>38.5</v>
      </c>
      <c r="E50" s="37">
        <v>12.5</v>
      </c>
      <c r="F50" s="37">
        <v>11.7</v>
      </c>
      <c r="G50" s="37">
        <v>32.299999999999997</v>
      </c>
      <c r="H50" s="37">
        <v>28.8</v>
      </c>
      <c r="I50" s="37">
        <v>93.9</v>
      </c>
      <c r="J50" s="37">
        <v>89.6</v>
      </c>
    </row>
    <row r="51" spans="1:10" s="4" customFormat="1" ht="12.95" customHeight="1" x14ac:dyDescent="0.25">
      <c r="A51" s="36">
        <v>78</v>
      </c>
      <c r="B51" s="10" t="s">
        <v>101</v>
      </c>
      <c r="C51" s="37">
        <v>5.2</v>
      </c>
      <c r="D51" s="37">
        <v>4.3</v>
      </c>
      <c r="E51" s="37">
        <v>87.6</v>
      </c>
      <c r="F51" s="37">
        <v>88.9</v>
      </c>
      <c r="G51" s="37">
        <v>4.5</v>
      </c>
      <c r="H51" s="37">
        <v>4.4000000000000004</v>
      </c>
      <c r="I51" s="37">
        <v>99.1</v>
      </c>
      <c r="J51" s="37">
        <v>99</v>
      </c>
    </row>
    <row r="52" spans="1:10" s="4" customFormat="1" ht="12.95" customHeight="1" x14ac:dyDescent="0.25">
      <c r="A52" s="36">
        <v>79</v>
      </c>
      <c r="B52" s="10" t="s">
        <v>102</v>
      </c>
      <c r="C52" s="37">
        <v>83.4</v>
      </c>
      <c r="D52" s="37">
        <v>84.6</v>
      </c>
      <c r="E52" s="37">
        <v>7.4</v>
      </c>
      <c r="F52" s="37">
        <v>7.1</v>
      </c>
      <c r="G52" s="37">
        <v>6</v>
      </c>
      <c r="H52" s="37">
        <v>6.1</v>
      </c>
      <c r="I52" s="37">
        <v>96.4</v>
      </c>
      <c r="J52" s="37">
        <v>97.6</v>
      </c>
    </row>
    <row r="53" spans="1:10" s="4" customFormat="1" ht="12.95" customHeight="1" x14ac:dyDescent="0.25">
      <c r="A53" s="36">
        <v>81</v>
      </c>
      <c r="B53" s="10" t="s">
        <v>104</v>
      </c>
      <c r="C53" s="37">
        <v>17.600000000000001</v>
      </c>
      <c r="D53" s="37">
        <v>16.3</v>
      </c>
      <c r="E53" s="37">
        <v>66.5</v>
      </c>
      <c r="F53" s="37">
        <v>67.099999999999994</v>
      </c>
      <c r="G53" s="37">
        <v>10.6</v>
      </c>
      <c r="H53" s="37">
        <v>10.6</v>
      </c>
      <c r="I53" s="37">
        <v>96.6</v>
      </c>
      <c r="J53" s="37">
        <v>96.3</v>
      </c>
    </row>
    <row r="54" spans="1:10" s="4" customFormat="1" ht="12.95" customHeight="1" x14ac:dyDescent="0.25">
      <c r="A54" s="36">
        <v>82</v>
      </c>
      <c r="B54" s="10" t="s">
        <v>105</v>
      </c>
      <c r="C54" s="37">
        <v>45.9</v>
      </c>
      <c r="D54" s="37">
        <v>43.2</v>
      </c>
      <c r="E54" s="37">
        <v>28.6</v>
      </c>
      <c r="F54" s="37">
        <v>27.9</v>
      </c>
      <c r="G54" s="37">
        <v>15.4</v>
      </c>
      <c r="H54" s="37">
        <v>14.9</v>
      </c>
      <c r="I54" s="37">
        <v>97.3</v>
      </c>
      <c r="J54" s="37">
        <v>96.2</v>
      </c>
    </row>
    <row r="55" spans="1:10" s="4" customFormat="1" ht="12.95" customHeight="1" x14ac:dyDescent="0.25">
      <c r="A55" s="36">
        <v>85</v>
      </c>
      <c r="B55" s="10" t="s">
        <v>40</v>
      </c>
      <c r="C55" s="37">
        <v>14.1</v>
      </c>
      <c r="D55" s="37">
        <v>14.2</v>
      </c>
      <c r="E55" s="37">
        <v>57.1</v>
      </c>
      <c r="F55" s="37">
        <v>57.1</v>
      </c>
      <c r="G55" s="37">
        <v>21.2</v>
      </c>
      <c r="H55" s="37">
        <v>21.4</v>
      </c>
      <c r="I55" s="37">
        <v>73.599999999999994</v>
      </c>
      <c r="J55" s="37">
        <v>73.599999999999994</v>
      </c>
    </row>
    <row r="56" spans="1:10" s="4" customFormat="1" ht="12.95" customHeight="1" x14ac:dyDescent="0.25">
      <c r="A56" s="36">
        <v>87</v>
      </c>
      <c r="B56" s="10" t="s">
        <v>106</v>
      </c>
      <c r="C56" s="37">
        <v>10</v>
      </c>
      <c r="D56" s="37">
        <v>9.6</v>
      </c>
      <c r="E56" s="37">
        <v>65.099999999999994</v>
      </c>
      <c r="F56" s="37">
        <v>65.3</v>
      </c>
      <c r="G56" s="37">
        <v>15.8</v>
      </c>
      <c r="H56" s="37">
        <v>15.9</v>
      </c>
      <c r="I56" s="37">
        <v>87.8</v>
      </c>
      <c r="J56" s="37">
        <v>87.1</v>
      </c>
    </row>
    <row r="57" spans="1:10" s="4" customFormat="1" ht="12.95" customHeight="1" x14ac:dyDescent="0.25">
      <c r="A57" s="36">
        <v>90</v>
      </c>
      <c r="B57" s="10" t="s">
        <v>108</v>
      </c>
      <c r="C57" s="37">
        <v>13.3</v>
      </c>
      <c r="D57" s="37">
        <v>13.3</v>
      </c>
      <c r="E57" s="37">
        <v>60.4</v>
      </c>
      <c r="F57" s="37">
        <v>61.4</v>
      </c>
      <c r="G57" s="37">
        <v>18.899999999999999</v>
      </c>
      <c r="H57" s="37">
        <v>18.100000000000001</v>
      </c>
      <c r="I57" s="37">
        <v>33.5</v>
      </c>
      <c r="J57" s="37">
        <v>32.9</v>
      </c>
    </row>
    <row r="58" spans="1:10" s="4" customFormat="1" ht="12.95" customHeight="1" x14ac:dyDescent="0.25">
      <c r="A58" s="36">
        <v>93</v>
      </c>
      <c r="B58" s="10" t="s">
        <v>111</v>
      </c>
      <c r="C58" s="37">
        <v>57</v>
      </c>
      <c r="D58" s="37">
        <v>54</v>
      </c>
      <c r="E58" s="37">
        <v>7.3</v>
      </c>
      <c r="F58" s="37">
        <v>11.4</v>
      </c>
      <c r="G58" s="37">
        <v>14.1</v>
      </c>
      <c r="H58" s="37">
        <v>16.5</v>
      </c>
      <c r="I58" s="37">
        <v>94.3</v>
      </c>
      <c r="J58" s="37">
        <v>90.3</v>
      </c>
    </row>
    <row r="59" spans="1:10" s="4" customFormat="1" ht="12.95" customHeight="1" x14ac:dyDescent="0.25">
      <c r="A59" s="36">
        <v>94</v>
      </c>
      <c r="B59" s="10" t="s">
        <v>112</v>
      </c>
      <c r="C59" s="37">
        <v>38.1</v>
      </c>
      <c r="D59" s="37">
        <v>41.2</v>
      </c>
      <c r="E59" s="37">
        <v>32.799999999999997</v>
      </c>
      <c r="F59" s="37">
        <v>32.9</v>
      </c>
      <c r="G59" s="37">
        <v>17.7</v>
      </c>
      <c r="H59" s="37">
        <v>16.7</v>
      </c>
      <c r="I59" s="37">
        <v>83.6</v>
      </c>
      <c r="J59" s="37">
        <v>85.1</v>
      </c>
    </row>
    <row r="60" spans="1:10" s="4" customFormat="1" ht="12.95" customHeight="1" x14ac:dyDescent="0.25">
      <c r="A60" s="36">
        <v>95</v>
      </c>
      <c r="B60" s="10" t="s">
        <v>113</v>
      </c>
      <c r="C60" s="37">
        <v>35</v>
      </c>
      <c r="D60" s="37">
        <v>38.5</v>
      </c>
      <c r="E60" s="37">
        <v>48.3</v>
      </c>
      <c r="F60" s="37">
        <v>45.9</v>
      </c>
      <c r="G60" s="37">
        <v>10.1</v>
      </c>
      <c r="H60" s="37">
        <v>11.1</v>
      </c>
      <c r="I60" s="37">
        <v>98.4</v>
      </c>
      <c r="J60" s="37">
        <v>97.4</v>
      </c>
    </row>
    <row r="61" spans="1:10" s="4" customFormat="1" ht="12.95" customHeight="1" x14ac:dyDescent="0.25">
      <c r="A61" s="36">
        <v>96</v>
      </c>
      <c r="B61" s="10" t="s">
        <v>114</v>
      </c>
      <c r="C61" s="37">
        <v>16.2</v>
      </c>
      <c r="D61" s="37">
        <v>15.5</v>
      </c>
      <c r="E61" s="37">
        <v>49.8</v>
      </c>
      <c r="F61" s="37">
        <v>50.4</v>
      </c>
      <c r="G61" s="37">
        <v>19.399999999999999</v>
      </c>
      <c r="H61" s="37">
        <v>18.8</v>
      </c>
      <c r="I61" s="37">
        <v>94.5</v>
      </c>
      <c r="J61" s="37">
        <v>93.7</v>
      </c>
    </row>
    <row r="62" spans="1:10" s="4" customFormat="1" ht="31.5" customHeight="1" x14ac:dyDescent="0.25">
      <c r="A62" s="18" t="s">
        <v>155</v>
      </c>
      <c r="B62" s="38" t="s">
        <v>142</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122</v>
      </c>
    </row>
    <row r="66" spans="1:2" s="39" customFormat="1" ht="12.95" customHeight="1" x14ac:dyDescent="0.25"/>
    <row r="67" spans="1:2" s="39" customFormat="1" ht="12.95" customHeight="1" x14ac:dyDescent="0.25">
      <c r="A67" s="39" t="s">
        <v>158</v>
      </c>
      <c r="B67" s="41"/>
    </row>
    <row r="68" spans="1:2" s="4" customFormat="1" ht="11.25" x14ac:dyDescent="0.25"/>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2015</v>
      </c>
      <c r="D5" s="35">
        <v>2016</v>
      </c>
      <c r="E5" s="34">
        <v>2015</v>
      </c>
      <c r="F5" s="35">
        <v>2016</v>
      </c>
      <c r="G5" s="34">
        <v>2015</v>
      </c>
      <c r="H5" s="35">
        <v>2016</v>
      </c>
      <c r="I5" s="34">
        <v>2015</v>
      </c>
      <c r="J5" s="35">
        <v>2016</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48.5</v>
      </c>
      <c r="D7" s="37">
        <v>48.1</v>
      </c>
      <c r="E7" s="37">
        <v>21.2</v>
      </c>
      <c r="F7" s="37">
        <v>21.3</v>
      </c>
      <c r="G7" s="37">
        <v>16.8</v>
      </c>
      <c r="H7" s="37">
        <v>16.8</v>
      </c>
      <c r="I7" s="37">
        <v>94.6</v>
      </c>
      <c r="J7" s="37">
        <v>95.1</v>
      </c>
    </row>
    <row r="8" spans="1:10" s="4" customFormat="1" ht="12.95" customHeight="1" x14ac:dyDescent="0.25">
      <c r="A8" s="36">
        <v>10</v>
      </c>
      <c r="B8" s="10" t="s">
        <v>56</v>
      </c>
      <c r="C8" s="37">
        <v>60.3</v>
      </c>
      <c r="D8" s="37">
        <v>60.9</v>
      </c>
      <c r="E8" s="37">
        <v>16.600000000000001</v>
      </c>
      <c r="F8" s="37">
        <v>16.900000000000002</v>
      </c>
      <c r="G8" s="37">
        <v>14.5</v>
      </c>
      <c r="H8" s="37">
        <v>15.4</v>
      </c>
      <c r="I8" s="37">
        <v>96</v>
      </c>
      <c r="J8" s="37">
        <v>97.9</v>
      </c>
    </row>
    <row r="9" spans="1:10" s="4" customFormat="1" ht="12.95" customHeight="1" x14ac:dyDescent="0.25">
      <c r="A9" s="36">
        <v>11</v>
      </c>
      <c r="B9" s="10" t="s">
        <v>57</v>
      </c>
      <c r="C9" s="37">
        <v>42.6</v>
      </c>
      <c r="D9" s="37">
        <v>41.7</v>
      </c>
      <c r="E9" s="37">
        <v>24.099999999999998</v>
      </c>
      <c r="F9" s="37">
        <v>24.099999999999998</v>
      </c>
      <c r="G9" s="37">
        <v>22.6</v>
      </c>
      <c r="H9" s="37">
        <v>23.7</v>
      </c>
      <c r="I9" s="37">
        <v>96.2</v>
      </c>
      <c r="J9" s="37">
        <v>96.4</v>
      </c>
    </row>
    <row r="10" spans="1:10" s="4" customFormat="1" ht="12.95" customHeight="1" x14ac:dyDescent="0.25">
      <c r="A10" s="36">
        <v>13</v>
      </c>
      <c r="B10" s="10" t="s">
        <v>58</v>
      </c>
      <c r="C10" s="37">
        <v>41.1</v>
      </c>
      <c r="D10" s="37">
        <v>40.9</v>
      </c>
      <c r="E10" s="37">
        <v>36.4</v>
      </c>
      <c r="F10" s="37">
        <v>36.6</v>
      </c>
      <c r="G10" s="37">
        <v>13.9</v>
      </c>
      <c r="H10" s="37">
        <v>14</v>
      </c>
      <c r="I10" s="37">
        <v>94.4</v>
      </c>
      <c r="J10" s="37">
        <v>95.1</v>
      </c>
    </row>
    <row r="11" spans="1:10" s="4" customFormat="1" ht="12.95" customHeight="1" x14ac:dyDescent="0.25">
      <c r="A11" s="36">
        <v>15</v>
      </c>
      <c r="B11" s="10" t="s">
        <v>59</v>
      </c>
      <c r="C11" s="37">
        <v>58.6</v>
      </c>
      <c r="D11" s="37">
        <v>56.2</v>
      </c>
      <c r="E11" s="37">
        <v>16.399999999999999</v>
      </c>
      <c r="F11" s="37">
        <v>17</v>
      </c>
      <c r="G11" s="37">
        <v>20.3</v>
      </c>
      <c r="H11" s="37">
        <v>21.7</v>
      </c>
      <c r="I11" s="37">
        <v>95.1</v>
      </c>
      <c r="J11" s="37">
        <v>96.9</v>
      </c>
    </row>
    <row r="12" spans="1:10" s="4" customFormat="1" ht="12.95" customHeight="1" x14ac:dyDescent="0.25">
      <c r="A12" s="36">
        <v>16</v>
      </c>
      <c r="B12" s="10" t="s">
        <v>60</v>
      </c>
      <c r="C12" s="37">
        <v>49.7</v>
      </c>
      <c r="D12" s="37">
        <v>50.8</v>
      </c>
      <c r="E12" s="37">
        <v>27</v>
      </c>
      <c r="F12" s="37">
        <v>27.3</v>
      </c>
      <c r="G12" s="37">
        <v>11.3</v>
      </c>
      <c r="H12" s="37">
        <v>11.8</v>
      </c>
      <c r="I12" s="37">
        <v>94.2</v>
      </c>
      <c r="J12" s="37">
        <v>94.5</v>
      </c>
    </row>
    <row r="13" spans="1:10" s="4" customFormat="1" ht="12.95" customHeight="1" x14ac:dyDescent="0.25">
      <c r="A13" s="36">
        <v>17</v>
      </c>
      <c r="B13" s="10" t="s">
        <v>61</v>
      </c>
      <c r="C13" s="37">
        <v>53.6</v>
      </c>
      <c r="D13" s="37">
        <v>55.9</v>
      </c>
      <c r="E13" s="37">
        <v>23.200000000000003</v>
      </c>
      <c r="F13" s="37">
        <v>22.5</v>
      </c>
      <c r="G13" s="37">
        <v>14.1</v>
      </c>
      <c r="H13" s="37">
        <v>13.8</v>
      </c>
      <c r="I13" s="37">
        <v>92.5</v>
      </c>
      <c r="J13" s="37">
        <v>94.2</v>
      </c>
    </row>
    <row r="14" spans="1:10" s="4" customFormat="1" ht="12.95" customHeight="1" x14ac:dyDescent="0.25">
      <c r="A14" s="36">
        <v>18</v>
      </c>
      <c r="B14" s="10" t="s">
        <v>62</v>
      </c>
      <c r="C14" s="37">
        <v>39.299999999999997</v>
      </c>
      <c r="D14" s="37">
        <v>40.1</v>
      </c>
      <c r="E14" s="37">
        <v>35.6</v>
      </c>
      <c r="F14" s="37">
        <v>34.5</v>
      </c>
      <c r="G14" s="37">
        <v>14.5</v>
      </c>
      <c r="H14" s="37">
        <v>14.4</v>
      </c>
      <c r="I14" s="37">
        <v>92.4</v>
      </c>
      <c r="J14" s="37">
        <v>95.3</v>
      </c>
    </row>
    <row r="15" spans="1:10" s="4" customFormat="1" ht="12.95" customHeight="1" x14ac:dyDescent="0.25">
      <c r="A15" s="36">
        <v>20</v>
      </c>
      <c r="B15" s="10" t="s">
        <v>63</v>
      </c>
      <c r="C15" s="37">
        <v>57.3</v>
      </c>
      <c r="D15" s="37">
        <v>56.7</v>
      </c>
      <c r="E15" s="37">
        <v>16.599999999999998</v>
      </c>
      <c r="F15" s="37">
        <v>16.600000000000001</v>
      </c>
      <c r="G15" s="37">
        <v>17.5</v>
      </c>
      <c r="H15" s="37">
        <v>17.899999999999999</v>
      </c>
      <c r="I15" s="37">
        <v>91.2</v>
      </c>
      <c r="J15" s="37">
        <v>93</v>
      </c>
    </row>
    <row r="16" spans="1:10" s="4" customFormat="1" ht="12.95" customHeight="1" x14ac:dyDescent="0.25">
      <c r="A16" s="36">
        <v>21</v>
      </c>
      <c r="B16" s="10" t="s">
        <v>64</v>
      </c>
      <c r="C16" s="37">
        <v>41.1</v>
      </c>
      <c r="D16" s="37">
        <v>44.8</v>
      </c>
      <c r="E16" s="37">
        <v>10.199999999999999</v>
      </c>
      <c r="F16" s="37">
        <v>10.199999999999999</v>
      </c>
      <c r="G16" s="37">
        <v>30</v>
      </c>
      <c r="H16" s="37">
        <v>29.8</v>
      </c>
      <c r="I16" s="37">
        <v>77.099999999999994</v>
      </c>
      <c r="J16" s="37">
        <v>81.2</v>
      </c>
    </row>
    <row r="17" spans="1:10" s="4" customFormat="1" ht="12.95" customHeight="1" x14ac:dyDescent="0.25">
      <c r="A17" s="36">
        <v>22</v>
      </c>
      <c r="B17" s="10" t="s">
        <v>12</v>
      </c>
      <c r="C17" s="37">
        <v>48</v>
      </c>
      <c r="D17" s="37">
        <v>47.4</v>
      </c>
      <c r="E17" s="37">
        <v>28</v>
      </c>
      <c r="F17" s="37">
        <v>28.9</v>
      </c>
      <c r="G17" s="37">
        <v>13.7</v>
      </c>
      <c r="H17" s="37">
        <v>13.8</v>
      </c>
      <c r="I17" s="37">
        <v>95</v>
      </c>
      <c r="J17" s="37">
        <v>94.3</v>
      </c>
    </row>
    <row r="18" spans="1:10" s="4" customFormat="1" ht="12.95" customHeight="1" x14ac:dyDescent="0.25">
      <c r="A18" s="36">
        <v>23</v>
      </c>
      <c r="B18" s="10" t="s">
        <v>65</v>
      </c>
      <c r="C18" s="37">
        <v>44.5</v>
      </c>
      <c r="D18" s="37">
        <v>43.2</v>
      </c>
      <c r="E18" s="37">
        <v>27.6</v>
      </c>
      <c r="F18" s="37">
        <v>28</v>
      </c>
      <c r="G18" s="37">
        <v>15.6</v>
      </c>
      <c r="H18" s="37">
        <v>17.100000000000001</v>
      </c>
      <c r="I18" s="37">
        <v>95.4</v>
      </c>
      <c r="J18" s="37">
        <v>91.9</v>
      </c>
    </row>
    <row r="19" spans="1:10" s="4" customFormat="1" ht="12.95" customHeight="1" x14ac:dyDescent="0.25">
      <c r="A19" s="36">
        <v>24</v>
      </c>
      <c r="B19" s="10" t="s">
        <v>66</v>
      </c>
      <c r="C19" s="37">
        <v>54.6</v>
      </c>
      <c r="D19" s="37">
        <v>55</v>
      </c>
      <c r="E19" s="37">
        <v>21.799999999999997</v>
      </c>
      <c r="F19" s="37">
        <v>22.4</v>
      </c>
      <c r="G19" s="37">
        <v>12.3</v>
      </c>
      <c r="H19" s="37">
        <v>12.3</v>
      </c>
      <c r="I19" s="37">
        <v>95.4</v>
      </c>
      <c r="J19" s="37">
        <v>95.9</v>
      </c>
    </row>
    <row r="20" spans="1:10" s="4" customFormat="1" ht="12.95" customHeight="1" x14ac:dyDescent="0.25">
      <c r="A20" s="36">
        <v>25</v>
      </c>
      <c r="B20" s="10" t="s">
        <v>67</v>
      </c>
      <c r="C20" s="37">
        <v>39</v>
      </c>
      <c r="D20" s="37">
        <v>38.799999999999997</v>
      </c>
      <c r="E20" s="37">
        <v>35.6</v>
      </c>
      <c r="F20" s="37">
        <v>36.299999999999997</v>
      </c>
      <c r="G20" s="37">
        <v>13.6</v>
      </c>
      <c r="H20" s="37">
        <v>13.7</v>
      </c>
      <c r="I20" s="37">
        <v>94.5</v>
      </c>
      <c r="J20" s="37">
        <v>94.9</v>
      </c>
    </row>
    <row r="21" spans="1:10" s="4" customFormat="1" ht="12.95" customHeight="1" x14ac:dyDescent="0.25">
      <c r="A21" s="36">
        <v>26</v>
      </c>
      <c r="B21" s="10" t="s">
        <v>68</v>
      </c>
      <c r="C21" s="37">
        <v>46.6</v>
      </c>
      <c r="D21" s="37">
        <v>44.4</v>
      </c>
      <c r="E21" s="37">
        <v>21</v>
      </c>
      <c r="F21" s="37">
        <v>21.2</v>
      </c>
      <c r="G21" s="37">
        <v>18</v>
      </c>
      <c r="H21" s="37">
        <v>20.7</v>
      </c>
      <c r="I21" s="37">
        <v>90.1</v>
      </c>
      <c r="J21" s="37">
        <v>89.4</v>
      </c>
    </row>
    <row r="22" spans="1:10" s="4" customFormat="1" ht="12.95" customHeight="1" x14ac:dyDescent="0.25">
      <c r="A22" s="36">
        <v>27</v>
      </c>
      <c r="B22" s="10" t="s">
        <v>69</v>
      </c>
      <c r="C22" s="37">
        <v>58.6</v>
      </c>
      <c r="D22" s="37">
        <v>61.2</v>
      </c>
      <c r="E22" s="37">
        <v>16.399999999999999</v>
      </c>
      <c r="F22" s="37">
        <v>16.7</v>
      </c>
      <c r="G22" s="37">
        <v>16.100000000000001</v>
      </c>
      <c r="H22" s="37">
        <v>16.5</v>
      </c>
      <c r="I22" s="37">
        <v>91.2</v>
      </c>
      <c r="J22" s="37">
        <v>93.2</v>
      </c>
    </row>
    <row r="23" spans="1:10" s="4" customFormat="1" ht="12.95" customHeight="1" x14ac:dyDescent="0.25">
      <c r="A23" s="36">
        <v>28</v>
      </c>
      <c r="B23" s="10" t="s">
        <v>70</v>
      </c>
      <c r="C23" s="37">
        <v>48.9</v>
      </c>
      <c r="D23" s="37">
        <v>50</v>
      </c>
      <c r="E23" s="37">
        <v>27.3</v>
      </c>
      <c r="F23" s="37">
        <v>27.6</v>
      </c>
      <c r="G23" s="37">
        <v>13.8</v>
      </c>
      <c r="H23" s="37">
        <v>13.5</v>
      </c>
      <c r="I23" s="37">
        <v>92.9</v>
      </c>
      <c r="J23" s="37">
        <v>92.6</v>
      </c>
    </row>
    <row r="24" spans="1:10" s="5" customFormat="1" ht="12.95" customHeight="1" x14ac:dyDescent="0.25">
      <c r="A24" s="36">
        <v>29</v>
      </c>
      <c r="B24" s="10" t="s">
        <v>71</v>
      </c>
      <c r="C24" s="37">
        <v>53.9</v>
      </c>
      <c r="D24" s="37">
        <v>52.4</v>
      </c>
      <c r="E24" s="37">
        <v>25.7</v>
      </c>
      <c r="F24" s="37">
        <v>26</v>
      </c>
      <c r="G24" s="37">
        <v>12.3</v>
      </c>
      <c r="H24" s="37">
        <v>13</v>
      </c>
      <c r="I24" s="37">
        <v>96.5</v>
      </c>
      <c r="J24" s="37">
        <v>96</v>
      </c>
    </row>
    <row r="25" spans="1:10" s="4" customFormat="1" ht="12.95" customHeight="1" x14ac:dyDescent="0.25">
      <c r="A25" s="36">
        <v>30</v>
      </c>
      <c r="B25" s="10" t="s">
        <v>22</v>
      </c>
      <c r="C25" s="37">
        <v>54.8</v>
      </c>
      <c r="D25" s="37">
        <v>59.6</v>
      </c>
      <c r="E25" s="37">
        <v>24.3</v>
      </c>
      <c r="F25" s="37">
        <v>23.599999999999998</v>
      </c>
      <c r="G25" s="37">
        <v>9.6</v>
      </c>
      <c r="H25" s="37">
        <v>9.1</v>
      </c>
      <c r="I25" s="37">
        <v>95.6</v>
      </c>
      <c r="J25" s="37">
        <v>96.3</v>
      </c>
    </row>
    <row r="26" spans="1:10" s="4" customFormat="1" ht="12.95" customHeight="1" x14ac:dyDescent="0.25">
      <c r="A26" s="36">
        <v>31</v>
      </c>
      <c r="B26" s="10" t="s">
        <v>72</v>
      </c>
      <c r="C26" s="37">
        <v>43.8</v>
      </c>
      <c r="D26" s="37">
        <v>44.6</v>
      </c>
      <c r="E26" s="37">
        <v>31.1</v>
      </c>
      <c r="F26" s="37">
        <v>31.599999999999998</v>
      </c>
      <c r="G26" s="37">
        <v>14.5</v>
      </c>
      <c r="H26" s="37">
        <v>14.6</v>
      </c>
      <c r="I26" s="37">
        <v>94.1</v>
      </c>
      <c r="J26" s="37">
        <v>96.5</v>
      </c>
    </row>
    <row r="27" spans="1:10" s="4" customFormat="1" ht="12.95" customHeight="1" x14ac:dyDescent="0.25">
      <c r="A27" s="36">
        <v>32</v>
      </c>
      <c r="B27" s="10" t="s">
        <v>73</v>
      </c>
      <c r="C27" s="37">
        <v>42</v>
      </c>
      <c r="D27" s="37">
        <v>41</v>
      </c>
      <c r="E27" s="37">
        <v>25.8</v>
      </c>
      <c r="F27" s="37">
        <v>26.3</v>
      </c>
      <c r="G27" s="37">
        <v>19.899999999999999</v>
      </c>
      <c r="H27" s="37">
        <v>20.3</v>
      </c>
      <c r="I27" s="37">
        <v>92.6</v>
      </c>
      <c r="J27" s="37">
        <v>91.6</v>
      </c>
    </row>
    <row r="28" spans="1:10" s="4" customFormat="1" ht="12.95" customHeight="1" x14ac:dyDescent="0.25">
      <c r="A28" s="36">
        <v>35</v>
      </c>
      <c r="B28" s="10" t="s">
        <v>75</v>
      </c>
      <c r="C28" s="37">
        <v>69.5</v>
      </c>
      <c r="D28" s="37">
        <v>70.400000000000006</v>
      </c>
      <c r="E28" s="37">
        <v>7.9</v>
      </c>
      <c r="F28" s="37">
        <v>8.6</v>
      </c>
      <c r="G28" s="37">
        <v>6</v>
      </c>
      <c r="H28" s="37">
        <v>6.6</v>
      </c>
      <c r="I28" s="37">
        <v>90.3</v>
      </c>
      <c r="J28" s="37">
        <v>85.8</v>
      </c>
    </row>
    <row r="29" spans="1:10" s="4" customFormat="1" ht="12.95" customHeight="1" x14ac:dyDescent="0.25">
      <c r="A29" s="36">
        <v>36</v>
      </c>
      <c r="B29" s="10" t="s">
        <v>76</v>
      </c>
      <c r="C29" s="37">
        <v>55.3</v>
      </c>
      <c r="D29" s="37">
        <v>54.1</v>
      </c>
      <c r="E29" s="37">
        <v>15.2</v>
      </c>
      <c r="F29" s="37">
        <v>15.5</v>
      </c>
      <c r="G29" s="37">
        <v>12.7</v>
      </c>
      <c r="H29" s="37">
        <v>12.4</v>
      </c>
      <c r="I29" s="37">
        <v>91.9</v>
      </c>
      <c r="J29" s="37">
        <v>92.5</v>
      </c>
    </row>
    <row r="30" spans="1:10" s="4" customFormat="1" ht="12.95" customHeight="1" x14ac:dyDescent="0.25">
      <c r="A30" s="36">
        <v>37</v>
      </c>
      <c r="B30" s="10" t="s">
        <v>77</v>
      </c>
      <c r="C30" s="37">
        <v>21</v>
      </c>
      <c r="D30" s="37">
        <v>20.6</v>
      </c>
      <c r="E30" s="37">
        <v>38.200000000000003</v>
      </c>
      <c r="F30" s="37">
        <v>38.300000000000004</v>
      </c>
      <c r="G30" s="37">
        <v>20.2</v>
      </c>
      <c r="H30" s="37">
        <v>21.7</v>
      </c>
      <c r="I30" s="37">
        <v>95.3</v>
      </c>
      <c r="J30" s="37">
        <v>95.8</v>
      </c>
    </row>
    <row r="31" spans="1:10" s="4" customFormat="1" ht="12.95" customHeight="1" x14ac:dyDescent="0.25">
      <c r="A31" s="36">
        <v>38</v>
      </c>
      <c r="B31" s="10" t="s">
        <v>78</v>
      </c>
      <c r="C31" s="37">
        <v>46.4</v>
      </c>
      <c r="D31" s="37">
        <v>48.7</v>
      </c>
      <c r="E31" s="37">
        <v>19</v>
      </c>
      <c r="F31" s="37">
        <v>19.400000000000002</v>
      </c>
      <c r="G31" s="37">
        <v>18.2</v>
      </c>
      <c r="H31" s="37">
        <v>17.2</v>
      </c>
      <c r="I31" s="37">
        <v>94.4</v>
      </c>
      <c r="J31" s="37">
        <v>95.3</v>
      </c>
    </row>
    <row r="32" spans="1:10" s="4" customFormat="1" ht="12.95" customHeight="1" x14ac:dyDescent="0.25">
      <c r="A32" s="36">
        <v>41</v>
      </c>
      <c r="B32" s="10" t="s">
        <v>79</v>
      </c>
      <c r="C32" s="37">
        <v>59.5</v>
      </c>
      <c r="D32" s="37">
        <v>58.8</v>
      </c>
      <c r="E32" s="37">
        <v>25.8</v>
      </c>
      <c r="F32" s="37">
        <v>26.6</v>
      </c>
      <c r="G32" s="37">
        <v>7.3</v>
      </c>
      <c r="H32" s="37">
        <v>7.1</v>
      </c>
      <c r="I32" s="37">
        <v>95.4</v>
      </c>
      <c r="J32" s="37">
        <v>94.4</v>
      </c>
    </row>
    <row r="33" spans="1:10" s="4" customFormat="1" ht="12.95" customHeight="1" x14ac:dyDescent="0.25">
      <c r="A33" s="36">
        <v>42</v>
      </c>
      <c r="B33" s="8" t="s">
        <v>80</v>
      </c>
      <c r="C33" s="37">
        <v>38.299999999999997</v>
      </c>
      <c r="D33" s="37">
        <v>38.9</v>
      </c>
      <c r="E33" s="37">
        <v>38.5</v>
      </c>
      <c r="F33" s="37">
        <v>38</v>
      </c>
      <c r="G33" s="37">
        <v>12.8</v>
      </c>
      <c r="H33" s="37">
        <v>12.4</v>
      </c>
      <c r="I33" s="37">
        <v>96</v>
      </c>
      <c r="J33" s="37">
        <v>95.8</v>
      </c>
    </row>
    <row r="34" spans="1:10" s="4" customFormat="1" ht="12.95" customHeight="1" x14ac:dyDescent="0.25">
      <c r="A34" s="36">
        <v>43</v>
      </c>
      <c r="B34" s="5" t="s">
        <v>81</v>
      </c>
      <c r="C34" s="37">
        <v>43.5</v>
      </c>
      <c r="D34" s="37">
        <v>42.8</v>
      </c>
      <c r="E34" s="37">
        <v>37.299999999999997</v>
      </c>
      <c r="F34" s="37">
        <v>38.4</v>
      </c>
      <c r="G34" s="37">
        <v>9.9</v>
      </c>
      <c r="H34" s="37">
        <v>10.3</v>
      </c>
      <c r="I34" s="37">
        <v>98</v>
      </c>
      <c r="J34" s="37">
        <v>97.9</v>
      </c>
    </row>
    <row r="35" spans="1:10" s="4" customFormat="1" ht="12.95" customHeight="1" x14ac:dyDescent="0.25">
      <c r="A35" s="75" t="s">
        <v>2</v>
      </c>
      <c r="B35" s="75"/>
      <c r="C35" s="27"/>
      <c r="D35" s="27"/>
      <c r="E35" s="75"/>
      <c r="F35" s="75"/>
      <c r="G35" s="27"/>
      <c r="H35" s="75"/>
      <c r="I35" s="75"/>
      <c r="J35" s="27"/>
    </row>
    <row r="36" spans="1:10" s="4" customFormat="1" ht="12.95" customHeight="1" x14ac:dyDescent="0.25">
      <c r="A36" s="36">
        <v>45</v>
      </c>
      <c r="B36" s="12" t="s">
        <v>82</v>
      </c>
      <c r="C36" s="37">
        <v>85</v>
      </c>
      <c r="D36" s="37">
        <v>85.3</v>
      </c>
      <c r="E36" s="37">
        <v>5.2</v>
      </c>
      <c r="F36" s="37">
        <v>5.2</v>
      </c>
      <c r="G36" s="37">
        <v>7.6</v>
      </c>
      <c r="H36" s="37">
        <v>7.4</v>
      </c>
      <c r="I36" s="37">
        <v>98.8</v>
      </c>
      <c r="J36" s="37">
        <v>98.7</v>
      </c>
    </row>
    <row r="37" spans="1:10" s="4" customFormat="1" ht="12.95" customHeight="1" x14ac:dyDescent="0.25">
      <c r="A37" s="36">
        <v>46</v>
      </c>
      <c r="B37" s="10" t="s">
        <v>83</v>
      </c>
      <c r="C37" s="37">
        <v>89.9</v>
      </c>
      <c r="D37" s="37">
        <v>89</v>
      </c>
      <c r="E37" s="37">
        <v>1.9000000000000001</v>
      </c>
      <c r="F37" s="37">
        <v>2.1</v>
      </c>
      <c r="G37" s="37">
        <v>5.4</v>
      </c>
      <c r="H37" s="37">
        <v>5.8</v>
      </c>
      <c r="I37" s="37">
        <v>97.5</v>
      </c>
      <c r="J37" s="37">
        <v>96.9</v>
      </c>
    </row>
    <row r="38" spans="1:10" s="4" customFormat="1" ht="12.95" customHeight="1" x14ac:dyDescent="0.25">
      <c r="A38" s="36">
        <v>47</v>
      </c>
      <c r="B38" s="10" t="s">
        <v>84</v>
      </c>
      <c r="C38" s="37">
        <v>65.5</v>
      </c>
      <c r="D38" s="37">
        <v>64.099999999999994</v>
      </c>
      <c r="E38" s="37">
        <v>16.100000000000001</v>
      </c>
      <c r="F38" s="37">
        <v>16.100000000000001</v>
      </c>
      <c r="G38" s="37">
        <v>12.5</v>
      </c>
      <c r="H38" s="37">
        <v>12.6</v>
      </c>
      <c r="I38" s="37">
        <v>96.1</v>
      </c>
      <c r="J38" s="37">
        <v>95.3</v>
      </c>
    </row>
    <row r="39" spans="1:10" s="4" customFormat="1" ht="12.95" customHeight="1" x14ac:dyDescent="0.25">
      <c r="A39" s="36">
        <v>49</v>
      </c>
      <c r="B39" s="10" t="s">
        <v>85</v>
      </c>
      <c r="C39" s="37">
        <v>22.8</v>
      </c>
      <c r="D39" s="37">
        <v>24.1</v>
      </c>
      <c r="E39" s="37">
        <v>35</v>
      </c>
      <c r="F39" s="37">
        <v>34.1</v>
      </c>
      <c r="G39" s="37">
        <v>16.600000000000001</v>
      </c>
      <c r="H39" s="37">
        <v>16.5</v>
      </c>
      <c r="I39" s="37">
        <v>60.7</v>
      </c>
      <c r="J39" s="37">
        <v>60</v>
      </c>
    </row>
    <row r="40" spans="1:10" s="4" customFormat="1" ht="12.95" customHeight="1" x14ac:dyDescent="0.25">
      <c r="A40" s="36">
        <v>52</v>
      </c>
      <c r="B40" s="10" t="s">
        <v>86</v>
      </c>
      <c r="C40" s="37">
        <v>48.1</v>
      </c>
      <c r="D40" s="37">
        <v>46.5</v>
      </c>
      <c r="E40" s="37">
        <v>25.2</v>
      </c>
      <c r="F40" s="37">
        <v>26.9</v>
      </c>
      <c r="G40" s="37">
        <v>13.6</v>
      </c>
      <c r="H40" s="37">
        <v>14.1</v>
      </c>
      <c r="I40" s="37">
        <v>89.7</v>
      </c>
      <c r="J40" s="37">
        <v>89.3</v>
      </c>
    </row>
    <row r="41" spans="1:10" s="4" customFormat="1" ht="12.95" customHeight="1" x14ac:dyDescent="0.25">
      <c r="A41" s="36">
        <v>55</v>
      </c>
      <c r="B41" s="10" t="s">
        <v>87</v>
      </c>
      <c r="C41" s="37">
        <v>14.6</v>
      </c>
      <c r="D41" s="37">
        <v>14.8</v>
      </c>
      <c r="E41" s="37">
        <v>40.6</v>
      </c>
      <c r="F41" s="37">
        <v>41.400000000000006</v>
      </c>
      <c r="G41" s="37">
        <v>31.3</v>
      </c>
      <c r="H41" s="37">
        <v>31.1</v>
      </c>
      <c r="I41" s="37">
        <v>84.2</v>
      </c>
      <c r="J41" s="37">
        <v>84.3</v>
      </c>
    </row>
    <row r="42" spans="1:10" s="4" customFormat="1" ht="12.95" customHeight="1" x14ac:dyDescent="0.25">
      <c r="A42" s="36">
        <v>56</v>
      </c>
      <c r="B42" s="10" t="s">
        <v>88</v>
      </c>
      <c r="C42" s="37">
        <v>30.2</v>
      </c>
      <c r="D42" s="37">
        <v>32.200000000000003</v>
      </c>
      <c r="E42" s="37">
        <v>40.1</v>
      </c>
      <c r="F42" s="37">
        <v>40.400000000000006</v>
      </c>
      <c r="G42" s="37">
        <v>21.3</v>
      </c>
      <c r="H42" s="37">
        <v>21.1</v>
      </c>
      <c r="I42" s="37">
        <v>91</v>
      </c>
      <c r="J42" s="37">
        <v>90.1</v>
      </c>
    </row>
    <row r="43" spans="1:10" s="4" customFormat="1" ht="12.95" customHeight="1" x14ac:dyDescent="0.25">
      <c r="A43" s="36">
        <v>58</v>
      </c>
      <c r="B43" s="10" t="s">
        <v>89</v>
      </c>
      <c r="C43" s="37">
        <v>27.8</v>
      </c>
      <c r="D43" s="37">
        <v>26.6</v>
      </c>
      <c r="E43" s="37">
        <v>36.1</v>
      </c>
      <c r="F43" s="37">
        <v>34.700000000000003</v>
      </c>
      <c r="G43" s="37">
        <v>23.1</v>
      </c>
      <c r="H43" s="37">
        <v>26.7</v>
      </c>
      <c r="I43" s="37">
        <v>85.7</v>
      </c>
      <c r="J43" s="37">
        <v>80.599999999999994</v>
      </c>
    </row>
    <row r="44" spans="1:10" s="4" customFormat="1" ht="12.95" customHeight="1" x14ac:dyDescent="0.25">
      <c r="A44" s="36">
        <v>62</v>
      </c>
      <c r="B44" s="10" t="s">
        <v>92</v>
      </c>
      <c r="C44" s="37">
        <v>34.799999999999997</v>
      </c>
      <c r="D44" s="37">
        <v>34.299999999999997</v>
      </c>
      <c r="E44" s="37">
        <v>32.1</v>
      </c>
      <c r="F44" s="37">
        <v>32.800000000000004</v>
      </c>
      <c r="G44" s="37">
        <v>21.9</v>
      </c>
      <c r="H44" s="37">
        <v>24</v>
      </c>
      <c r="I44" s="37">
        <v>94.8</v>
      </c>
      <c r="J44" s="37">
        <v>92.6</v>
      </c>
    </row>
    <row r="45" spans="1:10" s="4" customFormat="1" ht="12.95" customHeight="1" x14ac:dyDescent="0.25">
      <c r="A45" s="36">
        <v>68</v>
      </c>
      <c r="B45" s="10" t="s">
        <v>35</v>
      </c>
      <c r="C45" s="37">
        <v>7.1</v>
      </c>
      <c r="D45" s="37">
        <v>7.3</v>
      </c>
      <c r="E45" s="37">
        <v>35.6</v>
      </c>
      <c r="F45" s="37">
        <v>36</v>
      </c>
      <c r="G45" s="37">
        <v>27.6</v>
      </c>
      <c r="H45" s="37">
        <v>27.8</v>
      </c>
      <c r="I45" s="37">
        <v>91.4</v>
      </c>
      <c r="J45" s="37">
        <v>91.1</v>
      </c>
    </row>
    <row r="46" spans="1:10" s="4" customFormat="1" ht="12.95" customHeight="1" x14ac:dyDescent="0.25">
      <c r="A46" s="36">
        <v>69</v>
      </c>
      <c r="B46" s="10" t="s">
        <v>93</v>
      </c>
      <c r="C46" s="37">
        <v>11.1</v>
      </c>
      <c r="D46" s="37">
        <v>11.9</v>
      </c>
      <c r="E46" s="37">
        <v>61.300000000000004</v>
      </c>
      <c r="F46" s="37">
        <v>60.7</v>
      </c>
      <c r="G46" s="37">
        <v>17.600000000000001</v>
      </c>
      <c r="H46" s="37">
        <v>17.8</v>
      </c>
      <c r="I46" s="37">
        <v>97.4</v>
      </c>
      <c r="J46" s="37">
        <v>97.4</v>
      </c>
    </row>
    <row r="47" spans="1:10" s="4" customFormat="1" ht="12.95" customHeight="1" x14ac:dyDescent="0.25">
      <c r="A47" s="36">
        <v>70</v>
      </c>
      <c r="B47" s="10" t="s">
        <v>94</v>
      </c>
      <c r="C47" s="37">
        <v>38.4</v>
      </c>
      <c r="D47" s="37">
        <v>41.9</v>
      </c>
      <c r="E47" s="37">
        <v>14.3</v>
      </c>
      <c r="F47" s="37">
        <v>14.600000000000001</v>
      </c>
      <c r="G47" s="37">
        <v>25.7</v>
      </c>
      <c r="H47" s="37">
        <v>26</v>
      </c>
      <c r="I47" s="37">
        <v>60.4</v>
      </c>
      <c r="J47" s="37">
        <v>60.4</v>
      </c>
    </row>
    <row r="48" spans="1:10" s="4" customFormat="1" ht="12.95" customHeight="1" x14ac:dyDescent="0.25">
      <c r="A48" s="36">
        <v>71</v>
      </c>
      <c r="B48" s="10" t="s">
        <v>95</v>
      </c>
      <c r="C48" s="37">
        <v>36.200000000000003</v>
      </c>
      <c r="D48" s="37">
        <v>31.5</v>
      </c>
      <c r="E48" s="37">
        <v>41</v>
      </c>
      <c r="F48" s="37">
        <v>41.400000000000006</v>
      </c>
      <c r="G48" s="37">
        <v>10.1</v>
      </c>
      <c r="H48" s="37">
        <v>10.7</v>
      </c>
      <c r="I48" s="37">
        <v>95.7</v>
      </c>
      <c r="J48" s="37">
        <v>95.6</v>
      </c>
    </row>
    <row r="49" spans="1:10" s="4" customFormat="1" ht="12.95" customHeight="1" x14ac:dyDescent="0.25">
      <c r="A49" s="36">
        <v>72</v>
      </c>
      <c r="B49" s="10" t="s">
        <v>96</v>
      </c>
      <c r="C49" s="37">
        <v>58.1</v>
      </c>
      <c r="D49" s="37">
        <v>57.5</v>
      </c>
      <c r="E49" s="37">
        <v>12.5</v>
      </c>
      <c r="F49" s="37">
        <v>11.8</v>
      </c>
      <c r="G49" s="37">
        <v>16.7</v>
      </c>
      <c r="H49" s="37">
        <v>15.7</v>
      </c>
      <c r="I49" s="37">
        <v>81.3</v>
      </c>
      <c r="J49" s="37">
        <v>81.8</v>
      </c>
    </row>
    <row r="50" spans="1:10" s="4" customFormat="1" ht="12.95" customHeight="1" x14ac:dyDescent="0.25">
      <c r="A50" s="36">
        <v>77</v>
      </c>
      <c r="B50" s="10" t="s">
        <v>100</v>
      </c>
      <c r="C50" s="37">
        <v>22.4</v>
      </c>
      <c r="D50" s="37">
        <v>22.5</v>
      </c>
      <c r="E50" s="37">
        <v>20.200000000000003</v>
      </c>
      <c r="F50" s="37">
        <v>20.2</v>
      </c>
      <c r="G50" s="37">
        <v>29.8</v>
      </c>
      <c r="H50" s="37">
        <v>29.3</v>
      </c>
      <c r="I50" s="37">
        <v>87.6</v>
      </c>
      <c r="J50" s="37">
        <v>88.7</v>
      </c>
    </row>
    <row r="51" spans="1:10" s="4" customFormat="1" ht="12.95" customHeight="1" x14ac:dyDescent="0.25">
      <c r="A51" s="36">
        <v>78</v>
      </c>
      <c r="B51" s="10" t="s">
        <v>101</v>
      </c>
      <c r="C51" s="37">
        <v>6.3</v>
      </c>
      <c r="D51" s="37">
        <v>6.3</v>
      </c>
      <c r="E51" s="37">
        <v>85.9</v>
      </c>
      <c r="F51" s="37">
        <v>86.4</v>
      </c>
      <c r="G51" s="37">
        <v>5.2</v>
      </c>
      <c r="H51" s="37">
        <v>4.5</v>
      </c>
      <c r="I51" s="37">
        <v>99</v>
      </c>
      <c r="J51" s="37">
        <v>98.8</v>
      </c>
    </row>
    <row r="52" spans="1:10" s="4" customFormat="1" ht="12.95" customHeight="1" x14ac:dyDescent="0.25">
      <c r="A52" s="36">
        <v>79</v>
      </c>
      <c r="B52" s="10" t="s">
        <v>102</v>
      </c>
      <c r="C52" s="37">
        <v>79.3</v>
      </c>
      <c r="D52" s="37">
        <v>82.1</v>
      </c>
      <c r="E52" s="37">
        <v>10.200000000000001</v>
      </c>
      <c r="F52" s="37">
        <v>9.1999999999999993</v>
      </c>
      <c r="G52" s="37">
        <v>6.9</v>
      </c>
      <c r="H52" s="37">
        <v>6.2</v>
      </c>
      <c r="I52" s="37">
        <v>95.9</v>
      </c>
      <c r="J52" s="37">
        <v>95.1</v>
      </c>
    </row>
    <row r="53" spans="1:10" s="4" customFormat="1" ht="12.95" customHeight="1" x14ac:dyDescent="0.25">
      <c r="A53" s="36">
        <v>81</v>
      </c>
      <c r="B53" s="10" t="s">
        <v>104</v>
      </c>
      <c r="C53" s="37">
        <v>19.600000000000001</v>
      </c>
      <c r="D53" s="37">
        <v>18.8</v>
      </c>
      <c r="E53" s="37">
        <v>63.699999999999996</v>
      </c>
      <c r="F53" s="37">
        <v>64.8</v>
      </c>
      <c r="G53" s="37">
        <v>10.8</v>
      </c>
      <c r="H53" s="37">
        <v>10.7</v>
      </c>
      <c r="I53" s="37">
        <v>96.4</v>
      </c>
      <c r="J53" s="37">
        <v>97.1</v>
      </c>
    </row>
    <row r="54" spans="1:10" s="4" customFormat="1" ht="12.95" customHeight="1" x14ac:dyDescent="0.25">
      <c r="A54" s="36">
        <v>82</v>
      </c>
      <c r="B54" s="10" t="s">
        <v>105</v>
      </c>
      <c r="C54" s="37">
        <v>50.9</v>
      </c>
      <c r="D54" s="37">
        <v>50.8</v>
      </c>
      <c r="E54" s="37">
        <v>25.8</v>
      </c>
      <c r="F54" s="37">
        <v>24.7</v>
      </c>
      <c r="G54" s="37">
        <v>13.1</v>
      </c>
      <c r="H54" s="37">
        <v>12.5</v>
      </c>
      <c r="I54" s="37">
        <v>96.3</v>
      </c>
      <c r="J54" s="37">
        <v>93.8</v>
      </c>
    </row>
    <row r="55" spans="1:10" s="4" customFormat="1" ht="12.95" customHeight="1" x14ac:dyDescent="0.25">
      <c r="A55" s="36">
        <v>85</v>
      </c>
      <c r="B55" s="10" t="s">
        <v>40</v>
      </c>
      <c r="C55" s="37">
        <v>14.9</v>
      </c>
      <c r="D55" s="37">
        <v>14.2</v>
      </c>
      <c r="E55" s="37">
        <v>58</v>
      </c>
      <c r="F55" s="37">
        <v>57.599999999999994</v>
      </c>
      <c r="G55" s="37">
        <v>19.899999999999999</v>
      </c>
      <c r="H55" s="37">
        <v>21</v>
      </c>
      <c r="I55" s="37">
        <v>73.3</v>
      </c>
      <c r="J55" s="37">
        <v>73</v>
      </c>
    </row>
    <row r="56" spans="1:10" s="4" customFormat="1" ht="12.95" customHeight="1" x14ac:dyDescent="0.25">
      <c r="A56" s="36">
        <v>87</v>
      </c>
      <c r="B56" s="10" t="s">
        <v>106</v>
      </c>
      <c r="C56" s="37">
        <v>9.4</v>
      </c>
      <c r="D56" s="37">
        <v>10</v>
      </c>
      <c r="E56" s="37">
        <v>64</v>
      </c>
      <c r="F56" s="37">
        <v>64.900000000000006</v>
      </c>
      <c r="G56" s="37">
        <v>16.2</v>
      </c>
      <c r="H56" s="37">
        <v>15.7</v>
      </c>
      <c r="I56" s="37">
        <v>88.1</v>
      </c>
      <c r="J56" s="37">
        <v>88.1</v>
      </c>
    </row>
    <row r="57" spans="1:10" s="4" customFormat="1" ht="12.95" customHeight="1" x14ac:dyDescent="0.25">
      <c r="A57" s="36">
        <v>90</v>
      </c>
      <c r="B57" s="10" t="s">
        <v>108</v>
      </c>
      <c r="C57" s="37">
        <v>15.1</v>
      </c>
      <c r="D57" s="37">
        <v>15.6</v>
      </c>
      <c r="E57" s="37">
        <v>58.900000000000006</v>
      </c>
      <c r="F57" s="37">
        <v>59</v>
      </c>
      <c r="G57" s="37">
        <v>18.899999999999999</v>
      </c>
      <c r="H57" s="37">
        <v>17.7</v>
      </c>
      <c r="I57" s="37">
        <v>36</v>
      </c>
      <c r="J57" s="37">
        <v>35.700000000000003</v>
      </c>
    </row>
    <row r="58" spans="1:10" s="4" customFormat="1" ht="12.95" customHeight="1" x14ac:dyDescent="0.25">
      <c r="A58" s="36">
        <v>93</v>
      </c>
      <c r="B58" s="10" t="s">
        <v>111</v>
      </c>
      <c r="C58" s="37">
        <v>51</v>
      </c>
      <c r="D58" s="37">
        <v>25.9</v>
      </c>
      <c r="E58" s="37">
        <v>13.1</v>
      </c>
      <c r="F58" s="37">
        <v>12.7</v>
      </c>
      <c r="G58" s="37">
        <v>22</v>
      </c>
      <c r="H58" s="37">
        <v>29.9</v>
      </c>
      <c r="I58" s="37">
        <v>87.5</v>
      </c>
      <c r="J58" s="37">
        <v>90.8</v>
      </c>
    </row>
    <row r="59" spans="1:10" s="4" customFormat="1" ht="12.95" customHeight="1" x14ac:dyDescent="0.25">
      <c r="A59" s="36">
        <v>94</v>
      </c>
      <c r="B59" s="10" t="s">
        <v>112</v>
      </c>
      <c r="C59" s="37">
        <v>32.200000000000003</v>
      </c>
      <c r="D59" s="37">
        <v>39.6</v>
      </c>
      <c r="E59" s="37">
        <v>35.4</v>
      </c>
      <c r="F59" s="37">
        <v>34.5</v>
      </c>
      <c r="G59" s="37">
        <v>24.1</v>
      </c>
      <c r="H59" s="37">
        <v>17.3</v>
      </c>
      <c r="I59" s="37">
        <v>83.7</v>
      </c>
      <c r="J59" s="37">
        <v>85.1</v>
      </c>
    </row>
    <row r="60" spans="1:10" s="4" customFormat="1" ht="12.95" customHeight="1" x14ac:dyDescent="0.25">
      <c r="A60" s="36">
        <v>95</v>
      </c>
      <c r="B60" s="10" t="s">
        <v>113</v>
      </c>
      <c r="C60" s="37">
        <v>39.200000000000003</v>
      </c>
      <c r="D60" s="37">
        <v>34.9</v>
      </c>
      <c r="E60" s="37">
        <v>44.5</v>
      </c>
      <c r="F60" s="37">
        <v>48.6</v>
      </c>
      <c r="G60" s="37">
        <v>10.6</v>
      </c>
      <c r="H60" s="37">
        <v>9.9</v>
      </c>
      <c r="I60" s="37">
        <v>96.9</v>
      </c>
      <c r="J60" s="37">
        <v>98.2</v>
      </c>
    </row>
    <row r="61" spans="1:10" s="4" customFormat="1" ht="12.95" customHeight="1" x14ac:dyDescent="0.25">
      <c r="A61" s="36">
        <v>96</v>
      </c>
      <c r="B61" s="10" t="s">
        <v>114</v>
      </c>
      <c r="C61" s="37">
        <v>18.8</v>
      </c>
      <c r="D61" s="37">
        <v>19.3</v>
      </c>
      <c r="E61" s="37">
        <v>47.8</v>
      </c>
      <c r="F61" s="37">
        <v>48.2</v>
      </c>
      <c r="G61" s="37">
        <v>17.7</v>
      </c>
      <c r="H61" s="37">
        <v>17.399999999999999</v>
      </c>
      <c r="I61" s="37">
        <v>93.8</v>
      </c>
      <c r="J61" s="37">
        <v>93.1</v>
      </c>
    </row>
    <row r="62" spans="1:10" s="4" customFormat="1" ht="31.5" customHeight="1" x14ac:dyDescent="0.25">
      <c r="A62" s="18" t="s">
        <v>155</v>
      </c>
      <c r="B62" s="38" t="s">
        <v>141</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123</v>
      </c>
    </row>
    <row r="66" spans="1:3" s="39" customFormat="1" ht="12.95" customHeight="1" x14ac:dyDescent="0.25"/>
    <row r="67" spans="1:3" s="39" customFormat="1" ht="12.95" customHeight="1" x14ac:dyDescent="0.25">
      <c r="A67" s="39" t="s">
        <v>158</v>
      </c>
      <c r="B67" s="41"/>
    </row>
    <row r="68" spans="1:3" ht="12.95" customHeight="1" x14ac:dyDescent="0.25">
      <c r="A68" s="4"/>
      <c r="B68" s="4"/>
      <c r="C68" s="4"/>
    </row>
    <row r="69" spans="1:3" ht="12.95" customHeight="1" x14ac:dyDescent="0.25"/>
    <row r="70" spans="1:3" ht="12.95" customHeight="1" x14ac:dyDescent="0.25"/>
  </sheetData>
  <mergeCells count="4">
    <mergeCell ref="A6:B6"/>
    <mergeCell ref="A35:B35"/>
    <mergeCell ref="H35:I35"/>
    <mergeCell ref="E35:F35"/>
  </mergeCells>
  <pageMargins left="0.7" right="0.7" top="0.78740157499999996" bottom="0.78740157499999996" header="0.3" footer="0.3"/>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2014</v>
      </c>
      <c r="D5" s="35">
        <v>2015</v>
      </c>
      <c r="E5" s="34">
        <v>2014</v>
      </c>
      <c r="F5" s="35">
        <v>2015</v>
      </c>
      <c r="G5" s="34">
        <v>2014</v>
      </c>
      <c r="H5" s="35">
        <v>2015</v>
      </c>
      <c r="I5" s="34">
        <v>2014</v>
      </c>
      <c r="J5" s="35">
        <v>2015</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37">
        <v>47.3</v>
      </c>
      <c r="D7" s="37">
        <v>47.6</v>
      </c>
      <c r="E7" s="37">
        <v>21.2</v>
      </c>
      <c r="F7" s="37">
        <v>21.900000000000002</v>
      </c>
      <c r="G7" s="37">
        <v>18</v>
      </c>
      <c r="H7" s="37">
        <v>16.899999999999999</v>
      </c>
      <c r="I7" s="37">
        <v>94.6</v>
      </c>
      <c r="J7" s="37">
        <v>94</v>
      </c>
    </row>
    <row r="8" spans="1:10" s="4" customFormat="1" ht="12.95" customHeight="1" x14ac:dyDescent="0.25">
      <c r="A8" s="36">
        <v>10</v>
      </c>
      <c r="B8" s="10" t="s">
        <v>56</v>
      </c>
      <c r="C8" s="37">
        <v>63.5</v>
      </c>
      <c r="D8" s="37">
        <v>60.2</v>
      </c>
      <c r="E8" s="37">
        <v>15.2</v>
      </c>
      <c r="F8" s="37">
        <v>16.5</v>
      </c>
      <c r="G8" s="37">
        <v>14.5</v>
      </c>
      <c r="H8" s="37">
        <v>14.5</v>
      </c>
      <c r="I8" s="37">
        <v>97.2</v>
      </c>
      <c r="J8" s="37">
        <v>95.9</v>
      </c>
    </row>
    <row r="9" spans="1:10" s="4" customFormat="1" ht="12.95" customHeight="1" x14ac:dyDescent="0.25">
      <c r="A9" s="36">
        <v>11</v>
      </c>
      <c r="B9" s="10" t="s">
        <v>57</v>
      </c>
      <c r="C9" s="37">
        <v>44.1</v>
      </c>
      <c r="D9" s="37">
        <v>44.6</v>
      </c>
      <c r="E9" s="37">
        <v>21.5</v>
      </c>
      <c r="F9" s="37">
        <v>21.799999999999997</v>
      </c>
      <c r="G9" s="37">
        <v>24.2</v>
      </c>
      <c r="H9" s="37">
        <v>22.8</v>
      </c>
      <c r="I9" s="37">
        <v>96.6</v>
      </c>
      <c r="J9" s="37">
        <v>95.8</v>
      </c>
    </row>
    <row r="10" spans="1:10" s="4" customFormat="1" ht="12.95" customHeight="1" x14ac:dyDescent="0.25">
      <c r="A10" s="36">
        <v>13</v>
      </c>
      <c r="B10" s="10" t="s">
        <v>58</v>
      </c>
      <c r="C10" s="37">
        <v>43.4</v>
      </c>
      <c r="D10" s="37">
        <v>40.799999999999997</v>
      </c>
      <c r="E10" s="37">
        <v>34.1</v>
      </c>
      <c r="F10" s="37">
        <v>36.800000000000004</v>
      </c>
      <c r="G10" s="37">
        <v>13.6</v>
      </c>
      <c r="H10" s="37">
        <v>13.7</v>
      </c>
      <c r="I10" s="37">
        <v>94.8</v>
      </c>
      <c r="J10" s="37">
        <v>94</v>
      </c>
    </row>
    <row r="11" spans="1:10" s="4" customFormat="1" ht="12.95" customHeight="1" x14ac:dyDescent="0.25">
      <c r="A11" s="36">
        <v>15</v>
      </c>
      <c r="B11" s="10" t="s">
        <v>59</v>
      </c>
      <c r="C11" s="37">
        <v>56.2</v>
      </c>
      <c r="D11" s="37">
        <v>54.8</v>
      </c>
      <c r="E11" s="37">
        <v>17.3</v>
      </c>
      <c r="F11" s="37">
        <v>19.3</v>
      </c>
      <c r="G11" s="37">
        <v>19.899999999999999</v>
      </c>
      <c r="H11" s="37">
        <v>20.399999999999999</v>
      </c>
      <c r="I11" s="37">
        <v>97</v>
      </c>
      <c r="J11" s="37">
        <v>93.8</v>
      </c>
    </row>
    <row r="12" spans="1:10" s="4" customFormat="1" ht="12.95" customHeight="1" x14ac:dyDescent="0.25">
      <c r="A12" s="36">
        <v>16</v>
      </c>
      <c r="B12" s="10" t="s">
        <v>60</v>
      </c>
      <c r="C12" s="37">
        <v>52.4</v>
      </c>
      <c r="D12" s="37">
        <v>48.6</v>
      </c>
      <c r="E12" s="37">
        <v>26.8</v>
      </c>
      <c r="F12" s="37">
        <v>27.9</v>
      </c>
      <c r="G12" s="37">
        <v>11</v>
      </c>
      <c r="H12" s="37">
        <v>12.1</v>
      </c>
      <c r="I12" s="37">
        <v>97.1</v>
      </c>
      <c r="J12" s="37">
        <v>94.9</v>
      </c>
    </row>
    <row r="13" spans="1:10" s="4" customFormat="1" ht="12.95" customHeight="1" x14ac:dyDescent="0.25">
      <c r="A13" s="36">
        <v>17</v>
      </c>
      <c r="B13" s="10" t="s">
        <v>61</v>
      </c>
      <c r="C13" s="37">
        <v>55.3</v>
      </c>
      <c r="D13" s="37">
        <v>53.3</v>
      </c>
      <c r="E13" s="37">
        <v>23.1</v>
      </c>
      <c r="F13" s="37">
        <v>23.7</v>
      </c>
      <c r="G13" s="37">
        <v>13</v>
      </c>
      <c r="H13" s="37">
        <v>13.8</v>
      </c>
      <c r="I13" s="37">
        <v>90.8</v>
      </c>
      <c r="J13" s="37">
        <v>92.6</v>
      </c>
    </row>
    <row r="14" spans="1:10" s="4" customFormat="1" ht="12.95" customHeight="1" x14ac:dyDescent="0.25">
      <c r="A14" s="36">
        <v>18</v>
      </c>
      <c r="B14" s="10" t="s">
        <v>62</v>
      </c>
      <c r="C14" s="37">
        <v>40</v>
      </c>
      <c r="D14" s="37">
        <v>39</v>
      </c>
      <c r="E14" s="37">
        <v>34.800000000000004</v>
      </c>
      <c r="F14" s="37">
        <v>36.1</v>
      </c>
      <c r="G14" s="37">
        <v>14.1</v>
      </c>
      <c r="H14" s="37">
        <v>14.3</v>
      </c>
      <c r="I14" s="37">
        <v>95.1</v>
      </c>
      <c r="J14" s="37">
        <v>92.4</v>
      </c>
    </row>
    <row r="15" spans="1:10" s="4" customFormat="1" ht="12.95" customHeight="1" x14ac:dyDescent="0.25">
      <c r="A15" s="36">
        <v>20</v>
      </c>
      <c r="B15" s="10" t="s">
        <v>63</v>
      </c>
      <c r="C15" s="37">
        <v>58.8</v>
      </c>
      <c r="D15" s="37">
        <v>55.4</v>
      </c>
      <c r="E15" s="37">
        <v>16</v>
      </c>
      <c r="F15" s="37">
        <v>17.8</v>
      </c>
      <c r="G15" s="37">
        <v>17.3</v>
      </c>
      <c r="H15" s="37">
        <v>18.2</v>
      </c>
      <c r="I15" s="37">
        <v>94.2</v>
      </c>
      <c r="J15" s="37">
        <v>89.7</v>
      </c>
    </row>
    <row r="16" spans="1:10" s="4" customFormat="1" ht="12.95" customHeight="1" x14ac:dyDescent="0.25">
      <c r="A16" s="36">
        <v>21</v>
      </c>
      <c r="B16" s="10" t="s">
        <v>64</v>
      </c>
      <c r="C16" s="37">
        <v>41</v>
      </c>
      <c r="D16" s="37">
        <v>40.4</v>
      </c>
      <c r="E16" s="37">
        <v>9.8000000000000007</v>
      </c>
      <c r="F16" s="37">
        <v>9.9</v>
      </c>
      <c r="G16" s="37">
        <v>39</v>
      </c>
      <c r="H16" s="37">
        <v>30.5</v>
      </c>
      <c r="I16" s="37">
        <v>82.7</v>
      </c>
      <c r="J16" s="37">
        <v>77.5</v>
      </c>
    </row>
    <row r="17" spans="1:10" s="4" customFormat="1" ht="12.95" customHeight="1" x14ac:dyDescent="0.25">
      <c r="A17" s="36">
        <v>22</v>
      </c>
      <c r="B17" s="10" t="s">
        <v>12</v>
      </c>
      <c r="C17" s="37">
        <v>49.4</v>
      </c>
      <c r="D17" s="37">
        <v>48</v>
      </c>
      <c r="E17" s="37">
        <v>26.7</v>
      </c>
      <c r="F17" s="37">
        <v>27.9</v>
      </c>
      <c r="G17" s="37">
        <v>13.4</v>
      </c>
      <c r="H17" s="37">
        <v>13.6</v>
      </c>
      <c r="I17" s="37">
        <v>95.4</v>
      </c>
      <c r="J17" s="37">
        <v>95</v>
      </c>
    </row>
    <row r="18" spans="1:10" s="4" customFormat="1" ht="12.95" customHeight="1" x14ac:dyDescent="0.25">
      <c r="A18" s="36">
        <v>23</v>
      </c>
      <c r="B18" s="10" t="s">
        <v>65</v>
      </c>
      <c r="C18" s="37">
        <v>48.9</v>
      </c>
      <c r="D18" s="37">
        <v>45.8</v>
      </c>
      <c r="E18" s="37">
        <v>25.8</v>
      </c>
      <c r="F18" s="37">
        <v>27.099999999999998</v>
      </c>
      <c r="G18" s="37">
        <v>14.3</v>
      </c>
      <c r="H18" s="37">
        <v>15.3</v>
      </c>
      <c r="I18" s="37">
        <v>94.6</v>
      </c>
      <c r="J18" s="37">
        <v>95.5</v>
      </c>
    </row>
    <row r="19" spans="1:10" s="4" customFormat="1" ht="12.95" customHeight="1" x14ac:dyDescent="0.25">
      <c r="A19" s="36">
        <v>24</v>
      </c>
      <c r="B19" s="10" t="s">
        <v>66</v>
      </c>
      <c r="C19" s="37">
        <v>58.7</v>
      </c>
      <c r="D19" s="37">
        <v>55.1</v>
      </c>
      <c r="E19" s="37">
        <v>20.599999999999998</v>
      </c>
      <c r="F19" s="37">
        <v>21.3</v>
      </c>
      <c r="G19" s="37">
        <v>12.4</v>
      </c>
      <c r="H19" s="37">
        <v>12.1</v>
      </c>
      <c r="I19" s="37">
        <v>95.8</v>
      </c>
      <c r="J19" s="37">
        <v>95.3</v>
      </c>
    </row>
    <row r="20" spans="1:10" s="4" customFormat="1" ht="12.95" customHeight="1" x14ac:dyDescent="0.25">
      <c r="A20" s="36">
        <v>25</v>
      </c>
      <c r="B20" s="10" t="s">
        <v>67</v>
      </c>
      <c r="C20" s="37">
        <v>41.8</v>
      </c>
      <c r="D20" s="37">
        <v>39</v>
      </c>
      <c r="E20" s="37">
        <v>34.799999999999997</v>
      </c>
      <c r="F20" s="37">
        <v>35.5</v>
      </c>
      <c r="G20" s="37">
        <v>12.9</v>
      </c>
      <c r="H20" s="37">
        <v>13.6</v>
      </c>
      <c r="I20" s="37">
        <v>92.3</v>
      </c>
      <c r="J20" s="37">
        <v>94.5</v>
      </c>
    </row>
    <row r="21" spans="1:10" s="4" customFormat="1" ht="12.95" customHeight="1" x14ac:dyDescent="0.25">
      <c r="A21" s="36">
        <v>26</v>
      </c>
      <c r="B21" s="10" t="s">
        <v>68</v>
      </c>
      <c r="C21" s="37">
        <v>50.3</v>
      </c>
      <c r="D21" s="37">
        <v>46.8</v>
      </c>
      <c r="E21" s="37">
        <v>19.7</v>
      </c>
      <c r="F21" s="37">
        <v>20.700000000000003</v>
      </c>
      <c r="G21" s="37">
        <v>18.7</v>
      </c>
      <c r="H21" s="37">
        <v>17.899999999999999</v>
      </c>
      <c r="I21" s="37">
        <v>94.4</v>
      </c>
      <c r="J21" s="37">
        <v>90.9</v>
      </c>
    </row>
    <row r="22" spans="1:10" s="4" customFormat="1" ht="12.95" customHeight="1" x14ac:dyDescent="0.25">
      <c r="A22" s="36">
        <v>27</v>
      </c>
      <c r="B22" s="10" t="s">
        <v>69</v>
      </c>
      <c r="C22" s="37">
        <v>59.3</v>
      </c>
      <c r="D22" s="37">
        <v>58</v>
      </c>
      <c r="E22" s="37">
        <v>16.3</v>
      </c>
      <c r="F22" s="37">
        <v>16.7</v>
      </c>
      <c r="G22" s="37">
        <v>15.6</v>
      </c>
      <c r="H22" s="37">
        <v>16.3</v>
      </c>
      <c r="I22" s="37">
        <v>94.9</v>
      </c>
      <c r="J22" s="37">
        <v>90.8</v>
      </c>
    </row>
    <row r="23" spans="1:10" s="4" customFormat="1" ht="12.95" customHeight="1" x14ac:dyDescent="0.25">
      <c r="A23" s="36">
        <v>28</v>
      </c>
      <c r="B23" s="10" t="s">
        <v>70</v>
      </c>
      <c r="C23" s="37">
        <v>52.4</v>
      </c>
      <c r="D23" s="37">
        <v>49.5</v>
      </c>
      <c r="E23" s="37">
        <v>26.900000000000002</v>
      </c>
      <c r="F23" s="37">
        <v>27.2</v>
      </c>
      <c r="G23" s="37">
        <v>12.3</v>
      </c>
      <c r="H23" s="37">
        <v>13.5</v>
      </c>
      <c r="I23" s="37">
        <v>95</v>
      </c>
      <c r="J23" s="37">
        <v>92.7</v>
      </c>
    </row>
    <row r="24" spans="1:10" s="5" customFormat="1" ht="12.95" customHeight="1" x14ac:dyDescent="0.25">
      <c r="A24" s="36">
        <v>29</v>
      </c>
      <c r="B24" s="10" t="s">
        <v>71</v>
      </c>
      <c r="C24" s="37">
        <v>55.5</v>
      </c>
      <c r="D24" s="37">
        <v>53.7</v>
      </c>
      <c r="E24" s="37">
        <v>25.099999999999998</v>
      </c>
      <c r="F24" s="37">
        <v>26</v>
      </c>
      <c r="G24" s="37">
        <v>11.5</v>
      </c>
      <c r="H24" s="37">
        <v>12.3</v>
      </c>
      <c r="I24" s="37">
        <v>88.1</v>
      </c>
      <c r="J24" s="37">
        <v>96.5</v>
      </c>
    </row>
    <row r="25" spans="1:10" s="4" customFormat="1" ht="12.95" customHeight="1" x14ac:dyDescent="0.25">
      <c r="A25" s="36">
        <v>30</v>
      </c>
      <c r="B25" s="10" t="s">
        <v>22</v>
      </c>
      <c r="C25" s="37">
        <v>59.8</v>
      </c>
      <c r="D25" s="37">
        <v>55.2</v>
      </c>
      <c r="E25" s="37">
        <v>24.8</v>
      </c>
      <c r="F25" s="37">
        <v>24.8</v>
      </c>
      <c r="G25" s="37">
        <v>7.9</v>
      </c>
      <c r="H25" s="37">
        <v>8.6999999999999993</v>
      </c>
      <c r="I25" s="37">
        <v>97.1</v>
      </c>
      <c r="J25" s="37">
        <v>95.5</v>
      </c>
    </row>
    <row r="26" spans="1:10" s="4" customFormat="1" ht="12.95" customHeight="1" x14ac:dyDescent="0.25">
      <c r="A26" s="36">
        <v>31</v>
      </c>
      <c r="B26" s="10" t="s">
        <v>72</v>
      </c>
      <c r="C26" s="37">
        <v>44.6</v>
      </c>
      <c r="D26" s="37">
        <v>44.1</v>
      </c>
      <c r="E26" s="37">
        <v>31.599999999999998</v>
      </c>
      <c r="F26" s="37">
        <v>31.299999999999997</v>
      </c>
      <c r="G26" s="37">
        <v>15</v>
      </c>
      <c r="H26" s="37">
        <v>14.4</v>
      </c>
      <c r="I26" s="37">
        <v>97.1</v>
      </c>
      <c r="J26" s="37">
        <v>94.7</v>
      </c>
    </row>
    <row r="27" spans="1:10" s="4" customFormat="1" ht="12.95" customHeight="1" x14ac:dyDescent="0.25">
      <c r="A27" s="36">
        <v>32</v>
      </c>
      <c r="B27" s="10" t="s">
        <v>73</v>
      </c>
      <c r="C27" s="37">
        <v>42.3</v>
      </c>
      <c r="D27" s="37">
        <v>41.4</v>
      </c>
      <c r="E27" s="37">
        <v>24.8</v>
      </c>
      <c r="F27" s="37">
        <v>26.8</v>
      </c>
      <c r="G27" s="37">
        <v>18.899999999999999</v>
      </c>
      <c r="H27" s="37">
        <v>19.5</v>
      </c>
      <c r="I27" s="37">
        <v>92.2</v>
      </c>
      <c r="J27" s="37">
        <v>92.8</v>
      </c>
    </row>
    <row r="28" spans="1:10" s="4" customFormat="1" ht="12.95" customHeight="1" x14ac:dyDescent="0.25">
      <c r="A28" s="36">
        <v>35</v>
      </c>
      <c r="B28" s="10" t="s">
        <v>75</v>
      </c>
      <c r="C28" s="37">
        <v>77.900000000000006</v>
      </c>
      <c r="D28" s="37">
        <v>70.7</v>
      </c>
      <c r="E28" s="37">
        <v>6.6999999999999993</v>
      </c>
      <c r="F28" s="37">
        <v>8</v>
      </c>
      <c r="G28" s="37">
        <v>5.3</v>
      </c>
      <c r="H28" s="37">
        <v>6</v>
      </c>
      <c r="I28" s="37">
        <v>92.9</v>
      </c>
      <c r="J28" s="37">
        <v>91.6</v>
      </c>
    </row>
    <row r="29" spans="1:10" s="4" customFormat="1" ht="12.95" customHeight="1" x14ac:dyDescent="0.25">
      <c r="A29" s="36">
        <v>36</v>
      </c>
      <c r="B29" s="10" t="s">
        <v>76</v>
      </c>
      <c r="C29" s="37">
        <v>55.7</v>
      </c>
      <c r="D29" s="37">
        <v>53.3</v>
      </c>
      <c r="E29" s="37">
        <v>16.399999999999999</v>
      </c>
      <c r="F29" s="37">
        <v>16.899999999999999</v>
      </c>
      <c r="G29" s="37">
        <v>12.4</v>
      </c>
      <c r="H29" s="37">
        <v>13.6</v>
      </c>
      <c r="I29" s="37">
        <v>91.7</v>
      </c>
      <c r="J29" s="37">
        <v>89.4</v>
      </c>
    </row>
    <row r="30" spans="1:10" s="4" customFormat="1" ht="12.95" customHeight="1" x14ac:dyDescent="0.25">
      <c r="A30" s="36">
        <v>37</v>
      </c>
      <c r="B30" s="10" t="s">
        <v>77</v>
      </c>
      <c r="C30" s="37">
        <v>19.600000000000001</v>
      </c>
      <c r="D30" s="37">
        <v>20.9</v>
      </c>
      <c r="E30" s="37">
        <v>39.700000000000003</v>
      </c>
      <c r="F30" s="37">
        <v>39.799999999999997</v>
      </c>
      <c r="G30" s="37">
        <v>20.8</v>
      </c>
      <c r="H30" s="37">
        <v>20.100000000000001</v>
      </c>
      <c r="I30" s="37">
        <v>96.3</v>
      </c>
      <c r="J30" s="37">
        <v>95.8</v>
      </c>
    </row>
    <row r="31" spans="1:10" s="4" customFormat="1" ht="12.95" customHeight="1" x14ac:dyDescent="0.25">
      <c r="A31" s="36">
        <v>38</v>
      </c>
      <c r="B31" s="10" t="s">
        <v>78</v>
      </c>
      <c r="C31" s="37">
        <v>50.3</v>
      </c>
      <c r="D31" s="37">
        <v>47.8</v>
      </c>
      <c r="E31" s="37">
        <v>17.399999999999999</v>
      </c>
      <c r="F31" s="37">
        <v>18.5</v>
      </c>
      <c r="G31" s="37">
        <v>16.600000000000001</v>
      </c>
      <c r="H31" s="37">
        <v>17.8</v>
      </c>
      <c r="I31" s="37">
        <v>94.4</v>
      </c>
      <c r="J31" s="37">
        <v>94.4</v>
      </c>
    </row>
    <row r="32" spans="1:10" s="4" customFormat="1" ht="12.95" customHeight="1" x14ac:dyDescent="0.25">
      <c r="A32" s="36">
        <v>41</v>
      </c>
      <c r="B32" s="10" t="s">
        <v>79</v>
      </c>
      <c r="C32" s="37">
        <v>58.5</v>
      </c>
      <c r="D32" s="37">
        <v>57.6</v>
      </c>
      <c r="E32" s="37">
        <v>26.799999999999997</v>
      </c>
      <c r="F32" s="37">
        <v>27.299999999999997</v>
      </c>
      <c r="G32" s="37">
        <v>7.3</v>
      </c>
      <c r="H32" s="37">
        <v>7.7</v>
      </c>
      <c r="I32" s="37">
        <v>95</v>
      </c>
      <c r="J32" s="37">
        <v>95.6</v>
      </c>
    </row>
    <row r="33" spans="1:10" s="4" customFormat="1" ht="12.95" customHeight="1" x14ac:dyDescent="0.25">
      <c r="A33" s="36">
        <v>42</v>
      </c>
      <c r="B33" s="8" t="s">
        <v>80</v>
      </c>
      <c r="C33" s="37">
        <v>32.799999999999997</v>
      </c>
      <c r="D33" s="37">
        <v>35.5</v>
      </c>
      <c r="E33" s="37">
        <v>40.200000000000003</v>
      </c>
      <c r="F33" s="37">
        <v>39.400000000000006</v>
      </c>
      <c r="G33" s="37">
        <v>17.3</v>
      </c>
      <c r="H33" s="37">
        <v>14.4</v>
      </c>
      <c r="I33" s="37">
        <v>96.4</v>
      </c>
      <c r="J33" s="37">
        <v>95.9</v>
      </c>
    </row>
    <row r="34" spans="1:10" s="4" customFormat="1" ht="12.95" customHeight="1" x14ac:dyDescent="0.25">
      <c r="A34" s="36">
        <v>43</v>
      </c>
      <c r="B34" s="5" t="s">
        <v>81</v>
      </c>
      <c r="C34" s="37">
        <v>44.5</v>
      </c>
      <c r="D34" s="37">
        <v>43.5</v>
      </c>
      <c r="E34" s="37">
        <v>36.799999999999997</v>
      </c>
      <c r="F34" s="37">
        <v>37.5</v>
      </c>
      <c r="G34" s="37">
        <v>9.6</v>
      </c>
      <c r="H34" s="37">
        <v>9.8000000000000007</v>
      </c>
      <c r="I34" s="37">
        <v>98.2</v>
      </c>
      <c r="J34" s="37">
        <v>98.1</v>
      </c>
    </row>
    <row r="35" spans="1:10" s="4" customFormat="1" ht="12.95" customHeight="1" x14ac:dyDescent="0.25">
      <c r="A35" s="75" t="s">
        <v>2</v>
      </c>
      <c r="B35" s="75"/>
      <c r="C35" s="19"/>
      <c r="D35" s="19"/>
      <c r="E35" s="19"/>
      <c r="F35" s="19"/>
      <c r="G35" s="19"/>
      <c r="H35" s="20"/>
      <c r="I35" s="20"/>
      <c r="J35" s="20"/>
    </row>
    <row r="36" spans="1:10" s="4" customFormat="1" ht="12.95" customHeight="1" x14ac:dyDescent="0.25">
      <c r="A36" s="36">
        <v>45</v>
      </c>
      <c r="B36" s="12" t="s">
        <v>82</v>
      </c>
      <c r="C36" s="37">
        <v>85.1</v>
      </c>
      <c r="D36" s="37">
        <v>84.7</v>
      </c>
      <c r="E36" s="37">
        <v>5.3</v>
      </c>
      <c r="F36" s="37">
        <v>5.4</v>
      </c>
      <c r="G36" s="37">
        <v>7.5</v>
      </c>
      <c r="H36" s="37">
        <v>7.7</v>
      </c>
      <c r="I36" s="37">
        <v>98.9</v>
      </c>
      <c r="J36" s="37">
        <v>98.9</v>
      </c>
    </row>
    <row r="37" spans="1:10" s="4" customFormat="1" ht="12.95" customHeight="1" x14ac:dyDescent="0.25">
      <c r="A37" s="36">
        <v>46</v>
      </c>
      <c r="B37" s="10" t="s">
        <v>83</v>
      </c>
      <c r="C37" s="37">
        <v>92.3</v>
      </c>
      <c r="D37" s="37">
        <v>90.2</v>
      </c>
      <c r="E37" s="37">
        <v>1.4</v>
      </c>
      <c r="F37" s="37">
        <v>1.9000000000000001</v>
      </c>
      <c r="G37" s="37">
        <v>4.4000000000000004</v>
      </c>
      <c r="H37" s="37">
        <v>5.5</v>
      </c>
      <c r="I37" s="37">
        <v>98.3</v>
      </c>
      <c r="J37" s="37">
        <v>97.5</v>
      </c>
    </row>
    <row r="38" spans="1:10" s="4" customFormat="1" ht="12.95" customHeight="1" x14ac:dyDescent="0.25">
      <c r="A38" s="36">
        <v>47</v>
      </c>
      <c r="B38" s="10" t="s">
        <v>84</v>
      </c>
      <c r="C38" s="37">
        <v>65.599999999999994</v>
      </c>
      <c r="D38" s="37">
        <v>64.7</v>
      </c>
      <c r="E38" s="37">
        <v>16.2</v>
      </c>
      <c r="F38" s="37">
        <v>16.600000000000001</v>
      </c>
      <c r="G38" s="37">
        <v>12.5</v>
      </c>
      <c r="H38" s="37">
        <v>12.8</v>
      </c>
      <c r="I38" s="37">
        <v>95.9</v>
      </c>
      <c r="J38" s="37">
        <v>96.1</v>
      </c>
    </row>
    <row r="39" spans="1:10" s="4" customFormat="1" ht="12.95" customHeight="1" x14ac:dyDescent="0.25">
      <c r="A39" s="36">
        <v>49</v>
      </c>
      <c r="B39" s="10" t="s">
        <v>85</v>
      </c>
      <c r="C39" s="37">
        <v>23.8</v>
      </c>
      <c r="D39" s="37">
        <v>21.7</v>
      </c>
      <c r="E39" s="37">
        <v>35.1</v>
      </c>
      <c r="F39" s="37">
        <v>35.5</v>
      </c>
      <c r="G39" s="37">
        <v>16.8</v>
      </c>
      <c r="H39" s="37">
        <v>16.5</v>
      </c>
      <c r="I39" s="37">
        <v>61</v>
      </c>
      <c r="J39" s="37">
        <v>59.9</v>
      </c>
    </row>
    <row r="40" spans="1:10" s="4" customFormat="1" ht="12.95" customHeight="1" x14ac:dyDescent="0.25">
      <c r="A40" s="36">
        <v>52</v>
      </c>
      <c r="B40" s="10" t="s">
        <v>86</v>
      </c>
      <c r="C40" s="37">
        <v>50.2</v>
      </c>
      <c r="D40" s="37">
        <v>48.5</v>
      </c>
      <c r="E40" s="37">
        <v>25.2</v>
      </c>
      <c r="F40" s="37">
        <v>25.3</v>
      </c>
      <c r="G40" s="37">
        <v>13</v>
      </c>
      <c r="H40" s="37">
        <v>13.3</v>
      </c>
      <c r="I40" s="37">
        <v>90.3</v>
      </c>
      <c r="J40" s="37">
        <v>89.6</v>
      </c>
    </row>
    <row r="41" spans="1:10" s="4" customFormat="1" ht="12.95" customHeight="1" x14ac:dyDescent="0.25">
      <c r="A41" s="36">
        <v>55</v>
      </c>
      <c r="B41" s="10" t="s">
        <v>87</v>
      </c>
      <c r="C41" s="37">
        <v>14.1</v>
      </c>
      <c r="D41" s="37">
        <v>14.4</v>
      </c>
      <c r="E41" s="37">
        <v>40.1</v>
      </c>
      <c r="F41" s="37">
        <v>40.4</v>
      </c>
      <c r="G41" s="37">
        <v>30.7</v>
      </c>
      <c r="H41" s="37">
        <v>31.4</v>
      </c>
      <c r="I41" s="37">
        <v>86</v>
      </c>
      <c r="J41" s="37">
        <v>83.3</v>
      </c>
    </row>
    <row r="42" spans="1:10" s="4" customFormat="1" ht="12.95" customHeight="1" x14ac:dyDescent="0.25">
      <c r="A42" s="36">
        <v>56</v>
      </c>
      <c r="B42" s="10" t="s">
        <v>88</v>
      </c>
      <c r="C42" s="37">
        <v>28.2</v>
      </c>
      <c r="D42" s="37">
        <v>27.9</v>
      </c>
      <c r="E42" s="37">
        <v>41.300000000000004</v>
      </c>
      <c r="F42" s="37">
        <v>41.400000000000006</v>
      </c>
      <c r="G42" s="37">
        <v>23.4</v>
      </c>
      <c r="H42" s="37">
        <v>22</v>
      </c>
      <c r="I42" s="37">
        <v>87.9</v>
      </c>
      <c r="J42" s="37">
        <v>90.1</v>
      </c>
    </row>
    <row r="43" spans="1:10" s="4" customFormat="1" ht="12.95" customHeight="1" x14ac:dyDescent="0.25">
      <c r="A43" s="36">
        <v>58</v>
      </c>
      <c r="B43" s="10" t="s">
        <v>89</v>
      </c>
      <c r="C43" s="37">
        <v>36.4</v>
      </c>
      <c r="D43" s="37">
        <v>37.1</v>
      </c>
      <c r="E43" s="37">
        <v>27.400000000000002</v>
      </c>
      <c r="F43" s="37">
        <v>29.1</v>
      </c>
      <c r="G43" s="37">
        <v>23.2</v>
      </c>
      <c r="H43" s="37">
        <v>19.100000000000001</v>
      </c>
      <c r="I43" s="37">
        <v>84.7</v>
      </c>
      <c r="J43" s="37">
        <v>88.6</v>
      </c>
    </row>
    <row r="44" spans="1:10" s="4" customFormat="1" ht="12.95" customHeight="1" x14ac:dyDescent="0.25">
      <c r="A44" s="36">
        <v>62</v>
      </c>
      <c r="B44" s="10" t="s">
        <v>92</v>
      </c>
      <c r="C44" s="37">
        <v>33.299999999999997</v>
      </c>
      <c r="D44" s="37">
        <v>32.799999999999997</v>
      </c>
      <c r="E44" s="37">
        <v>39</v>
      </c>
      <c r="F44" s="37">
        <v>38.200000000000003</v>
      </c>
      <c r="G44" s="37">
        <v>17.8</v>
      </c>
      <c r="H44" s="37">
        <v>18</v>
      </c>
      <c r="I44" s="37">
        <v>94.6</v>
      </c>
      <c r="J44" s="37">
        <v>93.7</v>
      </c>
    </row>
    <row r="45" spans="1:10" s="4" customFormat="1" ht="12.95" customHeight="1" x14ac:dyDescent="0.25">
      <c r="A45" s="36">
        <v>68</v>
      </c>
      <c r="B45" s="10" t="s">
        <v>35</v>
      </c>
      <c r="C45" s="37">
        <v>17</v>
      </c>
      <c r="D45" s="37">
        <v>18.5</v>
      </c>
      <c r="E45" s="37">
        <v>26.700000000000003</v>
      </c>
      <c r="F45" s="37">
        <v>26.7</v>
      </c>
      <c r="G45" s="37">
        <v>28.9</v>
      </c>
      <c r="H45" s="37">
        <v>29.2</v>
      </c>
      <c r="I45" s="37">
        <v>91.1</v>
      </c>
      <c r="J45" s="37">
        <v>92.4</v>
      </c>
    </row>
    <row r="46" spans="1:10" s="4" customFormat="1" ht="12.95" customHeight="1" x14ac:dyDescent="0.25">
      <c r="A46" s="36">
        <v>69</v>
      </c>
      <c r="B46" s="10" t="s">
        <v>93</v>
      </c>
      <c r="C46" s="37">
        <v>13.6</v>
      </c>
      <c r="D46" s="37">
        <v>14.3</v>
      </c>
      <c r="E46" s="37">
        <v>58.9</v>
      </c>
      <c r="F46" s="37">
        <v>59.3</v>
      </c>
      <c r="G46" s="37">
        <v>18.2</v>
      </c>
      <c r="H46" s="37">
        <v>16.899999999999999</v>
      </c>
      <c r="I46" s="37">
        <v>97.3</v>
      </c>
      <c r="J46" s="37">
        <v>97.4</v>
      </c>
    </row>
    <row r="47" spans="1:10" s="4" customFormat="1" ht="12.95" customHeight="1" x14ac:dyDescent="0.25">
      <c r="A47" s="36">
        <v>70</v>
      </c>
      <c r="B47" s="10" t="s">
        <v>94</v>
      </c>
      <c r="C47" s="37">
        <v>43.8</v>
      </c>
      <c r="D47" s="37">
        <v>38.1</v>
      </c>
      <c r="E47" s="37">
        <v>15.6</v>
      </c>
      <c r="F47" s="37">
        <v>14.700000000000001</v>
      </c>
      <c r="G47" s="37">
        <v>16.7</v>
      </c>
      <c r="H47" s="37">
        <v>26</v>
      </c>
      <c r="I47" s="37">
        <v>55.6</v>
      </c>
      <c r="J47" s="37">
        <v>58.6</v>
      </c>
    </row>
    <row r="48" spans="1:10" s="4" customFormat="1" ht="12.95" customHeight="1" x14ac:dyDescent="0.25">
      <c r="A48" s="36">
        <v>71</v>
      </c>
      <c r="B48" s="10" t="s">
        <v>95</v>
      </c>
      <c r="C48" s="37">
        <v>44</v>
      </c>
      <c r="D48" s="37">
        <v>43.4</v>
      </c>
      <c r="E48" s="37">
        <v>36.1</v>
      </c>
      <c r="F48" s="37">
        <v>34.6</v>
      </c>
      <c r="G48" s="37">
        <v>12.4</v>
      </c>
      <c r="H48" s="37">
        <v>14.8</v>
      </c>
      <c r="I48" s="37">
        <v>94.8</v>
      </c>
      <c r="J48" s="37">
        <v>95.9</v>
      </c>
    </row>
    <row r="49" spans="1:10" s="4" customFormat="1" ht="12.95" customHeight="1" x14ac:dyDescent="0.25">
      <c r="A49" s="36">
        <v>72</v>
      </c>
      <c r="B49" s="10" t="s">
        <v>96</v>
      </c>
      <c r="C49" s="37">
        <v>59.1</v>
      </c>
      <c r="D49" s="37">
        <v>56.1</v>
      </c>
      <c r="E49" s="37">
        <v>12.6</v>
      </c>
      <c r="F49" s="37">
        <v>13.9</v>
      </c>
      <c r="G49" s="37">
        <v>17.2</v>
      </c>
      <c r="H49" s="37">
        <v>18.100000000000001</v>
      </c>
      <c r="I49" s="37">
        <v>84.6</v>
      </c>
      <c r="J49" s="37">
        <v>80</v>
      </c>
    </row>
    <row r="50" spans="1:10" s="4" customFormat="1" ht="12.95" customHeight="1" x14ac:dyDescent="0.25">
      <c r="A50" s="36">
        <v>77</v>
      </c>
      <c r="B50" s="10" t="s">
        <v>100</v>
      </c>
      <c r="C50" s="37">
        <v>19.600000000000001</v>
      </c>
      <c r="D50" s="37">
        <v>17.7</v>
      </c>
      <c r="E50" s="37">
        <v>10.5</v>
      </c>
      <c r="F50" s="37">
        <v>10.8</v>
      </c>
      <c r="G50" s="37">
        <v>52.4</v>
      </c>
      <c r="H50" s="37">
        <v>50.4</v>
      </c>
      <c r="I50" s="37">
        <v>90.7</v>
      </c>
      <c r="J50" s="37">
        <v>92.9</v>
      </c>
    </row>
    <row r="51" spans="1:10" s="4" customFormat="1" ht="12.95" customHeight="1" x14ac:dyDescent="0.25">
      <c r="A51" s="36">
        <v>78</v>
      </c>
      <c r="B51" s="10" t="s">
        <v>101</v>
      </c>
      <c r="C51" s="37">
        <v>8</v>
      </c>
      <c r="D51" s="37">
        <v>7</v>
      </c>
      <c r="E51" s="37">
        <v>83.199999999999989</v>
      </c>
      <c r="F51" s="37">
        <v>84.899999999999991</v>
      </c>
      <c r="G51" s="37">
        <v>6.1</v>
      </c>
      <c r="H51" s="37">
        <v>5.5</v>
      </c>
      <c r="I51" s="37">
        <v>98.9</v>
      </c>
      <c r="J51" s="37">
        <v>98.8</v>
      </c>
    </row>
    <row r="52" spans="1:10" s="4" customFormat="1" ht="12.95" customHeight="1" x14ac:dyDescent="0.25">
      <c r="A52" s="36">
        <v>79</v>
      </c>
      <c r="B52" s="10" t="s">
        <v>102</v>
      </c>
      <c r="C52" s="37">
        <v>71.599999999999994</v>
      </c>
      <c r="D52" s="37">
        <v>69.8</v>
      </c>
      <c r="E52" s="37">
        <v>14.5</v>
      </c>
      <c r="F52" s="37">
        <v>14.6</v>
      </c>
      <c r="G52" s="37">
        <v>11.1</v>
      </c>
      <c r="H52" s="37">
        <v>11</v>
      </c>
      <c r="I52" s="37">
        <v>91.4</v>
      </c>
      <c r="J52" s="37">
        <v>96</v>
      </c>
    </row>
    <row r="53" spans="1:10" s="4" customFormat="1" ht="12.95" customHeight="1" x14ac:dyDescent="0.25">
      <c r="A53" s="36">
        <v>81</v>
      </c>
      <c r="B53" s="10" t="s">
        <v>104</v>
      </c>
      <c r="C53" s="37">
        <v>23.5</v>
      </c>
      <c r="D53" s="37">
        <v>19.2</v>
      </c>
      <c r="E53" s="37">
        <v>59.7</v>
      </c>
      <c r="F53" s="37">
        <v>64.2</v>
      </c>
      <c r="G53" s="37">
        <v>10.7</v>
      </c>
      <c r="H53" s="37">
        <v>10.4</v>
      </c>
      <c r="I53" s="37">
        <v>96.8</v>
      </c>
      <c r="J53" s="37">
        <v>96.6</v>
      </c>
    </row>
    <row r="54" spans="1:10" s="4" customFormat="1" ht="12.95" customHeight="1" x14ac:dyDescent="0.25">
      <c r="A54" s="36">
        <v>82</v>
      </c>
      <c r="B54" s="10" t="s">
        <v>105</v>
      </c>
      <c r="C54" s="37">
        <v>51.4</v>
      </c>
      <c r="D54" s="37">
        <v>51.8</v>
      </c>
      <c r="E54" s="37">
        <v>26.1</v>
      </c>
      <c r="F54" s="37">
        <v>25.5</v>
      </c>
      <c r="G54" s="37">
        <v>13.4</v>
      </c>
      <c r="H54" s="37">
        <v>13.3</v>
      </c>
      <c r="I54" s="37">
        <v>96.5</v>
      </c>
      <c r="J54" s="37">
        <v>96.9</v>
      </c>
    </row>
    <row r="55" spans="1:10" s="4" customFormat="1" ht="12.95" customHeight="1" x14ac:dyDescent="0.25">
      <c r="A55" s="36">
        <v>85</v>
      </c>
      <c r="B55" s="10" t="s">
        <v>40</v>
      </c>
      <c r="C55" s="37">
        <v>10.3</v>
      </c>
      <c r="D55" s="37">
        <v>11.2</v>
      </c>
      <c r="E55" s="37">
        <v>50.4</v>
      </c>
      <c r="F55" s="37">
        <v>50.2</v>
      </c>
      <c r="G55" s="37">
        <v>31.5</v>
      </c>
      <c r="H55" s="37">
        <v>30.4</v>
      </c>
      <c r="I55" s="37">
        <v>60.4</v>
      </c>
      <c r="J55" s="37">
        <v>57.8</v>
      </c>
    </row>
    <row r="56" spans="1:10" s="4" customFormat="1" ht="12.95" customHeight="1" x14ac:dyDescent="0.25">
      <c r="A56" s="36">
        <v>87</v>
      </c>
      <c r="B56" s="10" t="s">
        <v>106</v>
      </c>
      <c r="C56" s="37">
        <v>7.8</v>
      </c>
      <c r="D56" s="37">
        <v>8.6</v>
      </c>
      <c r="E56" s="37">
        <v>65.7</v>
      </c>
      <c r="F56" s="37">
        <v>65.599999999999994</v>
      </c>
      <c r="G56" s="37">
        <v>16</v>
      </c>
      <c r="H56" s="37">
        <v>15.1</v>
      </c>
      <c r="I56" s="37">
        <v>88.4</v>
      </c>
      <c r="J56" s="37">
        <v>88.2</v>
      </c>
    </row>
    <row r="57" spans="1:10" s="4" customFormat="1" ht="12.95" customHeight="1" x14ac:dyDescent="0.25">
      <c r="A57" s="36">
        <v>90</v>
      </c>
      <c r="B57" s="10" t="s">
        <v>108</v>
      </c>
      <c r="C57" s="37">
        <v>13.7</v>
      </c>
      <c r="D57" s="37">
        <v>13.4</v>
      </c>
      <c r="E57" s="37">
        <v>60.6</v>
      </c>
      <c r="F57" s="37">
        <v>60.2</v>
      </c>
      <c r="G57" s="37">
        <v>18.5</v>
      </c>
      <c r="H57" s="37">
        <v>19.2</v>
      </c>
      <c r="I57" s="37">
        <v>34.200000000000003</v>
      </c>
      <c r="J57" s="37">
        <v>33.4</v>
      </c>
    </row>
    <row r="58" spans="1:10" s="4" customFormat="1" ht="12.95" customHeight="1" x14ac:dyDescent="0.25">
      <c r="A58" s="36">
        <v>93</v>
      </c>
      <c r="B58" s="10" t="s">
        <v>111</v>
      </c>
      <c r="C58" s="37">
        <v>43.2</v>
      </c>
      <c r="D58" s="37">
        <v>53.1</v>
      </c>
      <c r="E58" s="37">
        <v>9</v>
      </c>
      <c r="F58" s="37">
        <v>11.2</v>
      </c>
      <c r="G58" s="37">
        <v>24.6</v>
      </c>
      <c r="H58" s="37">
        <v>24.3</v>
      </c>
      <c r="I58" s="37">
        <v>92.3</v>
      </c>
      <c r="J58" s="37">
        <v>90.2</v>
      </c>
    </row>
    <row r="59" spans="1:10" s="4" customFormat="1" ht="12.95" customHeight="1" x14ac:dyDescent="0.25">
      <c r="A59" s="36">
        <v>94</v>
      </c>
      <c r="B59" s="10" t="s">
        <v>112</v>
      </c>
      <c r="C59" s="37">
        <v>25.6</v>
      </c>
      <c r="D59" s="37">
        <v>25.4</v>
      </c>
      <c r="E59" s="37">
        <v>45.199999999999996</v>
      </c>
      <c r="F59" s="37">
        <v>44.599999999999994</v>
      </c>
      <c r="G59" s="37">
        <v>21.5</v>
      </c>
      <c r="H59" s="37">
        <v>21.7</v>
      </c>
      <c r="I59" s="37">
        <v>76.8</v>
      </c>
      <c r="J59" s="37">
        <v>76.3</v>
      </c>
    </row>
    <row r="60" spans="1:10" s="4" customFormat="1" ht="12.95" customHeight="1" x14ac:dyDescent="0.25">
      <c r="A60" s="36">
        <v>95</v>
      </c>
      <c r="B60" s="10" t="s">
        <v>113</v>
      </c>
      <c r="C60" s="37">
        <v>44.5</v>
      </c>
      <c r="D60" s="37">
        <v>38.200000000000003</v>
      </c>
      <c r="E60" s="37">
        <v>39.9</v>
      </c>
      <c r="F60" s="37">
        <v>44</v>
      </c>
      <c r="G60" s="37">
        <v>10.9</v>
      </c>
      <c r="H60" s="37">
        <v>12.2</v>
      </c>
      <c r="I60" s="37">
        <v>98.1</v>
      </c>
      <c r="J60" s="37">
        <v>97</v>
      </c>
    </row>
    <row r="61" spans="1:10" s="4" customFormat="1" ht="12.95" customHeight="1" x14ac:dyDescent="0.25">
      <c r="A61" s="36">
        <v>96</v>
      </c>
      <c r="B61" s="10" t="s">
        <v>114</v>
      </c>
      <c r="C61" s="37">
        <v>15.1</v>
      </c>
      <c r="D61" s="37">
        <v>16.399999999999999</v>
      </c>
      <c r="E61" s="37">
        <v>47.4</v>
      </c>
      <c r="F61" s="37">
        <v>49.1</v>
      </c>
      <c r="G61" s="37">
        <v>20.5</v>
      </c>
      <c r="H61" s="37">
        <v>18.7</v>
      </c>
      <c r="I61" s="37">
        <v>93.8</v>
      </c>
      <c r="J61" s="37">
        <v>93.7</v>
      </c>
    </row>
    <row r="62" spans="1:10" s="4" customFormat="1" ht="31.5" customHeight="1" x14ac:dyDescent="0.25">
      <c r="A62" s="18" t="s">
        <v>155</v>
      </c>
      <c r="B62" s="38" t="s">
        <v>140</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124</v>
      </c>
    </row>
    <row r="66" spans="1:3" s="39" customFormat="1" ht="12.95" customHeight="1" x14ac:dyDescent="0.25"/>
    <row r="67" spans="1:3" s="39" customFormat="1" ht="12.95" customHeight="1" x14ac:dyDescent="0.25">
      <c r="A67" s="39" t="s">
        <v>158</v>
      </c>
      <c r="B67" s="41"/>
    </row>
    <row r="68" spans="1:3" ht="12.95" customHeight="1" x14ac:dyDescent="0.25">
      <c r="A68" s="4"/>
      <c r="B68" s="4"/>
      <c r="C68" s="4"/>
    </row>
    <row r="69" spans="1:3" ht="12.95" customHeight="1" x14ac:dyDescent="0.25"/>
    <row r="70" spans="1:3" ht="12.95" customHeight="1" x14ac:dyDescent="0.25"/>
  </sheetData>
  <mergeCells count="2">
    <mergeCell ref="A6:B6"/>
    <mergeCell ref="A35:B35"/>
  </mergeCells>
  <pageMargins left="0.7" right="0.7" top="0.78740157499999996" bottom="0.78740157499999996"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6384" width="11" style="30"/>
  </cols>
  <sheetData>
    <row r="1" spans="1:10" s="2" customFormat="1" ht="12.95" customHeight="1" x14ac:dyDescent="0.25">
      <c r="A1" s="1" t="s">
        <v>173</v>
      </c>
      <c r="B1" s="1"/>
      <c r="J1" s="3" t="s">
        <v>119</v>
      </c>
    </row>
    <row r="2" spans="1:10" s="2" customFormat="1" ht="12.95" customHeight="1" x14ac:dyDescent="0.25">
      <c r="A2" s="1" t="s">
        <v>167</v>
      </c>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2013</v>
      </c>
      <c r="D5" s="35">
        <v>2014</v>
      </c>
      <c r="E5" s="34">
        <v>2013</v>
      </c>
      <c r="F5" s="35">
        <v>2014</v>
      </c>
      <c r="G5" s="34">
        <v>2013</v>
      </c>
      <c r="H5" s="35">
        <v>2014</v>
      </c>
      <c r="I5" s="34">
        <v>2013</v>
      </c>
      <c r="J5" s="35">
        <v>2014</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45">
        <v>42.2</v>
      </c>
      <c r="D7" s="45">
        <v>45.9</v>
      </c>
      <c r="E7" s="45">
        <v>20.8</v>
      </c>
      <c r="F7" s="45">
        <v>21.2</v>
      </c>
      <c r="G7" s="45">
        <v>23</v>
      </c>
      <c r="H7" s="45">
        <v>19.3</v>
      </c>
      <c r="I7" s="45">
        <v>93.9</v>
      </c>
      <c r="J7" s="45">
        <v>94.4</v>
      </c>
    </row>
    <row r="8" spans="1:10" s="4" customFormat="1" ht="12.95" customHeight="1" x14ac:dyDescent="0.25">
      <c r="A8" s="36">
        <v>10</v>
      </c>
      <c r="B8" s="10" t="s">
        <v>56</v>
      </c>
      <c r="C8" s="45">
        <v>61.6</v>
      </c>
      <c r="D8" s="45">
        <v>60.5</v>
      </c>
      <c r="E8" s="45">
        <v>16.399999999999999</v>
      </c>
      <c r="F8" s="45">
        <v>16.099999999999998</v>
      </c>
      <c r="G8" s="45">
        <v>14.7</v>
      </c>
      <c r="H8" s="45">
        <v>16</v>
      </c>
      <c r="I8" s="45">
        <v>96.9</v>
      </c>
      <c r="J8" s="45">
        <v>97.3</v>
      </c>
    </row>
    <row r="9" spans="1:10" s="4" customFormat="1" ht="12.95" customHeight="1" x14ac:dyDescent="0.25">
      <c r="A9" s="36">
        <v>11</v>
      </c>
      <c r="B9" s="10" t="s">
        <v>57</v>
      </c>
      <c r="C9" s="45">
        <v>43.1</v>
      </c>
      <c r="D9" s="45">
        <v>43.7</v>
      </c>
      <c r="E9" s="45">
        <v>22.200000000000003</v>
      </c>
      <c r="F9" s="45">
        <v>21.6</v>
      </c>
      <c r="G9" s="45">
        <v>24.6</v>
      </c>
      <c r="H9" s="45">
        <v>25.2</v>
      </c>
      <c r="I9" s="45">
        <v>97.2</v>
      </c>
      <c r="J9" s="45">
        <v>97.1</v>
      </c>
    </row>
    <row r="10" spans="1:10" s="4" customFormat="1" ht="12.95" customHeight="1" x14ac:dyDescent="0.25">
      <c r="A10" s="36">
        <v>13</v>
      </c>
      <c r="B10" s="10" t="s">
        <v>58</v>
      </c>
      <c r="C10" s="45">
        <v>40.200000000000003</v>
      </c>
      <c r="D10" s="45">
        <v>43.6</v>
      </c>
      <c r="E10" s="45">
        <v>35.5</v>
      </c>
      <c r="F10" s="45">
        <v>34</v>
      </c>
      <c r="G10" s="45">
        <v>13.8</v>
      </c>
      <c r="H10" s="45">
        <v>13.5</v>
      </c>
      <c r="I10" s="45">
        <v>93.8</v>
      </c>
      <c r="J10" s="45">
        <v>94.8</v>
      </c>
    </row>
    <row r="11" spans="1:10" s="4" customFormat="1" ht="12.95" customHeight="1" x14ac:dyDescent="0.25">
      <c r="A11" s="36">
        <v>15</v>
      </c>
      <c r="B11" s="10" t="s">
        <v>59</v>
      </c>
      <c r="C11" s="45">
        <v>52.4</v>
      </c>
      <c r="D11" s="45">
        <v>56.6</v>
      </c>
      <c r="E11" s="45">
        <v>22.299999999999997</v>
      </c>
      <c r="F11" s="45">
        <v>16.899999999999999</v>
      </c>
      <c r="G11" s="45">
        <v>18.3</v>
      </c>
      <c r="H11" s="45">
        <v>20.100000000000001</v>
      </c>
      <c r="I11" s="45">
        <v>80.8</v>
      </c>
      <c r="J11" s="45">
        <v>97.4</v>
      </c>
    </row>
    <row r="12" spans="1:10" s="4" customFormat="1" ht="12.95" customHeight="1" x14ac:dyDescent="0.25">
      <c r="A12" s="36">
        <v>16</v>
      </c>
      <c r="B12" s="10" t="s">
        <v>60</v>
      </c>
      <c r="C12" s="45">
        <v>52.4</v>
      </c>
      <c r="D12" s="45">
        <v>52.2</v>
      </c>
      <c r="E12" s="45">
        <v>26.8</v>
      </c>
      <c r="F12" s="45">
        <v>27.1</v>
      </c>
      <c r="G12" s="45">
        <v>11.8</v>
      </c>
      <c r="H12" s="45">
        <v>11</v>
      </c>
      <c r="I12" s="45">
        <v>97.1</v>
      </c>
      <c r="J12" s="45">
        <v>97</v>
      </c>
    </row>
    <row r="13" spans="1:10" s="4" customFormat="1" ht="12.95" customHeight="1" x14ac:dyDescent="0.25">
      <c r="A13" s="36">
        <v>17</v>
      </c>
      <c r="B13" s="10" t="s">
        <v>61</v>
      </c>
      <c r="C13" s="45">
        <v>49.1</v>
      </c>
      <c r="D13" s="45">
        <v>55.3</v>
      </c>
      <c r="E13" s="45">
        <v>20.8</v>
      </c>
      <c r="F13" s="45">
        <v>22.7</v>
      </c>
      <c r="G13" s="45">
        <v>13.8</v>
      </c>
      <c r="H13" s="45">
        <v>13.3</v>
      </c>
      <c r="I13" s="45">
        <v>91.5</v>
      </c>
      <c r="J13" s="45">
        <v>88.2</v>
      </c>
    </row>
    <row r="14" spans="1:10" s="4" customFormat="1" ht="12.95" customHeight="1" x14ac:dyDescent="0.25">
      <c r="A14" s="36">
        <v>18</v>
      </c>
      <c r="B14" s="10" t="s">
        <v>62</v>
      </c>
      <c r="C14" s="45">
        <v>34.5</v>
      </c>
      <c r="D14" s="45">
        <v>34.299999999999997</v>
      </c>
      <c r="E14" s="45">
        <v>38.6</v>
      </c>
      <c r="F14" s="45">
        <v>39.6</v>
      </c>
      <c r="G14" s="45">
        <v>15.2</v>
      </c>
      <c r="H14" s="45">
        <v>13.9</v>
      </c>
      <c r="I14" s="45">
        <v>92.6</v>
      </c>
      <c r="J14" s="45">
        <v>95.1</v>
      </c>
    </row>
    <row r="15" spans="1:10" s="4" customFormat="1" ht="12.95" customHeight="1" x14ac:dyDescent="0.25">
      <c r="A15" s="36">
        <v>20</v>
      </c>
      <c r="B15" s="10" t="s">
        <v>63</v>
      </c>
      <c r="C15" s="45">
        <v>58.3</v>
      </c>
      <c r="D15" s="45">
        <v>58</v>
      </c>
      <c r="E15" s="45">
        <v>16.3</v>
      </c>
      <c r="F15" s="45">
        <v>16.100000000000001</v>
      </c>
      <c r="G15" s="45">
        <v>17.100000000000001</v>
      </c>
      <c r="H15" s="45">
        <v>17.600000000000001</v>
      </c>
      <c r="I15" s="45">
        <v>93.4</v>
      </c>
      <c r="J15" s="45">
        <v>93.6</v>
      </c>
    </row>
    <row r="16" spans="1:10" s="4" customFormat="1" ht="12.95" customHeight="1" x14ac:dyDescent="0.25">
      <c r="A16" s="36">
        <v>21</v>
      </c>
      <c r="B16" s="10" t="s">
        <v>64</v>
      </c>
      <c r="C16" s="45">
        <v>39.299999999999997</v>
      </c>
      <c r="D16" s="45">
        <v>39.799999999999997</v>
      </c>
      <c r="E16" s="45">
        <v>9.4</v>
      </c>
      <c r="F16" s="45">
        <v>9.4</v>
      </c>
      <c r="G16" s="45">
        <v>40.299999999999997</v>
      </c>
      <c r="H16" s="45">
        <v>40.1</v>
      </c>
      <c r="I16" s="45">
        <v>85.5</v>
      </c>
      <c r="J16" s="45">
        <v>83.3</v>
      </c>
    </row>
    <row r="17" spans="1:10" s="4" customFormat="1" ht="12.95" customHeight="1" x14ac:dyDescent="0.25">
      <c r="A17" s="36">
        <v>22</v>
      </c>
      <c r="B17" s="10" t="s">
        <v>12</v>
      </c>
      <c r="C17" s="45">
        <v>49.7</v>
      </c>
      <c r="D17" s="45">
        <v>49.5</v>
      </c>
      <c r="E17" s="45">
        <v>26.200000000000003</v>
      </c>
      <c r="F17" s="45">
        <v>26.200000000000003</v>
      </c>
      <c r="G17" s="45">
        <v>13.2</v>
      </c>
      <c r="H17" s="45">
        <v>13.5</v>
      </c>
      <c r="I17" s="45">
        <v>91.4</v>
      </c>
      <c r="J17" s="45">
        <v>95.1</v>
      </c>
    </row>
    <row r="18" spans="1:10" s="4" customFormat="1" ht="12.95" customHeight="1" x14ac:dyDescent="0.25">
      <c r="A18" s="36">
        <v>23</v>
      </c>
      <c r="B18" s="10" t="s">
        <v>65</v>
      </c>
      <c r="C18" s="45">
        <v>48.1</v>
      </c>
      <c r="D18" s="45">
        <v>47.9</v>
      </c>
      <c r="E18" s="45">
        <v>26.099999999999998</v>
      </c>
      <c r="F18" s="45">
        <v>26.099999999999998</v>
      </c>
      <c r="G18" s="45">
        <v>14.1</v>
      </c>
      <c r="H18" s="45">
        <v>14.5</v>
      </c>
      <c r="I18" s="45">
        <v>95.2</v>
      </c>
      <c r="J18" s="45">
        <v>94.5</v>
      </c>
    </row>
    <row r="19" spans="1:10" s="4" customFormat="1" ht="12.95" customHeight="1" x14ac:dyDescent="0.25">
      <c r="A19" s="36">
        <v>24</v>
      </c>
      <c r="B19" s="10" t="s">
        <v>66</v>
      </c>
      <c r="C19" s="45">
        <v>57.9</v>
      </c>
      <c r="D19" s="45">
        <v>58</v>
      </c>
      <c r="E19" s="45">
        <v>21.400000000000002</v>
      </c>
      <c r="F19" s="45">
        <v>21.4</v>
      </c>
      <c r="G19" s="45">
        <v>12.7</v>
      </c>
      <c r="H19" s="45">
        <v>12.6</v>
      </c>
      <c r="I19" s="45">
        <v>96.6</v>
      </c>
      <c r="J19" s="45">
        <v>95.9</v>
      </c>
    </row>
    <row r="20" spans="1:10" s="4" customFormat="1" ht="12.95" customHeight="1" x14ac:dyDescent="0.25">
      <c r="A20" s="36">
        <v>25</v>
      </c>
      <c r="B20" s="10" t="s">
        <v>67</v>
      </c>
      <c r="C20" s="45">
        <v>41.8</v>
      </c>
      <c r="D20" s="45">
        <v>41.9</v>
      </c>
      <c r="E20" s="45">
        <v>33.800000000000004</v>
      </c>
      <c r="F20" s="45">
        <v>34.799999999999997</v>
      </c>
      <c r="G20" s="45">
        <v>12.3</v>
      </c>
      <c r="H20" s="45">
        <v>12.9</v>
      </c>
      <c r="I20" s="45">
        <v>93.6</v>
      </c>
      <c r="J20" s="45">
        <v>92.4</v>
      </c>
    </row>
    <row r="21" spans="1:10" s="4" customFormat="1" ht="12.95" customHeight="1" x14ac:dyDescent="0.25">
      <c r="A21" s="36">
        <v>26</v>
      </c>
      <c r="B21" s="10" t="s">
        <v>68</v>
      </c>
      <c r="C21" s="45">
        <v>52.5</v>
      </c>
      <c r="D21" s="45">
        <v>50.2</v>
      </c>
      <c r="E21" s="45">
        <v>19.5</v>
      </c>
      <c r="F21" s="45">
        <v>19.600000000000001</v>
      </c>
      <c r="G21" s="45">
        <v>18.7</v>
      </c>
      <c r="H21" s="45">
        <v>18.899999999999999</v>
      </c>
      <c r="I21" s="45">
        <v>96.1</v>
      </c>
      <c r="J21" s="45">
        <v>93.5</v>
      </c>
    </row>
    <row r="22" spans="1:10" s="4" customFormat="1" ht="12.95" customHeight="1" x14ac:dyDescent="0.25">
      <c r="A22" s="36">
        <v>27</v>
      </c>
      <c r="B22" s="10" t="s">
        <v>69</v>
      </c>
      <c r="C22" s="45">
        <v>59.2</v>
      </c>
      <c r="D22" s="45">
        <v>59</v>
      </c>
      <c r="E22" s="45">
        <v>16.899999999999999</v>
      </c>
      <c r="F22" s="45">
        <v>16.399999999999999</v>
      </c>
      <c r="G22" s="45">
        <v>16.3</v>
      </c>
      <c r="H22" s="45">
        <v>15.8</v>
      </c>
      <c r="I22" s="45">
        <v>94.9</v>
      </c>
      <c r="J22" s="45">
        <v>92.3</v>
      </c>
    </row>
    <row r="23" spans="1:10" s="4" customFormat="1" ht="12.95" customHeight="1" x14ac:dyDescent="0.25">
      <c r="A23" s="36">
        <v>28</v>
      </c>
      <c r="B23" s="10" t="s">
        <v>70</v>
      </c>
      <c r="C23" s="45">
        <v>51.4</v>
      </c>
      <c r="D23" s="45">
        <v>52.7</v>
      </c>
      <c r="E23" s="45">
        <v>27.2</v>
      </c>
      <c r="F23" s="45">
        <v>26.700000000000003</v>
      </c>
      <c r="G23" s="45">
        <v>13.5</v>
      </c>
      <c r="H23" s="45">
        <v>12.6</v>
      </c>
      <c r="I23" s="45">
        <v>93.6</v>
      </c>
      <c r="J23" s="45">
        <v>94.8</v>
      </c>
    </row>
    <row r="24" spans="1:10" s="5" customFormat="1" ht="12.95" customHeight="1" x14ac:dyDescent="0.25">
      <c r="A24" s="36">
        <v>29</v>
      </c>
      <c r="B24" s="10" t="s">
        <v>71</v>
      </c>
      <c r="C24" s="45">
        <v>52.1</v>
      </c>
      <c r="D24" s="45">
        <v>54.8</v>
      </c>
      <c r="E24" s="45">
        <v>25.900000000000002</v>
      </c>
      <c r="F24" s="45">
        <v>25.7</v>
      </c>
      <c r="G24" s="45">
        <v>12.3</v>
      </c>
      <c r="H24" s="45">
        <v>11.7</v>
      </c>
      <c r="I24" s="45">
        <v>92.7</v>
      </c>
      <c r="J24" s="45">
        <v>87.3</v>
      </c>
    </row>
    <row r="25" spans="1:10" s="4" customFormat="1" ht="12.95" customHeight="1" x14ac:dyDescent="0.25">
      <c r="A25" s="36">
        <v>30</v>
      </c>
      <c r="B25" s="10" t="s">
        <v>22</v>
      </c>
      <c r="C25" s="45">
        <v>62</v>
      </c>
      <c r="D25" s="45">
        <v>59.9</v>
      </c>
      <c r="E25" s="45">
        <v>22.1</v>
      </c>
      <c r="F25" s="45">
        <v>24.9</v>
      </c>
      <c r="G25" s="45">
        <v>6.9</v>
      </c>
      <c r="H25" s="45">
        <v>7.8</v>
      </c>
      <c r="I25" s="45">
        <v>95.5</v>
      </c>
      <c r="J25" s="45">
        <v>97</v>
      </c>
    </row>
    <row r="26" spans="1:10" s="4" customFormat="1" ht="12.95" customHeight="1" x14ac:dyDescent="0.25">
      <c r="A26" s="36">
        <v>31</v>
      </c>
      <c r="B26" s="10" t="s">
        <v>72</v>
      </c>
      <c r="C26" s="45">
        <v>45.7</v>
      </c>
      <c r="D26" s="45">
        <v>45.1</v>
      </c>
      <c r="E26" s="45">
        <v>30.6</v>
      </c>
      <c r="F26" s="45">
        <v>31.4</v>
      </c>
      <c r="G26" s="45">
        <v>14.5</v>
      </c>
      <c r="H26" s="45">
        <v>14.9</v>
      </c>
      <c r="I26" s="45">
        <v>97.4</v>
      </c>
      <c r="J26" s="45">
        <v>97.2</v>
      </c>
    </row>
    <row r="27" spans="1:10" s="4" customFormat="1" ht="12.95" customHeight="1" x14ac:dyDescent="0.25">
      <c r="A27" s="36">
        <v>32</v>
      </c>
      <c r="B27" s="10" t="s">
        <v>73</v>
      </c>
      <c r="C27" s="45">
        <v>42.7</v>
      </c>
      <c r="D27" s="45">
        <v>42.3</v>
      </c>
      <c r="E27" s="45">
        <v>26</v>
      </c>
      <c r="F27" s="45">
        <v>24.8</v>
      </c>
      <c r="G27" s="45">
        <v>18.7</v>
      </c>
      <c r="H27" s="45">
        <v>19</v>
      </c>
      <c r="I27" s="45">
        <v>95.5</v>
      </c>
      <c r="J27" s="45">
        <v>92</v>
      </c>
    </row>
    <row r="28" spans="1:10" s="4" customFormat="1" ht="12.95" customHeight="1" x14ac:dyDescent="0.25">
      <c r="A28" s="36">
        <v>35</v>
      </c>
      <c r="B28" s="10" t="s">
        <v>75</v>
      </c>
      <c r="C28" s="45">
        <v>78.599999999999994</v>
      </c>
      <c r="D28" s="45">
        <v>77.900000000000006</v>
      </c>
      <c r="E28" s="45">
        <v>6.3000000000000007</v>
      </c>
      <c r="F28" s="45">
        <v>6.6999999999999993</v>
      </c>
      <c r="G28" s="45">
        <v>5</v>
      </c>
      <c r="H28" s="45">
        <v>5.3</v>
      </c>
      <c r="I28" s="45">
        <v>91.9</v>
      </c>
      <c r="J28" s="45">
        <v>92.9</v>
      </c>
    </row>
    <row r="29" spans="1:10" s="4" customFormat="1" ht="12.95" customHeight="1" x14ac:dyDescent="0.25">
      <c r="A29" s="36">
        <v>36</v>
      </c>
      <c r="B29" s="10" t="s">
        <v>76</v>
      </c>
      <c r="C29" s="45">
        <v>53.2</v>
      </c>
      <c r="D29" s="45">
        <v>55.7</v>
      </c>
      <c r="E29" s="45">
        <v>15.399999999999999</v>
      </c>
      <c r="F29" s="45">
        <v>16.5</v>
      </c>
      <c r="G29" s="45">
        <v>12.2</v>
      </c>
      <c r="H29" s="45">
        <v>12.4</v>
      </c>
      <c r="I29" s="45">
        <v>90.8</v>
      </c>
      <c r="J29" s="45">
        <v>91.3</v>
      </c>
    </row>
    <row r="30" spans="1:10" s="4" customFormat="1" ht="12.95" customHeight="1" x14ac:dyDescent="0.25">
      <c r="A30" s="36">
        <v>37</v>
      </c>
      <c r="B30" s="10" t="s">
        <v>77</v>
      </c>
      <c r="C30" s="45">
        <v>22.3</v>
      </c>
      <c r="D30" s="45">
        <v>19.7</v>
      </c>
      <c r="E30" s="45">
        <v>36.6</v>
      </c>
      <c r="F30" s="45">
        <v>38.299999999999997</v>
      </c>
      <c r="G30" s="45">
        <v>22.6</v>
      </c>
      <c r="H30" s="45">
        <v>23.3</v>
      </c>
      <c r="I30" s="45">
        <v>95.7</v>
      </c>
      <c r="J30" s="45">
        <v>96.5</v>
      </c>
    </row>
    <row r="31" spans="1:10" s="4" customFormat="1" ht="12.95" customHeight="1" x14ac:dyDescent="0.25">
      <c r="A31" s="36">
        <v>38</v>
      </c>
      <c r="B31" s="10" t="s">
        <v>78</v>
      </c>
      <c r="C31" s="45">
        <v>49.1</v>
      </c>
      <c r="D31" s="45">
        <v>49.4</v>
      </c>
      <c r="E31" s="45">
        <v>18.3</v>
      </c>
      <c r="F31" s="45">
        <v>18.3</v>
      </c>
      <c r="G31" s="45">
        <v>18.100000000000001</v>
      </c>
      <c r="H31" s="45">
        <v>17.5</v>
      </c>
      <c r="I31" s="45">
        <v>94.8</v>
      </c>
      <c r="J31" s="45">
        <v>93.8</v>
      </c>
    </row>
    <row r="32" spans="1:10" s="4" customFormat="1" ht="12.95" customHeight="1" x14ac:dyDescent="0.25">
      <c r="A32" s="36">
        <v>41</v>
      </c>
      <c r="B32" s="10" t="s">
        <v>79</v>
      </c>
      <c r="C32" s="45">
        <v>56.2</v>
      </c>
      <c r="D32" s="45">
        <v>56.6</v>
      </c>
      <c r="E32" s="45">
        <v>28</v>
      </c>
      <c r="F32" s="45">
        <v>27.9</v>
      </c>
      <c r="G32" s="45">
        <v>7.9</v>
      </c>
      <c r="H32" s="45">
        <v>7.7</v>
      </c>
      <c r="I32" s="45">
        <v>95.5</v>
      </c>
      <c r="J32" s="45">
        <v>96.1</v>
      </c>
    </row>
    <row r="33" spans="1:10" s="4" customFormat="1" ht="12.95" customHeight="1" x14ac:dyDescent="0.25">
      <c r="A33" s="36">
        <v>42</v>
      </c>
      <c r="B33" s="8" t="s">
        <v>80</v>
      </c>
      <c r="C33" s="45">
        <v>32.4</v>
      </c>
      <c r="D33" s="45">
        <v>33</v>
      </c>
      <c r="E33" s="45">
        <v>39.199999999999996</v>
      </c>
      <c r="F33" s="45">
        <v>39.400000000000006</v>
      </c>
      <c r="G33" s="45">
        <v>18.100000000000001</v>
      </c>
      <c r="H33" s="45">
        <v>17.8</v>
      </c>
      <c r="I33" s="45">
        <v>95.7</v>
      </c>
      <c r="J33" s="45">
        <v>96</v>
      </c>
    </row>
    <row r="34" spans="1:10" s="4" customFormat="1" ht="12.95" customHeight="1" x14ac:dyDescent="0.25">
      <c r="A34" s="36">
        <v>43</v>
      </c>
      <c r="B34" s="5" t="s">
        <v>81</v>
      </c>
      <c r="C34" s="45">
        <v>44.9</v>
      </c>
      <c r="D34" s="45">
        <v>44.5</v>
      </c>
      <c r="E34" s="45">
        <v>36.300000000000004</v>
      </c>
      <c r="F34" s="45">
        <v>37</v>
      </c>
      <c r="G34" s="45">
        <v>9.3000000000000007</v>
      </c>
      <c r="H34" s="45">
        <v>9.4</v>
      </c>
      <c r="I34" s="45">
        <v>98.2</v>
      </c>
      <c r="J34" s="45">
        <v>98.2</v>
      </c>
    </row>
    <row r="35" spans="1:10" s="4" customFormat="1" ht="12.95" customHeight="1" x14ac:dyDescent="0.25">
      <c r="A35" s="75" t="s">
        <v>2</v>
      </c>
      <c r="B35" s="75"/>
      <c r="C35" s="19"/>
      <c r="D35" s="19"/>
      <c r="E35" s="19"/>
      <c r="F35" s="19"/>
      <c r="G35" s="19"/>
      <c r="H35" s="20"/>
      <c r="I35" s="20"/>
      <c r="J35" s="20"/>
    </row>
    <row r="36" spans="1:10" s="4" customFormat="1" ht="12.95" customHeight="1" x14ac:dyDescent="0.25">
      <c r="A36" s="36">
        <v>45</v>
      </c>
      <c r="B36" s="12" t="s">
        <v>82</v>
      </c>
      <c r="C36" s="45">
        <v>85.2</v>
      </c>
      <c r="D36" s="45">
        <v>85.2</v>
      </c>
      <c r="E36" s="45">
        <v>5.1000000000000005</v>
      </c>
      <c r="F36" s="45">
        <v>5.2</v>
      </c>
      <c r="G36" s="45">
        <v>7.4</v>
      </c>
      <c r="H36" s="45">
        <v>7.5</v>
      </c>
      <c r="I36" s="45">
        <v>98.9</v>
      </c>
      <c r="J36" s="45">
        <v>98.9</v>
      </c>
    </row>
    <row r="37" spans="1:10" s="4" customFormat="1" ht="12.95" customHeight="1" x14ac:dyDescent="0.25">
      <c r="A37" s="36">
        <v>46</v>
      </c>
      <c r="B37" s="10" t="s">
        <v>83</v>
      </c>
      <c r="C37" s="45">
        <v>93.5</v>
      </c>
      <c r="D37" s="45">
        <v>92.7</v>
      </c>
      <c r="E37" s="45">
        <v>1.4</v>
      </c>
      <c r="F37" s="45">
        <v>1.4</v>
      </c>
      <c r="G37" s="45">
        <v>3.8</v>
      </c>
      <c r="H37" s="45">
        <v>4</v>
      </c>
      <c r="I37" s="45">
        <v>98.3</v>
      </c>
      <c r="J37" s="45">
        <v>98.3</v>
      </c>
    </row>
    <row r="38" spans="1:10" s="4" customFormat="1" ht="12.95" customHeight="1" x14ac:dyDescent="0.25">
      <c r="A38" s="36">
        <v>47</v>
      </c>
      <c r="B38" s="10" t="s">
        <v>84</v>
      </c>
      <c r="C38" s="45">
        <v>65.099999999999994</v>
      </c>
      <c r="D38" s="45">
        <v>64.900000000000006</v>
      </c>
      <c r="E38" s="45">
        <v>16.3</v>
      </c>
      <c r="F38" s="45">
        <v>16.5</v>
      </c>
      <c r="G38" s="45">
        <v>12.7</v>
      </c>
      <c r="H38" s="45">
        <v>12.8</v>
      </c>
      <c r="I38" s="45">
        <v>95.9</v>
      </c>
      <c r="J38" s="45">
        <v>95.7</v>
      </c>
    </row>
    <row r="39" spans="1:10" s="4" customFormat="1" ht="12.95" customHeight="1" x14ac:dyDescent="0.25">
      <c r="A39" s="36">
        <v>49</v>
      </c>
      <c r="B39" s="10" t="s">
        <v>85</v>
      </c>
      <c r="C39" s="45">
        <v>23.9</v>
      </c>
      <c r="D39" s="45">
        <v>23.6</v>
      </c>
      <c r="E39" s="45">
        <v>34.4</v>
      </c>
      <c r="F39" s="45">
        <v>34.9</v>
      </c>
      <c r="G39" s="45">
        <v>17.100000000000001</v>
      </c>
      <c r="H39" s="45">
        <v>16.8</v>
      </c>
      <c r="I39" s="45">
        <v>61.3</v>
      </c>
      <c r="J39" s="45">
        <v>61.1</v>
      </c>
    </row>
    <row r="40" spans="1:10" s="4" customFormat="1" ht="12.95" customHeight="1" x14ac:dyDescent="0.25">
      <c r="A40" s="36">
        <v>52</v>
      </c>
      <c r="B40" s="10" t="s">
        <v>86</v>
      </c>
      <c r="C40" s="45">
        <v>48</v>
      </c>
      <c r="D40" s="45">
        <v>48.9</v>
      </c>
      <c r="E40" s="45">
        <v>26.4</v>
      </c>
      <c r="F40" s="45">
        <v>26.299999999999997</v>
      </c>
      <c r="G40" s="45">
        <v>13.6</v>
      </c>
      <c r="H40" s="45">
        <v>13.4</v>
      </c>
      <c r="I40" s="45">
        <v>90</v>
      </c>
      <c r="J40" s="45">
        <v>90.4</v>
      </c>
    </row>
    <row r="41" spans="1:10" s="4" customFormat="1" ht="12.95" customHeight="1" x14ac:dyDescent="0.25">
      <c r="A41" s="36">
        <v>55</v>
      </c>
      <c r="B41" s="10" t="s">
        <v>87</v>
      </c>
      <c r="C41" s="45">
        <v>13.1</v>
      </c>
      <c r="D41" s="45">
        <v>13.4</v>
      </c>
      <c r="E41" s="45">
        <v>40.1</v>
      </c>
      <c r="F41" s="45">
        <v>40.299999999999997</v>
      </c>
      <c r="G41" s="45">
        <v>32.6</v>
      </c>
      <c r="H41" s="45">
        <v>31.4</v>
      </c>
      <c r="I41" s="45">
        <v>84.4</v>
      </c>
      <c r="J41" s="45">
        <v>85.7</v>
      </c>
    </row>
    <row r="42" spans="1:10" s="4" customFormat="1" ht="12.95" customHeight="1" x14ac:dyDescent="0.25">
      <c r="A42" s="36">
        <v>56</v>
      </c>
      <c r="B42" s="10" t="s">
        <v>88</v>
      </c>
      <c r="C42" s="45">
        <v>28.3</v>
      </c>
      <c r="D42" s="45">
        <v>28.3</v>
      </c>
      <c r="E42" s="45">
        <v>41.099999999999994</v>
      </c>
      <c r="F42" s="45">
        <v>41.400000000000006</v>
      </c>
      <c r="G42" s="45">
        <v>23.3</v>
      </c>
      <c r="H42" s="45">
        <v>23.3</v>
      </c>
      <c r="I42" s="45">
        <v>87.4</v>
      </c>
      <c r="J42" s="45">
        <v>87.6</v>
      </c>
    </row>
    <row r="43" spans="1:10" s="4" customFormat="1" ht="12.95" customHeight="1" x14ac:dyDescent="0.25">
      <c r="A43" s="36">
        <v>58</v>
      </c>
      <c r="B43" s="10" t="s">
        <v>89</v>
      </c>
      <c r="C43" s="45">
        <v>36.9</v>
      </c>
      <c r="D43" s="45">
        <v>37.5</v>
      </c>
      <c r="E43" s="45">
        <v>28.5</v>
      </c>
      <c r="F43" s="45">
        <v>27.5</v>
      </c>
      <c r="G43" s="45">
        <v>23</v>
      </c>
      <c r="H43" s="45">
        <v>21.8</v>
      </c>
      <c r="I43" s="45">
        <v>87.9</v>
      </c>
      <c r="J43" s="45">
        <v>85.1</v>
      </c>
    </row>
    <row r="44" spans="1:10" s="4" customFormat="1" ht="12.95" customHeight="1" x14ac:dyDescent="0.25">
      <c r="A44" s="36">
        <v>62</v>
      </c>
      <c r="B44" s="10" t="s">
        <v>92</v>
      </c>
      <c r="C44" s="45">
        <v>32.200000000000003</v>
      </c>
      <c r="D44" s="45">
        <v>31</v>
      </c>
      <c r="E44" s="45">
        <v>39.799999999999997</v>
      </c>
      <c r="F44" s="45">
        <v>39.199999999999996</v>
      </c>
      <c r="G44" s="45">
        <v>18.5</v>
      </c>
      <c r="H44" s="45">
        <v>19.8</v>
      </c>
      <c r="I44" s="45">
        <v>94.3</v>
      </c>
      <c r="J44" s="45">
        <v>95</v>
      </c>
    </row>
    <row r="45" spans="1:10" s="4" customFormat="1" ht="12.95" customHeight="1" x14ac:dyDescent="0.25">
      <c r="A45" s="36">
        <v>68</v>
      </c>
      <c r="B45" s="10" t="s">
        <v>35</v>
      </c>
      <c r="C45" s="45">
        <v>7.6</v>
      </c>
      <c r="D45" s="45">
        <v>7.7</v>
      </c>
      <c r="E45" s="45">
        <v>34.6</v>
      </c>
      <c r="F45" s="45">
        <v>35</v>
      </c>
      <c r="G45" s="45">
        <v>26.6</v>
      </c>
      <c r="H45" s="45">
        <v>26.7</v>
      </c>
      <c r="I45" s="45">
        <v>84.5</v>
      </c>
      <c r="J45" s="45">
        <v>90.1</v>
      </c>
    </row>
    <row r="46" spans="1:10" s="4" customFormat="1" ht="12.95" customHeight="1" x14ac:dyDescent="0.25">
      <c r="A46" s="36">
        <v>69</v>
      </c>
      <c r="B46" s="10" t="s">
        <v>93</v>
      </c>
      <c r="C46" s="45">
        <v>28.7</v>
      </c>
      <c r="D46" s="45">
        <v>24.3</v>
      </c>
      <c r="E46" s="45">
        <v>42.6</v>
      </c>
      <c r="F46" s="45">
        <v>44.2</v>
      </c>
      <c r="G46" s="45">
        <v>20.8</v>
      </c>
      <c r="H46" s="45">
        <v>21.2</v>
      </c>
      <c r="I46" s="45">
        <v>96.9</v>
      </c>
      <c r="J46" s="45">
        <v>95.8</v>
      </c>
    </row>
    <row r="47" spans="1:10" s="4" customFormat="1" ht="12.95" customHeight="1" x14ac:dyDescent="0.25">
      <c r="A47" s="36">
        <v>70</v>
      </c>
      <c r="B47" s="10" t="s">
        <v>94</v>
      </c>
      <c r="C47" s="45">
        <v>53</v>
      </c>
      <c r="D47" s="45">
        <v>50.8</v>
      </c>
      <c r="E47" s="45">
        <v>17.399999999999999</v>
      </c>
      <c r="F47" s="45">
        <v>16.2</v>
      </c>
      <c r="G47" s="45">
        <v>18.100000000000001</v>
      </c>
      <c r="H47" s="45">
        <v>18.2</v>
      </c>
      <c r="I47" s="45">
        <v>74.599999999999994</v>
      </c>
      <c r="J47" s="45">
        <v>76.7</v>
      </c>
    </row>
    <row r="48" spans="1:10" s="4" customFormat="1" ht="12.95" customHeight="1" x14ac:dyDescent="0.25">
      <c r="A48" s="36">
        <v>71</v>
      </c>
      <c r="B48" s="10" t="s">
        <v>95</v>
      </c>
      <c r="C48" s="45">
        <v>45.3</v>
      </c>
      <c r="D48" s="45">
        <v>42</v>
      </c>
      <c r="E48" s="45">
        <v>35.9</v>
      </c>
      <c r="F48" s="45">
        <v>36.800000000000004</v>
      </c>
      <c r="G48" s="45">
        <v>11.4</v>
      </c>
      <c r="H48" s="45">
        <v>13.6</v>
      </c>
      <c r="I48" s="45">
        <v>95.7</v>
      </c>
      <c r="J48" s="45">
        <v>94.6</v>
      </c>
    </row>
    <row r="49" spans="1:10" s="4" customFormat="1" ht="12.95" customHeight="1" x14ac:dyDescent="0.25">
      <c r="A49" s="36">
        <v>72</v>
      </c>
      <c r="B49" s="10" t="s">
        <v>96</v>
      </c>
      <c r="C49" s="45">
        <v>62.1</v>
      </c>
      <c r="D49" s="45">
        <v>58</v>
      </c>
      <c r="E49" s="45">
        <v>12.600000000000001</v>
      </c>
      <c r="F49" s="45">
        <v>12.6</v>
      </c>
      <c r="G49" s="45">
        <v>16</v>
      </c>
      <c r="H49" s="45">
        <v>18.2</v>
      </c>
      <c r="I49" s="45">
        <v>85</v>
      </c>
      <c r="J49" s="45">
        <v>84.6</v>
      </c>
    </row>
    <row r="50" spans="1:10" s="4" customFormat="1" ht="12.95" customHeight="1" x14ac:dyDescent="0.25">
      <c r="A50" s="36">
        <v>77</v>
      </c>
      <c r="B50" s="10" t="s">
        <v>100</v>
      </c>
      <c r="C50" s="45">
        <v>36.200000000000003</v>
      </c>
      <c r="D50" s="45">
        <v>36.4</v>
      </c>
      <c r="E50" s="45">
        <v>27.1</v>
      </c>
      <c r="F50" s="45">
        <v>27.8</v>
      </c>
      <c r="G50" s="45">
        <v>13.7</v>
      </c>
      <c r="H50" s="45">
        <v>14.6</v>
      </c>
      <c r="I50" s="45">
        <v>97.2</v>
      </c>
      <c r="J50" s="45">
        <v>97.4</v>
      </c>
    </row>
    <row r="51" spans="1:10" s="4" customFormat="1" ht="12.95" customHeight="1" x14ac:dyDescent="0.25">
      <c r="A51" s="36">
        <v>78</v>
      </c>
      <c r="B51" s="10" t="s">
        <v>101</v>
      </c>
      <c r="C51" s="45">
        <v>8.4</v>
      </c>
      <c r="D51" s="45">
        <v>8.5</v>
      </c>
      <c r="E51" s="45">
        <v>82.9</v>
      </c>
      <c r="F51" s="45">
        <v>82.7</v>
      </c>
      <c r="G51" s="45">
        <v>6.1</v>
      </c>
      <c r="H51" s="45">
        <v>6.3</v>
      </c>
      <c r="I51" s="45">
        <v>99.3</v>
      </c>
      <c r="J51" s="45">
        <v>99.2</v>
      </c>
    </row>
    <row r="52" spans="1:10" s="4" customFormat="1" ht="12.95" customHeight="1" x14ac:dyDescent="0.25">
      <c r="A52" s="36">
        <v>79</v>
      </c>
      <c r="B52" s="10" t="s">
        <v>102</v>
      </c>
      <c r="C52" s="45">
        <v>71.5</v>
      </c>
      <c r="D52" s="45">
        <v>70</v>
      </c>
      <c r="E52" s="45">
        <v>14.9</v>
      </c>
      <c r="F52" s="45">
        <v>16.100000000000001</v>
      </c>
      <c r="G52" s="45">
        <v>10.1</v>
      </c>
      <c r="H52" s="45">
        <v>10.6</v>
      </c>
      <c r="I52" s="45">
        <v>94.2</v>
      </c>
      <c r="J52" s="45">
        <v>91.5</v>
      </c>
    </row>
    <row r="53" spans="1:10" s="4" customFormat="1" ht="12.95" customHeight="1" x14ac:dyDescent="0.25">
      <c r="A53" s="36">
        <v>81</v>
      </c>
      <c r="B53" s="10" t="s">
        <v>104</v>
      </c>
      <c r="C53" s="45">
        <v>23.4</v>
      </c>
      <c r="D53" s="45">
        <v>23.1</v>
      </c>
      <c r="E53" s="45">
        <v>58.5</v>
      </c>
      <c r="F53" s="45">
        <v>59.5</v>
      </c>
      <c r="G53" s="45">
        <v>11.3</v>
      </c>
      <c r="H53" s="45">
        <v>10.7</v>
      </c>
      <c r="I53" s="45">
        <v>97.8</v>
      </c>
      <c r="J53" s="45">
        <v>97.1</v>
      </c>
    </row>
    <row r="54" spans="1:10" s="4" customFormat="1" ht="12.95" customHeight="1" x14ac:dyDescent="0.25">
      <c r="A54" s="36">
        <v>82</v>
      </c>
      <c r="B54" s="10" t="s">
        <v>105</v>
      </c>
      <c r="C54" s="45">
        <v>46.1</v>
      </c>
      <c r="D54" s="45">
        <v>46.1</v>
      </c>
      <c r="E54" s="45">
        <v>29.400000000000002</v>
      </c>
      <c r="F54" s="45">
        <v>29.2</v>
      </c>
      <c r="G54" s="45">
        <v>14.9</v>
      </c>
      <c r="H54" s="45">
        <v>14.8</v>
      </c>
      <c r="I54" s="45">
        <v>97.7</v>
      </c>
      <c r="J54" s="45">
        <v>96.3</v>
      </c>
    </row>
    <row r="55" spans="1:10" s="4" customFormat="1" ht="12.95" customHeight="1" x14ac:dyDescent="0.25">
      <c r="A55" s="36">
        <v>85</v>
      </c>
      <c r="B55" s="10" t="s">
        <v>40</v>
      </c>
      <c r="C55" s="45">
        <v>10.5</v>
      </c>
      <c r="D55" s="45">
        <v>11</v>
      </c>
      <c r="E55" s="45">
        <v>57.8</v>
      </c>
      <c r="F55" s="45">
        <v>58</v>
      </c>
      <c r="G55" s="45">
        <v>23.3</v>
      </c>
      <c r="H55" s="45">
        <v>23.6</v>
      </c>
      <c r="I55" s="45">
        <v>69.3</v>
      </c>
      <c r="J55" s="45">
        <v>68.7</v>
      </c>
    </row>
    <row r="56" spans="1:10" s="4" customFormat="1" ht="12.95" customHeight="1" x14ac:dyDescent="0.25">
      <c r="A56" s="36">
        <v>87</v>
      </c>
      <c r="B56" s="10" t="s">
        <v>106</v>
      </c>
      <c r="C56" s="45">
        <v>7.3</v>
      </c>
      <c r="D56" s="45">
        <v>7.1</v>
      </c>
      <c r="E56" s="45">
        <v>66.2</v>
      </c>
      <c r="F56" s="45">
        <v>66.2</v>
      </c>
      <c r="G56" s="45">
        <v>15.9</v>
      </c>
      <c r="H56" s="45">
        <v>16.2</v>
      </c>
      <c r="I56" s="45">
        <v>88.1</v>
      </c>
      <c r="J56" s="45">
        <v>88.3</v>
      </c>
    </row>
    <row r="57" spans="1:10" s="4" customFormat="1" ht="12.95" customHeight="1" x14ac:dyDescent="0.25">
      <c r="A57" s="36">
        <v>90</v>
      </c>
      <c r="B57" s="10" t="s">
        <v>108</v>
      </c>
      <c r="C57" s="45">
        <v>14.1</v>
      </c>
      <c r="D57" s="45">
        <v>14.2</v>
      </c>
      <c r="E57" s="45">
        <v>61.2</v>
      </c>
      <c r="F57" s="45">
        <v>60.7</v>
      </c>
      <c r="G57" s="45">
        <v>18.8</v>
      </c>
      <c r="H57" s="45">
        <v>18.2</v>
      </c>
      <c r="I57" s="45">
        <v>35.5</v>
      </c>
      <c r="J57" s="45">
        <v>35.700000000000003</v>
      </c>
    </row>
    <row r="58" spans="1:10" s="4" customFormat="1" ht="12.95" customHeight="1" x14ac:dyDescent="0.25">
      <c r="A58" s="36">
        <v>93</v>
      </c>
      <c r="B58" s="10" t="s">
        <v>111</v>
      </c>
      <c r="C58" s="45">
        <v>52.6</v>
      </c>
      <c r="D58" s="45">
        <v>53.3</v>
      </c>
      <c r="E58" s="45">
        <v>12.9</v>
      </c>
      <c r="F58" s="45">
        <v>13.4</v>
      </c>
      <c r="G58" s="45">
        <v>24</v>
      </c>
      <c r="H58" s="45">
        <v>23</v>
      </c>
      <c r="I58" s="45">
        <v>92.1</v>
      </c>
      <c r="J58" s="45">
        <v>91.8</v>
      </c>
    </row>
    <row r="59" spans="1:10" s="4" customFormat="1" ht="12.95" customHeight="1" x14ac:dyDescent="0.25">
      <c r="A59" s="36">
        <v>94</v>
      </c>
      <c r="B59" s="10" t="s">
        <v>112</v>
      </c>
      <c r="C59" s="45">
        <v>22.6</v>
      </c>
      <c r="D59" s="45">
        <v>24.8</v>
      </c>
      <c r="E59" s="45">
        <v>41.5</v>
      </c>
      <c r="F59" s="45">
        <v>44</v>
      </c>
      <c r="G59" s="45">
        <v>27.7</v>
      </c>
      <c r="H59" s="45">
        <v>23.4</v>
      </c>
      <c r="I59" s="45">
        <v>76.2</v>
      </c>
      <c r="J59" s="45">
        <v>75.5</v>
      </c>
    </row>
    <row r="60" spans="1:10" s="4" customFormat="1" ht="12.95" customHeight="1" x14ac:dyDescent="0.25">
      <c r="A60" s="36">
        <v>95</v>
      </c>
      <c r="B60" s="10" t="s">
        <v>113</v>
      </c>
      <c r="C60" s="45">
        <v>39.1</v>
      </c>
      <c r="D60" s="45">
        <v>43.6</v>
      </c>
      <c r="E60" s="45">
        <v>43.1</v>
      </c>
      <c r="F60" s="45">
        <v>40.5</v>
      </c>
      <c r="G60" s="45">
        <v>12.3</v>
      </c>
      <c r="H60" s="45">
        <v>11.2</v>
      </c>
      <c r="I60" s="45">
        <v>98.6</v>
      </c>
      <c r="J60" s="45">
        <v>97.9</v>
      </c>
    </row>
    <row r="61" spans="1:10" s="4" customFormat="1" ht="12.95" customHeight="1" x14ac:dyDescent="0.25">
      <c r="A61" s="36">
        <v>96</v>
      </c>
      <c r="B61" s="10" t="s">
        <v>114</v>
      </c>
      <c r="C61" s="45">
        <v>15.2</v>
      </c>
      <c r="D61" s="45">
        <v>15.2</v>
      </c>
      <c r="E61" s="45">
        <v>47.9</v>
      </c>
      <c r="F61" s="45">
        <v>46.599999999999994</v>
      </c>
      <c r="G61" s="45">
        <v>21.9</v>
      </c>
      <c r="H61" s="45">
        <v>21</v>
      </c>
      <c r="I61" s="45">
        <v>93.2</v>
      </c>
      <c r="J61" s="45">
        <v>93.1</v>
      </c>
    </row>
    <row r="62" spans="1:10" s="4" customFormat="1" ht="31.5" customHeight="1" x14ac:dyDescent="0.25">
      <c r="A62" s="18" t="s">
        <v>155</v>
      </c>
      <c r="B62" s="38" t="s">
        <v>139</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125</v>
      </c>
    </row>
    <row r="66" spans="1:2" s="39" customFormat="1" ht="12.95" customHeight="1" x14ac:dyDescent="0.25"/>
    <row r="67" spans="1:2" s="39" customFormat="1" ht="12.95" customHeight="1" x14ac:dyDescent="0.25">
      <c r="A67" s="39" t="s">
        <v>158</v>
      </c>
      <c r="B67" s="41"/>
    </row>
    <row r="68" spans="1:2" s="4" customFormat="1" ht="12.95" customHeight="1" x14ac:dyDescent="0.25"/>
    <row r="69" spans="1:2" s="4" customFormat="1" ht="12.95" customHeight="1" x14ac:dyDescent="0.25"/>
    <row r="70" spans="1:2" s="4" customFormat="1" ht="12.95" customHeight="1" x14ac:dyDescent="0.25"/>
  </sheetData>
  <mergeCells count="2">
    <mergeCell ref="A6:B6"/>
    <mergeCell ref="A35:B35"/>
  </mergeCells>
  <pageMargins left="0.7" right="0.7" top="0.78740157499999996" bottom="0.78740157499999996" header="0.3" footer="0.3"/>
  <pageSetup paperSize="9" scale="6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2012</v>
      </c>
      <c r="D5" s="35">
        <v>2013</v>
      </c>
      <c r="E5" s="34">
        <v>2012</v>
      </c>
      <c r="F5" s="35">
        <v>2013</v>
      </c>
      <c r="G5" s="34">
        <v>2012</v>
      </c>
      <c r="H5" s="35">
        <v>2013</v>
      </c>
      <c r="I5" s="34">
        <v>2012</v>
      </c>
      <c r="J5" s="35">
        <v>2013</v>
      </c>
    </row>
    <row r="6" spans="1:10" s="4" customFormat="1" ht="12.95" customHeight="1" x14ac:dyDescent="0.25">
      <c r="A6" s="75" t="s">
        <v>1</v>
      </c>
      <c r="B6" s="75"/>
      <c r="C6" s="19"/>
      <c r="D6" s="19"/>
      <c r="E6" s="19"/>
      <c r="F6" s="19"/>
      <c r="G6" s="19"/>
      <c r="H6" s="20"/>
      <c r="I6" s="20"/>
      <c r="J6" s="20"/>
    </row>
    <row r="7" spans="1:10" s="5" customFormat="1" ht="12.95" customHeight="1" x14ac:dyDescent="0.25">
      <c r="A7" s="36">
        <v>8</v>
      </c>
      <c r="B7" s="8" t="s">
        <v>55</v>
      </c>
      <c r="C7" s="45">
        <v>41.1</v>
      </c>
      <c r="D7" s="45">
        <v>40.799999999999997</v>
      </c>
      <c r="E7" s="45">
        <v>21.099999999999998</v>
      </c>
      <c r="F7" s="45">
        <v>20</v>
      </c>
      <c r="G7" s="45">
        <v>21.6</v>
      </c>
      <c r="H7" s="45">
        <v>22.4</v>
      </c>
      <c r="I7" s="45">
        <v>91.4</v>
      </c>
      <c r="J7" s="45">
        <v>91.1</v>
      </c>
    </row>
    <row r="8" spans="1:10" s="4" customFormat="1" ht="12.95" customHeight="1" x14ac:dyDescent="0.25">
      <c r="A8" s="36">
        <v>10</v>
      </c>
      <c r="B8" s="10" t="s">
        <v>56</v>
      </c>
      <c r="C8" s="45">
        <v>60.2</v>
      </c>
      <c r="D8" s="45">
        <v>61.7</v>
      </c>
      <c r="E8" s="45">
        <v>16.399999999999999</v>
      </c>
      <c r="F8" s="45">
        <v>16.399999999999999</v>
      </c>
      <c r="G8" s="45">
        <v>15.2</v>
      </c>
      <c r="H8" s="45">
        <v>14.7</v>
      </c>
      <c r="I8" s="45">
        <v>96.7</v>
      </c>
      <c r="J8" s="45">
        <v>96.8</v>
      </c>
    </row>
    <row r="9" spans="1:10" s="4" customFormat="1" ht="12.95" customHeight="1" x14ac:dyDescent="0.25">
      <c r="A9" s="36">
        <v>11</v>
      </c>
      <c r="B9" s="10" t="s">
        <v>57</v>
      </c>
      <c r="C9" s="45">
        <v>42.1</v>
      </c>
      <c r="D9" s="45">
        <v>43.5</v>
      </c>
      <c r="E9" s="45">
        <v>21.7</v>
      </c>
      <c r="F9" s="45">
        <v>22.200000000000003</v>
      </c>
      <c r="G9" s="45">
        <v>25.1</v>
      </c>
      <c r="H9" s="45">
        <v>24.7</v>
      </c>
      <c r="I9" s="45">
        <v>97</v>
      </c>
      <c r="J9" s="45">
        <v>97.3</v>
      </c>
    </row>
    <row r="10" spans="1:10" s="4" customFormat="1" ht="12.95" customHeight="1" x14ac:dyDescent="0.25">
      <c r="A10" s="36">
        <v>13</v>
      </c>
      <c r="B10" s="10" t="s">
        <v>58</v>
      </c>
      <c r="C10" s="45">
        <v>39.5</v>
      </c>
      <c r="D10" s="45">
        <v>39.4</v>
      </c>
      <c r="E10" s="45">
        <v>36.699999999999996</v>
      </c>
      <c r="F10" s="45">
        <v>36.200000000000003</v>
      </c>
      <c r="G10" s="45">
        <v>14.1</v>
      </c>
      <c r="H10" s="45">
        <v>13.7</v>
      </c>
      <c r="I10" s="45">
        <v>93.8</v>
      </c>
      <c r="J10" s="45">
        <v>93.6</v>
      </c>
    </row>
    <row r="11" spans="1:10" s="4" customFormat="1" ht="12.95" customHeight="1" x14ac:dyDescent="0.25">
      <c r="A11" s="36">
        <v>15</v>
      </c>
      <c r="B11" s="10" t="s">
        <v>59</v>
      </c>
      <c r="C11" s="45">
        <v>52.8</v>
      </c>
      <c r="D11" s="45">
        <v>52.3</v>
      </c>
      <c r="E11" s="45">
        <v>20.7</v>
      </c>
      <c r="F11" s="45">
        <v>22.7</v>
      </c>
      <c r="G11" s="45">
        <v>18.3</v>
      </c>
      <c r="H11" s="45">
        <v>18</v>
      </c>
      <c r="I11" s="45">
        <v>83.1</v>
      </c>
      <c r="J11" s="45">
        <v>81.900000000000006</v>
      </c>
    </row>
    <row r="12" spans="1:10" s="4" customFormat="1" ht="12.95" customHeight="1" x14ac:dyDescent="0.25">
      <c r="A12" s="36">
        <v>16</v>
      </c>
      <c r="B12" s="10" t="s">
        <v>60</v>
      </c>
      <c r="C12" s="45">
        <v>51.1</v>
      </c>
      <c r="D12" s="45">
        <v>51.9</v>
      </c>
      <c r="E12" s="45">
        <v>27.8</v>
      </c>
      <c r="F12" s="45">
        <v>27.700000000000003</v>
      </c>
      <c r="G12" s="45">
        <v>11.7</v>
      </c>
      <c r="H12" s="45">
        <v>11.8</v>
      </c>
      <c r="I12" s="45">
        <v>97.7</v>
      </c>
      <c r="J12" s="45">
        <v>97.2</v>
      </c>
    </row>
    <row r="13" spans="1:10" s="4" customFormat="1" ht="12.95" customHeight="1" x14ac:dyDescent="0.25">
      <c r="A13" s="36">
        <v>17</v>
      </c>
      <c r="B13" s="10" t="s">
        <v>61</v>
      </c>
      <c r="C13" s="45">
        <v>52</v>
      </c>
      <c r="D13" s="45">
        <v>48.7</v>
      </c>
      <c r="E13" s="45">
        <v>23.400000000000002</v>
      </c>
      <c r="F13" s="45">
        <v>21.4</v>
      </c>
      <c r="G13" s="45">
        <v>14.4</v>
      </c>
      <c r="H13" s="45">
        <v>13.6</v>
      </c>
      <c r="I13" s="45">
        <v>91.9</v>
      </c>
      <c r="J13" s="45">
        <v>91.6</v>
      </c>
    </row>
    <row r="14" spans="1:10" s="4" customFormat="1" ht="12.95" customHeight="1" x14ac:dyDescent="0.25">
      <c r="A14" s="36">
        <v>18</v>
      </c>
      <c r="B14" s="10" t="s">
        <v>62</v>
      </c>
      <c r="C14" s="45">
        <v>35.5</v>
      </c>
      <c r="D14" s="45">
        <v>34.9</v>
      </c>
      <c r="E14" s="45">
        <v>38.5</v>
      </c>
      <c r="F14" s="45">
        <v>38.5</v>
      </c>
      <c r="G14" s="45">
        <v>14.4</v>
      </c>
      <c r="H14" s="45">
        <v>15.4</v>
      </c>
      <c r="I14" s="45">
        <v>95.8</v>
      </c>
      <c r="J14" s="45">
        <v>92.7</v>
      </c>
    </row>
    <row r="15" spans="1:10" s="4" customFormat="1" ht="12.95" customHeight="1" x14ac:dyDescent="0.25">
      <c r="A15" s="36">
        <v>20</v>
      </c>
      <c r="B15" s="10" t="s">
        <v>63</v>
      </c>
      <c r="C15" s="45">
        <v>48</v>
      </c>
      <c r="D15" s="45">
        <v>49</v>
      </c>
      <c r="E15" s="45">
        <v>23.1</v>
      </c>
      <c r="F15" s="45">
        <v>22.9</v>
      </c>
      <c r="G15" s="45">
        <v>17.5</v>
      </c>
      <c r="H15" s="45">
        <v>17.7</v>
      </c>
      <c r="I15" s="45">
        <v>92.5</v>
      </c>
      <c r="J15" s="45">
        <v>92.9</v>
      </c>
    </row>
    <row r="16" spans="1:10" s="4" customFormat="1" ht="12.95" customHeight="1" x14ac:dyDescent="0.25">
      <c r="A16" s="36">
        <v>21</v>
      </c>
      <c r="B16" s="10" t="s">
        <v>64</v>
      </c>
      <c r="C16" s="45">
        <v>43.1</v>
      </c>
      <c r="D16" s="45">
        <v>37.799999999999997</v>
      </c>
      <c r="E16" s="45">
        <v>9</v>
      </c>
      <c r="F16" s="45">
        <v>9.6</v>
      </c>
      <c r="G16" s="45">
        <v>37.200000000000003</v>
      </c>
      <c r="H16" s="45">
        <v>41.5</v>
      </c>
      <c r="I16" s="45">
        <v>86.6</v>
      </c>
      <c r="J16" s="45">
        <v>86.7</v>
      </c>
    </row>
    <row r="17" spans="1:10" s="4" customFormat="1" ht="12.95" customHeight="1" x14ac:dyDescent="0.25">
      <c r="A17" s="36">
        <v>22</v>
      </c>
      <c r="B17" s="10" t="s">
        <v>12</v>
      </c>
      <c r="C17" s="45">
        <v>49.4</v>
      </c>
      <c r="D17" s="45">
        <v>49.3</v>
      </c>
      <c r="E17" s="45">
        <v>26.4</v>
      </c>
      <c r="F17" s="45">
        <v>26.4</v>
      </c>
      <c r="G17" s="45">
        <v>13.5</v>
      </c>
      <c r="H17" s="45">
        <v>13.4</v>
      </c>
      <c r="I17" s="45">
        <v>95.6</v>
      </c>
      <c r="J17" s="45">
        <v>91.3</v>
      </c>
    </row>
    <row r="18" spans="1:10" s="4" customFormat="1" ht="12.95" customHeight="1" x14ac:dyDescent="0.25">
      <c r="A18" s="36">
        <v>23</v>
      </c>
      <c r="B18" s="10" t="s">
        <v>65</v>
      </c>
      <c r="C18" s="45">
        <v>48.8</v>
      </c>
      <c r="D18" s="45">
        <v>48</v>
      </c>
      <c r="E18" s="45">
        <v>25.900000000000002</v>
      </c>
      <c r="F18" s="45">
        <v>26.299999999999997</v>
      </c>
      <c r="G18" s="45">
        <v>13.9</v>
      </c>
      <c r="H18" s="45">
        <v>14.2</v>
      </c>
      <c r="I18" s="45">
        <v>92.6</v>
      </c>
      <c r="J18" s="45">
        <v>95.2</v>
      </c>
    </row>
    <row r="19" spans="1:10" s="4" customFormat="1" ht="12.95" customHeight="1" x14ac:dyDescent="0.25">
      <c r="A19" s="36">
        <v>24</v>
      </c>
      <c r="B19" s="10" t="s">
        <v>66</v>
      </c>
      <c r="C19" s="45">
        <v>56.5</v>
      </c>
      <c r="D19" s="45">
        <v>55.6</v>
      </c>
      <c r="E19" s="45">
        <v>21.8</v>
      </c>
      <c r="F19" s="45">
        <v>22.7</v>
      </c>
      <c r="G19" s="45">
        <v>12.4</v>
      </c>
      <c r="H19" s="45">
        <v>13.2</v>
      </c>
      <c r="I19" s="45">
        <v>97.2</v>
      </c>
      <c r="J19" s="45">
        <v>96.1</v>
      </c>
    </row>
    <row r="20" spans="1:10" s="4" customFormat="1" ht="12.95" customHeight="1" x14ac:dyDescent="0.25">
      <c r="A20" s="36">
        <v>25</v>
      </c>
      <c r="B20" s="10" t="s">
        <v>67</v>
      </c>
      <c r="C20" s="45">
        <v>42.1</v>
      </c>
      <c r="D20" s="45">
        <v>41.5</v>
      </c>
      <c r="E20" s="45">
        <v>34.299999999999997</v>
      </c>
      <c r="F20" s="45">
        <v>34.200000000000003</v>
      </c>
      <c r="G20" s="45">
        <v>12.2</v>
      </c>
      <c r="H20" s="45">
        <v>12.3</v>
      </c>
      <c r="I20" s="45">
        <v>94.8</v>
      </c>
      <c r="J20" s="45">
        <v>93.6</v>
      </c>
    </row>
    <row r="21" spans="1:10" s="4" customFormat="1" ht="12.95" customHeight="1" x14ac:dyDescent="0.25">
      <c r="A21" s="36">
        <v>26</v>
      </c>
      <c r="B21" s="10" t="s">
        <v>68</v>
      </c>
      <c r="C21" s="45">
        <v>52.6</v>
      </c>
      <c r="D21" s="45">
        <v>52.6</v>
      </c>
      <c r="E21" s="45">
        <v>19.899999999999999</v>
      </c>
      <c r="F21" s="45">
        <v>20.100000000000001</v>
      </c>
      <c r="G21" s="45">
        <v>17.600000000000001</v>
      </c>
      <c r="H21" s="45">
        <v>18.100000000000001</v>
      </c>
      <c r="I21" s="45">
        <v>95.1</v>
      </c>
      <c r="J21" s="45">
        <v>96.5</v>
      </c>
    </row>
    <row r="22" spans="1:10" s="4" customFormat="1" ht="12.95" customHeight="1" x14ac:dyDescent="0.25">
      <c r="A22" s="36">
        <v>27</v>
      </c>
      <c r="B22" s="10" t="s">
        <v>69</v>
      </c>
      <c r="C22" s="45">
        <v>61.9</v>
      </c>
      <c r="D22" s="45">
        <v>59.5</v>
      </c>
      <c r="E22" s="45">
        <v>17.2</v>
      </c>
      <c r="F22" s="45">
        <v>17</v>
      </c>
      <c r="G22" s="45">
        <v>15.1</v>
      </c>
      <c r="H22" s="45">
        <v>15.9</v>
      </c>
      <c r="I22" s="45">
        <v>95.1</v>
      </c>
      <c r="J22" s="45">
        <v>95.3</v>
      </c>
    </row>
    <row r="23" spans="1:10" s="4" customFormat="1" ht="12.95" customHeight="1" x14ac:dyDescent="0.25">
      <c r="A23" s="36">
        <v>28</v>
      </c>
      <c r="B23" s="10" t="s">
        <v>70</v>
      </c>
      <c r="C23" s="45">
        <v>50</v>
      </c>
      <c r="D23" s="45">
        <v>50.6</v>
      </c>
      <c r="E23" s="45">
        <v>27.6</v>
      </c>
      <c r="F23" s="45">
        <v>27.5</v>
      </c>
      <c r="G23" s="45">
        <v>14.2</v>
      </c>
      <c r="H23" s="45">
        <v>13.7</v>
      </c>
      <c r="I23" s="45">
        <v>92.9</v>
      </c>
      <c r="J23" s="45">
        <v>93.3</v>
      </c>
    </row>
    <row r="24" spans="1:10" s="5" customFormat="1" ht="12.95" customHeight="1" x14ac:dyDescent="0.25">
      <c r="A24" s="36">
        <v>29</v>
      </c>
      <c r="B24" s="10" t="s">
        <v>71</v>
      </c>
      <c r="C24" s="45">
        <v>58.6</v>
      </c>
      <c r="D24" s="45">
        <v>52.5</v>
      </c>
      <c r="E24" s="45">
        <v>22.7</v>
      </c>
      <c r="F24" s="45">
        <v>25.3</v>
      </c>
      <c r="G24" s="45">
        <v>11.3</v>
      </c>
      <c r="H24" s="45">
        <v>13.5</v>
      </c>
      <c r="I24" s="45">
        <v>96.9</v>
      </c>
      <c r="J24" s="45">
        <v>97.2</v>
      </c>
    </row>
    <row r="25" spans="1:10" s="4" customFormat="1" ht="12.95" customHeight="1" x14ac:dyDescent="0.25">
      <c r="A25" s="36">
        <v>30</v>
      </c>
      <c r="B25" s="10" t="s">
        <v>22</v>
      </c>
      <c r="C25" s="45">
        <v>64.3</v>
      </c>
      <c r="D25" s="45">
        <v>62</v>
      </c>
      <c r="E25" s="45">
        <v>22.1</v>
      </c>
      <c r="F25" s="45">
        <v>22.1</v>
      </c>
      <c r="G25" s="45">
        <v>6.2</v>
      </c>
      <c r="H25" s="45">
        <v>6.9</v>
      </c>
      <c r="I25" s="45">
        <v>97.6</v>
      </c>
      <c r="J25" s="45">
        <v>95.5</v>
      </c>
    </row>
    <row r="26" spans="1:10" s="4" customFormat="1" ht="12.95" customHeight="1" x14ac:dyDescent="0.25">
      <c r="A26" s="36">
        <v>31</v>
      </c>
      <c r="B26" s="10" t="s">
        <v>72</v>
      </c>
      <c r="C26" s="45">
        <v>46.2</v>
      </c>
      <c r="D26" s="45">
        <v>45.2</v>
      </c>
      <c r="E26" s="45">
        <v>30.6</v>
      </c>
      <c r="F26" s="45">
        <v>31.1</v>
      </c>
      <c r="G26" s="45">
        <v>14.4</v>
      </c>
      <c r="H26" s="45">
        <v>14.6</v>
      </c>
      <c r="I26" s="45">
        <v>97.4</v>
      </c>
      <c r="J26" s="45">
        <v>97.3</v>
      </c>
    </row>
    <row r="27" spans="1:10" s="4" customFormat="1" ht="12.95" customHeight="1" x14ac:dyDescent="0.25">
      <c r="A27" s="36">
        <v>32</v>
      </c>
      <c r="B27" s="10" t="s">
        <v>73</v>
      </c>
      <c r="C27" s="45">
        <v>41.6</v>
      </c>
      <c r="D27" s="45">
        <v>41.6</v>
      </c>
      <c r="E27" s="45">
        <v>27.2</v>
      </c>
      <c r="F27" s="45">
        <v>26.7</v>
      </c>
      <c r="G27" s="45">
        <v>17.899999999999999</v>
      </c>
      <c r="H27" s="45">
        <v>18.8</v>
      </c>
      <c r="I27" s="45">
        <v>94.5</v>
      </c>
      <c r="J27" s="45">
        <v>95.4</v>
      </c>
    </row>
    <row r="28" spans="1:10" s="4" customFormat="1" ht="12.95" customHeight="1" x14ac:dyDescent="0.25">
      <c r="A28" s="36">
        <v>35</v>
      </c>
      <c r="B28" s="10" t="s">
        <v>75</v>
      </c>
      <c r="C28" s="45">
        <v>74</v>
      </c>
      <c r="D28" s="45">
        <v>74.400000000000006</v>
      </c>
      <c r="E28" s="45">
        <v>7.1000000000000005</v>
      </c>
      <c r="F28" s="45">
        <v>7.6</v>
      </c>
      <c r="G28" s="45">
        <v>5.5</v>
      </c>
      <c r="H28" s="45">
        <v>6</v>
      </c>
      <c r="I28" s="45">
        <v>91.7</v>
      </c>
      <c r="J28" s="45">
        <v>90.2</v>
      </c>
    </row>
    <row r="29" spans="1:10" s="4" customFormat="1" ht="12.95" customHeight="1" x14ac:dyDescent="0.25">
      <c r="A29" s="36">
        <v>36</v>
      </c>
      <c r="B29" s="10" t="s">
        <v>76</v>
      </c>
      <c r="C29" s="45">
        <v>55.7</v>
      </c>
      <c r="D29" s="45">
        <v>54.4</v>
      </c>
      <c r="E29" s="45">
        <v>15.899999999999999</v>
      </c>
      <c r="F29" s="45">
        <v>14.9</v>
      </c>
      <c r="G29" s="45">
        <v>11.6</v>
      </c>
      <c r="H29" s="45">
        <v>11.5</v>
      </c>
      <c r="I29" s="45">
        <v>91.6</v>
      </c>
      <c r="J29" s="45">
        <v>91.3</v>
      </c>
    </row>
    <row r="30" spans="1:10" s="4" customFormat="1" ht="12.95" customHeight="1" x14ac:dyDescent="0.25">
      <c r="A30" s="36">
        <v>37</v>
      </c>
      <c r="B30" s="10" t="s">
        <v>77</v>
      </c>
      <c r="C30" s="45">
        <v>19.7</v>
      </c>
      <c r="D30" s="45">
        <v>22</v>
      </c>
      <c r="E30" s="45">
        <v>37.299999999999997</v>
      </c>
      <c r="F30" s="45">
        <v>38.1</v>
      </c>
      <c r="G30" s="45">
        <v>24.4</v>
      </c>
      <c r="H30" s="45">
        <v>22.2</v>
      </c>
      <c r="I30" s="45">
        <v>95.6</v>
      </c>
      <c r="J30" s="45">
        <v>95.3</v>
      </c>
    </row>
    <row r="31" spans="1:10" s="4" customFormat="1" ht="12.95" customHeight="1" x14ac:dyDescent="0.25">
      <c r="A31" s="36">
        <v>38</v>
      </c>
      <c r="B31" s="10" t="s">
        <v>78</v>
      </c>
      <c r="C31" s="45">
        <v>51.6</v>
      </c>
      <c r="D31" s="45">
        <v>49.8</v>
      </c>
      <c r="E31" s="45">
        <v>17.399999999999999</v>
      </c>
      <c r="F31" s="45">
        <v>17.3</v>
      </c>
      <c r="G31" s="45">
        <v>16.600000000000001</v>
      </c>
      <c r="H31" s="45">
        <v>18.100000000000001</v>
      </c>
      <c r="I31" s="45">
        <v>96</v>
      </c>
      <c r="J31" s="45">
        <v>95.9</v>
      </c>
    </row>
    <row r="32" spans="1:10" s="4" customFormat="1" ht="12.95" customHeight="1" x14ac:dyDescent="0.25">
      <c r="A32" s="36">
        <v>41</v>
      </c>
      <c r="B32" s="10" t="s">
        <v>79</v>
      </c>
      <c r="C32" s="45">
        <v>53.9</v>
      </c>
      <c r="D32" s="45">
        <v>54.2</v>
      </c>
      <c r="E32" s="45">
        <v>29.400000000000002</v>
      </c>
      <c r="F32" s="45">
        <v>28.9</v>
      </c>
      <c r="G32" s="45">
        <v>8.5</v>
      </c>
      <c r="H32" s="45">
        <v>8.3000000000000007</v>
      </c>
      <c r="I32" s="45">
        <v>96.2</v>
      </c>
      <c r="J32" s="45">
        <v>96.2</v>
      </c>
    </row>
    <row r="33" spans="1:10" s="4" customFormat="1" ht="12.95" customHeight="1" x14ac:dyDescent="0.25">
      <c r="A33" s="36">
        <v>42</v>
      </c>
      <c r="B33" s="8" t="s">
        <v>80</v>
      </c>
      <c r="C33" s="45">
        <v>33.1</v>
      </c>
      <c r="D33" s="45">
        <v>32.5</v>
      </c>
      <c r="E33" s="45">
        <v>39.700000000000003</v>
      </c>
      <c r="F33" s="45">
        <v>38.799999999999997</v>
      </c>
      <c r="G33" s="45">
        <v>16.899999999999999</v>
      </c>
      <c r="H33" s="45">
        <v>18.2</v>
      </c>
      <c r="I33" s="45">
        <v>94.9</v>
      </c>
      <c r="J33" s="45">
        <v>95.6</v>
      </c>
    </row>
    <row r="34" spans="1:10" s="4" customFormat="1" ht="12.95" customHeight="1" x14ac:dyDescent="0.25">
      <c r="A34" s="36">
        <v>43</v>
      </c>
      <c r="B34" s="5" t="s">
        <v>81</v>
      </c>
      <c r="C34" s="45">
        <v>44.2</v>
      </c>
      <c r="D34" s="45">
        <v>44.9</v>
      </c>
      <c r="E34" s="45">
        <v>37.1</v>
      </c>
      <c r="F34" s="45">
        <v>36.4</v>
      </c>
      <c r="G34" s="45">
        <v>9.1999999999999993</v>
      </c>
      <c r="H34" s="45">
        <v>9.1999999999999993</v>
      </c>
      <c r="I34" s="45">
        <v>98</v>
      </c>
      <c r="J34" s="45">
        <v>98.1</v>
      </c>
    </row>
    <row r="35" spans="1:10" s="4" customFormat="1" ht="12.95" customHeight="1" x14ac:dyDescent="0.25">
      <c r="A35" s="75" t="s">
        <v>2</v>
      </c>
      <c r="B35" s="75"/>
      <c r="C35" s="19"/>
      <c r="D35" s="19"/>
      <c r="E35" s="19"/>
      <c r="F35" s="19"/>
      <c r="G35" s="19"/>
      <c r="H35" s="20"/>
      <c r="I35" s="20"/>
      <c r="J35" s="20"/>
    </row>
    <row r="36" spans="1:10" s="4" customFormat="1" ht="12.95" customHeight="1" x14ac:dyDescent="0.25">
      <c r="A36" s="36">
        <v>45</v>
      </c>
      <c r="B36" s="12" t="s">
        <v>82</v>
      </c>
      <c r="C36" s="45">
        <v>80.3</v>
      </c>
      <c r="D36" s="45">
        <v>80.5</v>
      </c>
      <c r="E36" s="45">
        <v>8.6</v>
      </c>
      <c r="F36" s="45">
        <v>8.7999999999999989</v>
      </c>
      <c r="G36" s="45">
        <v>8.5</v>
      </c>
      <c r="H36" s="45">
        <v>8.1999999999999993</v>
      </c>
      <c r="I36" s="45">
        <v>98.3</v>
      </c>
      <c r="J36" s="45">
        <v>98.1</v>
      </c>
    </row>
    <row r="37" spans="1:10" s="4" customFormat="1" ht="12.95" customHeight="1" x14ac:dyDescent="0.25">
      <c r="A37" s="36">
        <v>46</v>
      </c>
      <c r="B37" s="10" t="s">
        <v>83</v>
      </c>
      <c r="C37" s="45">
        <v>92.4</v>
      </c>
      <c r="D37" s="45">
        <v>92.7</v>
      </c>
      <c r="E37" s="45">
        <v>1.5</v>
      </c>
      <c r="F37" s="45">
        <v>1.5</v>
      </c>
      <c r="G37" s="45">
        <v>4.0999999999999996</v>
      </c>
      <c r="H37" s="45">
        <v>4.3</v>
      </c>
      <c r="I37" s="45">
        <v>98.5</v>
      </c>
      <c r="J37" s="45">
        <v>98.2</v>
      </c>
    </row>
    <row r="38" spans="1:10" s="4" customFormat="1" ht="12.95" customHeight="1" x14ac:dyDescent="0.25">
      <c r="A38" s="36">
        <v>47</v>
      </c>
      <c r="B38" s="10" t="s">
        <v>84</v>
      </c>
      <c r="C38" s="45">
        <v>65.2</v>
      </c>
      <c r="D38" s="45">
        <v>64.900000000000006</v>
      </c>
      <c r="E38" s="45">
        <v>16.3</v>
      </c>
      <c r="F38" s="45">
        <v>16.3</v>
      </c>
      <c r="G38" s="45">
        <v>12.6</v>
      </c>
      <c r="H38" s="45">
        <v>12.7</v>
      </c>
      <c r="I38" s="45">
        <v>95.5</v>
      </c>
      <c r="J38" s="45">
        <v>95.8</v>
      </c>
    </row>
    <row r="39" spans="1:10" s="4" customFormat="1" ht="12.95" customHeight="1" x14ac:dyDescent="0.25">
      <c r="A39" s="36">
        <v>49</v>
      </c>
      <c r="B39" s="10" t="s">
        <v>85</v>
      </c>
      <c r="C39" s="45">
        <v>24.6</v>
      </c>
      <c r="D39" s="45">
        <v>25.2</v>
      </c>
      <c r="E39" s="45">
        <v>37.299999999999997</v>
      </c>
      <c r="F39" s="45">
        <v>36</v>
      </c>
      <c r="G39" s="45">
        <v>17.3</v>
      </c>
      <c r="H39" s="45">
        <v>17.2</v>
      </c>
      <c r="I39" s="45">
        <v>56.8</v>
      </c>
      <c r="J39" s="45">
        <v>59.2</v>
      </c>
    </row>
    <row r="40" spans="1:10" s="4" customFormat="1" ht="12.95" customHeight="1" x14ac:dyDescent="0.25">
      <c r="A40" s="36">
        <v>52</v>
      </c>
      <c r="B40" s="10" t="s">
        <v>86</v>
      </c>
      <c r="C40" s="45">
        <v>52.6</v>
      </c>
      <c r="D40" s="45">
        <v>52.6</v>
      </c>
      <c r="E40" s="45">
        <v>23.9</v>
      </c>
      <c r="F40" s="45">
        <v>24.099999999999998</v>
      </c>
      <c r="G40" s="45">
        <v>12</v>
      </c>
      <c r="H40" s="45">
        <v>13</v>
      </c>
      <c r="I40" s="45">
        <v>91.1</v>
      </c>
      <c r="J40" s="45">
        <v>91</v>
      </c>
    </row>
    <row r="41" spans="1:10" s="4" customFormat="1" ht="12.95" customHeight="1" x14ac:dyDescent="0.25">
      <c r="A41" s="36">
        <v>55</v>
      </c>
      <c r="B41" s="10" t="s">
        <v>87</v>
      </c>
      <c r="C41" s="45">
        <v>12.5</v>
      </c>
      <c r="D41" s="45">
        <v>13</v>
      </c>
      <c r="E41" s="45">
        <v>40.1</v>
      </c>
      <c r="F41" s="45">
        <v>39.9</v>
      </c>
      <c r="G41" s="45">
        <v>33.200000000000003</v>
      </c>
      <c r="H41" s="45">
        <v>32.799999999999997</v>
      </c>
      <c r="I41" s="45">
        <v>85.7</v>
      </c>
      <c r="J41" s="45">
        <v>84.3</v>
      </c>
    </row>
    <row r="42" spans="1:10" s="4" customFormat="1" ht="12.95" customHeight="1" x14ac:dyDescent="0.25">
      <c r="A42" s="36">
        <v>56</v>
      </c>
      <c r="B42" s="10" t="s">
        <v>88</v>
      </c>
      <c r="C42" s="45">
        <v>28.7</v>
      </c>
      <c r="D42" s="45">
        <v>28.4</v>
      </c>
      <c r="E42" s="45">
        <v>40.700000000000003</v>
      </c>
      <c r="F42" s="45">
        <v>40.900000000000006</v>
      </c>
      <c r="G42" s="45">
        <v>23.4</v>
      </c>
      <c r="H42" s="45">
        <v>23.2</v>
      </c>
      <c r="I42" s="45">
        <v>88.6</v>
      </c>
      <c r="J42" s="45">
        <v>86.8</v>
      </c>
    </row>
    <row r="43" spans="1:10" s="4" customFormat="1" ht="12.95" customHeight="1" x14ac:dyDescent="0.25">
      <c r="A43" s="36">
        <v>58</v>
      </c>
      <c r="B43" s="10" t="s">
        <v>89</v>
      </c>
      <c r="C43" s="45">
        <v>33.5</v>
      </c>
      <c r="D43" s="45">
        <v>35.799999999999997</v>
      </c>
      <c r="E43" s="45">
        <v>28.299999999999997</v>
      </c>
      <c r="F43" s="45">
        <v>29.299999999999997</v>
      </c>
      <c r="G43" s="45">
        <v>23.2</v>
      </c>
      <c r="H43" s="45">
        <v>23.2</v>
      </c>
      <c r="I43" s="45">
        <v>85.5</v>
      </c>
      <c r="J43" s="45">
        <v>88.2</v>
      </c>
    </row>
    <row r="44" spans="1:10" s="4" customFormat="1" ht="12.95" customHeight="1" x14ac:dyDescent="0.25">
      <c r="A44" s="36">
        <v>62</v>
      </c>
      <c r="B44" s="10" t="s">
        <v>92</v>
      </c>
      <c r="C44" s="45">
        <v>27</v>
      </c>
      <c r="D44" s="45">
        <v>30.2</v>
      </c>
      <c r="E44" s="45">
        <v>41.5</v>
      </c>
      <c r="F44" s="45">
        <v>41</v>
      </c>
      <c r="G44" s="45">
        <v>19.7</v>
      </c>
      <c r="H44" s="45">
        <v>17.899999999999999</v>
      </c>
      <c r="I44" s="45">
        <v>95</v>
      </c>
      <c r="J44" s="45">
        <v>92.8</v>
      </c>
    </row>
    <row r="45" spans="1:10" s="4" customFormat="1" ht="12.95" customHeight="1" x14ac:dyDescent="0.25">
      <c r="A45" s="36">
        <v>68</v>
      </c>
      <c r="B45" s="10" t="s">
        <v>35</v>
      </c>
      <c r="C45" s="45">
        <v>6.6</v>
      </c>
      <c r="D45" s="45">
        <v>7</v>
      </c>
      <c r="E45" s="45">
        <v>36.9</v>
      </c>
      <c r="F45" s="45">
        <v>37.300000000000004</v>
      </c>
      <c r="G45" s="45">
        <v>26.3</v>
      </c>
      <c r="H45" s="45">
        <v>27.1</v>
      </c>
      <c r="I45" s="45">
        <v>88.5</v>
      </c>
      <c r="J45" s="45">
        <v>88.2</v>
      </c>
    </row>
    <row r="46" spans="1:10" s="4" customFormat="1" ht="12.95" customHeight="1" x14ac:dyDescent="0.25">
      <c r="A46" s="36">
        <v>69</v>
      </c>
      <c r="B46" s="10" t="s">
        <v>93</v>
      </c>
      <c r="C46" s="45">
        <v>11.9</v>
      </c>
      <c r="D46" s="45">
        <v>12.1</v>
      </c>
      <c r="E46" s="45">
        <v>60.699999999999996</v>
      </c>
      <c r="F46" s="45">
        <v>60.800000000000004</v>
      </c>
      <c r="G46" s="45">
        <v>19.600000000000001</v>
      </c>
      <c r="H46" s="45">
        <v>19.5</v>
      </c>
      <c r="I46" s="45">
        <v>97</v>
      </c>
      <c r="J46" s="45">
        <v>97.1</v>
      </c>
    </row>
    <row r="47" spans="1:10" s="4" customFormat="1" ht="12.95" customHeight="1" x14ac:dyDescent="0.25">
      <c r="A47" s="36">
        <v>70</v>
      </c>
      <c r="B47" s="10" t="s">
        <v>94</v>
      </c>
      <c r="C47" s="45">
        <v>25.7</v>
      </c>
      <c r="D47" s="45">
        <v>28.1</v>
      </c>
      <c r="E47" s="45">
        <v>31.799999999999997</v>
      </c>
      <c r="F47" s="45">
        <v>30.799999999999997</v>
      </c>
      <c r="G47" s="45">
        <v>29.6</v>
      </c>
      <c r="H47" s="45">
        <v>28.5</v>
      </c>
      <c r="I47" s="45">
        <v>75.099999999999994</v>
      </c>
      <c r="J47" s="45">
        <v>74</v>
      </c>
    </row>
    <row r="48" spans="1:10" s="4" customFormat="1" ht="12.95" customHeight="1" x14ac:dyDescent="0.25">
      <c r="A48" s="36">
        <v>71</v>
      </c>
      <c r="B48" s="10" t="s">
        <v>95</v>
      </c>
      <c r="C48" s="45">
        <v>47.1</v>
      </c>
      <c r="D48" s="45">
        <v>47.2</v>
      </c>
      <c r="E48" s="45">
        <v>35</v>
      </c>
      <c r="F48" s="45">
        <v>34.9</v>
      </c>
      <c r="G48" s="45">
        <v>11.3</v>
      </c>
      <c r="H48" s="45">
        <v>11.1</v>
      </c>
      <c r="I48" s="45">
        <v>95.3</v>
      </c>
      <c r="J48" s="45">
        <v>95.7</v>
      </c>
    </row>
    <row r="49" spans="1:10" s="4" customFormat="1" ht="12.95" customHeight="1" x14ac:dyDescent="0.25">
      <c r="A49" s="36">
        <v>72</v>
      </c>
      <c r="B49" s="10" t="s">
        <v>96</v>
      </c>
      <c r="C49" s="45">
        <v>58.5</v>
      </c>
      <c r="D49" s="45">
        <v>62.3</v>
      </c>
      <c r="E49" s="45">
        <v>11.7</v>
      </c>
      <c r="F49" s="45">
        <v>12.5</v>
      </c>
      <c r="G49" s="45">
        <v>17.399999999999999</v>
      </c>
      <c r="H49" s="45">
        <v>16</v>
      </c>
      <c r="I49" s="45">
        <v>86.2</v>
      </c>
      <c r="J49" s="45">
        <v>85</v>
      </c>
    </row>
    <row r="50" spans="1:10" s="4" customFormat="1" ht="12.95" customHeight="1" x14ac:dyDescent="0.25">
      <c r="A50" s="36">
        <v>77</v>
      </c>
      <c r="B50" s="10" t="s">
        <v>100</v>
      </c>
      <c r="C50" s="45">
        <v>40.200000000000003</v>
      </c>
      <c r="D50" s="45">
        <v>44.3</v>
      </c>
      <c r="E50" s="45">
        <v>22.4</v>
      </c>
      <c r="F50" s="45">
        <v>22</v>
      </c>
      <c r="G50" s="45">
        <v>12.1</v>
      </c>
      <c r="H50" s="45">
        <v>11.7</v>
      </c>
      <c r="I50" s="45">
        <v>97.8</v>
      </c>
      <c r="J50" s="45">
        <v>96.7</v>
      </c>
    </row>
    <row r="51" spans="1:10" s="4" customFormat="1" ht="12.95" customHeight="1" x14ac:dyDescent="0.25">
      <c r="A51" s="36">
        <v>78</v>
      </c>
      <c r="B51" s="10" t="s">
        <v>101</v>
      </c>
      <c r="C51" s="45">
        <v>15.6</v>
      </c>
      <c r="D51" s="45">
        <v>15.6</v>
      </c>
      <c r="E51" s="45">
        <v>71.599999999999994</v>
      </c>
      <c r="F51" s="45">
        <v>73.400000000000006</v>
      </c>
      <c r="G51" s="45">
        <v>10.4</v>
      </c>
      <c r="H51" s="45">
        <v>8.8000000000000007</v>
      </c>
      <c r="I51" s="45">
        <v>99.3</v>
      </c>
      <c r="J51" s="45">
        <v>99.4</v>
      </c>
    </row>
    <row r="52" spans="1:10" s="4" customFormat="1" ht="12.95" customHeight="1" x14ac:dyDescent="0.25">
      <c r="A52" s="36">
        <v>79</v>
      </c>
      <c r="B52" s="10" t="s">
        <v>102</v>
      </c>
      <c r="C52" s="45">
        <v>73.5</v>
      </c>
      <c r="D52" s="45">
        <v>72.7</v>
      </c>
      <c r="E52" s="45">
        <v>13</v>
      </c>
      <c r="F52" s="45">
        <v>13.8</v>
      </c>
      <c r="G52" s="45">
        <v>9.5</v>
      </c>
      <c r="H52" s="45">
        <v>9.8000000000000007</v>
      </c>
      <c r="I52" s="45">
        <v>95.1</v>
      </c>
      <c r="J52" s="45">
        <v>93.5</v>
      </c>
    </row>
    <row r="53" spans="1:10" s="4" customFormat="1" ht="12.95" customHeight="1" x14ac:dyDescent="0.25">
      <c r="A53" s="36">
        <v>81</v>
      </c>
      <c r="B53" s="10" t="s">
        <v>104</v>
      </c>
      <c r="C53" s="45">
        <v>22.4</v>
      </c>
      <c r="D53" s="45">
        <v>23.5</v>
      </c>
      <c r="E53" s="45">
        <v>59.3</v>
      </c>
      <c r="F53" s="45">
        <v>58.900000000000006</v>
      </c>
      <c r="G53" s="45">
        <v>10.9</v>
      </c>
      <c r="H53" s="45">
        <v>10.7</v>
      </c>
      <c r="I53" s="45">
        <v>98.4</v>
      </c>
      <c r="J53" s="45">
        <v>98.6</v>
      </c>
    </row>
    <row r="54" spans="1:10" s="4" customFormat="1" ht="12.95" customHeight="1" x14ac:dyDescent="0.25">
      <c r="A54" s="36">
        <v>82</v>
      </c>
      <c r="B54" s="10" t="s">
        <v>105</v>
      </c>
      <c r="C54" s="45">
        <v>44.1</v>
      </c>
      <c r="D54" s="45">
        <v>47.6</v>
      </c>
      <c r="E54" s="45">
        <v>30.299999999999997</v>
      </c>
      <c r="F54" s="45">
        <v>27.299999999999997</v>
      </c>
      <c r="G54" s="45">
        <v>15.2</v>
      </c>
      <c r="H54" s="45">
        <v>14.5</v>
      </c>
      <c r="I54" s="45">
        <v>96.9</v>
      </c>
      <c r="J54" s="45">
        <v>97.7</v>
      </c>
    </row>
    <row r="55" spans="1:10" s="4" customFormat="1" ht="12.95" customHeight="1" x14ac:dyDescent="0.25">
      <c r="A55" s="36">
        <v>85</v>
      </c>
      <c r="B55" s="10" t="s">
        <v>40</v>
      </c>
      <c r="C55" s="45">
        <v>10.9</v>
      </c>
      <c r="D55" s="45">
        <v>10.7</v>
      </c>
      <c r="E55" s="45">
        <v>58.2</v>
      </c>
      <c r="F55" s="45">
        <v>57.7</v>
      </c>
      <c r="G55" s="45">
        <v>23.9</v>
      </c>
      <c r="H55" s="45">
        <v>24</v>
      </c>
      <c r="I55" s="45">
        <v>71.400000000000006</v>
      </c>
      <c r="J55" s="45">
        <v>71.5</v>
      </c>
    </row>
    <row r="56" spans="1:10" s="4" customFormat="1" ht="12.95" customHeight="1" x14ac:dyDescent="0.25">
      <c r="A56" s="36">
        <v>87</v>
      </c>
      <c r="B56" s="10" t="s">
        <v>106</v>
      </c>
      <c r="C56" s="45">
        <v>8</v>
      </c>
      <c r="D56" s="45">
        <v>7.8</v>
      </c>
      <c r="E56" s="45">
        <v>66.599999999999994</v>
      </c>
      <c r="F56" s="45">
        <v>66.3</v>
      </c>
      <c r="G56" s="45">
        <v>14.8</v>
      </c>
      <c r="H56" s="45">
        <v>15.5</v>
      </c>
      <c r="I56" s="45">
        <v>88.8</v>
      </c>
      <c r="J56" s="45">
        <v>88</v>
      </c>
    </row>
    <row r="57" spans="1:10" s="4" customFormat="1" ht="12.95" customHeight="1" x14ac:dyDescent="0.25">
      <c r="A57" s="36">
        <v>90</v>
      </c>
      <c r="B57" s="10" t="s">
        <v>108</v>
      </c>
      <c r="C57" s="45">
        <v>10.8</v>
      </c>
      <c r="D57" s="45">
        <v>11.8</v>
      </c>
      <c r="E57" s="45">
        <v>63.1</v>
      </c>
      <c r="F57" s="45">
        <v>64.400000000000006</v>
      </c>
      <c r="G57" s="45">
        <v>18.899999999999999</v>
      </c>
      <c r="H57" s="45">
        <v>17.5</v>
      </c>
      <c r="I57" s="45">
        <v>31.5</v>
      </c>
      <c r="J57" s="45">
        <v>30.6</v>
      </c>
    </row>
    <row r="58" spans="1:10" s="4" customFormat="1" ht="12.95" customHeight="1" x14ac:dyDescent="0.25">
      <c r="A58" s="36">
        <v>93</v>
      </c>
      <c r="B58" s="10" t="s">
        <v>111</v>
      </c>
      <c r="C58" s="45">
        <v>37.299999999999997</v>
      </c>
      <c r="D58" s="45">
        <v>40.700000000000003</v>
      </c>
      <c r="E58" s="45">
        <v>21.099999999999998</v>
      </c>
      <c r="F58" s="45">
        <v>19.5</v>
      </c>
      <c r="G58" s="45">
        <v>30.4</v>
      </c>
      <c r="H58" s="45">
        <v>29.5</v>
      </c>
      <c r="I58" s="45">
        <v>86.2</v>
      </c>
      <c r="J58" s="45">
        <v>88</v>
      </c>
    </row>
    <row r="59" spans="1:10" s="4" customFormat="1" ht="12.95" customHeight="1" x14ac:dyDescent="0.25">
      <c r="A59" s="36">
        <v>94</v>
      </c>
      <c r="B59" s="10" t="s">
        <v>112</v>
      </c>
      <c r="C59" s="45">
        <v>23.2</v>
      </c>
      <c r="D59" s="45">
        <v>21.5</v>
      </c>
      <c r="E59" s="45">
        <v>41.7</v>
      </c>
      <c r="F59" s="45">
        <v>42.4</v>
      </c>
      <c r="G59" s="45">
        <v>27</v>
      </c>
      <c r="H59" s="45">
        <v>27.5</v>
      </c>
      <c r="I59" s="45">
        <v>78.900000000000006</v>
      </c>
      <c r="J59" s="45">
        <v>79.400000000000006</v>
      </c>
    </row>
    <row r="60" spans="1:10" s="4" customFormat="1" ht="12.95" customHeight="1" x14ac:dyDescent="0.25">
      <c r="A60" s="36">
        <v>95</v>
      </c>
      <c r="B60" s="10" t="s">
        <v>113</v>
      </c>
      <c r="C60" s="45">
        <v>36.9</v>
      </c>
      <c r="D60" s="45">
        <v>40.1</v>
      </c>
      <c r="E60" s="45">
        <v>44</v>
      </c>
      <c r="F60" s="45">
        <v>42.1</v>
      </c>
      <c r="G60" s="45">
        <v>13.9</v>
      </c>
      <c r="H60" s="45">
        <v>12.5</v>
      </c>
      <c r="I60" s="45">
        <v>98.5</v>
      </c>
      <c r="J60" s="45">
        <v>98.4</v>
      </c>
    </row>
    <row r="61" spans="1:10" s="4" customFormat="1" ht="12.95" customHeight="1" x14ac:dyDescent="0.25">
      <c r="A61" s="36">
        <v>96</v>
      </c>
      <c r="B61" s="10" t="s">
        <v>114</v>
      </c>
      <c r="C61" s="45">
        <v>16.100000000000001</v>
      </c>
      <c r="D61" s="45">
        <v>15.3</v>
      </c>
      <c r="E61" s="45">
        <v>46.5</v>
      </c>
      <c r="F61" s="45">
        <v>47.3</v>
      </c>
      <c r="G61" s="45">
        <v>21.9</v>
      </c>
      <c r="H61" s="45">
        <v>21.7</v>
      </c>
      <c r="I61" s="45">
        <v>96.2</v>
      </c>
      <c r="J61" s="45">
        <v>94.8</v>
      </c>
    </row>
    <row r="62" spans="1:10" s="4" customFormat="1" ht="31.5" customHeight="1" x14ac:dyDescent="0.25">
      <c r="A62" s="18" t="s">
        <v>155</v>
      </c>
      <c r="B62" s="38" t="s">
        <v>117</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126</v>
      </c>
    </row>
    <row r="66" spans="1:3" s="39" customFormat="1" ht="12.95" customHeight="1" x14ac:dyDescent="0.25"/>
    <row r="67" spans="1:3" s="39" customFormat="1" ht="12.95" customHeight="1" x14ac:dyDescent="0.25">
      <c r="A67" s="39" t="s">
        <v>158</v>
      </c>
      <c r="B67" s="41"/>
    </row>
    <row r="68" spans="1:3" x14ac:dyDescent="0.25">
      <c r="A68" s="4"/>
      <c r="B68" s="4"/>
      <c r="C68" s="4"/>
    </row>
  </sheetData>
  <mergeCells count="2">
    <mergeCell ref="A6:B6"/>
    <mergeCell ref="A35:B35"/>
  </mergeCells>
  <pageMargins left="0.7" right="0.7" top="0.78740157499999996" bottom="0.78740157499999996" header="0.3" footer="0.3"/>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9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30" customWidth="1"/>
    <col min="2" max="2" width="64.125" style="30" customWidth="1"/>
    <col min="3" max="10" width="6.625" style="30" customWidth="1"/>
    <col min="11"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2011</v>
      </c>
      <c r="D5" s="35">
        <v>2012</v>
      </c>
      <c r="E5" s="34">
        <v>2011</v>
      </c>
      <c r="F5" s="35">
        <v>2012</v>
      </c>
      <c r="G5" s="34">
        <v>2011</v>
      </c>
      <c r="H5" s="35">
        <v>2012</v>
      </c>
      <c r="I5" s="34">
        <v>2011</v>
      </c>
      <c r="J5" s="35">
        <v>2012</v>
      </c>
    </row>
    <row r="6" spans="1:10" s="4" customFormat="1" ht="12.95" customHeight="1" x14ac:dyDescent="0.25">
      <c r="A6" s="75" t="s">
        <v>1</v>
      </c>
      <c r="B6" s="75"/>
      <c r="C6" s="19"/>
      <c r="D6" s="19"/>
      <c r="E6" s="19"/>
      <c r="F6" s="19"/>
      <c r="G6" s="19"/>
      <c r="H6" s="20"/>
      <c r="I6" s="20"/>
      <c r="J6" s="20"/>
    </row>
    <row r="7" spans="1:10" s="5" customFormat="1" ht="12.95" customHeight="1" x14ac:dyDescent="0.25">
      <c r="A7" s="7">
        <v>8</v>
      </c>
      <c r="B7" s="8" t="s">
        <v>55</v>
      </c>
      <c r="C7" s="45">
        <v>40.299999999999997</v>
      </c>
      <c r="D7" s="45">
        <v>40.799999999999997</v>
      </c>
      <c r="E7" s="45">
        <v>22.1</v>
      </c>
      <c r="F7" s="45">
        <v>22.200000000000003</v>
      </c>
      <c r="G7" s="45">
        <v>21.8</v>
      </c>
      <c r="H7" s="45">
        <v>20.5</v>
      </c>
      <c r="I7" s="45">
        <v>90.2</v>
      </c>
      <c r="J7" s="45">
        <v>91</v>
      </c>
    </row>
    <row r="8" spans="1:10" s="4" customFormat="1" ht="12.95" customHeight="1" x14ac:dyDescent="0.25">
      <c r="A8" s="7">
        <v>10</v>
      </c>
      <c r="B8" s="10" t="s">
        <v>56</v>
      </c>
      <c r="C8" s="45">
        <v>63.3</v>
      </c>
      <c r="D8" s="45">
        <v>60.6</v>
      </c>
      <c r="E8" s="45">
        <v>15.9</v>
      </c>
      <c r="F8" s="45">
        <v>16</v>
      </c>
      <c r="G8" s="45">
        <v>13.5</v>
      </c>
      <c r="H8" s="45">
        <v>15</v>
      </c>
      <c r="I8" s="45">
        <v>96.3</v>
      </c>
      <c r="J8" s="45">
        <v>96.7</v>
      </c>
    </row>
    <row r="9" spans="1:10" s="4" customFormat="1" ht="12.95" customHeight="1" x14ac:dyDescent="0.25">
      <c r="A9" s="7">
        <v>11</v>
      </c>
      <c r="B9" s="10" t="s">
        <v>57</v>
      </c>
      <c r="C9" s="45">
        <v>43.7</v>
      </c>
      <c r="D9" s="45">
        <v>41.9</v>
      </c>
      <c r="E9" s="45">
        <v>21.4</v>
      </c>
      <c r="F9" s="45">
        <v>21.7</v>
      </c>
      <c r="G9" s="45">
        <v>23.8</v>
      </c>
      <c r="H9" s="45">
        <v>25.2</v>
      </c>
      <c r="I9" s="45">
        <v>96.3</v>
      </c>
      <c r="J9" s="45">
        <v>96.9</v>
      </c>
    </row>
    <row r="10" spans="1:10" s="4" customFormat="1" ht="12.95" customHeight="1" x14ac:dyDescent="0.25">
      <c r="A10" s="7">
        <v>13</v>
      </c>
      <c r="B10" s="10" t="s">
        <v>58</v>
      </c>
      <c r="C10" s="45">
        <v>42.9</v>
      </c>
      <c r="D10" s="45">
        <v>41.4</v>
      </c>
      <c r="E10" s="45">
        <v>34.200000000000003</v>
      </c>
      <c r="F10" s="45">
        <v>34.9</v>
      </c>
      <c r="G10" s="45">
        <v>13.3</v>
      </c>
      <c r="H10" s="45">
        <v>13.8</v>
      </c>
      <c r="I10" s="45">
        <v>94.2</v>
      </c>
      <c r="J10" s="45">
        <v>93.7</v>
      </c>
    </row>
    <row r="11" spans="1:10" s="4" customFormat="1" ht="12.95" customHeight="1" x14ac:dyDescent="0.25">
      <c r="A11" s="7">
        <v>15</v>
      </c>
      <c r="B11" s="10" t="s">
        <v>59</v>
      </c>
      <c r="C11" s="45">
        <v>55.1</v>
      </c>
      <c r="D11" s="45">
        <v>54.3</v>
      </c>
      <c r="E11" s="45">
        <v>19.7</v>
      </c>
      <c r="F11" s="45">
        <v>19.399999999999999</v>
      </c>
      <c r="G11" s="45">
        <v>17.899999999999999</v>
      </c>
      <c r="H11" s="45">
        <v>18.5</v>
      </c>
      <c r="I11" s="45">
        <v>81</v>
      </c>
      <c r="J11" s="45">
        <v>82.8</v>
      </c>
    </row>
    <row r="12" spans="1:10" s="4" customFormat="1" ht="12.95" customHeight="1" x14ac:dyDescent="0.25">
      <c r="A12" s="7">
        <v>16</v>
      </c>
      <c r="B12" s="10" t="s">
        <v>60</v>
      </c>
      <c r="C12" s="45">
        <v>52.1</v>
      </c>
      <c r="D12" s="45">
        <v>50.2</v>
      </c>
      <c r="E12" s="45">
        <v>26.5</v>
      </c>
      <c r="F12" s="45">
        <v>28.599999999999998</v>
      </c>
      <c r="G12" s="45">
        <v>12.1</v>
      </c>
      <c r="H12" s="45">
        <v>11.8</v>
      </c>
      <c r="I12" s="45">
        <v>97.8</v>
      </c>
      <c r="J12" s="45">
        <v>97.8</v>
      </c>
    </row>
    <row r="13" spans="1:10" s="4" customFormat="1" ht="12.95" customHeight="1" x14ac:dyDescent="0.25">
      <c r="A13" s="7">
        <v>17</v>
      </c>
      <c r="B13" s="10" t="s">
        <v>61</v>
      </c>
      <c r="C13" s="45">
        <v>51.2</v>
      </c>
      <c r="D13" s="45">
        <v>51.4</v>
      </c>
      <c r="E13" s="45">
        <v>23</v>
      </c>
      <c r="F13" s="45">
        <v>23.700000000000003</v>
      </c>
      <c r="G13" s="45">
        <v>13.9</v>
      </c>
      <c r="H13" s="45">
        <v>14.7</v>
      </c>
      <c r="I13" s="45">
        <v>92.9</v>
      </c>
      <c r="J13" s="45">
        <v>91.8</v>
      </c>
    </row>
    <row r="14" spans="1:10" s="4" customFormat="1" ht="12.95" customHeight="1" x14ac:dyDescent="0.25">
      <c r="A14" s="7">
        <v>18</v>
      </c>
      <c r="B14" s="10" t="s">
        <v>62</v>
      </c>
      <c r="C14" s="45">
        <v>37.200000000000003</v>
      </c>
      <c r="D14" s="45">
        <v>35.4</v>
      </c>
      <c r="E14" s="45">
        <v>37.6</v>
      </c>
      <c r="F14" s="45">
        <v>38.700000000000003</v>
      </c>
      <c r="G14" s="45">
        <v>14</v>
      </c>
      <c r="H14" s="45">
        <v>14.9</v>
      </c>
      <c r="I14" s="45">
        <v>96.3</v>
      </c>
      <c r="J14" s="45">
        <v>96.3</v>
      </c>
    </row>
    <row r="15" spans="1:10" s="4" customFormat="1" ht="12.95" customHeight="1" x14ac:dyDescent="0.25">
      <c r="A15" s="7">
        <v>20</v>
      </c>
      <c r="B15" s="10" t="s">
        <v>63</v>
      </c>
      <c r="C15" s="45">
        <v>45.7</v>
      </c>
      <c r="D15" s="45">
        <v>46.3</v>
      </c>
      <c r="E15" s="45">
        <v>22.200000000000003</v>
      </c>
      <c r="F15" s="45">
        <v>22.8</v>
      </c>
      <c r="G15" s="45">
        <v>20.399999999999999</v>
      </c>
      <c r="H15" s="45">
        <v>19.2</v>
      </c>
      <c r="I15" s="45">
        <v>91.3</v>
      </c>
      <c r="J15" s="45">
        <v>93</v>
      </c>
    </row>
    <row r="16" spans="1:10" s="4" customFormat="1" ht="12.95" customHeight="1" x14ac:dyDescent="0.25">
      <c r="A16" s="7">
        <v>21</v>
      </c>
      <c r="B16" s="10" t="s">
        <v>64</v>
      </c>
      <c r="C16" s="45">
        <v>45.9</v>
      </c>
      <c r="D16" s="45">
        <v>45.7</v>
      </c>
      <c r="E16" s="45">
        <v>9.8000000000000007</v>
      </c>
      <c r="F16" s="45">
        <v>9.4</v>
      </c>
      <c r="G16" s="45">
        <v>33.5</v>
      </c>
      <c r="H16" s="45">
        <v>34.9</v>
      </c>
      <c r="I16" s="45">
        <v>85.4</v>
      </c>
      <c r="J16" s="45">
        <v>86.2</v>
      </c>
    </row>
    <row r="17" spans="1:10" s="4" customFormat="1" ht="12.95" customHeight="1" x14ac:dyDescent="0.25">
      <c r="A17" s="7">
        <v>22</v>
      </c>
      <c r="B17" s="10" t="s">
        <v>12</v>
      </c>
      <c r="C17" s="45">
        <v>52.6</v>
      </c>
      <c r="D17" s="45">
        <v>52.7</v>
      </c>
      <c r="E17" s="45">
        <v>25</v>
      </c>
      <c r="F17" s="45">
        <v>25.9</v>
      </c>
      <c r="G17" s="45">
        <v>12.8</v>
      </c>
      <c r="H17" s="45">
        <v>13.1</v>
      </c>
      <c r="I17" s="45">
        <v>96.4</v>
      </c>
      <c r="J17" s="45">
        <v>96.8</v>
      </c>
    </row>
    <row r="18" spans="1:10" s="4" customFormat="1" ht="12.95" customHeight="1" x14ac:dyDescent="0.25">
      <c r="A18" s="7">
        <v>23</v>
      </c>
      <c r="B18" s="10" t="s">
        <v>65</v>
      </c>
      <c r="C18" s="45">
        <v>48.5</v>
      </c>
      <c r="D18" s="45">
        <v>48.3</v>
      </c>
      <c r="E18" s="45">
        <v>24.900000000000002</v>
      </c>
      <c r="F18" s="45">
        <v>26</v>
      </c>
      <c r="G18" s="45">
        <v>14.3</v>
      </c>
      <c r="H18" s="45">
        <v>14.3</v>
      </c>
      <c r="I18" s="45">
        <v>93.1</v>
      </c>
      <c r="J18" s="45">
        <v>91.9</v>
      </c>
    </row>
    <row r="19" spans="1:10" s="4" customFormat="1" ht="12.95" customHeight="1" x14ac:dyDescent="0.25">
      <c r="A19" s="7">
        <v>24</v>
      </c>
      <c r="B19" s="10" t="s">
        <v>66</v>
      </c>
      <c r="C19" s="45">
        <v>56.7</v>
      </c>
      <c r="D19" s="45">
        <v>55.3</v>
      </c>
      <c r="E19" s="45">
        <v>20.399999999999999</v>
      </c>
      <c r="F19" s="45">
        <v>22</v>
      </c>
      <c r="G19" s="45">
        <v>11.2</v>
      </c>
      <c r="H19" s="45">
        <v>12.6</v>
      </c>
      <c r="I19" s="45">
        <v>95.6</v>
      </c>
      <c r="J19" s="45">
        <v>97.1</v>
      </c>
    </row>
    <row r="20" spans="1:10" s="4" customFormat="1" ht="12.95" customHeight="1" x14ac:dyDescent="0.25">
      <c r="A20" s="7">
        <v>25</v>
      </c>
      <c r="B20" s="10" t="s">
        <v>67</v>
      </c>
      <c r="C20" s="45">
        <v>41.5</v>
      </c>
      <c r="D20" s="45">
        <v>41.3</v>
      </c>
      <c r="E20" s="45">
        <v>33.9</v>
      </c>
      <c r="F20" s="45">
        <v>35</v>
      </c>
      <c r="G20" s="45">
        <v>12.3</v>
      </c>
      <c r="H20" s="45">
        <v>12.3</v>
      </c>
      <c r="I20" s="45">
        <v>93.8</v>
      </c>
      <c r="J20" s="45">
        <v>94.7</v>
      </c>
    </row>
    <row r="21" spans="1:10" s="4" customFormat="1" ht="12.95" customHeight="1" x14ac:dyDescent="0.25">
      <c r="A21" s="7">
        <v>26</v>
      </c>
      <c r="B21" s="10" t="s">
        <v>68</v>
      </c>
      <c r="C21" s="45">
        <v>53.3</v>
      </c>
      <c r="D21" s="45">
        <v>52.8</v>
      </c>
      <c r="E21" s="45">
        <v>19.599999999999998</v>
      </c>
      <c r="F21" s="45">
        <v>19.599999999999998</v>
      </c>
      <c r="G21" s="45">
        <v>16.600000000000001</v>
      </c>
      <c r="H21" s="45">
        <v>17.399999999999999</v>
      </c>
      <c r="I21" s="45">
        <v>93.4</v>
      </c>
      <c r="J21" s="45">
        <v>94.4</v>
      </c>
    </row>
    <row r="22" spans="1:10" s="4" customFormat="1" ht="12.95" customHeight="1" x14ac:dyDescent="0.25">
      <c r="A22" s="7">
        <v>27</v>
      </c>
      <c r="B22" s="10" t="s">
        <v>69</v>
      </c>
      <c r="C22" s="45">
        <v>63.6</v>
      </c>
      <c r="D22" s="45">
        <v>60.9</v>
      </c>
      <c r="E22" s="45">
        <v>17.600000000000001</v>
      </c>
      <c r="F22" s="45">
        <v>17.7</v>
      </c>
      <c r="G22" s="45">
        <v>12.5</v>
      </c>
      <c r="H22" s="45">
        <v>15</v>
      </c>
      <c r="I22" s="45">
        <v>95.8</v>
      </c>
      <c r="J22" s="45">
        <v>90.2</v>
      </c>
    </row>
    <row r="23" spans="1:10" s="4" customFormat="1" ht="12.95" customHeight="1" x14ac:dyDescent="0.25">
      <c r="A23" s="7">
        <v>28</v>
      </c>
      <c r="B23" s="10" t="s">
        <v>70</v>
      </c>
      <c r="C23" s="45">
        <v>52.9</v>
      </c>
      <c r="D23" s="45">
        <v>49.7</v>
      </c>
      <c r="E23" s="45">
        <v>25</v>
      </c>
      <c r="F23" s="45">
        <v>27.7</v>
      </c>
      <c r="G23" s="45">
        <v>12.6</v>
      </c>
      <c r="H23" s="45">
        <v>14.1</v>
      </c>
      <c r="I23" s="45">
        <v>93.3</v>
      </c>
      <c r="J23" s="45">
        <v>92.8</v>
      </c>
    </row>
    <row r="24" spans="1:10" s="4" customFormat="1" ht="12.95" customHeight="1" x14ac:dyDescent="0.25">
      <c r="A24" s="7">
        <v>29</v>
      </c>
      <c r="B24" s="10" t="s">
        <v>71</v>
      </c>
      <c r="C24" s="45">
        <v>55.2</v>
      </c>
      <c r="D24" s="45">
        <v>58.2</v>
      </c>
      <c r="E24" s="45">
        <v>23.6</v>
      </c>
      <c r="F24" s="45">
        <v>23.599999999999998</v>
      </c>
      <c r="G24" s="45">
        <v>11.4</v>
      </c>
      <c r="H24" s="45">
        <v>9.9</v>
      </c>
      <c r="I24" s="45">
        <v>98.3</v>
      </c>
      <c r="J24" s="45">
        <v>97.6</v>
      </c>
    </row>
    <row r="25" spans="1:10" s="4" customFormat="1" ht="12.95" customHeight="1" x14ac:dyDescent="0.25">
      <c r="A25" s="7">
        <v>30</v>
      </c>
      <c r="B25" s="10" t="s">
        <v>22</v>
      </c>
      <c r="C25" s="45">
        <v>58.3</v>
      </c>
      <c r="D25" s="45">
        <v>64.3</v>
      </c>
      <c r="E25" s="45">
        <v>24.9</v>
      </c>
      <c r="F25" s="45">
        <v>22.1</v>
      </c>
      <c r="G25" s="45">
        <v>8.9</v>
      </c>
      <c r="H25" s="45">
        <v>6.2</v>
      </c>
      <c r="I25" s="45">
        <v>97.5</v>
      </c>
      <c r="J25" s="45">
        <v>97.6</v>
      </c>
    </row>
    <row r="26" spans="1:10" s="4" customFormat="1" ht="12.95" customHeight="1" x14ac:dyDescent="0.25">
      <c r="A26" s="7">
        <v>31</v>
      </c>
      <c r="B26" s="10" t="s">
        <v>72</v>
      </c>
      <c r="C26" s="45">
        <v>47.8</v>
      </c>
      <c r="D26" s="45">
        <v>45.9</v>
      </c>
      <c r="E26" s="45">
        <v>29.2</v>
      </c>
      <c r="F26" s="45">
        <v>30.7</v>
      </c>
      <c r="G26" s="45">
        <v>13.2</v>
      </c>
      <c r="H26" s="45">
        <v>14.5</v>
      </c>
      <c r="I26" s="45">
        <v>91.8</v>
      </c>
      <c r="J26" s="45">
        <v>97.1</v>
      </c>
    </row>
    <row r="27" spans="1:10" s="4" customFormat="1" ht="12.95" customHeight="1" x14ac:dyDescent="0.25">
      <c r="A27" s="7">
        <v>32</v>
      </c>
      <c r="B27" s="10" t="s">
        <v>73</v>
      </c>
      <c r="C27" s="45">
        <v>42.3</v>
      </c>
      <c r="D27" s="45">
        <v>40.799999999999997</v>
      </c>
      <c r="E27" s="45">
        <v>25.700000000000003</v>
      </c>
      <c r="F27" s="45">
        <v>25.2</v>
      </c>
      <c r="G27" s="45">
        <v>18.600000000000001</v>
      </c>
      <c r="H27" s="45">
        <v>18.5</v>
      </c>
      <c r="I27" s="45">
        <v>94.2</v>
      </c>
      <c r="J27" s="45">
        <v>94.4</v>
      </c>
    </row>
    <row r="28" spans="1:10" s="4" customFormat="1" ht="12.95" customHeight="1" x14ac:dyDescent="0.25">
      <c r="A28" s="7">
        <v>33</v>
      </c>
      <c r="B28" s="10" t="s">
        <v>74</v>
      </c>
      <c r="C28" s="45">
        <v>48.7</v>
      </c>
      <c r="D28" s="45">
        <v>48.4</v>
      </c>
      <c r="E28" s="45">
        <v>26.299999999999997</v>
      </c>
      <c r="F28" s="45">
        <v>28.6</v>
      </c>
      <c r="G28" s="45">
        <v>10.1</v>
      </c>
      <c r="H28" s="45">
        <v>13</v>
      </c>
      <c r="I28" s="45">
        <v>91.5</v>
      </c>
      <c r="J28" s="45">
        <v>94.9</v>
      </c>
    </row>
    <row r="29" spans="1:10" s="4" customFormat="1" ht="12.95" customHeight="1" x14ac:dyDescent="0.25">
      <c r="A29" s="7">
        <v>35</v>
      </c>
      <c r="B29" s="10" t="s">
        <v>75</v>
      </c>
      <c r="C29" s="45">
        <v>70.7</v>
      </c>
      <c r="D29" s="45">
        <v>72.099999999999994</v>
      </c>
      <c r="E29" s="45">
        <v>8</v>
      </c>
      <c r="F29" s="45">
        <v>8.1999999999999993</v>
      </c>
      <c r="G29" s="45">
        <v>6</v>
      </c>
      <c r="H29" s="45">
        <v>6.2</v>
      </c>
      <c r="I29" s="45">
        <v>90.6</v>
      </c>
      <c r="J29" s="45">
        <v>91.1</v>
      </c>
    </row>
    <row r="30" spans="1:10" s="4" customFormat="1" ht="12.95" customHeight="1" x14ac:dyDescent="0.25">
      <c r="A30" s="7">
        <v>36</v>
      </c>
      <c r="B30" s="10" t="s">
        <v>76</v>
      </c>
      <c r="C30" s="45">
        <v>56</v>
      </c>
      <c r="D30" s="45">
        <v>58.9</v>
      </c>
      <c r="E30" s="45">
        <v>15.899999999999999</v>
      </c>
      <c r="F30" s="45">
        <v>15.899999999999999</v>
      </c>
      <c r="G30" s="45">
        <v>13.1</v>
      </c>
      <c r="H30" s="45">
        <v>11.6</v>
      </c>
      <c r="I30" s="45">
        <v>91.9</v>
      </c>
      <c r="J30" s="45">
        <v>93.1</v>
      </c>
    </row>
    <row r="31" spans="1:10" s="4" customFormat="1" ht="12.95" customHeight="1" x14ac:dyDescent="0.25">
      <c r="A31" s="7">
        <v>37</v>
      </c>
      <c r="B31" s="10" t="s">
        <v>77</v>
      </c>
      <c r="C31" s="45">
        <v>18.899999999999999</v>
      </c>
      <c r="D31" s="45">
        <v>19.7</v>
      </c>
      <c r="E31" s="45">
        <v>37.299999999999997</v>
      </c>
      <c r="F31" s="45">
        <v>36.9</v>
      </c>
      <c r="G31" s="45">
        <v>24.1</v>
      </c>
      <c r="H31" s="45">
        <v>24.1</v>
      </c>
      <c r="I31" s="45">
        <v>94.2</v>
      </c>
      <c r="J31" s="45">
        <v>95.7</v>
      </c>
    </row>
    <row r="32" spans="1:10" s="4" customFormat="1" ht="12.95" customHeight="1" x14ac:dyDescent="0.25">
      <c r="A32" s="7">
        <v>38</v>
      </c>
      <c r="B32" s="10" t="s">
        <v>78</v>
      </c>
      <c r="C32" s="45">
        <v>51.1</v>
      </c>
      <c r="D32" s="45">
        <v>48.2</v>
      </c>
      <c r="E32" s="45">
        <v>19</v>
      </c>
      <c r="F32" s="45">
        <v>20.799999999999997</v>
      </c>
      <c r="G32" s="45">
        <v>15.7</v>
      </c>
      <c r="H32" s="45">
        <v>16</v>
      </c>
      <c r="I32" s="45">
        <v>96.2</v>
      </c>
      <c r="J32" s="45">
        <v>95.7</v>
      </c>
    </row>
    <row r="33" spans="1:10" s="4" customFormat="1" ht="12.95" customHeight="1" x14ac:dyDescent="0.25">
      <c r="A33" s="7">
        <v>41</v>
      </c>
      <c r="B33" s="10" t="s">
        <v>79</v>
      </c>
      <c r="C33" s="45">
        <v>54.6</v>
      </c>
      <c r="D33" s="45">
        <v>54.8</v>
      </c>
      <c r="E33" s="45">
        <v>28.1</v>
      </c>
      <c r="F33" s="45">
        <v>28.8</v>
      </c>
      <c r="G33" s="45">
        <v>8.6</v>
      </c>
      <c r="H33" s="45">
        <v>8.1999999999999993</v>
      </c>
      <c r="I33" s="45">
        <v>95.5</v>
      </c>
      <c r="J33" s="45">
        <v>95.3</v>
      </c>
    </row>
    <row r="34" spans="1:10" s="4" customFormat="1" ht="12.95" customHeight="1" x14ac:dyDescent="0.25">
      <c r="A34" s="7">
        <v>42</v>
      </c>
      <c r="B34" s="8" t="s">
        <v>80</v>
      </c>
      <c r="C34" s="45">
        <v>36.299999999999997</v>
      </c>
      <c r="D34" s="45">
        <v>35.5</v>
      </c>
      <c r="E34" s="45">
        <v>40</v>
      </c>
      <c r="F34" s="45">
        <v>39.4</v>
      </c>
      <c r="G34" s="45">
        <v>13.4</v>
      </c>
      <c r="H34" s="45">
        <v>14.7</v>
      </c>
      <c r="I34" s="45">
        <v>95.2</v>
      </c>
      <c r="J34" s="45">
        <v>94.5</v>
      </c>
    </row>
    <row r="35" spans="1:10" s="4" customFormat="1" ht="12.95" customHeight="1" x14ac:dyDescent="0.25">
      <c r="A35" s="7">
        <v>43</v>
      </c>
      <c r="B35" s="5" t="s">
        <v>81</v>
      </c>
      <c r="C35" s="45">
        <v>45.6</v>
      </c>
      <c r="D35" s="45">
        <v>44.5</v>
      </c>
      <c r="E35" s="45">
        <v>36.799999999999997</v>
      </c>
      <c r="F35" s="45">
        <v>37.6</v>
      </c>
      <c r="G35" s="45">
        <v>8.9</v>
      </c>
      <c r="H35" s="45">
        <v>8.9</v>
      </c>
      <c r="I35" s="45">
        <v>97.6</v>
      </c>
      <c r="J35" s="45">
        <v>97.9</v>
      </c>
    </row>
    <row r="36" spans="1:10" s="4" customFormat="1" ht="12.95" customHeight="1" x14ac:dyDescent="0.25">
      <c r="A36" s="75" t="s">
        <v>2</v>
      </c>
      <c r="B36" s="75"/>
      <c r="C36" s="19"/>
      <c r="D36" s="19"/>
      <c r="E36" s="19"/>
      <c r="F36" s="19"/>
      <c r="G36" s="19"/>
      <c r="H36" s="20"/>
      <c r="I36" s="20"/>
      <c r="J36" s="20"/>
    </row>
    <row r="37" spans="1:10" s="4" customFormat="1" ht="12.95" customHeight="1" x14ac:dyDescent="0.25">
      <c r="A37" s="11">
        <v>45</v>
      </c>
      <c r="B37" s="12" t="s">
        <v>82</v>
      </c>
      <c r="C37" s="45">
        <v>86.3</v>
      </c>
      <c r="D37" s="45">
        <v>85.4</v>
      </c>
      <c r="E37" s="45">
        <v>4.5</v>
      </c>
      <c r="F37" s="45">
        <v>4.8</v>
      </c>
      <c r="G37" s="45">
        <v>7</v>
      </c>
      <c r="H37" s="45">
        <v>7.5</v>
      </c>
      <c r="I37" s="45">
        <v>98.6</v>
      </c>
      <c r="J37" s="45">
        <v>98.9</v>
      </c>
    </row>
    <row r="38" spans="1:10" s="4" customFormat="1" ht="12.95" customHeight="1" x14ac:dyDescent="0.25">
      <c r="A38" s="11">
        <v>46</v>
      </c>
      <c r="B38" s="10" t="s">
        <v>83</v>
      </c>
      <c r="C38" s="45">
        <v>91.5</v>
      </c>
      <c r="D38" s="45">
        <v>92.1</v>
      </c>
      <c r="E38" s="45">
        <v>1.8</v>
      </c>
      <c r="F38" s="45">
        <v>1.7</v>
      </c>
      <c r="G38" s="45">
        <v>4.5999999999999996</v>
      </c>
      <c r="H38" s="45">
        <v>4.3</v>
      </c>
      <c r="I38" s="45">
        <v>98.1</v>
      </c>
      <c r="J38" s="45">
        <v>98.4</v>
      </c>
    </row>
    <row r="39" spans="1:10" s="4" customFormat="1" ht="12.95" customHeight="1" x14ac:dyDescent="0.25">
      <c r="A39" s="11">
        <v>47</v>
      </c>
      <c r="B39" s="10" t="s">
        <v>84</v>
      </c>
      <c r="C39" s="45">
        <v>64.599999999999994</v>
      </c>
      <c r="D39" s="45">
        <v>64.900000000000006</v>
      </c>
      <c r="E39" s="45">
        <v>16.399999999999999</v>
      </c>
      <c r="F39" s="45">
        <v>16.3</v>
      </c>
      <c r="G39" s="45">
        <v>12.9</v>
      </c>
      <c r="H39" s="45">
        <v>12.7</v>
      </c>
      <c r="I39" s="45">
        <v>95.6</v>
      </c>
      <c r="J39" s="45">
        <v>95.5</v>
      </c>
    </row>
    <row r="40" spans="1:10" s="4" customFormat="1" ht="12.95" customHeight="1" x14ac:dyDescent="0.25">
      <c r="A40" s="11">
        <v>49</v>
      </c>
      <c r="B40" s="10" t="s">
        <v>85</v>
      </c>
      <c r="C40" s="45">
        <v>23.8</v>
      </c>
      <c r="D40" s="45">
        <v>24.6</v>
      </c>
      <c r="E40" s="45">
        <v>36.6</v>
      </c>
      <c r="F40" s="45">
        <v>37.700000000000003</v>
      </c>
      <c r="G40" s="45">
        <v>17.7</v>
      </c>
      <c r="H40" s="45">
        <v>17.3</v>
      </c>
      <c r="I40" s="45">
        <v>56.7</v>
      </c>
      <c r="J40" s="45">
        <v>55.7</v>
      </c>
    </row>
    <row r="41" spans="1:10" s="4" customFormat="1" ht="12.95" customHeight="1" x14ac:dyDescent="0.25">
      <c r="A41" s="11">
        <v>52</v>
      </c>
      <c r="B41" s="10" t="s">
        <v>86</v>
      </c>
      <c r="C41" s="45">
        <v>51.9</v>
      </c>
      <c r="D41" s="45">
        <v>49.4</v>
      </c>
      <c r="E41" s="45">
        <v>24.9</v>
      </c>
      <c r="F41" s="45">
        <v>25.9</v>
      </c>
      <c r="G41" s="45">
        <v>12.2</v>
      </c>
      <c r="H41" s="45">
        <v>12.7</v>
      </c>
      <c r="I41" s="45">
        <v>89.5</v>
      </c>
      <c r="J41" s="45">
        <v>90.3</v>
      </c>
    </row>
    <row r="42" spans="1:10" s="4" customFormat="1" ht="12.95" customHeight="1" x14ac:dyDescent="0.25">
      <c r="A42" s="11">
        <v>55</v>
      </c>
      <c r="B42" s="10" t="s">
        <v>87</v>
      </c>
      <c r="C42" s="45">
        <v>12.5</v>
      </c>
      <c r="D42" s="45">
        <v>12.7</v>
      </c>
      <c r="E42" s="45">
        <v>38.5</v>
      </c>
      <c r="F42" s="45">
        <v>40.300000000000004</v>
      </c>
      <c r="G42" s="45">
        <v>31.6</v>
      </c>
      <c r="H42" s="45">
        <v>31.9</v>
      </c>
      <c r="I42" s="45">
        <v>80.900000000000006</v>
      </c>
      <c r="J42" s="45">
        <v>84.8</v>
      </c>
    </row>
    <row r="43" spans="1:10" s="4" customFormat="1" ht="12.95" customHeight="1" x14ac:dyDescent="0.25">
      <c r="A43" s="11">
        <v>56</v>
      </c>
      <c r="B43" s="10" t="s">
        <v>88</v>
      </c>
      <c r="C43" s="45">
        <v>28.3</v>
      </c>
      <c r="D43" s="45">
        <v>28.5</v>
      </c>
      <c r="E43" s="45">
        <v>40</v>
      </c>
      <c r="F43" s="45">
        <v>40.6</v>
      </c>
      <c r="G43" s="45">
        <v>23.1</v>
      </c>
      <c r="H43" s="45">
        <v>23.6</v>
      </c>
      <c r="I43" s="45">
        <v>89.1</v>
      </c>
      <c r="J43" s="45">
        <v>89.2</v>
      </c>
    </row>
    <row r="44" spans="1:10" s="4" customFormat="1" ht="12.95" customHeight="1" x14ac:dyDescent="0.25">
      <c r="A44" s="11">
        <v>58</v>
      </c>
      <c r="B44" s="10" t="s">
        <v>89</v>
      </c>
      <c r="C44" s="45">
        <v>33.200000000000003</v>
      </c>
      <c r="D44" s="45">
        <v>29.5</v>
      </c>
      <c r="E44" s="45">
        <v>30.799999999999997</v>
      </c>
      <c r="F44" s="45">
        <v>28</v>
      </c>
      <c r="G44" s="45">
        <v>25</v>
      </c>
      <c r="H44" s="45">
        <v>27.9</v>
      </c>
      <c r="I44" s="45">
        <v>87.2</v>
      </c>
      <c r="J44" s="45">
        <v>85.6</v>
      </c>
    </row>
    <row r="45" spans="1:10" s="4" customFormat="1" ht="12.95" customHeight="1" x14ac:dyDescent="0.25">
      <c r="A45" s="11">
        <v>59</v>
      </c>
      <c r="B45" s="10" t="s">
        <v>90</v>
      </c>
      <c r="C45" s="45">
        <v>30.8</v>
      </c>
      <c r="D45" s="45">
        <v>29.1</v>
      </c>
      <c r="E45" s="45">
        <v>24.1</v>
      </c>
      <c r="F45" s="45">
        <v>25.799999999999997</v>
      </c>
      <c r="G45" s="45">
        <v>37</v>
      </c>
      <c r="H45" s="45">
        <v>36.700000000000003</v>
      </c>
      <c r="I45" s="45">
        <v>84.6</v>
      </c>
      <c r="J45" s="45">
        <v>82.4</v>
      </c>
    </row>
    <row r="46" spans="1:10" s="4" customFormat="1" ht="12.95" customHeight="1" x14ac:dyDescent="0.25">
      <c r="A46" s="11">
        <v>61</v>
      </c>
      <c r="B46" s="10" t="s">
        <v>91</v>
      </c>
      <c r="C46" s="45">
        <v>33.4</v>
      </c>
      <c r="D46" s="45">
        <v>32.9</v>
      </c>
      <c r="E46" s="45">
        <v>18.900000000000002</v>
      </c>
      <c r="F46" s="45">
        <v>18.2</v>
      </c>
      <c r="G46" s="45">
        <v>24.2</v>
      </c>
      <c r="H46" s="45">
        <v>23</v>
      </c>
      <c r="I46" s="45">
        <v>91.3</v>
      </c>
      <c r="J46" s="45">
        <v>84.9</v>
      </c>
    </row>
    <row r="47" spans="1:10" s="4" customFormat="1" ht="12.95" customHeight="1" x14ac:dyDescent="0.25">
      <c r="A47" s="11">
        <v>62</v>
      </c>
      <c r="B47" s="10" t="s">
        <v>92</v>
      </c>
      <c r="C47" s="45">
        <v>23.7</v>
      </c>
      <c r="D47" s="45">
        <v>25</v>
      </c>
      <c r="E47" s="45">
        <v>39.700000000000003</v>
      </c>
      <c r="F47" s="45">
        <v>41.8</v>
      </c>
      <c r="G47" s="45">
        <v>24.9</v>
      </c>
      <c r="H47" s="45">
        <v>23</v>
      </c>
      <c r="I47" s="45">
        <v>95.3</v>
      </c>
      <c r="J47" s="45">
        <v>96.3</v>
      </c>
    </row>
    <row r="48" spans="1:10" s="4" customFormat="1" ht="12.95" customHeight="1" x14ac:dyDescent="0.25">
      <c r="A48" s="11">
        <v>68</v>
      </c>
      <c r="B48" s="10" t="s">
        <v>35</v>
      </c>
      <c r="C48" s="45">
        <v>5.4</v>
      </c>
      <c r="D48" s="45">
        <v>5.6</v>
      </c>
      <c r="E48" s="45">
        <v>30.1</v>
      </c>
      <c r="F48" s="45">
        <v>31.7</v>
      </c>
      <c r="G48" s="45">
        <v>32.9</v>
      </c>
      <c r="H48" s="45">
        <v>33.5</v>
      </c>
      <c r="I48" s="45">
        <v>89.8</v>
      </c>
      <c r="J48" s="45">
        <v>90.4</v>
      </c>
    </row>
    <row r="49" spans="1:10" s="4" customFormat="1" ht="12.95" customHeight="1" x14ac:dyDescent="0.25">
      <c r="A49" s="11">
        <v>69</v>
      </c>
      <c r="B49" s="10" t="s">
        <v>93</v>
      </c>
      <c r="C49" s="45">
        <v>21.9</v>
      </c>
      <c r="D49" s="45">
        <v>22.4</v>
      </c>
      <c r="E49" s="45">
        <v>51.300000000000004</v>
      </c>
      <c r="F49" s="45">
        <v>50.5</v>
      </c>
      <c r="G49" s="45">
        <v>19.5</v>
      </c>
      <c r="H49" s="45">
        <v>19.7</v>
      </c>
      <c r="I49" s="45">
        <v>96.9</v>
      </c>
      <c r="J49" s="45">
        <v>97.2</v>
      </c>
    </row>
    <row r="50" spans="1:10" s="4" customFormat="1" ht="12.95" customHeight="1" x14ac:dyDescent="0.25">
      <c r="A50" s="11">
        <v>70</v>
      </c>
      <c r="B50" s="10" t="s">
        <v>94</v>
      </c>
      <c r="C50" s="45">
        <v>16.600000000000001</v>
      </c>
      <c r="D50" s="45">
        <v>22</v>
      </c>
      <c r="E50" s="45">
        <v>33.6</v>
      </c>
      <c r="F50" s="45">
        <v>32</v>
      </c>
      <c r="G50" s="45">
        <v>31.8</v>
      </c>
      <c r="H50" s="45">
        <v>30.9</v>
      </c>
      <c r="I50" s="45">
        <v>71.400000000000006</v>
      </c>
      <c r="J50" s="45">
        <v>72.400000000000006</v>
      </c>
    </row>
    <row r="51" spans="1:10" s="4" customFormat="1" ht="12.95" customHeight="1" x14ac:dyDescent="0.25">
      <c r="A51" s="11">
        <v>71</v>
      </c>
      <c r="B51" s="10" t="s">
        <v>95</v>
      </c>
      <c r="C51" s="45">
        <v>54</v>
      </c>
      <c r="D51" s="45">
        <v>53.8</v>
      </c>
      <c r="E51" s="45">
        <v>30.9</v>
      </c>
      <c r="F51" s="45">
        <v>31.200000000000003</v>
      </c>
      <c r="G51" s="45">
        <v>9.1999999999999993</v>
      </c>
      <c r="H51" s="45">
        <v>9.5</v>
      </c>
      <c r="I51" s="45">
        <v>93.5</v>
      </c>
      <c r="J51" s="45">
        <v>94.7</v>
      </c>
    </row>
    <row r="52" spans="1:10" s="4" customFormat="1" ht="12.95" customHeight="1" x14ac:dyDescent="0.25">
      <c r="A52" s="11">
        <v>72</v>
      </c>
      <c r="B52" s="10" t="s">
        <v>96</v>
      </c>
      <c r="C52" s="45">
        <v>37</v>
      </c>
      <c r="D52" s="45">
        <v>55.9</v>
      </c>
      <c r="E52" s="45">
        <v>13.299999999999999</v>
      </c>
      <c r="F52" s="45">
        <v>12.700000000000001</v>
      </c>
      <c r="G52" s="45">
        <v>31.4</v>
      </c>
      <c r="H52" s="45">
        <v>15</v>
      </c>
      <c r="I52" s="45">
        <v>75.400000000000006</v>
      </c>
      <c r="J52" s="45">
        <v>87.8</v>
      </c>
    </row>
    <row r="53" spans="1:10" s="4" customFormat="1" ht="12.95" customHeight="1" x14ac:dyDescent="0.25">
      <c r="A53" s="11">
        <v>73</v>
      </c>
      <c r="B53" s="10" t="s">
        <v>97</v>
      </c>
      <c r="C53" s="45">
        <v>56.7</v>
      </c>
      <c r="D53" s="45">
        <v>58.1</v>
      </c>
      <c r="E53" s="45">
        <v>20.9</v>
      </c>
      <c r="F53" s="45">
        <v>22</v>
      </c>
      <c r="G53" s="45">
        <v>12.8</v>
      </c>
      <c r="H53" s="45">
        <v>13.9</v>
      </c>
      <c r="I53" s="45">
        <v>97.1</v>
      </c>
      <c r="J53" s="45">
        <v>97.3</v>
      </c>
    </row>
    <row r="54" spans="1:10" s="4" customFormat="1" ht="12.95" customHeight="1" x14ac:dyDescent="0.25">
      <c r="A54" s="11">
        <v>74</v>
      </c>
      <c r="B54" s="10" t="s">
        <v>98</v>
      </c>
      <c r="C54" s="45">
        <v>32.5</v>
      </c>
      <c r="D54" s="45">
        <v>31.8</v>
      </c>
      <c r="E54" s="45">
        <v>43.2</v>
      </c>
      <c r="F54" s="45">
        <v>43.7</v>
      </c>
      <c r="G54" s="45">
        <v>16.2</v>
      </c>
      <c r="H54" s="45">
        <v>17.399999999999999</v>
      </c>
      <c r="I54" s="45">
        <v>97.1</v>
      </c>
      <c r="J54" s="45">
        <v>97.4</v>
      </c>
    </row>
    <row r="55" spans="1:10" s="4" customFormat="1" ht="12.95" customHeight="1" x14ac:dyDescent="0.25">
      <c r="A55" s="11">
        <v>75</v>
      </c>
      <c r="B55" s="10" t="s">
        <v>99</v>
      </c>
      <c r="C55" s="45">
        <v>31.2</v>
      </c>
      <c r="D55" s="45">
        <v>29.6</v>
      </c>
      <c r="E55" s="45">
        <v>51.1</v>
      </c>
      <c r="F55" s="45">
        <v>50.7</v>
      </c>
      <c r="G55" s="45">
        <v>11.4</v>
      </c>
      <c r="H55" s="45">
        <v>12</v>
      </c>
      <c r="I55" s="45">
        <v>98.6</v>
      </c>
      <c r="J55" s="45">
        <v>98.7</v>
      </c>
    </row>
    <row r="56" spans="1:10" s="4" customFormat="1" ht="12.95" customHeight="1" x14ac:dyDescent="0.25">
      <c r="A56" s="11">
        <v>77</v>
      </c>
      <c r="B56" s="10" t="s">
        <v>100</v>
      </c>
      <c r="C56" s="45">
        <v>39.5</v>
      </c>
      <c r="D56" s="45">
        <v>40.700000000000003</v>
      </c>
      <c r="E56" s="45">
        <v>22.400000000000002</v>
      </c>
      <c r="F56" s="45">
        <v>22.5</v>
      </c>
      <c r="G56" s="45">
        <v>15.3</v>
      </c>
      <c r="H56" s="45">
        <v>12.2</v>
      </c>
      <c r="I56" s="45">
        <v>96.8</v>
      </c>
      <c r="J56" s="45">
        <v>97.8</v>
      </c>
    </row>
    <row r="57" spans="1:10" s="4" customFormat="1" ht="12.95" customHeight="1" x14ac:dyDescent="0.25">
      <c r="A57" s="11">
        <v>78</v>
      </c>
      <c r="B57" s="10" t="s">
        <v>101</v>
      </c>
      <c r="C57" s="45">
        <v>64.400000000000006</v>
      </c>
      <c r="D57" s="45">
        <v>64.900000000000006</v>
      </c>
      <c r="E57" s="45">
        <v>20.2</v>
      </c>
      <c r="F57" s="45">
        <v>19.600000000000001</v>
      </c>
      <c r="G57" s="45">
        <v>11.9</v>
      </c>
      <c r="H57" s="45">
        <v>12.5</v>
      </c>
      <c r="I57" s="45">
        <v>99.4</v>
      </c>
      <c r="J57" s="45">
        <v>99.3</v>
      </c>
    </row>
    <row r="58" spans="1:10" s="4" customFormat="1" ht="12.95" customHeight="1" x14ac:dyDescent="0.25">
      <c r="A58" s="11">
        <v>79</v>
      </c>
      <c r="B58" s="10" t="s">
        <v>102</v>
      </c>
      <c r="C58" s="45">
        <v>76.2</v>
      </c>
      <c r="D58" s="45">
        <v>78.400000000000006</v>
      </c>
      <c r="E58" s="45">
        <v>12.7</v>
      </c>
      <c r="F58" s="45">
        <v>12.4</v>
      </c>
      <c r="G58" s="45">
        <v>8.5</v>
      </c>
      <c r="H58" s="45">
        <v>7.5</v>
      </c>
      <c r="I58" s="45">
        <v>95.6</v>
      </c>
      <c r="J58" s="45">
        <v>95.2</v>
      </c>
    </row>
    <row r="59" spans="1:10" s="4" customFormat="1" ht="12.95" customHeight="1" x14ac:dyDescent="0.25">
      <c r="A59" s="11">
        <v>80</v>
      </c>
      <c r="B59" s="10" t="s">
        <v>103</v>
      </c>
      <c r="C59" s="45">
        <v>4.9000000000000004</v>
      </c>
      <c r="D59" s="45">
        <v>5.0999999999999996</v>
      </c>
      <c r="E59" s="45">
        <v>74.099999999999994</v>
      </c>
      <c r="F59" s="45">
        <v>74</v>
      </c>
      <c r="G59" s="45">
        <v>14.9</v>
      </c>
      <c r="H59" s="45">
        <v>14.3</v>
      </c>
      <c r="I59" s="45">
        <v>96.7</v>
      </c>
      <c r="J59" s="45">
        <v>97.2</v>
      </c>
    </row>
    <row r="60" spans="1:10" s="4" customFormat="1" ht="12.95" customHeight="1" x14ac:dyDescent="0.25">
      <c r="A60" s="11">
        <v>81</v>
      </c>
      <c r="B60" s="10" t="s">
        <v>104</v>
      </c>
      <c r="C60" s="45">
        <v>20.8</v>
      </c>
      <c r="D60" s="45">
        <v>23.2</v>
      </c>
      <c r="E60" s="45">
        <v>60</v>
      </c>
      <c r="F60" s="45">
        <v>58.5</v>
      </c>
      <c r="G60" s="45">
        <v>12.3</v>
      </c>
      <c r="H60" s="45">
        <v>10.9</v>
      </c>
      <c r="I60" s="45">
        <v>98.5</v>
      </c>
      <c r="J60" s="45">
        <v>98.4</v>
      </c>
    </row>
    <row r="61" spans="1:10" s="4" customFormat="1" ht="12.95" customHeight="1" x14ac:dyDescent="0.25">
      <c r="A61" s="11">
        <v>82</v>
      </c>
      <c r="B61" s="10" t="s">
        <v>105</v>
      </c>
      <c r="C61" s="45">
        <v>31.8</v>
      </c>
      <c r="D61" s="45">
        <v>34.799999999999997</v>
      </c>
      <c r="E61" s="45">
        <v>35.9</v>
      </c>
      <c r="F61" s="45">
        <v>36.300000000000004</v>
      </c>
      <c r="G61" s="45">
        <v>17.2</v>
      </c>
      <c r="H61" s="45">
        <v>17.399999999999999</v>
      </c>
      <c r="I61" s="45">
        <v>95.8</v>
      </c>
      <c r="J61" s="45">
        <v>96.9</v>
      </c>
    </row>
    <row r="62" spans="1:10" s="4" customFormat="1" ht="12.95" customHeight="1" x14ac:dyDescent="0.25">
      <c r="A62" s="11">
        <v>85</v>
      </c>
      <c r="B62" s="10" t="s">
        <v>40</v>
      </c>
      <c r="C62" s="45">
        <v>10.7</v>
      </c>
      <c r="D62" s="45">
        <v>10.9</v>
      </c>
      <c r="E62" s="45">
        <v>58.6</v>
      </c>
      <c r="F62" s="45">
        <v>58.599999999999994</v>
      </c>
      <c r="G62" s="45">
        <v>23.1</v>
      </c>
      <c r="H62" s="45">
        <v>23.6</v>
      </c>
      <c r="I62" s="45">
        <v>69.8</v>
      </c>
      <c r="J62" s="45">
        <v>70.400000000000006</v>
      </c>
    </row>
    <row r="63" spans="1:10" s="4" customFormat="1" ht="12.95" customHeight="1" x14ac:dyDescent="0.25">
      <c r="A63" s="11">
        <v>87</v>
      </c>
      <c r="B63" s="10" t="s">
        <v>106</v>
      </c>
      <c r="C63" s="45">
        <v>9.1</v>
      </c>
      <c r="D63" s="45">
        <v>8.8000000000000007</v>
      </c>
      <c r="E63" s="45">
        <v>65.3</v>
      </c>
      <c r="F63" s="45">
        <v>66</v>
      </c>
      <c r="G63" s="45">
        <v>14.3</v>
      </c>
      <c r="H63" s="45">
        <v>14.6</v>
      </c>
      <c r="I63" s="45">
        <v>87.1</v>
      </c>
      <c r="J63" s="45">
        <v>88.7</v>
      </c>
    </row>
    <row r="64" spans="1:10" s="4" customFormat="1" ht="12.95" customHeight="1" x14ac:dyDescent="0.25">
      <c r="A64" s="11">
        <v>88</v>
      </c>
      <c r="B64" s="10" t="s">
        <v>107</v>
      </c>
      <c r="C64" s="45">
        <v>5.3</v>
      </c>
      <c r="D64" s="45">
        <v>5.3</v>
      </c>
      <c r="E64" s="45">
        <v>73.8</v>
      </c>
      <c r="F64" s="45">
        <v>74</v>
      </c>
      <c r="G64" s="45">
        <v>15.4</v>
      </c>
      <c r="H64" s="45">
        <v>15.7</v>
      </c>
      <c r="I64" s="45">
        <v>64.599999999999994</v>
      </c>
      <c r="J64" s="45">
        <v>65</v>
      </c>
    </row>
    <row r="65" spans="1:10" s="4" customFormat="1" ht="12.95" customHeight="1" x14ac:dyDescent="0.25">
      <c r="A65" s="11">
        <v>90</v>
      </c>
      <c r="B65" s="10" t="s">
        <v>108</v>
      </c>
      <c r="C65" s="45">
        <v>9.5</v>
      </c>
      <c r="D65" s="45">
        <v>8.1999999999999993</v>
      </c>
      <c r="E65" s="45">
        <v>64.5</v>
      </c>
      <c r="F65" s="45">
        <v>65.2</v>
      </c>
      <c r="G65" s="45">
        <v>18</v>
      </c>
      <c r="H65" s="45">
        <v>18.399999999999999</v>
      </c>
      <c r="I65" s="45">
        <v>34</v>
      </c>
      <c r="J65" s="45">
        <v>30.8</v>
      </c>
    </row>
    <row r="66" spans="1:10" s="4" customFormat="1" ht="12.95" customHeight="1" x14ac:dyDescent="0.25">
      <c r="A66" s="11">
        <v>91</v>
      </c>
      <c r="B66" s="10" t="s">
        <v>109</v>
      </c>
      <c r="C66" s="45">
        <v>4.3</v>
      </c>
      <c r="D66" s="45">
        <v>6.9</v>
      </c>
      <c r="E66" s="45">
        <v>31.5</v>
      </c>
      <c r="F66" s="45">
        <v>31.599999999999998</v>
      </c>
      <c r="G66" s="45">
        <v>39.4</v>
      </c>
      <c r="H66" s="45">
        <v>39.6</v>
      </c>
      <c r="I66" s="45">
        <v>45.2</v>
      </c>
      <c r="J66" s="45">
        <v>45.3</v>
      </c>
    </row>
    <row r="67" spans="1:10" s="4" customFormat="1" ht="12.95" customHeight="1" x14ac:dyDescent="0.25">
      <c r="A67" s="11">
        <v>92</v>
      </c>
      <c r="B67" s="10" t="s">
        <v>110</v>
      </c>
      <c r="C67" s="45">
        <v>18.2</v>
      </c>
      <c r="D67" s="45">
        <v>18.8</v>
      </c>
      <c r="E67" s="45">
        <v>20.299999999999997</v>
      </c>
      <c r="F67" s="45">
        <v>20.7</v>
      </c>
      <c r="G67" s="45">
        <v>52.2</v>
      </c>
      <c r="H67" s="45">
        <v>51</v>
      </c>
      <c r="I67" s="45">
        <v>96.5</v>
      </c>
      <c r="J67" s="45">
        <v>95.7</v>
      </c>
    </row>
    <row r="68" spans="1:10" s="4" customFormat="1" ht="12.95" customHeight="1" x14ac:dyDescent="0.25">
      <c r="A68" s="11">
        <v>93</v>
      </c>
      <c r="B68" s="10" t="s">
        <v>111</v>
      </c>
      <c r="C68" s="45">
        <v>38.9</v>
      </c>
      <c r="D68" s="45">
        <v>37</v>
      </c>
      <c r="E68" s="45">
        <v>20.6</v>
      </c>
      <c r="F68" s="45">
        <v>20.399999999999999</v>
      </c>
      <c r="G68" s="45">
        <v>32.5</v>
      </c>
      <c r="H68" s="45">
        <v>31.4</v>
      </c>
      <c r="I68" s="45">
        <v>89.8</v>
      </c>
      <c r="J68" s="45">
        <v>86.4</v>
      </c>
    </row>
    <row r="69" spans="1:10" s="4" customFormat="1" ht="12.95" customHeight="1" x14ac:dyDescent="0.25">
      <c r="A69" s="11">
        <v>94</v>
      </c>
      <c r="B69" s="10" t="s">
        <v>112</v>
      </c>
      <c r="C69" s="45">
        <v>18.899999999999999</v>
      </c>
      <c r="D69" s="45">
        <v>18.2</v>
      </c>
      <c r="E69" s="45">
        <v>39</v>
      </c>
      <c r="F69" s="45">
        <v>39.800000000000004</v>
      </c>
      <c r="G69" s="45">
        <v>31.8</v>
      </c>
      <c r="H69" s="45">
        <v>34.1</v>
      </c>
      <c r="I69" s="45">
        <v>86</v>
      </c>
      <c r="J69" s="45">
        <v>85.4</v>
      </c>
    </row>
    <row r="70" spans="1:10" s="4" customFormat="1" ht="12.95" customHeight="1" x14ac:dyDescent="0.25">
      <c r="A70" s="11">
        <v>95</v>
      </c>
      <c r="B70" s="10" t="s">
        <v>113</v>
      </c>
      <c r="C70" s="45">
        <v>39.299999999999997</v>
      </c>
      <c r="D70" s="45">
        <v>35.1</v>
      </c>
      <c r="E70" s="45">
        <v>41.4</v>
      </c>
      <c r="F70" s="45">
        <v>44.8</v>
      </c>
      <c r="G70" s="45">
        <v>13.6</v>
      </c>
      <c r="H70" s="45">
        <v>14.4</v>
      </c>
      <c r="I70" s="45">
        <v>98.7</v>
      </c>
      <c r="J70" s="45">
        <v>98.6</v>
      </c>
    </row>
    <row r="71" spans="1:10" s="4" customFormat="1" ht="12.95" customHeight="1" x14ac:dyDescent="0.25">
      <c r="A71" s="11">
        <v>96</v>
      </c>
      <c r="B71" s="10" t="s">
        <v>114</v>
      </c>
      <c r="C71" s="45">
        <v>18.100000000000001</v>
      </c>
      <c r="D71" s="45">
        <v>16.899999999999999</v>
      </c>
      <c r="E71" s="45">
        <v>45.8</v>
      </c>
      <c r="F71" s="45">
        <v>47.1</v>
      </c>
      <c r="G71" s="45">
        <v>19</v>
      </c>
      <c r="H71" s="45">
        <v>20.6</v>
      </c>
      <c r="I71" s="45">
        <v>96.2</v>
      </c>
      <c r="J71" s="45">
        <v>96.8</v>
      </c>
    </row>
    <row r="72" spans="1:10" s="4" customFormat="1" ht="31.5" customHeight="1" x14ac:dyDescent="0.25">
      <c r="A72" s="18" t="s">
        <v>160</v>
      </c>
      <c r="B72" s="38" t="s">
        <v>159</v>
      </c>
      <c r="C72" s="15"/>
      <c r="D72" s="15"/>
      <c r="E72" s="15"/>
      <c r="F72" s="15"/>
      <c r="G72" s="15"/>
      <c r="H72" s="15"/>
      <c r="I72" s="15"/>
      <c r="J72" s="15"/>
    </row>
    <row r="73" spans="1:10" s="4" customFormat="1" ht="12.95" customHeight="1" x14ac:dyDescent="0.25">
      <c r="A73" s="4" t="s">
        <v>156</v>
      </c>
      <c r="B73" s="4" t="s">
        <v>118</v>
      </c>
    </row>
    <row r="74" spans="1:10" s="39" customFormat="1" ht="12.95" customHeight="1" x14ac:dyDescent="0.25">
      <c r="A74" s="22" t="s">
        <v>157</v>
      </c>
    </row>
    <row r="75" spans="1:10" s="39" customFormat="1" ht="12.95" customHeight="1" x14ac:dyDescent="0.25">
      <c r="A75" s="40" t="s">
        <v>128</v>
      </c>
    </row>
    <row r="76" spans="1:10" s="39" customFormat="1" ht="12.95" customHeight="1" x14ac:dyDescent="0.25"/>
    <row r="77" spans="1:10" s="39" customFormat="1" ht="12.95" customHeight="1" x14ac:dyDescent="0.25">
      <c r="A77" s="39" t="s">
        <v>158</v>
      </c>
      <c r="B77" s="41"/>
    </row>
    <row r="78" spans="1:10" s="4" customFormat="1" ht="12.95" customHeight="1" x14ac:dyDescent="0.25"/>
    <row r="79" spans="1:10" s="4" customFormat="1" ht="11.25" x14ac:dyDescent="0.25"/>
    <row r="80" spans="1:10" s="4" customFormat="1" ht="12.95" customHeight="1" x14ac:dyDescent="0.25"/>
    <row r="81" spans="1:1" ht="12.95" customHeight="1" x14ac:dyDescent="0.25"/>
    <row r="89" spans="1:1" ht="12.6" customHeight="1" x14ac:dyDescent="0.25">
      <c r="A89" s="46"/>
    </row>
    <row r="90" spans="1:1" ht="12.6" customHeight="1" x14ac:dyDescent="0.25">
      <c r="A90" s="46"/>
    </row>
  </sheetData>
  <mergeCells count="2">
    <mergeCell ref="A6:B6"/>
    <mergeCell ref="A36:B36"/>
  </mergeCells>
  <pageMargins left="0.39370078740157483" right="0.39370078740157483" top="0.39370078740157483" bottom="0.39370078740157483" header="0.51181102362204722" footer="0.51181102362204722"/>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7"/>
  <sheetViews>
    <sheetView zoomScale="120" zoomScaleNormal="120" workbookViewId="0">
      <pane xSplit="2" ySplit="5" topLeftCell="C6" activePane="bottomRight" state="frozen"/>
      <selection activeCell="B80" sqref="B80"/>
      <selection pane="topRight" activeCell="B80" sqref="B80"/>
      <selection pane="bottomLeft" activeCell="B80" sqref="B80"/>
      <selection pane="bottomRight"/>
    </sheetView>
  </sheetViews>
  <sheetFormatPr baseColWidth="10" defaultColWidth="11" defaultRowHeight="12.6" customHeight="1" x14ac:dyDescent="0.25"/>
  <cols>
    <col min="1" max="1" width="4" style="30" customWidth="1"/>
    <col min="2" max="2" width="64.125" style="30" customWidth="1"/>
    <col min="3" max="10" width="6.625" style="30" customWidth="1"/>
    <col min="11" max="16384" width="11" style="30"/>
  </cols>
  <sheetData>
    <row r="1" spans="1:10" s="2" customFormat="1" ht="12.95" customHeight="1" x14ac:dyDescent="0.25">
      <c r="A1" s="1" t="s">
        <v>173</v>
      </c>
      <c r="B1" s="1"/>
      <c r="J1" s="3" t="s">
        <v>119</v>
      </c>
    </row>
    <row r="2" spans="1:10" s="2" customFormat="1" ht="12.95" customHeight="1" x14ac:dyDescent="0.25">
      <c r="A2" s="1" t="s">
        <v>167</v>
      </c>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2009</v>
      </c>
      <c r="D5" s="35">
        <v>2010</v>
      </c>
      <c r="E5" s="34">
        <v>2009</v>
      </c>
      <c r="F5" s="35">
        <v>2010</v>
      </c>
      <c r="G5" s="34">
        <v>2009</v>
      </c>
      <c r="H5" s="35">
        <v>2010</v>
      </c>
      <c r="I5" s="34">
        <v>2009</v>
      </c>
      <c r="J5" s="35">
        <v>2010</v>
      </c>
    </row>
    <row r="6" spans="1:10" s="4" customFormat="1" ht="12.95" customHeight="1" x14ac:dyDescent="0.25">
      <c r="A6" s="75" t="s">
        <v>1</v>
      </c>
      <c r="B6" s="75"/>
      <c r="C6" s="19"/>
      <c r="D6" s="19"/>
      <c r="E6" s="19"/>
      <c r="F6" s="19"/>
      <c r="G6" s="19"/>
      <c r="H6" s="20"/>
      <c r="I6" s="20"/>
      <c r="J6" s="20"/>
    </row>
    <row r="7" spans="1:10" s="5" customFormat="1" ht="12.95" customHeight="1" x14ac:dyDescent="0.25">
      <c r="A7" s="7">
        <v>8</v>
      </c>
      <c r="B7" s="8" t="s">
        <v>55</v>
      </c>
      <c r="C7" s="9">
        <v>37.299999999999997</v>
      </c>
      <c r="D7" s="9">
        <v>38</v>
      </c>
      <c r="E7" s="9">
        <v>24.4</v>
      </c>
      <c r="F7" s="9">
        <v>23.099999999999998</v>
      </c>
      <c r="G7" s="9">
        <v>21.8</v>
      </c>
      <c r="H7" s="9">
        <v>22.3</v>
      </c>
      <c r="I7" s="9">
        <v>93.6</v>
      </c>
      <c r="J7" s="9">
        <v>93.4</v>
      </c>
    </row>
    <row r="8" spans="1:10" s="4" customFormat="1" ht="12.95" customHeight="1" x14ac:dyDescent="0.25">
      <c r="A8" s="7">
        <v>10</v>
      </c>
      <c r="B8" s="10" t="s">
        <v>56</v>
      </c>
      <c r="C8" s="9">
        <v>64.599999999999994</v>
      </c>
      <c r="D8" s="9">
        <v>62.9</v>
      </c>
      <c r="E8" s="9">
        <v>16.3</v>
      </c>
      <c r="F8" s="9">
        <v>16.2</v>
      </c>
      <c r="G8" s="9">
        <v>12.6</v>
      </c>
      <c r="H8" s="9">
        <v>13.5</v>
      </c>
      <c r="I8" s="9">
        <v>95.9</v>
      </c>
      <c r="J8" s="9">
        <v>95.9</v>
      </c>
    </row>
    <row r="9" spans="1:10" s="4" customFormat="1" ht="12.95" customHeight="1" x14ac:dyDescent="0.25">
      <c r="A9" s="7">
        <v>11</v>
      </c>
      <c r="B9" s="10" t="s">
        <v>57</v>
      </c>
      <c r="C9" s="9">
        <v>48.3</v>
      </c>
      <c r="D9" s="9">
        <v>44.8</v>
      </c>
      <c r="E9" s="9">
        <v>18</v>
      </c>
      <c r="F9" s="9">
        <v>19.3</v>
      </c>
      <c r="G9" s="9">
        <v>21.4</v>
      </c>
      <c r="H9" s="9">
        <v>24.6</v>
      </c>
      <c r="I9" s="9">
        <v>96.4</v>
      </c>
      <c r="J9" s="9">
        <v>96</v>
      </c>
    </row>
    <row r="10" spans="1:10" s="4" customFormat="1" ht="12.95" customHeight="1" x14ac:dyDescent="0.25">
      <c r="A10" s="7">
        <v>13</v>
      </c>
      <c r="B10" s="10" t="s">
        <v>58</v>
      </c>
      <c r="C10" s="9">
        <v>40.5</v>
      </c>
      <c r="D10" s="9">
        <v>42.4</v>
      </c>
      <c r="E10" s="9">
        <v>35</v>
      </c>
      <c r="F10" s="9">
        <v>33.800000000000004</v>
      </c>
      <c r="G10" s="9">
        <v>13</v>
      </c>
      <c r="H10" s="9">
        <v>13.1</v>
      </c>
      <c r="I10" s="9">
        <v>94</v>
      </c>
      <c r="J10" s="9">
        <v>94.9</v>
      </c>
    </row>
    <row r="11" spans="1:10" s="4" customFormat="1" ht="12.95" customHeight="1" x14ac:dyDescent="0.25">
      <c r="A11" s="7">
        <v>15</v>
      </c>
      <c r="B11" s="10" t="s">
        <v>59</v>
      </c>
      <c r="C11" s="9">
        <v>54.9</v>
      </c>
      <c r="D11" s="9">
        <v>54</v>
      </c>
      <c r="E11" s="9">
        <v>20.6</v>
      </c>
      <c r="F11" s="9">
        <v>21.400000000000002</v>
      </c>
      <c r="G11" s="9">
        <v>17.7</v>
      </c>
      <c r="H11" s="9">
        <v>18.8</v>
      </c>
      <c r="I11" s="9">
        <v>79.2</v>
      </c>
      <c r="J11" s="9">
        <v>80.8</v>
      </c>
    </row>
    <row r="12" spans="1:10" s="4" customFormat="1" ht="12.95" customHeight="1" x14ac:dyDescent="0.25">
      <c r="A12" s="7">
        <v>16</v>
      </c>
      <c r="B12" s="10" t="s">
        <v>60</v>
      </c>
      <c r="C12" s="9">
        <v>52.7</v>
      </c>
      <c r="D12" s="9">
        <v>52.7</v>
      </c>
      <c r="E12" s="9">
        <v>25.4</v>
      </c>
      <c r="F12" s="9">
        <v>25.299999999999997</v>
      </c>
      <c r="G12" s="9">
        <v>12.1</v>
      </c>
      <c r="H12" s="9">
        <v>11.8</v>
      </c>
      <c r="I12" s="9">
        <v>97.5</v>
      </c>
      <c r="J12" s="9">
        <v>97.9</v>
      </c>
    </row>
    <row r="13" spans="1:10" s="4" customFormat="1" ht="12.95" customHeight="1" x14ac:dyDescent="0.25">
      <c r="A13" s="7">
        <v>17</v>
      </c>
      <c r="B13" s="10" t="s">
        <v>61</v>
      </c>
      <c r="C13" s="9">
        <v>51.3</v>
      </c>
      <c r="D13" s="9">
        <v>51.1</v>
      </c>
      <c r="E13" s="9">
        <v>22.5</v>
      </c>
      <c r="F13" s="9">
        <v>22.8</v>
      </c>
      <c r="G13" s="9">
        <v>14.6</v>
      </c>
      <c r="H13" s="9">
        <v>14.4</v>
      </c>
      <c r="I13" s="9">
        <v>92.6</v>
      </c>
      <c r="J13" s="9">
        <v>92.7</v>
      </c>
    </row>
    <row r="14" spans="1:10" s="4" customFormat="1" ht="12.95" customHeight="1" x14ac:dyDescent="0.25">
      <c r="A14" s="7">
        <v>18</v>
      </c>
      <c r="B14" s="10" t="s">
        <v>62</v>
      </c>
      <c r="C14" s="9">
        <v>36.6</v>
      </c>
      <c r="D14" s="9">
        <v>36.4</v>
      </c>
      <c r="E14" s="9">
        <v>35.799999999999997</v>
      </c>
      <c r="F14" s="9">
        <v>36.6</v>
      </c>
      <c r="G14" s="9">
        <v>15.7</v>
      </c>
      <c r="H14" s="9">
        <v>15.3</v>
      </c>
      <c r="I14" s="9">
        <v>90.9</v>
      </c>
      <c r="J14" s="9">
        <v>90.4</v>
      </c>
    </row>
    <row r="15" spans="1:10" s="4" customFormat="1" ht="12.95" customHeight="1" x14ac:dyDescent="0.25">
      <c r="A15" s="7">
        <v>20</v>
      </c>
      <c r="B15" s="10" t="s">
        <v>63</v>
      </c>
      <c r="C15" s="9">
        <v>49.8</v>
      </c>
      <c r="D15" s="9">
        <v>50.8</v>
      </c>
      <c r="E15" s="9">
        <v>20</v>
      </c>
      <c r="F15" s="9">
        <v>20.2</v>
      </c>
      <c r="G15" s="9">
        <v>18.600000000000001</v>
      </c>
      <c r="H15" s="9">
        <v>17.100000000000001</v>
      </c>
      <c r="I15" s="9">
        <v>84.6</v>
      </c>
      <c r="J15" s="9">
        <v>90.2</v>
      </c>
    </row>
    <row r="16" spans="1:10" s="4" customFormat="1" ht="12.95" customHeight="1" x14ac:dyDescent="0.25">
      <c r="A16" s="7">
        <v>21</v>
      </c>
      <c r="B16" s="10" t="s">
        <v>64</v>
      </c>
      <c r="C16" s="9">
        <v>41.9</v>
      </c>
      <c r="D16" s="9">
        <v>42.9</v>
      </c>
      <c r="E16" s="9">
        <v>9.2000000000000011</v>
      </c>
      <c r="F16" s="9">
        <v>8.7999999999999989</v>
      </c>
      <c r="G16" s="9">
        <v>37.1</v>
      </c>
      <c r="H16" s="9">
        <v>33.6</v>
      </c>
      <c r="I16" s="9">
        <v>82.5</v>
      </c>
      <c r="J16" s="9">
        <v>85.8</v>
      </c>
    </row>
    <row r="17" spans="1:10" s="4" customFormat="1" ht="12.95" customHeight="1" x14ac:dyDescent="0.25">
      <c r="A17" s="7">
        <v>22</v>
      </c>
      <c r="B17" s="10" t="s">
        <v>12</v>
      </c>
      <c r="C17" s="9">
        <v>52.2</v>
      </c>
      <c r="D17" s="9">
        <v>53.1</v>
      </c>
      <c r="E17" s="9">
        <v>25.3</v>
      </c>
      <c r="F17" s="9">
        <v>24.6</v>
      </c>
      <c r="G17" s="9">
        <v>12.5</v>
      </c>
      <c r="H17" s="9">
        <v>12.1</v>
      </c>
      <c r="I17" s="9">
        <v>95.5</v>
      </c>
      <c r="J17" s="9">
        <v>97.3</v>
      </c>
    </row>
    <row r="18" spans="1:10" s="4" customFormat="1" ht="12.95" customHeight="1" x14ac:dyDescent="0.25">
      <c r="A18" s="7">
        <v>23</v>
      </c>
      <c r="B18" s="10" t="s">
        <v>65</v>
      </c>
      <c r="C18" s="9">
        <v>48</v>
      </c>
      <c r="D18" s="9">
        <v>49.2</v>
      </c>
      <c r="E18" s="9">
        <v>25.7</v>
      </c>
      <c r="F18" s="9">
        <v>24.7</v>
      </c>
      <c r="G18" s="9">
        <v>13.5</v>
      </c>
      <c r="H18" s="9">
        <v>13.5</v>
      </c>
      <c r="I18" s="9">
        <v>91.3</v>
      </c>
      <c r="J18" s="9">
        <v>92.5</v>
      </c>
    </row>
    <row r="19" spans="1:10" s="4" customFormat="1" ht="12.95" customHeight="1" x14ac:dyDescent="0.25">
      <c r="A19" s="7">
        <v>24</v>
      </c>
      <c r="B19" s="10" t="s">
        <v>66</v>
      </c>
      <c r="C19" s="9">
        <v>53.6</v>
      </c>
      <c r="D19" s="9">
        <v>57.6</v>
      </c>
      <c r="E19" s="9">
        <v>24.400000000000002</v>
      </c>
      <c r="F19" s="9">
        <v>20.7</v>
      </c>
      <c r="G19" s="9">
        <v>11.2</v>
      </c>
      <c r="H19" s="9">
        <v>11.5</v>
      </c>
      <c r="I19" s="9">
        <v>94.2</v>
      </c>
      <c r="J19" s="9">
        <v>95.9</v>
      </c>
    </row>
    <row r="20" spans="1:10" s="4" customFormat="1" ht="12.95" customHeight="1" x14ac:dyDescent="0.25">
      <c r="A20" s="7">
        <v>25</v>
      </c>
      <c r="B20" s="10" t="s">
        <v>67</v>
      </c>
      <c r="C20" s="9">
        <v>41.8</v>
      </c>
      <c r="D20" s="9">
        <v>41.9</v>
      </c>
      <c r="E20" s="9">
        <v>34.5</v>
      </c>
      <c r="F20" s="9">
        <v>33</v>
      </c>
      <c r="G20" s="9">
        <v>12.4</v>
      </c>
      <c r="H20" s="9">
        <v>12.7</v>
      </c>
      <c r="I20" s="9">
        <v>93.8</v>
      </c>
      <c r="J20" s="9">
        <v>94.1</v>
      </c>
    </row>
    <row r="21" spans="1:10" s="4" customFormat="1" ht="12.95" customHeight="1" x14ac:dyDescent="0.25">
      <c r="A21" s="7">
        <v>26</v>
      </c>
      <c r="B21" s="10" t="s">
        <v>68</v>
      </c>
      <c r="C21" s="9">
        <v>50.1</v>
      </c>
      <c r="D21" s="9">
        <v>52.3</v>
      </c>
      <c r="E21" s="9">
        <v>20.900000000000002</v>
      </c>
      <c r="F21" s="9">
        <v>20.2</v>
      </c>
      <c r="G21" s="9">
        <v>19.3</v>
      </c>
      <c r="H21" s="9">
        <v>17.8</v>
      </c>
      <c r="I21" s="9">
        <v>96</v>
      </c>
      <c r="J21" s="9">
        <v>91.5</v>
      </c>
    </row>
    <row r="22" spans="1:10" s="4" customFormat="1" ht="12.95" customHeight="1" x14ac:dyDescent="0.25">
      <c r="A22" s="7">
        <v>27</v>
      </c>
      <c r="B22" s="10" t="s">
        <v>69</v>
      </c>
      <c r="C22" s="9">
        <v>63.8</v>
      </c>
      <c r="D22" s="9">
        <v>61.1</v>
      </c>
      <c r="E22" s="9">
        <v>15.6</v>
      </c>
      <c r="F22" s="9">
        <v>16.7</v>
      </c>
      <c r="G22" s="9">
        <v>13</v>
      </c>
      <c r="H22" s="9">
        <v>13.3</v>
      </c>
      <c r="I22" s="9">
        <v>96.4</v>
      </c>
      <c r="J22" s="9">
        <v>95.1</v>
      </c>
    </row>
    <row r="23" spans="1:10" s="4" customFormat="1" ht="12.95" customHeight="1" x14ac:dyDescent="0.25">
      <c r="A23" s="7">
        <v>28</v>
      </c>
      <c r="B23" s="10" t="s">
        <v>70</v>
      </c>
      <c r="C23" s="9">
        <v>48.4</v>
      </c>
      <c r="D23" s="9">
        <v>51.5</v>
      </c>
      <c r="E23" s="9">
        <v>28.7</v>
      </c>
      <c r="F23" s="9">
        <v>26.3</v>
      </c>
      <c r="G23" s="9">
        <v>13.7</v>
      </c>
      <c r="H23" s="9">
        <v>12.1</v>
      </c>
      <c r="I23" s="9">
        <v>93.6</v>
      </c>
      <c r="J23" s="9">
        <v>92.6</v>
      </c>
    </row>
    <row r="24" spans="1:10" s="4" customFormat="1" ht="12.95" customHeight="1" x14ac:dyDescent="0.25">
      <c r="A24" s="7">
        <v>29</v>
      </c>
      <c r="B24" s="10" t="s">
        <v>71</v>
      </c>
      <c r="C24" s="9">
        <v>58.1</v>
      </c>
      <c r="D24" s="9">
        <v>57.2</v>
      </c>
      <c r="E24" s="9">
        <v>21.8</v>
      </c>
      <c r="F24" s="9">
        <v>22.2</v>
      </c>
      <c r="G24" s="9">
        <v>12.6</v>
      </c>
      <c r="H24" s="9">
        <v>11.9</v>
      </c>
      <c r="I24" s="9">
        <v>96.2</v>
      </c>
      <c r="J24" s="9">
        <v>97.5</v>
      </c>
    </row>
    <row r="25" spans="1:10" s="4" customFormat="1" ht="12.95" customHeight="1" x14ac:dyDescent="0.25">
      <c r="A25" s="7">
        <v>30</v>
      </c>
      <c r="B25" s="10" t="s">
        <v>22</v>
      </c>
      <c r="C25" s="9">
        <v>52.4</v>
      </c>
      <c r="D25" s="9">
        <v>56.4</v>
      </c>
      <c r="E25" s="9">
        <v>24.8</v>
      </c>
      <c r="F25" s="9">
        <v>26.3</v>
      </c>
      <c r="G25" s="9">
        <v>12.5</v>
      </c>
      <c r="H25" s="9">
        <v>9.4</v>
      </c>
      <c r="I25" s="9">
        <v>95.6</v>
      </c>
      <c r="J25" s="9">
        <v>94.3</v>
      </c>
    </row>
    <row r="26" spans="1:10" s="4" customFormat="1" ht="12.95" customHeight="1" x14ac:dyDescent="0.25">
      <c r="A26" s="7">
        <v>31</v>
      </c>
      <c r="B26" s="10" t="s">
        <v>72</v>
      </c>
      <c r="C26" s="9">
        <v>46.2</v>
      </c>
      <c r="D26" s="9">
        <v>46.9</v>
      </c>
      <c r="E26" s="9">
        <v>29.4</v>
      </c>
      <c r="F26" s="9">
        <v>28.400000000000002</v>
      </c>
      <c r="G26" s="9">
        <v>15.1</v>
      </c>
      <c r="H26" s="9">
        <v>15.3</v>
      </c>
      <c r="I26" s="9">
        <v>93.8</v>
      </c>
      <c r="J26" s="9">
        <v>93.5</v>
      </c>
    </row>
    <row r="27" spans="1:10" s="4" customFormat="1" ht="12.95" customHeight="1" x14ac:dyDescent="0.25">
      <c r="A27" s="7">
        <v>32</v>
      </c>
      <c r="B27" s="10" t="s">
        <v>73</v>
      </c>
      <c r="C27" s="9">
        <v>41.7</v>
      </c>
      <c r="D27" s="9">
        <v>38.5</v>
      </c>
      <c r="E27" s="9">
        <v>23.5</v>
      </c>
      <c r="F27" s="9">
        <v>21.3</v>
      </c>
      <c r="G27" s="9">
        <v>19.8</v>
      </c>
      <c r="H27" s="9">
        <v>16.7</v>
      </c>
      <c r="I27" s="9">
        <v>93.8</v>
      </c>
      <c r="J27" s="9">
        <v>91.9</v>
      </c>
    </row>
    <row r="28" spans="1:10" s="4" customFormat="1" ht="12.95" customHeight="1" x14ac:dyDescent="0.25">
      <c r="A28" s="7">
        <v>33</v>
      </c>
      <c r="B28" s="10" t="s">
        <v>74</v>
      </c>
      <c r="C28" s="9">
        <v>54</v>
      </c>
      <c r="D28" s="9">
        <v>52.8</v>
      </c>
      <c r="E28" s="9">
        <v>26.5</v>
      </c>
      <c r="F28" s="9">
        <v>26.5</v>
      </c>
      <c r="G28" s="9">
        <v>9.9</v>
      </c>
      <c r="H28" s="9">
        <v>8.4</v>
      </c>
      <c r="I28" s="9">
        <v>97.5</v>
      </c>
      <c r="J28" s="9">
        <v>97.7</v>
      </c>
    </row>
    <row r="29" spans="1:10" s="4" customFormat="1" ht="12.95" customHeight="1" x14ac:dyDescent="0.25">
      <c r="A29" s="7">
        <v>35</v>
      </c>
      <c r="B29" s="10" t="s">
        <v>75</v>
      </c>
      <c r="C29" s="9">
        <v>73.099999999999994</v>
      </c>
      <c r="D29" s="9">
        <v>72.599999999999994</v>
      </c>
      <c r="E29" s="9">
        <v>6.9</v>
      </c>
      <c r="F29" s="9">
        <v>7.4</v>
      </c>
      <c r="G29" s="9">
        <v>6.5</v>
      </c>
      <c r="H29" s="9">
        <v>6.9</v>
      </c>
      <c r="I29" s="9">
        <v>89.3</v>
      </c>
      <c r="J29" s="9">
        <v>90.1</v>
      </c>
    </row>
    <row r="30" spans="1:10" s="4" customFormat="1" ht="12.95" customHeight="1" x14ac:dyDescent="0.25">
      <c r="A30" s="7">
        <v>36</v>
      </c>
      <c r="B30" s="10" t="s">
        <v>76</v>
      </c>
      <c r="C30" s="9">
        <v>46.2</v>
      </c>
      <c r="D30" s="9">
        <v>51.7</v>
      </c>
      <c r="E30" s="9">
        <v>16</v>
      </c>
      <c r="F30" s="9">
        <v>15.8</v>
      </c>
      <c r="G30" s="9">
        <v>14</v>
      </c>
      <c r="H30" s="9">
        <v>17.2</v>
      </c>
      <c r="I30" s="9">
        <v>88.4</v>
      </c>
      <c r="J30" s="9">
        <v>94</v>
      </c>
    </row>
    <row r="31" spans="1:10" s="4" customFormat="1" ht="12.95" customHeight="1" x14ac:dyDescent="0.25">
      <c r="A31" s="7">
        <v>37</v>
      </c>
      <c r="B31" s="10" t="s">
        <v>77</v>
      </c>
      <c r="C31" s="9">
        <v>21.1</v>
      </c>
      <c r="D31" s="9">
        <v>21.4</v>
      </c>
      <c r="E31" s="9">
        <v>35.800000000000004</v>
      </c>
      <c r="F31" s="9">
        <v>37.300000000000004</v>
      </c>
      <c r="G31" s="9">
        <v>25.1</v>
      </c>
      <c r="H31" s="9">
        <v>22.5</v>
      </c>
      <c r="I31" s="9">
        <v>95.3</v>
      </c>
      <c r="J31" s="9">
        <v>95.1</v>
      </c>
    </row>
    <row r="32" spans="1:10" s="4" customFormat="1" ht="12.95" customHeight="1" x14ac:dyDescent="0.25">
      <c r="A32" s="7">
        <v>38</v>
      </c>
      <c r="B32" s="10" t="s">
        <v>78</v>
      </c>
      <c r="C32" s="9">
        <v>42.4</v>
      </c>
      <c r="D32" s="9">
        <v>48.2</v>
      </c>
      <c r="E32" s="9">
        <v>21</v>
      </c>
      <c r="F32" s="9">
        <v>18.899999999999999</v>
      </c>
      <c r="G32" s="9">
        <v>18.5</v>
      </c>
      <c r="H32" s="9">
        <v>15.5</v>
      </c>
      <c r="I32" s="9">
        <v>95.6</v>
      </c>
      <c r="J32" s="9">
        <v>93.2</v>
      </c>
    </row>
    <row r="33" spans="1:10" s="4" customFormat="1" ht="12.95" customHeight="1" x14ac:dyDescent="0.25">
      <c r="A33" s="7">
        <v>41</v>
      </c>
      <c r="B33" s="10" t="s">
        <v>79</v>
      </c>
      <c r="C33" s="9">
        <v>55.9</v>
      </c>
      <c r="D33" s="9">
        <v>54.2</v>
      </c>
      <c r="E33" s="9">
        <v>26.799999999999997</v>
      </c>
      <c r="F33" s="9">
        <v>27.700000000000003</v>
      </c>
      <c r="G33" s="9">
        <v>8.8000000000000007</v>
      </c>
      <c r="H33" s="9">
        <v>8.8000000000000007</v>
      </c>
      <c r="I33" s="9">
        <v>95.5</v>
      </c>
      <c r="J33" s="9">
        <v>95</v>
      </c>
    </row>
    <row r="34" spans="1:10" s="4" customFormat="1" ht="12.95" customHeight="1" x14ac:dyDescent="0.25">
      <c r="A34" s="7">
        <v>42</v>
      </c>
      <c r="B34" s="8" t="s">
        <v>80</v>
      </c>
      <c r="C34" s="9">
        <v>38</v>
      </c>
      <c r="D34" s="9">
        <v>37.700000000000003</v>
      </c>
      <c r="E34" s="9">
        <v>39.299999999999997</v>
      </c>
      <c r="F34" s="9">
        <v>38.5</v>
      </c>
      <c r="G34" s="9">
        <v>12.4</v>
      </c>
      <c r="H34" s="9">
        <v>12.5</v>
      </c>
      <c r="I34" s="9">
        <v>94.3</v>
      </c>
      <c r="J34" s="9">
        <v>95.1</v>
      </c>
    </row>
    <row r="35" spans="1:10" s="4" customFormat="1" ht="12.95" customHeight="1" x14ac:dyDescent="0.25">
      <c r="A35" s="7">
        <v>43</v>
      </c>
      <c r="B35" s="5" t="s">
        <v>81</v>
      </c>
      <c r="C35" s="9">
        <v>43.7</v>
      </c>
      <c r="D35" s="9">
        <v>45.3</v>
      </c>
      <c r="E35" s="9">
        <v>37</v>
      </c>
      <c r="F35" s="9">
        <v>36.4</v>
      </c>
      <c r="G35" s="9">
        <v>10</v>
      </c>
      <c r="H35" s="9">
        <v>8.8000000000000007</v>
      </c>
      <c r="I35" s="9">
        <v>97.7</v>
      </c>
      <c r="J35" s="9">
        <v>96.9</v>
      </c>
    </row>
    <row r="36" spans="1:10" s="4" customFormat="1" ht="12.95" customHeight="1" x14ac:dyDescent="0.25">
      <c r="A36" s="75" t="s">
        <v>2</v>
      </c>
      <c r="B36" s="75"/>
      <c r="C36" s="24"/>
      <c r="D36" s="24"/>
      <c r="E36" s="25"/>
      <c r="F36" s="24"/>
      <c r="G36" s="24"/>
      <c r="H36" s="26"/>
      <c r="I36" s="26"/>
      <c r="J36" s="26"/>
    </row>
    <row r="37" spans="1:10" s="4" customFormat="1" ht="12.95" customHeight="1" x14ac:dyDescent="0.25">
      <c r="A37" s="11">
        <v>45</v>
      </c>
      <c r="B37" s="12" t="s">
        <v>82</v>
      </c>
      <c r="C37" s="9">
        <v>85.2</v>
      </c>
      <c r="D37" s="9">
        <v>86.6</v>
      </c>
      <c r="E37" s="9">
        <v>4.8</v>
      </c>
      <c r="F37" s="9">
        <v>4.3999999999999995</v>
      </c>
      <c r="G37" s="9">
        <v>6.9</v>
      </c>
      <c r="H37" s="9">
        <v>6.5</v>
      </c>
      <c r="I37" s="9">
        <v>99</v>
      </c>
      <c r="J37" s="9">
        <v>99.2</v>
      </c>
    </row>
    <row r="38" spans="1:10" s="4" customFormat="1" ht="12.95" customHeight="1" x14ac:dyDescent="0.25">
      <c r="A38" s="11">
        <v>46</v>
      </c>
      <c r="B38" s="10" t="s">
        <v>83</v>
      </c>
      <c r="C38" s="9">
        <v>90.5</v>
      </c>
      <c r="D38" s="9">
        <v>91.6</v>
      </c>
      <c r="E38" s="9">
        <v>1.9000000000000001</v>
      </c>
      <c r="F38" s="9">
        <v>1.7</v>
      </c>
      <c r="G38" s="9">
        <v>5.7</v>
      </c>
      <c r="H38" s="9">
        <v>4.8</v>
      </c>
      <c r="I38" s="9">
        <v>97.8</v>
      </c>
      <c r="J38" s="9">
        <v>98.3</v>
      </c>
    </row>
    <row r="39" spans="1:10" s="4" customFormat="1" ht="12.95" customHeight="1" x14ac:dyDescent="0.25">
      <c r="A39" s="11">
        <v>47</v>
      </c>
      <c r="B39" s="10" t="s">
        <v>84</v>
      </c>
      <c r="C39" s="9">
        <v>65.400000000000006</v>
      </c>
      <c r="D39" s="9">
        <v>65.8</v>
      </c>
      <c r="E39" s="9">
        <v>15.9</v>
      </c>
      <c r="F39" s="9">
        <v>15.700000000000001</v>
      </c>
      <c r="G39" s="9">
        <v>12.4</v>
      </c>
      <c r="H39" s="9">
        <v>12.3</v>
      </c>
      <c r="I39" s="9">
        <v>95.9</v>
      </c>
      <c r="J39" s="9">
        <v>96.2</v>
      </c>
    </row>
    <row r="40" spans="1:10" s="4" customFormat="1" ht="12.95" customHeight="1" x14ac:dyDescent="0.25">
      <c r="A40" s="11">
        <v>49</v>
      </c>
      <c r="B40" s="10" t="s">
        <v>85</v>
      </c>
      <c r="C40" s="9">
        <v>23.3</v>
      </c>
      <c r="D40" s="9">
        <v>22.6</v>
      </c>
      <c r="E40" s="9">
        <v>36.5</v>
      </c>
      <c r="F40" s="9">
        <v>36.700000000000003</v>
      </c>
      <c r="G40" s="9">
        <v>20.2</v>
      </c>
      <c r="H40" s="9">
        <v>19.7</v>
      </c>
      <c r="I40" s="9">
        <v>55.8</v>
      </c>
      <c r="J40" s="9">
        <v>56.4</v>
      </c>
    </row>
    <row r="41" spans="1:10" s="4" customFormat="1" ht="12.95" customHeight="1" x14ac:dyDescent="0.25">
      <c r="A41" s="11">
        <v>52</v>
      </c>
      <c r="B41" s="10" t="s">
        <v>86</v>
      </c>
      <c r="C41" s="9">
        <v>42.7</v>
      </c>
      <c r="D41" s="9">
        <v>46.6</v>
      </c>
      <c r="E41" s="9">
        <v>26.299999999999997</v>
      </c>
      <c r="F41" s="9">
        <v>25.5</v>
      </c>
      <c r="G41" s="9">
        <v>19.2</v>
      </c>
      <c r="H41" s="9">
        <v>16.5</v>
      </c>
      <c r="I41" s="9">
        <v>90.7</v>
      </c>
      <c r="J41" s="9">
        <v>87.8</v>
      </c>
    </row>
    <row r="42" spans="1:10" s="4" customFormat="1" ht="12.95" customHeight="1" x14ac:dyDescent="0.25">
      <c r="A42" s="11">
        <v>55</v>
      </c>
      <c r="B42" s="10" t="s">
        <v>87</v>
      </c>
      <c r="C42" s="9">
        <v>13.7</v>
      </c>
      <c r="D42" s="9">
        <v>13.3</v>
      </c>
      <c r="E42" s="9">
        <v>38.5</v>
      </c>
      <c r="F42" s="9">
        <v>38.5</v>
      </c>
      <c r="G42" s="9">
        <v>32</v>
      </c>
      <c r="H42" s="9">
        <v>32.299999999999997</v>
      </c>
      <c r="I42" s="9">
        <v>86.5</v>
      </c>
      <c r="J42" s="9">
        <v>85.1</v>
      </c>
    </row>
    <row r="43" spans="1:10" s="4" customFormat="1" ht="12.95" customHeight="1" x14ac:dyDescent="0.25">
      <c r="A43" s="11">
        <v>56</v>
      </c>
      <c r="B43" s="10" t="s">
        <v>88</v>
      </c>
      <c r="C43" s="9">
        <v>29.1</v>
      </c>
      <c r="D43" s="9">
        <v>29.2</v>
      </c>
      <c r="E43" s="9">
        <v>40.800000000000004</v>
      </c>
      <c r="F43" s="9">
        <v>40.800000000000004</v>
      </c>
      <c r="G43" s="9">
        <v>22.6</v>
      </c>
      <c r="H43" s="9">
        <v>22.6</v>
      </c>
      <c r="I43" s="9">
        <v>87.1</v>
      </c>
      <c r="J43" s="9">
        <v>83.8</v>
      </c>
    </row>
    <row r="44" spans="1:10" s="4" customFormat="1" ht="12.95" customHeight="1" x14ac:dyDescent="0.25">
      <c r="A44" s="11">
        <v>58</v>
      </c>
      <c r="B44" s="10" t="s">
        <v>89</v>
      </c>
      <c r="C44" s="9">
        <v>29.9</v>
      </c>
      <c r="D44" s="9">
        <v>31.6</v>
      </c>
      <c r="E44" s="9">
        <v>34.700000000000003</v>
      </c>
      <c r="F44" s="9">
        <v>33.799999999999997</v>
      </c>
      <c r="G44" s="9">
        <v>26</v>
      </c>
      <c r="H44" s="9">
        <v>22.6</v>
      </c>
      <c r="I44" s="9">
        <v>91.6</v>
      </c>
      <c r="J44" s="9">
        <v>86.9</v>
      </c>
    </row>
    <row r="45" spans="1:10" s="4" customFormat="1" ht="12.95" customHeight="1" x14ac:dyDescent="0.25">
      <c r="A45" s="11">
        <v>59</v>
      </c>
      <c r="B45" s="10" t="s">
        <v>90</v>
      </c>
      <c r="C45" s="9">
        <v>33.799999999999997</v>
      </c>
      <c r="D45" s="9">
        <v>22.8</v>
      </c>
      <c r="E45" s="9">
        <v>27.400000000000002</v>
      </c>
      <c r="F45" s="9">
        <v>28.2</v>
      </c>
      <c r="G45" s="9">
        <v>30.7</v>
      </c>
      <c r="H45" s="9">
        <v>41.1</v>
      </c>
      <c r="I45" s="9">
        <v>91.3</v>
      </c>
      <c r="J45" s="9">
        <v>88.8</v>
      </c>
    </row>
    <row r="46" spans="1:10" s="4" customFormat="1" ht="12.95" customHeight="1" x14ac:dyDescent="0.25">
      <c r="A46" s="11">
        <v>61</v>
      </c>
      <c r="B46" s="10" t="s">
        <v>91</v>
      </c>
      <c r="C46" s="9">
        <v>34.1</v>
      </c>
      <c r="D46" s="9">
        <v>33.6</v>
      </c>
      <c r="E46" s="9">
        <v>18.2</v>
      </c>
      <c r="F46" s="9">
        <v>18.399999999999999</v>
      </c>
      <c r="G46" s="9">
        <v>25</v>
      </c>
      <c r="H46" s="9">
        <v>24.6</v>
      </c>
      <c r="I46" s="9">
        <v>88.8</v>
      </c>
      <c r="J46" s="9">
        <v>81.8</v>
      </c>
    </row>
    <row r="47" spans="1:10" s="4" customFormat="1" ht="12.95" customHeight="1" x14ac:dyDescent="0.25">
      <c r="A47" s="11">
        <v>62</v>
      </c>
      <c r="B47" s="10" t="s">
        <v>92</v>
      </c>
      <c r="C47" s="9">
        <v>31</v>
      </c>
      <c r="D47" s="9">
        <v>28.7</v>
      </c>
      <c r="E47" s="9">
        <v>36.4</v>
      </c>
      <c r="F47" s="9">
        <v>35.6</v>
      </c>
      <c r="G47" s="9">
        <v>24.5</v>
      </c>
      <c r="H47" s="9">
        <v>24</v>
      </c>
      <c r="I47" s="9">
        <v>95.2</v>
      </c>
      <c r="J47" s="9">
        <v>94</v>
      </c>
    </row>
    <row r="48" spans="1:10" s="4" customFormat="1" ht="12.95" customHeight="1" x14ac:dyDescent="0.25">
      <c r="A48" s="11">
        <v>68</v>
      </c>
      <c r="B48" s="10" t="s">
        <v>35</v>
      </c>
      <c r="C48" s="9">
        <v>7</v>
      </c>
      <c r="D48" s="9">
        <v>4.7</v>
      </c>
      <c r="E48" s="9">
        <v>24.400000000000002</v>
      </c>
      <c r="F48" s="9">
        <v>27.5</v>
      </c>
      <c r="G48" s="9">
        <v>28.4</v>
      </c>
      <c r="H48" s="9">
        <v>30.9</v>
      </c>
      <c r="I48" s="9">
        <v>83.5</v>
      </c>
      <c r="J48" s="9">
        <v>89.7</v>
      </c>
    </row>
    <row r="49" spans="1:10" s="4" customFormat="1" ht="12.95" customHeight="1" x14ac:dyDescent="0.25">
      <c r="A49" s="11">
        <v>69</v>
      </c>
      <c r="B49" s="10" t="s">
        <v>93</v>
      </c>
      <c r="C49" s="9">
        <v>2.8</v>
      </c>
      <c r="D49" s="9">
        <v>5.2</v>
      </c>
      <c r="E49" s="9">
        <v>67.8</v>
      </c>
      <c r="F49" s="9">
        <v>68.5</v>
      </c>
      <c r="G49" s="9">
        <v>20.7</v>
      </c>
      <c r="H49" s="9">
        <v>17.7</v>
      </c>
      <c r="I49" s="9">
        <v>94.3</v>
      </c>
      <c r="J49" s="9">
        <v>96.2</v>
      </c>
    </row>
    <row r="50" spans="1:10" s="4" customFormat="1" ht="12.95" customHeight="1" x14ac:dyDescent="0.25">
      <c r="A50" s="11">
        <v>70</v>
      </c>
      <c r="B50" s="10" t="s">
        <v>94</v>
      </c>
      <c r="C50" s="9">
        <v>15.5</v>
      </c>
      <c r="D50" s="9">
        <v>11.7</v>
      </c>
      <c r="E50" s="9">
        <v>32.6</v>
      </c>
      <c r="F50" s="9">
        <v>34</v>
      </c>
      <c r="G50" s="9">
        <v>36</v>
      </c>
      <c r="H50" s="9">
        <v>32.9</v>
      </c>
      <c r="I50" s="9">
        <v>72.599999999999994</v>
      </c>
      <c r="J50" s="9">
        <v>50.1</v>
      </c>
    </row>
    <row r="51" spans="1:10" s="4" customFormat="1" ht="12.95" customHeight="1" x14ac:dyDescent="0.25">
      <c r="A51" s="11">
        <v>71</v>
      </c>
      <c r="B51" s="10" t="s">
        <v>95</v>
      </c>
      <c r="C51" s="9">
        <v>57.6</v>
      </c>
      <c r="D51" s="9">
        <v>54.5</v>
      </c>
      <c r="E51" s="9">
        <v>26.8</v>
      </c>
      <c r="F51" s="9">
        <v>27.5</v>
      </c>
      <c r="G51" s="9">
        <v>9.1</v>
      </c>
      <c r="H51" s="9">
        <v>9.3000000000000007</v>
      </c>
      <c r="I51" s="9">
        <v>96.1</v>
      </c>
      <c r="J51" s="9">
        <v>95.4</v>
      </c>
    </row>
    <row r="52" spans="1:10" s="4" customFormat="1" ht="12.95" customHeight="1" x14ac:dyDescent="0.25">
      <c r="A52" s="11">
        <v>72</v>
      </c>
      <c r="B52" s="10" t="s">
        <v>96</v>
      </c>
      <c r="C52" s="9">
        <v>38</v>
      </c>
      <c r="D52" s="9">
        <v>38.9</v>
      </c>
      <c r="E52" s="9">
        <v>11.700000000000001</v>
      </c>
      <c r="F52" s="9">
        <v>13.8</v>
      </c>
      <c r="G52" s="9">
        <v>32.299999999999997</v>
      </c>
      <c r="H52" s="9">
        <v>30</v>
      </c>
      <c r="I52" s="9">
        <v>75.099999999999994</v>
      </c>
      <c r="J52" s="9">
        <v>81</v>
      </c>
    </row>
    <row r="53" spans="1:10" s="4" customFormat="1" ht="12.95" customHeight="1" x14ac:dyDescent="0.25">
      <c r="A53" s="11">
        <v>73</v>
      </c>
      <c r="B53" s="10" t="s">
        <v>97</v>
      </c>
      <c r="C53" s="9">
        <v>60</v>
      </c>
      <c r="D53" s="9">
        <v>60.8</v>
      </c>
      <c r="E53" s="9">
        <v>21.099999999999998</v>
      </c>
      <c r="F53" s="9">
        <v>22</v>
      </c>
      <c r="G53" s="9">
        <v>11.8</v>
      </c>
      <c r="H53" s="9">
        <v>12.1</v>
      </c>
      <c r="I53" s="9">
        <v>97.2</v>
      </c>
      <c r="J53" s="9">
        <v>97.1</v>
      </c>
    </row>
    <row r="54" spans="1:10" s="4" customFormat="1" ht="12.95" customHeight="1" x14ac:dyDescent="0.25">
      <c r="A54" s="11">
        <v>74</v>
      </c>
      <c r="B54" s="10" t="s">
        <v>98</v>
      </c>
      <c r="C54" s="9">
        <v>35.4</v>
      </c>
      <c r="D54" s="9">
        <v>33.5</v>
      </c>
      <c r="E54" s="9">
        <v>36.9</v>
      </c>
      <c r="F54" s="9">
        <v>36.200000000000003</v>
      </c>
      <c r="G54" s="9">
        <v>18.3</v>
      </c>
      <c r="H54" s="9">
        <v>17.100000000000001</v>
      </c>
      <c r="I54" s="9">
        <v>96.4</v>
      </c>
      <c r="J54" s="9">
        <v>96</v>
      </c>
    </row>
    <row r="55" spans="1:10" s="4" customFormat="1" ht="12.95" customHeight="1" x14ac:dyDescent="0.25">
      <c r="A55" s="11">
        <v>75</v>
      </c>
      <c r="B55" s="10" t="s">
        <v>99</v>
      </c>
      <c r="C55" s="9">
        <v>30.8</v>
      </c>
      <c r="D55" s="9">
        <v>29</v>
      </c>
      <c r="E55" s="9">
        <v>52.8</v>
      </c>
      <c r="F55" s="9">
        <v>52.5</v>
      </c>
      <c r="G55" s="9">
        <v>9.8000000000000007</v>
      </c>
      <c r="H55" s="9">
        <v>11.7</v>
      </c>
      <c r="I55" s="9">
        <v>99.4</v>
      </c>
      <c r="J55" s="9">
        <v>99.5</v>
      </c>
    </row>
    <row r="56" spans="1:10" s="4" customFormat="1" ht="12.95" customHeight="1" x14ac:dyDescent="0.25">
      <c r="A56" s="11">
        <v>77</v>
      </c>
      <c r="B56" s="10" t="s">
        <v>100</v>
      </c>
      <c r="C56" s="9">
        <v>46.2</v>
      </c>
      <c r="D56" s="9">
        <v>43.3</v>
      </c>
      <c r="E56" s="9">
        <v>12.9</v>
      </c>
      <c r="F56" s="9">
        <v>11.5</v>
      </c>
      <c r="G56" s="9">
        <v>21</v>
      </c>
      <c r="H56" s="9">
        <v>18.399999999999999</v>
      </c>
      <c r="I56" s="9">
        <v>86.3</v>
      </c>
      <c r="J56" s="9">
        <v>71</v>
      </c>
    </row>
    <row r="57" spans="1:10" s="4" customFormat="1" ht="12.95" customHeight="1" x14ac:dyDescent="0.25">
      <c r="A57" s="11">
        <v>78</v>
      </c>
      <c r="B57" s="10" t="s">
        <v>101</v>
      </c>
      <c r="C57" s="9">
        <v>67.599999999999994</v>
      </c>
      <c r="D57" s="9">
        <v>66.5</v>
      </c>
      <c r="E57" s="9">
        <v>15</v>
      </c>
      <c r="F57" s="9">
        <v>17.100000000000001</v>
      </c>
      <c r="G57" s="9">
        <v>12.2</v>
      </c>
      <c r="H57" s="9">
        <v>12.7</v>
      </c>
      <c r="I57" s="9">
        <v>98</v>
      </c>
      <c r="J57" s="9">
        <v>98.9</v>
      </c>
    </row>
    <row r="58" spans="1:10" s="4" customFormat="1" ht="12.95" customHeight="1" x14ac:dyDescent="0.25">
      <c r="A58" s="11">
        <v>79</v>
      </c>
      <c r="B58" s="10" t="s">
        <v>102</v>
      </c>
      <c r="C58" s="9">
        <v>74.599999999999994</v>
      </c>
      <c r="D58" s="9">
        <v>75.7</v>
      </c>
      <c r="E58" s="9">
        <v>14.299999999999999</v>
      </c>
      <c r="F58" s="9">
        <v>13.9</v>
      </c>
      <c r="G58" s="9">
        <v>9</v>
      </c>
      <c r="H58" s="9">
        <v>8.1</v>
      </c>
      <c r="I58" s="9">
        <v>95.7</v>
      </c>
      <c r="J58" s="9">
        <v>95.9</v>
      </c>
    </row>
    <row r="59" spans="1:10" s="4" customFormat="1" ht="12.95" customHeight="1" x14ac:dyDescent="0.25">
      <c r="A59" s="11">
        <v>80</v>
      </c>
      <c r="B59" s="10" t="s">
        <v>103</v>
      </c>
      <c r="C59" s="9">
        <v>5.5</v>
      </c>
      <c r="D59" s="9">
        <v>5.8</v>
      </c>
      <c r="E59" s="9">
        <v>73</v>
      </c>
      <c r="F59" s="9">
        <v>73.400000000000006</v>
      </c>
      <c r="G59" s="9">
        <v>14.6</v>
      </c>
      <c r="H59" s="9">
        <v>14.5</v>
      </c>
      <c r="I59" s="9">
        <v>96.5</v>
      </c>
      <c r="J59" s="9">
        <v>96.9</v>
      </c>
    </row>
    <row r="60" spans="1:10" s="4" customFormat="1" ht="12.95" customHeight="1" x14ac:dyDescent="0.25">
      <c r="A60" s="11">
        <v>81</v>
      </c>
      <c r="B60" s="10" t="s">
        <v>104</v>
      </c>
      <c r="C60" s="9">
        <v>19.399999999999999</v>
      </c>
      <c r="D60" s="9">
        <v>22.2</v>
      </c>
      <c r="E60" s="9">
        <v>60.8</v>
      </c>
      <c r="F60" s="9">
        <v>59.199999999999996</v>
      </c>
      <c r="G60" s="9">
        <v>13</v>
      </c>
      <c r="H60" s="9">
        <v>12.4</v>
      </c>
      <c r="I60" s="9">
        <v>98.5</v>
      </c>
      <c r="J60" s="9">
        <v>98.7</v>
      </c>
    </row>
    <row r="61" spans="1:10" s="4" customFormat="1" ht="12.95" customHeight="1" x14ac:dyDescent="0.25">
      <c r="A61" s="11">
        <v>82</v>
      </c>
      <c r="B61" s="10" t="s">
        <v>105</v>
      </c>
      <c r="C61" s="9">
        <v>24.2</v>
      </c>
      <c r="D61" s="9">
        <v>23.4</v>
      </c>
      <c r="E61" s="9">
        <v>39.200000000000003</v>
      </c>
      <c r="F61" s="9">
        <v>39.9</v>
      </c>
      <c r="G61" s="9">
        <v>24.3</v>
      </c>
      <c r="H61" s="9">
        <v>22.8</v>
      </c>
      <c r="I61" s="9">
        <v>94.6</v>
      </c>
      <c r="J61" s="9">
        <v>93.7</v>
      </c>
    </row>
    <row r="62" spans="1:10" s="4" customFormat="1" ht="12.95" customHeight="1" x14ac:dyDescent="0.25">
      <c r="A62" s="11">
        <v>85</v>
      </c>
      <c r="B62" s="10" t="s">
        <v>40</v>
      </c>
      <c r="C62" s="9">
        <v>7.7</v>
      </c>
      <c r="D62" s="9">
        <v>7.5</v>
      </c>
      <c r="E62" s="9">
        <v>65</v>
      </c>
      <c r="F62" s="9">
        <v>64.600000000000009</v>
      </c>
      <c r="G62" s="9">
        <v>19.399999999999999</v>
      </c>
      <c r="H62" s="9">
        <v>20.2</v>
      </c>
      <c r="I62" s="9">
        <v>70.400000000000006</v>
      </c>
      <c r="J62" s="9">
        <v>69.7</v>
      </c>
    </row>
    <row r="63" spans="1:10" s="4" customFormat="1" ht="12.95" customHeight="1" x14ac:dyDescent="0.25">
      <c r="A63" s="11">
        <v>87</v>
      </c>
      <c r="B63" s="10" t="s">
        <v>106</v>
      </c>
      <c r="C63" s="9">
        <v>9.6</v>
      </c>
      <c r="D63" s="9">
        <v>9.4</v>
      </c>
      <c r="E63" s="9">
        <v>67.8</v>
      </c>
      <c r="F63" s="9">
        <v>66.5</v>
      </c>
      <c r="G63" s="9">
        <v>14.2</v>
      </c>
      <c r="H63" s="9">
        <v>14.2</v>
      </c>
      <c r="I63" s="9">
        <v>87.8</v>
      </c>
      <c r="J63" s="9">
        <v>84.6</v>
      </c>
    </row>
    <row r="64" spans="1:10" s="4" customFormat="1" ht="12.95" customHeight="1" x14ac:dyDescent="0.25">
      <c r="A64" s="11">
        <v>88</v>
      </c>
      <c r="B64" s="10" t="s">
        <v>107</v>
      </c>
      <c r="C64" s="9">
        <v>6.5</v>
      </c>
      <c r="D64" s="9">
        <v>5.3</v>
      </c>
      <c r="E64" s="9">
        <v>74.5</v>
      </c>
      <c r="F64" s="9">
        <v>73.400000000000006</v>
      </c>
      <c r="G64" s="9">
        <v>14.5</v>
      </c>
      <c r="H64" s="9">
        <v>14.4</v>
      </c>
      <c r="I64" s="9">
        <v>60.6</v>
      </c>
      <c r="J64" s="9">
        <v>62.2</v>
      </c>
    </row>
    <row r="65" spans="1:10" s="4" customFormat="1" ht="12.95" customHeight="1" x14ac:dyDescent="0.25">
      <c r="A65" s="11">
        <v>90</v>
      </c>
      <c r="B65" s="10" t="s">
        <v>108</v>
      </c>
      <c r="C65" s="9">
        <v>13.9</v>
      </c>
      <c r="D65" s="9">
        <v>14.4</v>
      </c>
      <c r="E65" s="9">
        <v>61.6</v>
      </c>
      <c r="F65" s="9">
        <v>61.900000000000006</v>
      </c>
      <c r="G65" s="9">
        <v>18.2</v>
      </c>
      <c r="H65" s="9">
        <v>17.899999999999999</v>
      </c>
      <c r="I65" s="9">
        <v>38.6</v>
      </c>
      <c r="J65" s="9">
        <v>37.6</v>
      </c>
    </row>
    <row r="66" spans="1:10" s="4" customFormat="1" ht="12.95" customHeight="1" x14ac:dyDescent="0.25">
      <c r="A66" s="11">
        <v>91</v>
      </c>
      <c r="B66" s="10" t="s">
        <v>109</v>
      </c>
      <c r="C66" s="9">
        <v>6.2</v>
      </c>
      <c r="D66" s="9">
        <v>8.5</v>
      </c>
      <c r="E66" s="9">
        <v>32.4</v>
      </c>
      <c r="F66" s="9">
        <v>30.5</v>
      </c>
      <c r="G66" s="9">
        <v>30.5</v>
      </c>
      <c r="H66" s="9">
        <v>30</v>
      </c>
      <c r="I66" s="9">
        <v>46.5</v>
      </c>
      <c r="J66" s="9">
        <v>44.1</v>
      </c>
    </row>
    <row r="67" spans="1:10" s="4" customFormat="1" ht="12.95" customHeight="1" x14ac:dyDescent="0.25">
      <c r="A67" s="11">
        <v>92</v>
      </c>
      <c r="B67" s="10" t="s">
        <v>110</v>
      </c>
      <c r="C67" s="9">
        <v>18.7</v>
      </c>
      <c r="D67" s="9">
        <v>18.5</v>
      </c>
      <c r="E67" s="9">
        <v>20.3</v>
      </c>
      <c r="F67" s="9">
        <v>20.599999999999998</v>
      </c>
      <c r="G67" s="9">
        <v>51.3</v>
      </c>
      <c r="H67" s="9">
        <v>51.1</v>
      </c>
      <c r="I67" s="9">
        <v>95.8</v>
      </c>
      <c r="J67" s="9">
        <v>94.6</v>
      </c>
    </row>
    <row r="68" spans="1:10" s="4" customFormat="1" ht="12.95" customHeight="1" x14ac:dyDescent="0.25">
      <c r="A68" s="11">
        <v>93</v>
      </c>
      <c r="B68" s="10" t="s">
        <v>111</v>
      </c>
      <c r="C68" s="9">
        <v>39.299999999999997</v>
      </c>
      <c r="D68" s="9">
        <v>32.200000000000003</v>
      </c>
      <c r="E68" s="9">
        <v>18.5</v>
      </c>
      <c r="F68" s="9">
        <v>16.899999999999999</v>
      </c>
      <c r="G68" s="9">
        <v>36.4</v>
      </c>
      <c r="H68" s="9">
        <v>43.7</v>
      </c>
      <c r="I68" s="9">
        <v>93.8</v>
      </c>
      <c r="J68" s="9">
        <v>93.2</v>
      </c>
    </row>
    <row r="69" spans="1:10" s="4" customFormat="1" ht="12.95" customHeight="1" x14ac:dyDescent="0.25">
      <c r="A69" s="11">
        <v>94</v>
      </c>
      <c r="B69" s="10" t="s">
        <v>112</v>
      </c>
      <c r="C69" s="9">
        <v>16</v>
      </c>
      <c r="D69" s="9">
        <v>12.5</v>
      </c>
      <c r="E69" s="9">
        <v>41.2</v>
      </c>
      <c r="F69" s="9">
        <v>41.7</v>
      </c>
      <c r="G69" s="9">
        <v>33.9</v>
      </c>
      <c r="H69" s="9">
        <v>36</v>
      </c>
      <c r="I69" s="9">
        <v>79.5</v>
      </c>
      <c r="J69" s="9">
        <v>77.400000000000006</v>
      </c>
    </row>
    <row r="70" spans="1:10" s="4" customFormat="1" ht="12.95" customHeight="1" x14ac:dyDescent="0.25">
      <c r="A70" s="11">
        <v>95</v>
      </c>
      <c r="B70" s="10" t="s">
        <v>113</v>
      </c>
      <c r="C70" s="9">
        <v>33.5</v>
      </c>
      <c r="D70" s="9">
        <v>35.200000000000003</v>
      </c>
      <c r="E70" s="9">
        <v>44.6</v>
      </c>
      <c r="F70" s="9">
        <v>43.699999999999996</v>
      </c>
      <c r="G70" s="9">
        <v>15.4</v>
      </c>
      <c r="H70" s="9">
        <v>15</v>
      </c>
      <c r="I70" s="9">
        <v>97.5</v>
      </c>
      <c r="J70" s="9">
        <v>97.2</v>
      </c>
    </row>
    <row r="71" spans="1:10" s="4" customFormat="1" ht="12.95" customHeight="1" x14ac:dyDescent="0.25">
      <c r="A71" s="11">
        <v>96</v>
      </c>
      <c r="B71" s="10" t="s">
        <v>114</v>
      </c>
      <c r="C71" s="9">
        <v>19.899999999999999</v>
      </c>
      <c r="D71" s="9">
        <v>16</v>
      </c>
      <c r="E71" s="9">
        <v>47</v>
      </c>
      <c r="F71" s="9">
        <v>47.8</v>
      </c>
      <c r="G71" s="9">
        <v>17.3</v>
      </c>
      <c r="H71" s="9">
        <v>21.6</v>
      </c>
      <c r="I71" s="9">
        <v>97.4</v>
      </c>
      <c r="J71" s="9">
        <v>97.8</v>
      </c>
    </row>
    <row r="72" spans="1:10" s="4" customFormat="1" ht="31.5" customHeight="1" x14ac:dyDescent="0.25">
      <c r="A72" s="18" t="s">
        <v>160</v>
      </c>
      <c r="B72" s="38" t="s">
        <v>159</v>
      </c>
      <c r="C72" s="15"/>
      <c r="D72" s="15"/>
      <c r="E72" s="15"/>
      <c r="F72" s="15"/>
      <c r="G72" s="15"/>
      <c r="H72" s="15"/>
      <c r="I72" s="15"/>
      <c r="J72" s="15"/>
    </row>
    <row r="73" spans="1:10" s="4" customFormat="1" ht="12.95" customHeight="1" x14ac:dyDescent="0.25">
      <c r="A73" s="4" t="s">
        <v>156</v>
      </c>
      <c r="B73" s="4" t="s">
        <v>118</v>
      </c>
    </row>
    <row r="74" spans="1:10" s="39" customFormat="1" ht="12.95" customHeight="1" x14ac:dyDescent="0.25">
      <c r="A74" s="22" t="s">
        <v>157</v>
      </c>
    </row>
    <row r="75" spans="1:10" s="39" customFormat="1" ht="12.95" customHeight="1" x14ac:dyDescent="0.25">
      <c r="A75" s="40" t="s">
        <v>129</v>
      </c>
    </row>
    <row r="76" spans="1:10" s="39" customFormat="1" ht="12.95" customHeight="1" x14ac:dyDescent="0.25"/>
    <row r="77" spans="1:10" s="39" customFormat="1" ht="12.95" customHeight="1" x14ac:dyDescent="0.25">
      <c r="A77" s="39" t="s">
        <v>158</v>
      </c>
      <c r="B77" s="41"/>
    </row>
    <row r="86" spans="1:1" ht="12.6" customHeight="1" x14ac:dyDescent="0.25">
      <c r="A86" s="46"/>
    </row>
    <row r="87" spans="1:1" ht="12.6" customHeight="1" x14ac:dyDescent="0.25">
      <c r="A87" s="46"/>
    </row>
  </sheetData>
  <mergeCells count="2">
    <mergeCell ref="A6:B6"/>
    <mergeCell ref="A36:B36"/>
  </mergeCells>
  <pageMargins left="0.39370078740157483" right="0.39370078740157483" top="0.39370078740157483" bottom="0.39370078740157483" header="0.51181102362204722" footer="0.51181102362204722"/>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0"/>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2007</v>
      </c>
      <c r="D5" s="35">
        <v>2008</v>
      </c>
      <c r="E5" s="34">
        <v>2007</v>
      </c>
      <c r="F5" s="35">
        <v>2008</v>
      </c>
      <c r="G5" s="34">
        <v>2007</v>
      </c>
      <c r="H5" s="35">
        <v>2008</v>
      </c>
      <c r="I5" s="34">
        <v>2007</v>
      </c>
      <c r="J5" s="35">
        <v>2008</v>
      </c>
      <c r="K5" s="34">
        <v>2007</v>
      </c>
      <c r="L5" s="35">
        <v>2008</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39</v>
      </c>
      <c r="D7" s="9">
        <v>40.1</v>
      </c>
      <c r="E7" s="9">
        <v>24</v>
      </c>
      <c r="F7" s="9">
        <v>22.5</v>
      </c>
      <c r="G7" s="9">
        <v>8.8000000000000007</v>
      </c>
      <c r="H7" s="9">
        <v>8</v>
      </c>
      <c r="I7" s="9">
        <v>85.3</v>
      </c>
      <c r="J7" s="9">
        <v>86.3</v>
      </c>
      <c r="K7" s="9">
        <v>20.399999999999999</v>
      </c>
      <c r="L7" s="9">
        <v>15.1</v>
      </c>
    </row>
    <row r="8" spans="1:12" s="4" customFormat="1" ht="12.95" customHeight="1" x14ac:dyDescent="0.25">
      <c r="A8" s="7">
        <v>15</v>
      </c>
      <c r="B8" s="10" t="s">
        <v>5</v>
      </c>
      <c r="C8" s="9">
        <v>61.8</v>
      </c>
      <c r="D8" s="9">
        <v>62.2</v>
      </c>
      <c r="E8" s="9">
        <v>16.8</v>
      </c>
      <c r="F8" s="9">
        <v>15.7</v>
      </c>
      <c r="G8" s="9">
        <v>3.1</v>
      </c>
      <c r="H8" s="9">
        <v>2.9</v>
      </c>
      <c r="I8" s="9">
        <v>95.4</v>
      </c>
      <c r="J8" s="9">
        <v>95.3</v>
      </c>
      <c r="K8" s="9">
        <v>3.7</v>
      </c>
      <c r="L8" s="9">
        <v>3.5</v>
      </c>
    </row>
    <row r="9" spans="1:12" s="4" customFormat="1" ht="12.95" customHeight="1" x14ac:dyDescent="0.25">
      <c r="A9" s="7">
        <v>17</v>
      </c>
      <c r="B9" s="10" t="s">
        <v>6</v>
      </c>
      <c r="C9" s="9">
        <v>43.4</v>
      </c>
      <c r="D9" s="9">
        <v>42.9</v>
      </c>
      <c r="E9" s="9">
        <v>32.6</v>
      </c>
      <c r="F9" s="9">
        <v>32.299999999999997</v>
      </c>
      <c r="G9" s="9">
        <v>4.4000000000000004</v>
      </c>
      <c r="H9" s="9">
        <v>4.4000000000000004</v>
      </c>
      <c r="I9" s="9">
        <v>94.3</v>
      </c>
      <c r="J9" s="9">
        <v>93.6</v>
      </c>
      <c r="K9" s="9">
        <v>6.2</v>
      </c>
      <c r="L9" s="9">
        <v>4.0999999999999996</v>
      </c>
    </row>
    <row r="10" spans="1:12" s="4" customFormat="1" ht="12.95" customHeight="1" x14ac:dyDescent="0.25">
      <c r="A10" s="7">
        <v>18</v>
      </c>
      <c r="B10" s="10" t="s">
        <v>7</v>
      </c>
      <c r="C10" s="9">
        <v>69.7</v>
      </c>
      <c r="D10" s="9">
        <v>70.599999999999994</v>
      </c>
      <c r="E10" s="9">
        <v>16.7</v>
      </c>
      <c r="F10" s="9">
        <v>15.9</v>
      </c>
      <c r="G10" s="9">
        <v>2</v>
      </c>
      <c r="H10" s="9">
        <v>1.6</v>
      </c>
      <c r="I10" s="9">
        <v>94</v>
      </c>
      <c r="J10" s="9">
        <v>94.7</v>
      </c>
      <c r="K10" s="9">
        <v>2.7</v>
      </c>
      <c r="L10" s="9">
        <v>2.5</v>
      </c>
    </row>
    <row r="11" spans="1:12" s="4" customFormat="1" ht="12.95" customHeight="1" x14ac:dyDescent="0.25">
      <c r="A11" s="7">
        <v>20</v>
      </c>
      <c r="B11" s="10" t="s">
        <v>8</v>
      </c>
      <c r="C11" s="9">
        <v>55.3</v>
      </c>
      <c r="D11" s="9">
        <v>55.4</v>
      </c>
      <c r="E11" s="9">
        <v>24.3</v>
      </c>
      <c r="F11" s="9">
        <v>24.5</v>
      </c>
      <c r="G11" s="9">
        <v>3.9</v>
      </c>
      <c r="H11" s="9">
        <v>3.2</v>
      </c>
      <c r="I11" s="9">
        <v>97.4</v>
      </c>
      <c r="J11" s="9">
        <v>97.3</v>
      </c>
      <c r="K11" s="9">
        <v>5.4</v>
      </c>
      <c r="L11" s="9">
        <v>4.5</v>
      </c>
    </row>
    <row r="12" spans="1:12" s="4" customFormat="1" ht="12.95" customHeight="1" x14ac:dyDescent="0.25">
      <c r="A12" s="7">
        <v>21</v>
      </c>
      <c r="B12" s="10" t="s">
        <v>9</v>
      </c>
      <c r="C12" s="9">
        <v>52.8</v>
      </c>
      <c r="D12" s="9">
        <v>52.5</v>
      </c>
      <c r="E12" s="9">
        <v>21.7</v>
      </c>
      <c r="F12" s="9">
        <v>21.3</v>
      </c>
      <c r="G12" s="9">
        <v>5.3</v>
      </c>
      <c r="H12" s="9">
        <v>5.3</v>
      </c>
      <c r="I12" s="9">
        <v>95.6</v>
      </c>
      <c r="J12" s="9">
        <v>96</v>
      </c>
      <c r="K12" s="9">
        <v>5.3</v>
      </c>
      <c r="L12" s="9">
        <v>3.2</v>
      </c>
    </row>
    <row r="13" spans="1:12" s="4" customFormat="1" ht="12.95" customHeight="1" x14ac:dyDescent="0.25">
      <c r="A13" s="7">
        <v>22</v>
      </c>
      <c r="B13" s="10" t="s">
        <v>10</v>
      </c>
      <c r="C13" s="9">
        <v>34.5</v>
      </c>
      <c r="D13" s="9">
        <v>35.4</v>
      </c>
      <c r="E13" s="9">
        <v>34.299999999999997</v>
      </c>
      <c r="F13" s="9">
        <v>34.4</v>
      </c>
      <c r="G13" s="9">
        <v>4.7</v>
      </c>
      <c r="H13" s="9">
        <v>4.4000000000000004</v>
      </c>
      <c r="I13" s="9">
        <v>92.2</v>
      </c>
      <c r="J13" s="9">
        <v>92.4</v>
      </c>
      <c r="K13" s="9">
        <v>6.7</v>
      </c>
      <c r="L13" s="9">
        <v>5.6</v>
      </c>
    </row>
    <row r="14" spans="1:12" s="4" customFormat="1" ht="12.95" customHeight="1" x14ac:dyDescent="0.25">
      <c r="A14" s="7">
        <v>25</v>
      </c>
      <c r="B14" s="10" t="s">
        <v>12</v>
      </c>
      <c r="C14" s="9">
        <v>54.2</v>
      </c>
      <c r="D14" s="9">
        <v>52.3</v>
      </c>
      <c r="E14" s="9">
        <v>23.9</v>
      </c>
      <c r="F14" s="9">
        <v>23.5</v>
      </c>
      <c r="G14" s="9">
        <v>4.4000000000000004</v>
      </c>
      <c r="H14" s="9">
        <v>4.3</v>
      </c>
      <c r="I14" s="9">
        <v>95.5</v>
      </c>
      <c r="J14" s="9">
        <v>95.7</v>
      </c>
      <c r="K14" s="9">
        <v>5.7</v>
      </c>
      <c r="L14" s="9">
        <v>2.5</v>
      </c>
    </row>
    <row r="15" spans="1:12" s="4" customFormat="1" ht="12.95" customHeight="1" x14ac:dyDescent="0.25">
      <c r="A15" s="7">
        <v>26</v>
      </c>
      <c r="B15" s="10" t="s">
        <v>13</v>
      </c>
      <c r="C15" s="9">
        <v>42</v>
      </c>
      <c r="D15" s="9">
        <v>41.1</v>
      </c>
      <c r="E15" s="9">
        <v>29.1</v>
      </c>
      <c r="F15" s="9">
        <v>27.7</v>
      </c>
      <c r="G15" s="9">
        <v>5.3</v>
      </c>
      <c r="H15" s="9">
        <v>5.7</v>
      </c>
      <c r="I15" s="9">
        <v>94.2</v>
      </c>
      <c r="J15" s="9">
        <v>92.7</v>
      </c>
      <c r="K15" s="9">
        <v>9.1999999999999993</v>
      </c>
      <c r="L15" s="9">
        <v>7.4</v>
      </c>
    </row>
    <row r="16" spans="1:12" s="4" customFormat="1" ht="12.95" customHeight="1" x14ac:dyDescent="0.25">
      <c r="A16" s="7">
        <v>27</v>
      </c>
      <c r="B16" s="10" t="s">
        <v>14</v>
      </c>
      <c r="C16" s="9">
        <v>57.7</v>
      </c>
      <c r="D16" s="9">
        <v>56.4</v>
      </c>
      <c r="E16" s="9">
        <v>21.2</v>
      </c>
      <c r="F16" s="9">
        <v>21</v>
      </c>
      <c r="G16" s="9">
        <v>3.6</v>
      </c>
      <c r="H16" s="9">
        <v>3.7</v>
      </c>
      <c r="I16" s="9">
        <v>96.9</v>
      </c>
      <c r="J16" s="9">
        <v>96.6</v>
      </c>
      <c r="K16" s="9">
        <v>5.2</v>
      </c>
      <c r="L16" s="9">
        <v>1.6</v>
      </c>
    </row>
    <row r="17" spans="1:12" s="4" customFormat="1" ht="12.95" customHeight="1" x14ac:dyDescent="0.25">
      <c r="A17" s="7">
        <v>28</v>
      </c>
      <c r="B17" s="10" t="s">
        <v>15</v>
      </c>
      <c r="C17" s="9">
        <v>46</v>
      </c>
      <c r="D17" s="9">
        <v>43.5</v>
      </c>
      <c r="E17" s="9">
        <v>31.4</v>
      </c>
      <c r="F17" s="9">
        <v>32</v>
      </c>
      <c r="G17" s="9">
        <v>4.9000000000000004</v>
      </c>
      <c r="H17" s="9">
        <v>4.9000000000000004</v>
      </c>
      <c r="I17" s="9">
        <v>96.8</v>
      </c>
      <c r="J17" s="9">
        <v>95.1</v>
      </c>
      <c r="K17" s="9">
        <v>5.6</v>
      </c>
      <c r="L17" s="9">
        <v>4.5</v>
      </c>
    </row>
    <row r="18" spans="1:12" s="4" customFormat="1" ht="12.95" customHeight="1" x14ac:dyDescent="0.25">
      <c r="A18" s="7">
        <v>29</v>
      </c>
      <c r="B18" s="10" t="s">
        <v>16</v>
      </c>
      <c r="C18" s="9">
        <v>54.3</v>
      </c>
      <c r="D18" s="9">
        <v>53</v>
      </c>
      <c r="E18" s="9">
        <v>25.3</v>
      </c>
      <c r="F18" s="9">
        <v>25.3</v>
      </c>
      <c r="G18" s="9">
        <v>2.2000000000000002</v>
      </c>
      <c r="H18" s="9">
        <v>2.2000000000000002</v>
      </c>
      <c r="I18" s="9">
        <v>94.4</v>
      </c>
      <c r="J18" s="9">
        <v>94.8</v>
      </c>
      <c r="K18" s="9">
        <v>7.2</v>
      </c>
      <c r="L18" s="9">
        <v>4.5999999999999996</v>
      </c>
    </row>
    <row r="19" spans="1:12" s="4" customFormat="1" ht="12.95" customHeight="1" x14ac:dyDescent="0.25">
      <c r="A19" s="7">
        <v>31</v>
      </c>
      <c r="B19" s="10" t="s">
        <v>18</v>
      </c>
      <c r="C19" s="9">
        <v>49.6</v>
      </c>
      <c r="D19" s="9">
        <v>52.1</v>
      </c>
      <c r="E19" s="9">
        <v>19.3</v>
      </c>
      <c r="F19" s="9">
        <v>19</v>
      </c>
      <c r="G19" s="9">
        <v>2.1</v>
      </c>
      <c r="H19" s="9">
        <v>2.2999999999999998</v>
      </c>
      <c r="I19" s="9">
        <v>91.5</v>
      </c>
      <c r="J19" s="9">
        <v>94.4</v>
      </c>
      <c r="K19" s="9">
        <v>7.5</v>
      </c>
      <c r="L19" s="9">
        <v>7.2</v>
      </c>
    </row>
    <row r="20" spans="1:12" s="4" customFormat="1" ht="12.95" customHeight="1" x14ac:dyDescent="0.25">
      <c r="A20" s="7">
        <v>32</v>
      </c>
      <c r="B20" s="10" t="s">
        <v>19</v>
      </c>
      <c r="C20" s="9">
        <v>53.8</v>
      </c>
      <c r="D20" s="9">
        <v>55.1</v>
      </c>
      <c r="E20" s="9">
        <v>25</v>
      </c>
      <c r="F20" s="9">
        <v>23.3</v>
      </c>
      <c r="G20" s="9">
        <v>1.9</v>
      </c>
      <c r="H20" s="9">
        <v>2.2000000000000002</v>
      </c>
      <c r="I20" s="9">
        <v>89.2</v>
      </c>
      <c r="J20" s="9">
        <v>96.2</v>
      </c>
      <c r="K20" s="9">
        <v>14.4</v>
      </c>
      <c r="L20" s="9">
        <v>5.0999999999999996</v>
      </c>
    </row>
    <row r="21" spans="1:12" s="4" customFormat="1" ht="12.95" customHeight="1" x14ac:dyDescent="0.25">
      <c r="A21" s="7">
        <v>33</v>
      </c>
      <c r="B21" s="10" t="s">
        <v>20</v>
      </c>
      <c r="C21" s="9">
        <v>46.8</v>
      </c>
      <c r="D21" s="9">
        <v>42.5</v>
      </c>
      <c r="E21" s="9">
        <v>21.7</v>
      </c>
      <c r="F21" s="9">
        <v>21</v>
      </c>
      <c r="G21" s="9">
        <v>3.1</v>
      </c>
      <c r="H21" s="9">
        <v>3.2</v>
      </c>
      <c r="I21" s="9">
        <v>95.9</v>
      </c>
      <c r="J21" s="9">
        <v>94.5</v>
      </c>
      <c r="K21" s="9">
        <v>15.3</v>
      </c>
      <c r="L21" s="9">
        <v>10.7</v>
      </c>
    </row>
    <row r="22" spans="1:12" s="4" customFormat="1" ht="12.95" customHeight="1" x14ac:dyDescent="0.25">
      <c r="A22" s="7">
        <v>34</v>
      </c>
      <c r="B22" s="10" t="s">
        <v>21</v>
      </c>
      <c r="C22" s="9">
        <v>58.4</v>
      </c>
      <c r="D22" s="9">
        <v>56.5</v>
      </c>
      <c r="E22" s="9">
        <v>21.9</v>
      </c>
      <c r="F22" s="9">
        <v>23.5</v>
      </c>
      <c r="G22" s="9">
        <v>2.9</v>
      </c>
      <c r="H22" s="9">
        <v>2.9</v>
      </c>
      <c r="I22" s="9">
        <v>92.9</v>
      </c>
      <c r="J22" s="9">
        <v>95.9</v>
      </c>
      <c r="K22" s="9">
        <v>6.3</v>
      </c>
      <c r="L22" s="9">
        <v>5</v>
      </c>
    </row>
    <row r="23" spans="1:12" s="4" customFormat="1" ht="12.95" customHeight="1" x14ac:dyDescent="0.25">
      <c r="A23" s="7">
        <v>35</v>
      </c>
      <c r="B23" s="10" t="s">
        <v>22</v>
      </c>
      <c r="C23" s="9">
        <v>58.2</v>
      </c>
      <c r="D23" s="9">
        <v>54.4</v>
      </c>
      <c r="E23" s="9">
        <v>25.7</v>
      </c>
      <c r="F23" s="9">
        <v>23.4</v>
      </c>
      <c r="G23" s="9">
        <v>2.1</v>
      </c>
      <c r="H23" s="9">
        <v>2.2000000000000002</v>
      </c>
      <c r="I23" s="9">
        <v>95.1</v>
      </c>
      <c r="J23" s="9">
        <v>95.9</v>
      </c>
      <c r="K23" s="9">
        <v>5.2</v>
      </c>
      <c r="L23" s="9">
        <v>-2</v>
      </c>
    </row>
    <row r="24" spans="1:12" s="4" customFormat="1" ht="12.95" customHeight="1" x14ac:dyDescent="0.25">
      <c r="A24" s="7">
        <v>36</v>
      </c>
      <c r="B24" s="10" t="s">
        <v>23</v>
      </c>
      <c r="C24" s="9">
        <v>45.6</v>
      </c>
      <c r="D24" s="9">
        <v>44.4</v>
      </c>
      <c r="E24" s="9">
        <v>30</v>
      </c>
      <c r="F24" s="9">
        <v>30.4</v>
      </c>
      <c r="G24" s="9">
        <v>4.4000000000000004</v>
      </c>
      <c r="H24" s="9">
        <v>3.7</v>
      </c>
      <c r="I24" s="9">
        <v>94.9</v>
      </c>
      <c r="J24" s="9">
        <v>93.6</v>
      </c>
      <c r="K24" s="9">
        <v>5.3</v>
      </c>
      <c r="L24" s="9">
        <v>5</v>
      </c>
    </row>
    <row r="25" spans="1:12" s="4" customFormat="1" ht="12.95" customHeight="1" x14ac:dyDescent="0.25">
      <c r="A25" s="7">
        <v>37</v>
      </c>
      <c r="B25" s="10" t="s">
        <v>24</v>
      </c>
      <c r="C25" s="9">
        <v>66.5</v>
      </c>
      <c r="D25" s="9">
        <v>61.6</v>
      </c>
      <c r="E25" s="9">
        <v>13.5</v>
      </c>
      <c r="F25" s="9">
        <v>14.3</v>
      </c>
      <c r="G25" s="9">
        <v>3.1</v>
      </c>
      <c r="H25" s="9">
        <v>2.9</v>
      </c>
      <c r="I25" s="9">
        <v>95.9</v>
      </c>
      <c r="J25" s="9">
        <v>98.5</v>
      </c>
      <c r="K25" s="9">
        <v>4.5</v>
      </c>
      <c r="L25" s="9">
        <v>2.2999999999999998</v>
      </c>
    </row>
    <row r="26" spans="1:12" s="4" customFormat="1" ht="12.95" customHeight="1" x14ac:dyDescent="0.25">
      <c r="A26" s="7">
        <v>40</v>
      </c>
      <c r="B26" s="8" t="s">
        <v>25</v>
      </c>
      <c r="C26" s="9">
        <v>76.099999999999994</v>
      </c>
      <c r="D26" s="9">
        <v>74.900000000000006</v>
      </c>
      <c r="E26" s="9">
        <v>5.7</v>
      </c>
      <c r="F26" s="9">
        <v>5.6</v>
      </c>
      <c r="G26" s="9">
        <v>4.4000000000000004</v>
      </c>
      <c r="H26" s="9">
        <v>3.9</v>
      </c>
      <c r="I26" s="9">
        <v>88.9</v>
      </c>
      <c r="J26" s="9">
        <v>88.6</v>
      </c>
      <c r="K26" s="9">
        <v>8.1999999999999993</v>
      </c>
      <c r="L26" s="9">
        <v>7.1</v>
      </c>
    </row>
    <row r="27" spans="1:12" s="4" customFormat="1" ht="12.95" customHeight="1" x14ac:dyDescent="0.25">
      <c r="A27" s="7">
        <v>45</v>
      </c>
      <c r="B27" s="5" t="s">
        <v>26</v>
      </c>
      <c r="C27" s="9">
        <v>48.3</v>
      </c>
      <c r="D27" s="9">
        <v>48.2</v>
      </c>
      <c r="E27" s="9">
        <v>34.799999999999997</v>
      </c>
      <c r="F27" s="9">
        <v>34.700000000000003</v>
      </c>
      <c r="G27" s="9">
        <v>2.8</v>
      </c>
      <c r="H27" s="9">
        <v>2.8</v>
      </c>
      <c r="I27" s="9">
        <v>96.1</v>
      </c>
      <c r="J27" s="9">
        <v>96</v>
      </c>
      <c r="K27" s="9">
        <v>3</v>
      </c>
      <c r="L27" s="9">
        <v>2.1</v>
      </c>
    </row>
    <row r="28" spans="1:12" s="4" customFormat="1" ht="12.95" customHeight="1" x14ac:dyDescent="0.25">
      <c r="A28" s="75" t="s">
        <v>2</v>
      </c>
      <c r="B28" s="75"/>
      <c r="C28" s="24"/>
      <c r="D28" s="24"/>
      <c r="E28" s="25"/>
      <c r="F28" s="24"/>
      <c r="G28" s="24"/>
      <c r="H28" s="26"/>
      <c r="I28" s="26"/>
      <c r="J28" s="26"/>
      <c r="K28" s="26"/>
      <c r="L28" s="26"/>
    </row>
    <row r="29" spans="1:12" s="4" customFormat="1" ht="12.95" customHeight="1" x14ac:dyDescent="0.25">
      <c r="A29" s="11">
        <v>50</v>
      </c>
      <c r="B29" s="12" t="s">
        <v>28</v>
      </c>
      <c r="C29" s="9">
        <v>82.5</v>
      </c>
      <c r="D29" s="9">
        <v>82.5</v>
      </c>
      <c r="E29" s="9">
        <v>7.1</v>
      </c>
      <c r="F29" s="9">
        <v>7.1</v>
      </c>
      <c r="G29" s="9">
        <v>1</v>
      </c>
      <c r="H29" s="9">
        <v>1</v>
      </c>
      <c r="I29" s="9">
        <v>98.2</v>
      </c>
      <c r="J29" s="9">
        <v>98.2</v>
      </c>
      <c r="K29" s="9">
        <v>1.4</v>
      </c>
      <c r="L29" s="9">
        <v>1.1000000000000001</v>
      </c>
    </row>
    <row r="30" spans="1:12" s="4" customFormat="1" ht="12.95" customHeight="1" x14ac:dyDescent="0.25">
      <c r="A30" s="11">
        <v>51</v>
      </c>
      <c r="B30" s="10" t="s">
        <v>29</v>
      </c>
      <c r="C30" s="9">
        <v>86.1</v>
      </c>
      <c r="D30" s="9">
        <v>85</v>
      </c>
      <c r="E30" s="9">
        <v>4.2</v>
      </c>
      <c r="F30" s="9">
        <v>3.7</v>
      </c>
      <c r="G30" s="9">
        <v>0.6</v>
      </c>
      <c r="H30" s="9">
        <v>0.5</v>
      </c>
      <c r="I30" s="9">
        <v>96.5</v>
      </c>
      <c r="J30" s="9">
        <v>97.3</v>
      </c>
      <c r="K30" s="9">
        <v>4.4000000000000004</v>
      </c>
      <c r="L30" s="9">
        <v>2.2999999999999998</v>
      </c>
    </row>
    <row r="31" spans="1:12" s="4" customFormat="1" ht="12.95" customHeight="1" x14ac:dyDescent="0.25">
      <c r="A31" s="11">
        <v>52</v>
      </c>
      <c r="B31" s="10" t="s">
        <v>171</v>
      </c>
      <c r="C31" s="9">
        <v>64.8</v>
      </c>
      <c r="D31" s="9">
        <v>65.099999999999994</v>
      </c>
      <c r="E31" s="9">
        <v>17.2</v>
      </c>
      <c r="F31" s="9">
        <v>16.600000000000001</v>
      </c>
      <c r="G31" s="9">
        <v>3.1</v>
      </c>
      <c r="H31" s="9">
        <v>3</v>
      </c>
      <c r="I31" s="9">
        <v>95.6</v>
      </c>
      <c r="J31" s="9">
        <v>95.8</v>
      </c>
      <c r="K31" s="9">
        <v>2.6</v>
      </c>
      <c r="L31" s="9">
        <v>2.2000000000000002</v>
      </c>
    </row>
    <row r="32" spans="1:12" s="4" customFormat="1" ht="12.95" customHeight="1" x14ac:dyDescent="0.25">
      <c r="A32" s="11">
        <v>55</v>
      </c>
      <c r="B32" s="10" t="s">
        <v>30</v>
      </c>
      <c r="C32" s="9">
        <v>21.4</v>
      </c>
      <c r="D32" s="9">
        <v>21.6</v>
      </c>
      <c r="E32" s="9">
        <v>40.9</v>
      </c>
      <c r="F32" s="9">
        <v>40</v>
      </c>
      <c r="G32" s="9">
        <v>6.7</v>
      </c>
      <c r="H32" s="9">
        <v>6.3</v>
      </c>
      <c r="I32" s="9">
        <v>87.1</v>
      </c>
      <c r="J32" s="9">
        <v>86</v>
      </c>
      <c r="K32" s="9">
        <v>4.7</v>
      </c>
      <c r="L32" s="9">
        <v>4.7</v>
      </c>
    </row>
    <row r="33" spans="1:12" s="4" customFormat="1" ht="12.95" customHeight="1" x14ac:dyDescent="0.25">
      <c r="A33" s="11">
        <v>60</v>
      </c>
      <c r="B33" s="10" t="s">
        <v>31</v>
      </c>
      <c r="C33" s="9">
        <v>0</v>
      </c>
      <c r="D33" s="9">
        <v>0</v>
      </c>
      <c r="E33" s="9">
        <v>37.799999999999997</v>
      </c>
      <c r="F33" s="9">
        <v>37.700000000000003</v>
      </c>
      <c r="G33" s="9">
        <v>14.2</v>
      </c>
      <c r="H33" s="9">
        <v>14.5</v>
      </c>
      <c r="I33" s="9">
        <v>54.2</v>
      </c>
      <c r="J33" s="9">
        <v>54.5</v>
      </c>
      <c r="K33" s="9">
        <v>-0.8</v>
      </c>
      <c r="L33" s="9">
        <v>5.3</v>
      </c>
    </row>
    <row r="34" spans="1:12" s="4" customFormat="1" ht="12.95" customHeight="1" x14ac:dyDescent="0.25">
      <c r="A34" s="11">
        <v>61</v>
      </c>
      <c r="B34" s="10" t="s">
        <v>32</v>
      </c>
      <c r="C34" s="9">
        <v>0</v>
      </c>
      <c r="D34" s="9">
        <v>0</v>
      </c>
      <c r="E34" s="9">
        <v>36.9</v>
      </c>
      <c r="F34" s="9">
        <v>35</v>
      </c>
      <c r="G34" s="9">
        <v>5.2</v>
      </c>
      <c r="H34" s="9">
        <v>5.8</v>
      </c>
      <c r="I34" s="9">
        <v>91.6</v>
      </c>
      <c r="J34" s="9">
        <v>88.3</v>
      </c>
      <c r="K34" s="9">
        <v>1.3</v>
      </c>
      <c r="L34" s="9">
        <v>-4.3</v>
      </c>
    </row>
    <row r="35" spans="1:12" s="4" customFormat="1" ht="12.95" customHeight="1" x14ac:dyDescent="0.25">
      <c r="A35" s="11">
        <v>63</v>
      </c>
      <c r="B35" s="10" t="s">
        <v>33</v>
      </c>
      <c r="C35" s="9">
        <v>0</v>
      </c>
      <c r="D35" s="9">
        <v>0</v>
      </c>
      <c r="E35" s="9">
        <v>31.9</v>
      </c>
      <c r="F35" s="9">
        <v>30.6</v>
      </c>
      <c r="G35" s="9">
        <v>6.4</v>
      </c>
      <c r="H35" s="9">
        <v>6.1</v>
      </c>
      <c r="I35" s="9">
        <v>88.8</v>
      </c>
      <c r="J35" s="9">
        <v>85.9</v>
      </c>
      <c r="K35" s="9">
        <v>5.9</v>
      </c>
      <c r="L35" s="9">
        <v>6.7</v>
      </c>
    </row>
    <row r="36" spans="1:12" s="4" customFormat="1" ht="12.95" customHeight="1" x14ac:dyDescent="0.25">
      <c r="A36" s="11">
        <v>70</v>
      </c>
      <c r="B36" s="10" t="s">
        <v>35</v>
      </c>
      <c r="C36" s="9">
        <v>0</v>
      </c>
      <c r="D36" s="9">
        <v>0</v>
      </c>
      <c r="E36" s="9">
        <v>26.7</v>
      </c>
      <c r="F36" s="9">
        <v>26.6</v>
      </c>
      <c r="G36" s="9">
        <v>13.7</v>
      </c>
      <c r="H36" s="9">
        <v>16.399999999999999</v>
      </c>
      <c r="I36" s="9">
        <v>86.4</v>
      </c>
      <c r="J36" s="9">
        <v>89.8</v>
      </c>
      <c r="K36" s="9">
        <v>13.3</v>
      </c>
      <c r="L36" s="9">
        <v>11.6</v>
      </c>
    </row>
    <row r="37" spans="1:12" s="4" customFormat="1" ht="12.95" customHeight="1" x14ac:dyDescent="0.25">
      <c r="A37" s="11">
        <v>71</v>
      </c>
      <c r="B37" s="10" t="s">
        <v>36</v>
      </c>
      <c r="C37" s="9">
        <v>0</v>
      </c>
      <c r="D37" s="9">
        <v>0</v>
      </c>
      <c r="E37" s="9">
        <v>23.9</v>
      </c>
      <c r="F37" s="9">
        <v>25.5</v>
      </c>
      <c r="G37" s="9">
        <v>8.5</v>
      </c>
      <c r="H37" s="9">
        <v>8.4</v>
      </c>
      <c r="I37" s="9">
        <v>96.4</v>
      </c>
      <c r="J37" s="9">
        <v>98.2</v>
      </c>
      <c r="K37" s="9">
        <v>6.1</v>
      </c>
      <c r="L37" s="9">
        <v>3.9</v>
      </c>
    </row>
    <row r="38" spans="1:12" s="4" customFormat="1" ht="12.95" customHeight="1" x14ac:dyDescent="0.25">
      <c r="A38" s="11">
        <v>72</v>
      </c>
      <c r="B38" s="10" t="s">
        <v>37</v>
      </c>
      <c r="C38" s="9">
        <v>29.6</v>
      </c>
      <c r="D38" s="9">
        <v>28.5</v>
      </c>
      <c r="E38" s="9">
        <v>33.700000000000003</v>
      </c>
      <c r="F38" s="9">
        <v>33.799999999999997</v>
      </c>
      <c r="G38" s="9">
        <v>3.7</v>
      </c>
      <c r="H38" s="9">
        <v>3.8</v>
      </c>
      <c r="I38" s="9">
        <v>94.9</v>
      </c>
      <c r="J38" s="9">
        <v>96.6</v>
      </c>
      <c r="K38" s="9">
        <v>7</v>
      </c>
      <c r="L38" s="9">
        <v>4.4000000000000004</v>
      </c>
    </row>
    <row r="39" spans="1:12" s="4" customFormat="1" ht="12.95" customHeight="1" x14ac:dyDescent="0.25">
      <c r="A39" s="11">
        <v>73</v>
      </c>
      <c r="B39" s="10" t="s">
        <v>38</v>
      </c>
      <c r="C39" s="9">
        <v>20.2</v>
      </c>
      <c r="D39" s="9">
        <v>22.2</v>
      </c>
      <c r="E39" s="9">
        <v>16.8</v>
      </c>
      <c r="F39" s="9">
        <v>16.399999999999999</v>
      </c>
      <c r="G39" s="9">
        <v>1.5</v>
      </c>
      <c r="H39" s="9">
        <v>1.1000000000000001</v>
      </c>
      <c r="I39" s="9">
        <v>68.8</v>
      </c>
      <c r="J39" s="9">
        <v>76.400000000000006</v>
      </c>
      <c r="K39" s="9">
        <v>22.1</v>
      </c>
      <c r="L39" s="9">
        <v>11</v>
      </c>
    </row>
    <row r="40" spans="1:12" s="4" customFormat="1" ht="12.95" customHeight="1" x14ac:dyDescent="0.25">
      <c r="A40" s="11">
        <v>74</v>
      </c>
      <c r="B40" s="10" t="s">
        <v>39</v>
      </c>
      <c r="C40" s="9">
        <v>19.5</v>
      </c>
      <c r="D40" s="9">
        <v>20.2</v>
      </c>
      <c r="E40" s="9">
        <v>36.700000000000003</v>
      </c>
      <c r="F40" s="9">
        <v>37</v>
      </c>
      <c r="G40" s="9">
        <v>1.5</v>
      </c>
      <c r="H40" s="9">
        <v>1.5</v>
      </c>
      <c r="I40" s="9">
        <v>80.7</v>
      </c>
      <c r="J40" s="9">
        <v>80.099999999999994</v>
      </c>
      <c r="K40" s="9">
        <v>26.2</v>
      </c>
      <c r="L40" s="9">
        <v>23.1</v>
      </c>
    </row>
    <row r="41" spans="1:12" s="4" customFormat="1" ht="12.95" customHeight="1" x14ac:dyDescent="0.25">
      <c r="A41" s="11">
        <v>80</v>
      </c>
      <c r="B41" s="10" t="s">
        <v>40</v>
      </c>
      <c r="C41" s="9">
        <v>5.4</v>
      </c>
      <c r="D41" s="9">
        <v>5.2</v>
      </c>
      <c r="E41" s="9">
        <v>54.6</v>
      </c>
      <c r="F41" s="9">
        <v>54.7</v>
      </c>
      <c r="G41" s="9">
        <v>4.2</v>
      </c>
      <c r="H41" s="9">
        <v>4.4000000000000004</v>
      </c>
      <c r="I41" s="9">
        <v>94.7</v>
      </c>
      <c r="J41" s="9">
        <v>93.7</v>
      </c>
      <c r="K41" s="9">
        <v>3.9</v>
      </c>
      <c r="L41" s="9">
        <v>5.2</v>
      </c>
    </row>
    <row r="42" spans="1:12" s="4" customFormat="1" ht="12.95" customHeight="1" x14ac:dyDescent="0.25">
      <c r="A42" s="11">
        <v>85</v>
      </c>
      <c r="B42" s="10" t="s">
        <v>41</v>
      </c>
      <c r="C42" s="9">
        <v>9.1999999999999993</v>
      </c>
      <c r="D42" s="9">
        <v>8.9</v>
      </c>
      <c r="E42" s="9">
        <v>63.5</v>
      </c>
      <c r="F42" s="9">
        <v>62.4</v>
      </c>
      <c r="G42" s="9">
        <v>3.3</v>
      </c>
      <c r="H42" s="9">
        <v>3.3</v>
      </c>
      <c r="I42" s="9">
        <v>83.2</v>
      </c>
      <c r="J42" s="9">
        <v>88.5</v>
      </c>
      <c r="K42" s="9">
        <v>1.8</v>
      </c>
      <c r="L42" s="9">
        <v>2.4</v>
      </c>
    </row>
    <row r="43" spans="1:12" s="4" customFormat="1" ht="12.95" customHeight="1" x14ac:dyDescent="0.25">
      <c r="A43" s="11">
        <v>90</v>
      </c>
      <c r="B43" s="10" t="s">
        <v>42</v>
      </c>
      <c r="C43" s="9">
        <v>22.8</v>
      </c>
      <c r="D43" s="9">
        <v>23.5</v>
      </c>
      <c r="E43" s="9">
        <v>22.6</v>
      </c>
      <c r="F43" s="9">
        <v>23.4</v>
      </c>
      <c r="G43" s="9">
        <v>15.5</v>
      </c>
      <c r="H43" s="9">
        <v>15</v>
      </c>
      <c r="I43" s="9">
        <v>92.1</v>
      </c>
      <c r="J43" s="9">
        <v>91.1</v>
      </c>
      <c r="K43" s="9">
        <v>2.5</v>
      </c>
      <c r="L43" s="9">
        <v>2</v>
      </c>
    </row>
    <row r="44" spans="1:12" s="4" customFormat="1" ht="12.95" customHeight="1" x14ac:dyDescent="0.25">
      <c r="A44" s="11">
        <v>92</v>
      </c>
      <c r="B44" s="10" t="s">
        <v>43</v>
      </c>
      <c r="C44" s="9">
        <v>3</v>
      </c>
      <c r="D44" s="9">
        <v>2.7</v>
      </c>
      <c r="E44" s="9">
        <v>18.8</v>
      </c>
      <c r="F44" s="9">
        <v>16</v>
      </c>
      <c r="G44" s="9">
        <v>2.6</v>
      </c>
      <c r="H44" s="9">
        <v>1.8</v>
      </c>
      <c r="I44" s="9">
        <v>88.9</v>
      </c>
      <c r="J44" s="9">
        <v>66.3</v>
      </c>
      <c r="K44" s="9">
        <v>11.5</v>
      </c>
      <c r="L44" s="9">
        <v>8.6</v>
      </c>
    </row>
    <row r="45" spans="1:12" s="4" customFormat="1" ht="12.95" customHeight="1" x14ac:dyDescent="0.25">
      <c r="A45" s="11">
        <v>93</v>
      </c>
      <c r="B45" s="10" t="s">
        <v>44</v>
      </c>
      <c r="C45" s="9">
        <v>8.8000000000000007</v>
      </c>
      <c r="D45" s="9">
        <v>10.199999999999999</v>
      </c>
      <c r="E45" s="9">
        <v>49.7</v>
      </c>
      <c r="F45" s="9">
        <v>49.8</v>
      </c>
      <c r="G45" s="9">
        <v>9.9</v>
      </c>
      <c r="H45" s="9">
        <v>8.9</v>
      </c>
      <c r="I45" s="9">
        <v>96.3</v>
      </c>
      <c r="J45" s="9">
        <v>96.2</v>
      </c>
      <c r="K45" s="9">
        <v>2.7</v>
      </c>
      <c r="L45" s="9">
        <v>4.2</v>
      </c>
    </row>
    <row r="46" spans="1:12" s="4" customFormat="1" ht="31.5" customHeight="1" x14ac:dyDescent="0.25">
      <c r="A46" s="18" t="s">
        <v>160</v>
      </c>
      <c r="B46" s="38" t="s">
        <v>159</v>
      </c>
      <c r="C46" s="15"/>
      <c r="D46" s="15"/>
      <c r="E46" s="15"/>
      <c r="F46" s="15"/>
      <c r="G46" s="15"/>
      <c r="H46" s="15"/>
      <c r="I46" s="15"/>
      <c r="J46" s="15"/>
      <c r="K46" s="15"/>
      <c r="L46" s="15"/>
    </row>
    <row r="47" spans="1:12" s="4" customFormat="1" ht="12.95" customHeight="1" x14ac:dyDescent="0.25">
      <c r="A47" s="4" t="s">
        <v>156</v>
      </c>
      <c r="B47" s="4" t="s">
        <v>161</v>
      </c>
    </row>
    <row r="48" spans="1:12" s="4" customFormat="1" ht="12.95" customHeight="1" x14ac:dyDescent="0.25">
      <c r="A48" s="4" t="s">
        <v>163</v>
      </c>
      <c r="B48" s="4" t="s">
        <v>164</v>
      </c>
    </row>
    <row r="49" spans="1:3" s="4" customFormat="1" ht="12.95" customHeight="1" x14ac:dyDescent="0.25">
      <c r="A49" s="4" t="s">
        <v>165</v>
      </c>
      <c r="B49" s="4" t="s">
        <v>118</v>
      </c>
    </row>
    <row r="50" spans="1:3" s="39" customFormat="1" ht="12.95" customHeight="1" x14ac:dyDescent="0.25">
      <c r="A50" s="22" t="s">
        <v>157</v>
      </c>
    </row>
    <row r="51" spans="1:3" s="39" customFormat="1" ht="12.95" customHeight="1" x14ac:dyDescent="0.25">
      <c r="A51" s="40" t="s">
        <v>130</v>
      </c>
    </row>
    <row r="52" spans="1:3" s="39" customFormat="1" ht="12.95" customHeight="1" x14ac:dyDescent="0.25"/>
    <row r="53" spans="1:3" s="39" customFormat="1" ht="12.95" customHeight="1" x14ac:dyDescent="0.25">
      <c r="A53" s="39" t="s">
        <v>158</v>
      </c>
      <c r="B53" s="41"/>
    </row>
    <row r="54" spans="1:3" ht="12.95" customHeight="1" x14ac:dyDescent="0.25">
      <c r="A54" s="4"/>
      <c r="B54" s="4"/>
      <c r="C54" s="4"/>
    </row>
    <row r="55" spans="1:3" ht="12.6" customHeight="1" x14ac:dyDescent="0.25">
      <c r="A55" s="4"/>
      <c r="B55" s="4"/>
      <c r="C55" s="4"/>
    </row>
    <row r="56" spans="1:3" ht="12.6" customHeight="1" x14ac:dyDescent="0.25">
      <c r="A56" s="4"/>
      <c r="C56" s="4"/>
    </row>
    <row r="57" spans="1:3" ht="12.6" customHeight="1" x14ac:dyDescent="0.25">
      <c r="A57" s="11"/>
      <c r="B57" s="4"/>
      <c r="C57" s="4"/>
    </row>
    <row r="58" spans="1:3" ht="12.6" customHeight="1" x14ac:dyDescent="0.25">
      <c r="A58" s="11"/>
      <c r="C58" s="4"/>
    </row>
    <row r="59" spans="1:3" ht="12.6" customHeight="1" x14ac:dyDescent="0.25">
      <c r="A59" s="4"/>
      <c r="B59" s="4"/>
      <c r="C59" s="4"/>
    </row>
    <row r="60" spans="1:3" ht="12.6" customHeight="1" x14ac:dyDescent="0.25">
      <c r="A60" s="4"/>
      <c r="B60" s="4"/>
      <c r="C60" s="4"/>
    </row>
  </sheetData>
  <mergeCells count="2">
    <mergeCell ref="A6:B6"/>
    <mergeCell ref="A28:B28"/>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68"/>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2006</v>
      </c>
      <c r="D5" s="35">
        <v>2007</v>
      </c>
      <c r="E5" s="34">
        <v>2006</v>
      </c>
      <c r="F5" s="35">
        <v>2007</v>
      </c>
      <c r="G5" s="34">
        <v>2006</v>
      </c>
      <c r="H5" s="35">
        <v>2007</v>
      </c>
      <c r="I5" s="34">
        <v>2006</v>
      </c>
      <c r="J5" s="35">
        <v>2007</v>
      </c>
      <c r="K5" s="34">
        <v>2006</v>
      </c>
      <c r="L5" s="35">
        <v>2007</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38.4</v>
      </c>
      <c r="D7" s="9">
        <v>38.1</v>
      </c>
      <c r="E7" s="9">
        <v>24.1</v>
      </c>
      <c r="F7" s="9">
        <v>24.2</v>
      </c>
      <c r="G7" s="9">
        <v>8.6</v>
      </c>
      <c r="H7" s="9">
        <v>9</v>
      </c>
      <c r="I7" s="9">
        <v>87.4</v>
      </c>
      <c r="J7" s="9">
        <v>85.2</v>
      </c>
      <c r="K7" s="9">
        <v>17.5</v>
      </c>
      <c r="L7" s="9">
        <v>20.399999999999999</v>
      </c>
    </row>
    <row r="8" spans="1:12" s="4" customFormat="1" ht="12.95" customHeight="1" x14ac:dyDescent="0.25">
      <c r="A8" s="7">
        <v>15</v>
      </c>
      <c r="B8" s="10" t="s">
        <v>5</v>
      </c>
      <c r="C8" s="9">
        <v>61.4</v>
      </c>
      <c r="D8" s="9">
        <v>62.3</v>
      </c>
      <c r="E8" s="9">
        <v>17.100000000000001</v>
      </c>
      <c r="F8" s="9">
        <v>16.7</v>
      </c>
      <c r="G8" s="9">
        <v>3.4</v>
      </c>
      <c r="H8" s="9">
        <v>3.1</v>
      </c>
      <c r="I8" s="9">
        <v>96.1</v>
      </c>
      <c r="J8" s="9">
        <v>95.7</v>
      </c>
      <c r="K8" s="9">
        <v>3.2</v>
      </c>
      <c r="L8" s="9">
        <v>3.8</v>
      </c>
    </row>
    <row r="9" spans="1:12" s="4" customFormat="1" ht="12.95" customHeight="1" x14ac:dyDescent="0.25">
      <c r="A9" s="7">
        <v>17</v>
      </c>
      <c r="B9" s="10" t="s">
        <v>6</v>
      </c>
      <c r="C9" s="9">
        <v>42.5</v>
      </c>
      <c r="D9" s="9">
        <v>42.6</v>
      </c>
      <c r="E9" s="9">
        <v>33.700000000000003</v>
      </c>
      <c r="F9" s="9">
        <v>33</v>
      </c>
      <c r="G9" s="9">
        <v>4.4000000000000004</v>
      </c>
      <c r="H9" s="9">
        <v>4.4000000000000004</v>
      </c>
      <c r="I9" s="9">
        <v>94.5</v>
      </c>
      <c r="J9" s="9">
        <v>93.9</v>
      </c>
      <c r="K9" s="9">
        <v>5.2</v>
      </c>
      <c r="L9" s="9">
        <v>6</v>
      </c>
    </row>
    <row r="10" spans="1:12" s="4" customFormat="1" ht="12.95" customHeight="1" x14ac:dyDescent="0.25">
      <c r="A10" s="7">
        <v>18</v>
      </c>
      <c r="B10" s="10" t="s">
        <v>7</v>
      </c>
      <c r="C10" s="9">
        <v>64.900000000000006</v>
      </c>
      <c r="D10" s="9">
        <v>69.400000000000006</v>
      </c>
      <c r="E10" s="9">
        <v>18.3</v>
      </c>
      <c r="F10" s="9">
        <v>17</v>
      </c>
      <c r="G10" s="9">
        <v>1.7</v>
      </c>
      <c r="H10" s="9">
        <v>2</v>
      </c>
      <c r="I10" s="9">
        <v>95.2</v>
      </c>
      <c r="J10" s="9">
        <v>94.1</v>
      </c>
      <c r="K10" s="9">
        <v>3.1</v>
      </c>
      <c r="L10" s="9">
        <v>2.6</v>
      </c>
    </row>
    <row r="11" spans="1:12" s="4" customFormat="1" ht="12.95" customHeight="1" x14ac:dyDescent="0.25">
      <c r="A11" s="7">
        <v>20</v>
      </c>
      <c r="B11" s="10" t="s">
        <v>8</v>
      </c>
      <c r="C11" s="9">
        <v>54.2</v>
      </c>
      <c r="D11" s="9">
        <v>54.6</v>
      </c>
      <c r="E11" s="9">
        <v>26.2</v>
      </c>
      <c r="F11" s="9">
        <v>24.9</v>
      </c>
      <c r="G11" s="9">
        <v>3.2</v>
      </c>
      <c r="H11" s="9">
        <v>4</v>
      </c>
      <c r="I11" s="9">
        <v>97.4</v>
      </c>
      <c r="J11" s="9">
        <v>97.2</v>
      </c>
      <c r="K11" s="9">
        <v>6.2</v>
      </c>
      <c r="L11" s="9">
        <v>5.3</v>
      </c>
    </row>
    <row r="12" spans="1:12" s="4" customFormat="1" ht="12.95" customHeight="1" x14ac:dyDescent="0.25">
      <c r="A12" s="7">
        <v>21</v>
      </c>
      <c r="B12" s="10" t="s">
        <v>9</v>
      </c>
      <c r="C12" s="9">
        <v>48.1</v>
      </c>
      <c r="D12" s="9">
        <v>51.5</v>
      </c>
      <c r="E12" s="9">
        <v>21.8</v>
      </c>
      <c r="F12" s="9">
        <v>21.5</v>
      </c>
      <c r="G12" s="9">
        <v>6</v>
      </c>
      <c r="H12" s="9">
        <v>5.3</v>
      </c>
      <c r="I12" s="9">
        <v>94.7</v>
      </c>
      <c r="J12" s="9">
        <v>94</v>
      </c>
      <c r="K12" s="9">
        <v>-0.5</v>
      </c>
      <c r="L12" s="9">
        <v>6.9</v>
      </c>
    </row>
    <row r="13" spans="1:12" s="4" customFormat="1" ht="12.95" customHeight="1" x14ac:dyDescent="0.25">
      <c r="A13" s="7">
        <v>22</v>
      </c>
      <c r="B13" s="10" t="s">
        <v>10</v>
      </c>
      <c r="C13" s="9">
        <v>33.6</v>
      </c>
      <c r="D13" s="9">
        <v>34.5</v>
      </c>
      <c r="E13" s="9">
        <v>35.200000000000003</v>
      </c>
      <c r="F13" s="9">
        <v>34.4</v>
      </c>
      <c r="G13" s="9">
        <v>5.0999999999999996</v>
      </c>
      <c r="H13" s="9">
        <v>4.7</v>
      </c>
      <c r="I13" s="9">
        <v>93.1</v>
      </c>
      <c r="J13" s="9">
        <v>92.1</v>
      </c>
      <c r="K13" s="9">
        <v>4.8</v>
      </c>
      <c r="L13" s="9">
        <v>6.1</v>
      </c>
    </row>
    <row r="14" spans="1:12" s="4" customFormat="1" ht="12.95" customHeight="1" x14ac:dyDescent="0.25">
      <c r="A14" s="7">
        <v>24</v>
      </c>
      <c r="B14" s="10" t="s">
        <v>11</v>
      </c>
      <c r="C14" s="9">
        <v>39.1</v>
      </c>
      <c r="D14" s="9">
        <v>39.299999999999997</v>
      </c>
      <c r="E14" s="9">
        <v>12.4</v>
      </c>
      <c r="F14" s="9">
        <v>12.9</v>
      </c>
      <c r="G14" s="9">
        <v>2.4</v>
      </c>
      <c r="H14" s="9">
        <v>2.5</v>
      </c>
      <c r="I14" s="9">
        <v>67.7</v>
      </c>
      <c r="J14" s="9">
        <v>68.3</v>
      </c>
      <c r="K14" s="9">
        <v>36.700000000000003</v>
      </c>
      <c r="L14" s="9">
        <v>37.5</v>
      </c>
    </row>
    <row r="15" spans="1:12" s="4" customFormat="1" ht="12.95" customHeight="1" x14ac:dyDescent="0.25">
      <c r="A15" s="7">
        <v>25</v>
      </c>
      <c r="B15" s="10" t="s">
        <v>12</v>
      </c>
      <c r="C15" s="9">
        <v>51.3</v>
      </c>
      <c r="D15" s="9">
        <v>54</v>
      </c>
      <c r="E15" s="9">
        <v>26</v>
      </c>
      <c r="F15" s="9">
        <v>23.9</v>
      </c>
      <c r="G15" s="9">
        <v>4.8</v>
      </c>
      <c r="H15" s="9">
        <v>4.5</v>
      </c>
      <c r="I15" s="9">
        <v>95.8</v>
      </c>
      <c r="J15" s="9">
        <v>95.4</v>
      </c>
      <c r="K15" s="9">
        <v>5</v>
      </c>
      <c r="L15" s="9">
        <v>5.5</v>
      </c>
    </row>
    <row r="16" spans="1:12" s="4" customFormat="1" ht="12.95" customHeight="1" x14ac:dyDescent="0.25">
      <c r="A16" s="7">
        <v>26</v>
      </c>
      <c r="B16" s="10" t="s">
        <v>13</v>
      </c>
      <c r="C16" s="9">
        <v>40.6</v>
      </c>
      <c r="D16" s="9">
        <v>38.9</v>
      </c>
      <c r="E16" s="9">
        <v>28.6</v>
      </c>
      <c r="F16" s="9">
        <v>28.6</v>
      </c>
      <c r="G16" s="9">
        <v>6.1</v>
      </c>
      <c r="H16" s="9">
        <v>7.8</v>
      </c>
      <c r="I16" s="9">
        <v>93.9</v>
      </c>
      <c r="J16" s="9">
        <v>92.7</v>
      </c>
      <c r="K16" s="9">
        <v>11.1</v>
      </c>
      <c r="L16" s="9">
        <v>9.4</v>
      </c>
    </row>
    <row r="17" spans="1:12" s="4" customFormat="1" ht="12.95" customHeight="1" x14ac:dyDescent="0.25">
      <c r="A17" s="7">
        <v>27</v>
      </c>
      <c r="B17" s="10" t="s">
        <v>14</v>
      </c>
      <c r="C17" s="9">
        <v>55.5</v>
      </c>
      <c r="D17" s="9">
        <v>57.8</v>
      </c>
      <c r="E17" s="9">
        <v>22.9</v>
      </c>
      <c r="F17" s="9">
        <v>21.2</v>
      </c>
      <c r="G17" s="9">
        <v>4.5</v>
      </c>
      <c r="H17" s="9">
        <v>3.6</v>
      </c>
      <c r="I17" s="9">
        <v>96.7</v>
      </c>
      <c r="J17" s="9">
        <v>96.8</v>
      </c>
      <c r="K17" s="9">
        <v>4.3</v>
      </c>
      <c r="L17" s="9">
        <v>5.0999999999999996</v>
      </c>
    </row>
    <row r="18" spans="1:12" s="4" customFormat="1" ht="12.95" customHeight="1" x14ac:dyDescent="0.25">
      <c r="A18" s="7">
        <v>28</v>
      </c>
      <c r="B18" s="10" t="s">
        <v>15</v>
      </c>
      <c r="C18" s="9">
        <v>45</v>
      </c>
      <c r="D18" s="9">
        <v>45.8</v>
      </c>
      <c r="E18" s="9">
        <v>32.5</v>
      </c>
      <c r="F18" s="9">
        <v>31.7</v>
      </c>
      <c r="G18" s="9">
        <v>4.9000000000000004</v>
      </c>
      <c r="H18" s="9">
        <v>4.9000000000000004</v>
      </c>
      <c r="I18" s="9">
        <v>97.2</v>
      </c>
      <c r="J18" s="9">
        <v>96.8</v>
      </c>
      <c r="K18" s="9">
        <v>4.7</v>
      </c>
      <c r="L18" s="9">
        <v>5.4</v>
      </c>
    </row>
    <row r="19" spans="1:12" s="4" customFormat="1" ht="12.95" customHeight="1" x14ac:dyDescent="0.25">
      <c r="A19" s="7">
        <v>29</v>
      </c>
      <c r="B19" s="10" t="s">
        <v>16</v>
      </c>
      <c r="C19" s="9">
        <v>53.6</v>
      </c>
      <c r="D19" s="9">
        <v>55</v>
      </c>
      <c r="E19" s="9">
        <v>26.4</v>
      </c>
      <c r="F19" s="9">
        <v>24.9</v>
      </c>
      <c r="G19" s="9">
        <v>2.2000000000000002</v>
      </c>
      <c r="H19" s="9">
        <v>2.2000000000000002</v>
      </c>
      <c r="I19" s="9">
        <v>92.9</v>
      </c>
      <c r="J19" s="9">
        <v>94.6</v>
      </c>
      <c r="K19" s="9">
        <v>8.5</v>
      </c>
      <c r="L19" s="9">
        <v>7.4</v>
      </c>
    </row>
    <row r="20" spans="1:12" s="4" customFormat="1" ht="12.95" customHeight="1" x14ac:dyDescent="0.25">
      <c r="A20" s="7">
        <v>31</v>
      </c>
      <c r="B20" s="10" t="s">
        <v>18</v>
      </c>
      <c r="C20" s="9">
        <v>53.2</v>
      </c>
      <c r="D20" s="9">
        <v>54.8</v>
      </c>
      <c r="E20" s="9">
        <v>22.1</v>
      </c>
      <c r="F20" s="9">
        <v>21.1</v>
      </c>
      <c r="G20" s="9">
        <v>2.5</v>
      </c>
      <c r="H20" s="9">
        <v>2.2000000000000002</v>
      </c>
      <c r="I20" s="9">
        <v>88.6</v>
      </c>
      <c r="J20" s="9">
        <v>92.7</v>
      </c>
      <c r="K20" s="9">
        <v>11.1</v>
      </c>
      <c r="L20" s="9">
        <v>7.5</v>
      </c>
    </row>
    <row r="21" spans="1:12" s="4" customFormat="1" ht="12.95" customHeight="1" x14ac:dyDescent="0.25">
      <c r="A21" s="7">
        <v>32</v>
      </c>
      <c r="B21" s="10" t="s">
        <v>19</v>
      </c>
      <c r="C21" s="9">
        <v>51.1</v>
      </c>
      <c r="D21" s="9">
        <v>53.7</v>
      </c>
      <c r="E21" s="9">
        <v>29.4</v>
      </c>
      <c r="F21" s="9">
        <v>25</v>
      </c>
      <c r="G21" s="9">
        <v>2.5</v>
      </c>
      <c r="H21" s="9">
        <v>1.9</v>
      </c>
      <c r="I21" s="9">
        <v>92.3</v>
      </c>
      <c r="J21" s="9">
        <v>89.3</v>
      </c>
      <c r="K21" s="9">
        <v>9.9</v>
      </c>
      <c r="L21" s="9">
        <v>14.6</v>
      </c>
    </row>
    <row r="22" spans="1:12" s="4" customFormat="1" ht="12.95" customHeight="1" x14ac:dyDescent="0.25">
      <c r="A22" s="7">
        <v>33</v>
      </c>
      <c r="B22" s="10" t="s">
        <v>20</v>
      </c>
      <c r="C22" s="9">
        <v>46.5</v>
      </c>
      <c r="D22" s="9">
        <v>47.4</v>
      </c>
      <c r="E22" s="9">
        <v>21.9</v>
      </c>
      <c r="F22" s="9">
        <v>21.4</v>
      </c>
      <c r="G22" s="9">
        <v>2.9</v>
      </c>
      <c r="H22" s="9">
        <v>3.1</v>
      </c>
      <c r="I22" s="9">
        <v>94.7</v>
      </c>
      <c r="J22" s="9">
        <v>95.9</v>
      </c>
      <c r="K22" s="9">
        <v>14.4</v>
      </c>
      <c r="L22" s="9">
        <v>14.9</v>
      </c>
    </row>
    <row r="23" spans="1:12" s="4" customFormat="1" ht="12.95" customHeight="1" x14ac:dyDescent="0.25">
      <c r="A23" s="7">
        <v>34</v>
      </c>
      <c r="B23" s="10" t="s">
        <v>21</v>
      </c>
      <c r="C23" s="9">
        <v>56</v>
      </c>
      <c r="D23" s="9">
        <v>58.4</v>
      </c>
      <c r="E23" s="9">
        <v>22.5</v>
      </c>
      <c r="F23" s="9">
        <v>22.1</v>
      </c>
      <c r="G23" s="9">
        <v>3.1</v>
      </c>
      <c r="H23" s="9">
        <v>2.9</v>
      </c>
      <c r="I23" s="9">
        <v>94.5</v>
      </c>
      <c r="J23" s="9">
        <v>92.9</v>
      </c>
      <c r="K23" s="9">
        <v>8</v>
      </c>
      <c r="L23" s="9">
        <v>5.9</v>
      </c>
    </row>
    <row r="24" spans="1:12" s="4" customFormat="1" ht="12.95" customHeight="1" x14ac:dyDescent="0.25">
      <c r="A24" s="7">
        <v>35</v>
      </c>
      <c r="B24" s="10" t="s">
        <v>22</v>
      </c>
      <c r="C24" s="9">
        <v>57.5</v>
      </c>
      <c r="D24" s="9">
        <v>58.3</v>
      </c>
      <c r="E24" s="9">
        <v>26.3</v>
      </c>
      <c r="F24" s="9">
        <v>25.5</v>
      </c>
      <c r="G24" s="9">
        <v>2.5</v>
      </c>
      <c r="H24" s="9">
        <v>2.1</v>
      </c>
      <c r="I24" s="9">
        <v>95.6</v>
      </c>
      <c r="J24" s="9">
        <v>95.1</v>
      </c>
      <c r="K24" s="9">
        <v>5.6</v>
      </c>
      <c r="L24" s="9">
        <v>5.2</v>
      </c>
    </row>
    <row r="25" spans="1:12" s="4" customFormat="1" ht="12.95" customHeight="1" x14ac:dyDescent="0.25">
      <c r="A25" s="7">
        <v>36</v>
      </c>
      <c r="B25" s="10" t="s">
        <v>23</v>
      </c>
      <c r="C25" s="9">
        <v>44.2</v>
      </c>
      <c r="D25" s="9">
        <v>45.8</v>
      </c>
      <c r="E25" s="9">
        <v>31.4</v>
      </c>
      <c r="F25" s="9">
        <v>30</v>
      </c>
      <c r="G25" s="9">
        <v>4</v>
      </c>
      <c r="H25" s="9">
        <v>4.3</v>
      </c>
      <c r="I25" s="9">
        <v>94.7</v>
      </c>
      <c r="J25" s="9">
        <v>94.9</v>
      </c>
      <c r="K25" s="9">
        <v>3.9</v>
      </c>
      <c r="L25" s="9">
        <v>5</v>
      </c>
    </row>
    <row r="26" spans="1:12" s="4" customFormat="1" ht="12.95" customHeight="1" x14ac:dyDescent="0.25">
      <c r="A26" s="7">
        <v>37</v>
      </c>
      <c r="B26" s="10" t="s">
        <v>24</v>
      </c>
      <c r="C26" s="9">
        <v>61.4</v>
      </c>
      <c r="D26" s="9">
        <v>66.5</v>
      </c>
      <c r="E26" s="9">
        <v>14.9</v>
      </c>
      <c r="F26" s="9">
        <v>13.5</v>
      </c>
      <c r="G26" s="9">
        <v>2.9</v>
      </c>
      <c r="H26" s="9">
        <v>3.1</v>
      </c>
      <c r="I26" s="9">
        <v>97.2</v>
      </c>
      <c r="J26" s="9">
        <v>95.9</v>
      </c>
      <c r="K26" s="9">
        <v>5.9</v>
      </c>
      <c r="L26" s="9">
        <v>4.5</v>
      </c>
    </row>
    <row r="27" spans="1:12" s="4" customFormat="1" ht="12.95" customHeight="1" x14ac:dyDescent="0.25">
      <c r="A27" s="7">
        <v>40</v>
      </c>
      <c r="B27" s="8" t="s">
        <v>25</v>
      </c>
      <c r="C27" s="9">
        <v>80.2</v>
      </c>
      <c r="D27" s="9">
        <v>76.099999999999994</v>
      </c>
      <c r="E27" s="9">
        <v>4.8</v>
      </c>
      <c r="F27" s="9">
        <v>5.7</v>
      </c>
      <c r="G27" s="9">
        <v>4</v>
      </c>
      <c r="H27" s="9">
        <v>4.4000000000000004</v>
      </c>
      <c r="I27" s="9">
        <v>91.9</v>
      </c>
      <c r="J27" s="9">
        <v>88.8</v>
      </c>
      <c r="K27" s="9">
        <v>6.3</v>
      </c>
      <c r="L27" s="9">
        <v>8.1999999999999993</v>
      </c>
    </row>
    <row r="28" spans="1:12" s="4" customFormat="1" ht="12.95" customHeight="1" x14ac:dyDescent="0.25">
      <c r="A28" s="7">
        <v>45</v>
      </c>
      <c r="B28" s="5" t="s">
        <v>26</v>
      </c>
      <c r="C28" s="9">
        <v>46.7</v>
      </c>
      <c r="D28" s="9">
        <v>48.5</v>
      </c>
      <c r="E28" s="9">
        <v>35.9</v>
      </c>
      <c r="F28" s="9">
        <v>34.6</v>
      </c>
      <c r="G28" s="9">
        <v>2.8</v>
      </c>
      <c r="H28" s="9">
        <v>2.8</v>
      </c>
      <c r="I28" s="9">
        <v>96.2</v>
      </c>
      <c r="J28" s="9">
        <v>95.9</v>
      </c>
      <c r="K28" s="9">
        <v>3</v>
      </c>
      <c r="L28" s="9">
        <v>3.2</v>
      </c>
    </row>
    <row r="29" spans="1:12" s="4" customFormat="1" ht="12.95" customHeight="1" x14ac:dyDescent="0.25">
      <c r="A29" s="75" t="s">
        <v>2</v>
      </c>
      <c r="B29" s="75"/>
      <c r="C29" s="24"/>
      <c r="D29" s="24"/>
      <c r="E29" s="25"/>
      <c r="F29" s="24"/>
      <c r="G29" s="24"/>
      <c r="H29" s="26"/>
      <c r="I29" s="26"/>
      <c r="J29" s="26"/>
      <c r="K29" s="26"/>
      <c r="L29" s="26"/>
    </row>
    <row r="30" spans="1:12" s="4" customFormat="1" ht="12.95" customHeight="1" x14ac:dyDescent="0.25">
      <c r="A30" s="11">
        <v>50</v>
      </c>
      <c r="B30" s="12" t="s">
        <v>28</v>
      </c>
      <c r="C30" s="9">
        <v>82.3</v>
      </c>
      <c r="D30" s="9">
        <v>82.4</v>
      </c>
      <c r="E30" s="9">
        <v>7.7</v>
      </c>
      <c r="F30" s="9">
        <v>7.7</v>
      </c>
      <c r="G30" s="9">
        <v>1</v>
      </c>
      <c r="H30" s="9">
        <v>1.1000000000000001</v>
      </c>
      <c r="I30" s="9">
        <v>98.3</v>
      </c>
      <c r="J30" s="9">
        <v>98.1</v>
      </c>
      <c r="K30" s="9">
        <v>1.2</v>
      </c>
      <c r="L30" s="9">
        <v>1.6</v>
      </c>
    </row>
    <row r="31" spans="1:12" s="4" customFormat="1" ht="12.95" customHeight="1" x14ac:dyDescent="0.25">
      <c r="A31" s="11">
        <v>51</v>
      </c>
      <c r="B31" s="10" t="s">
        <v>29</v>
      </c>
      <c r="C31" s="9">
        <v>81.3</v>
      </c>
      <c r="D31" s="9">
        <v>82</v>
      </c>
      <c r="E31" s="9">
        <v>3.9</v>
      </c>
      <c r="F31" s="9">
        <v>3.8</v>
      </c>
      <c r="G31" s="9">
        <v>0.5</v>
      </c>
      <c r="H31" s="9">
        <v>0.5</v>
      </c>
      <c r="I31" s="9">
        <v>87.8</v>
      </c>
      <c r="J31" s="9">
        <v>94.2</v>
      </c>
      <c r="K31" s="9">
        <v>15.9</v>
      </c>
      <c r="L31" s="9">
        <v>8.1999999999999993</v>
      </c>
    </row>
    <row r="32" spans="1:12" s="4" customFormat="1" ht="12.95" customHeight="1" x14ac:dyDescent="0.25">
      <c r="A32" s="11">
        <v>52</v>
      </c>
      <c r="B32" s="10" t="s">
        <v>171</v>
      </c>
      <c r="C32" s="9">
        <v>65.2</v>
      </c>
      <c r="D32" s="9">
        <v>65.099999999999994</v>
      </c>
      <c r="E32" s="9">
        <v>17.2</v>
      </c>
      <c r="F32" s="9">
        <v>17</v>
      </c>
      <c r="G32" s="9">
        <v>3.2</v>
      </c>
      <c r="H32" s="9">
        <v>3.1</v>
      </c>
      <c r="I32" s="9">
        <v>95.4</v>
      </c>
      <c r="J32" s="9">
        <v>95.7</v>
      </c>
      <c r="K32" s="9">
        <v>2.2999999999999998</v>
      </c>
      <c r="L32" s="9">
        <v>2.5</v>
      </c>
    </row>
    <row r="33" spans="1:12" s="4" customFormat="1" ht="12.95" customHeight="1" x14ac:dyDescent="0.25">
      <c r="A33" s="11">
        <v>55</v>
      </c>
      <c r="B33" s="10" t="s">
        <v>30</v>
      </c>
      <c r="C33" s="9">
        <v>19.8</v>
      </c>
      <c r="D33" s="9">
        <v>20</v>
      </c>
      <c r="E33" s="9">
        <v>41</v>
      </c>
      <c r="F33" s="9">
        <v>40.6</v>
      </c>
      <c r="G33" s="9">
        <v>6.8</v>
      </c>
      <c r="H33" s="9">
        <v>6.9</v>
      </c>
      <c r="I33" s="9">
        <v>86.4</v>
      </c>
      <c r="J33" s="9">
        <v>87.9</v>
      </c>
      <c r="K33" s="9">
        <v>4.2</v>
      </c>
      <c r="L33" s="9">
        <v>4.9000000000000004</v>
      </c>
    </row>
    <row r="34" spans="1:12" s="4" customFormat="1" ht="12.95" customHeight="1" x14ac:dyDescent="0.25">
      <c r="A34" s="11">
        <v>60</v>
      </c>
      <c r="B34" s="10" t="s">
        <v>31</v>
      </c>
      <c r="C34" s="9">
        <v>0</v>
      </c>
      <c r="D34" s="9">
        <v>0</v>
      </c>
      <c r="E34" s="9">
        <v>31</v>
      </c>
      <c r="F34" s="9">
        <v>37.799999999999997</v>
      </c>
      <c r="G34" s="9">
        <v>10.9</v>
      </c>
      <c r="H34" s="9">
        <v>14.3</v>
      </c>
      <c r="I34" s="9">
        <v>54.6</v>
      </c>
      <c r="J34" s="9">
        <v>54.4</v>
      </c>
      <c r="K34" s="9">
        <v>-39.4</v>
      </c>
      <c r="L34" s="9">
        <v>-0.8</v>
      </c>
    </row>
    <row r="35" spans="1:12" s="4" customFormat="1" ht="12.95" customHeight="1" x14ac:dyDescent="0.25">
      <c r="A35" s="11">
        <v>61</v>
      </c>
      <c r="B35" s="10" t="s">
        <v>32</v>
      </c>
      <c r="C35" s="9">
        <v>0</v>
      </c>
      <c r="D35" s="9">
        <v>0</v>
      </c>
      <c r="E35" s="9">
        <v>40</v>
      </c>
      <c r="F35" s="9">
        <v>36.1</v>
      </c>
      <c r="G35" s="9">
        <v>5.7</v>
      </c>
      <c r="H35" s="9">
        <v>5.4</v>
      </c>
      <c r="I35" s="9">
        <v>91.6</v>
      </c>
      <c r="J35" s="9">
        <v>91.2</v>
      </c>
      <c r="K35" s="9">
        <v>-1.2</v>
      </c>
      <c r="L35" s="9">
        <v>0.7</v>
      </c>
    </row>
    <row r="36" spans="1:12" s="4" customFormat="1" ht="12.95" customHeight="1" x14ac:dyDescent="0.25">
      <c r="A36" s="11">
        <v>63</v>
      </c>
      <c r="B36" s="10" t="s">
        <v>33</v>
      </c>
      <c r="C36" s="9">
        <v>0</v>
      </c>
      <c r="D36" s="9">
        <v>0</v>
      </c>
      <c r="E36" s="9">
        <v>28.3</v>
      </c>
      <c r="F36" s="9">
        <v>29.3</v>
      </c>
      <c r="G36" s="9">
        <v>6.5</v>
      </c>
      <c r="H36" s="9">
        <v>6.1</v>
      </c>
      <c r="I36" s="9">
        <v>91</v>
      </c>
      <c r="J36" s="9">
        <v>89.7</v>
      </c>
      <c r="K36" s="9">
        <v>3.9</v>
      </c>
      <c r="L36" s="9">
        <v>5.5</v>
      </c>
    </row>
    <row r="37" spans="1:12" s="4" customFormat="1" ht="12.95" customHeight="1" x14ac:dyDescent="0.25">
      <c r="A37" s="11">
        <v>64</v>
      </c>
      <c r="B37" s="10" t="s">
        <v>34</v>
      </c>
      <c r="C37" s="9">
        <v>31.2</v>
      </c>
      <c r="D37" s="9">
        <v>30.2</v>
      </c>
      <c r="E37" s="9">
        <v>19.100000000000001</v>
      </c>
      <c r="F37" s="9">
        <v>20</v>
      </c>
      <c r="G37" s="9">
        <v>12.6</v>
      </c>
      <c r="H37" s="9">
        <v>11.7</v>
      </c>
      <c r="I37" s="9">
        <v>95.5</v>
      </c>
      <c r="J37" s="9">
        <v>95.8</v>
      </c>
      <c r="K37" s="9">
        <v>16.600000000000001</v>
      </c>
      <c r="L37" s="9">
        <v>16.600000000000001</v>
      </c>
    </row>
    <row r="38" spans="1:12" s="4" customFormat="1" ht="12.95" customHeight="1" x14ac:dyDescent="0.25">
      <c r="A38" s="11">
        <v>70</v>
      </c>
      <c r="B38" s="10" t="s">
        <v>35</v>
      </c>
      <c r="C38" s="9">
        <v>0</v>
      </c>
      <c r="D38" s="9">
        <v>0</v>
      </c>
      <c r="E38" s="9">
        <v>27.9</v>
      </c>
      <c r="F38" s="9">
        <v>28</v>
      </c>
      <c r="G38" s="9">
        <v>15.6</v>
      </c>
      <c r="H38" s="9">
        <v>12.9</v>
      </c>
      <c r="I38" s="9">
        <v>88.8</v>
      </c>
      <c r="J38" s="9">
        <v>86.9</v>
      </c>
      <c r="K38" s="9">
        <v>13.1</v>
      </c>
      <c r="L38" s="9">
        <v>13.4</v>
      </c>
    </row>
    <row r="39" spans="1:12" s="4" customFormat="1" ht="12.95" customHeight="1" x14ac:dyDescent="0.25">
      <c r="A39" s="11">
        <v>71</v>
      </c>
      <c r="B39" s="10" t="s">
        <v>36</v>
      </c>
      <c r="C39" s="9">
        <v>0</v>
      </c>
      <c r="D39" s="9">
        <v>0</v>
      </c>
      <c r="E39" s="9">
        <v>24.6</v>
      </c>
      <c r="F39" s="9">
        <v>24.3</v>
      </c>
      <c r="G39" s="9">
        <v>7.6</v>
      </c>
      <c r="H39" s="9">
        <v>9</v>
      </c>
      <c r="I39" s="9">
        <v>98.7</v>
      </c>
      <c r="J39" s="9">
        <v>96.2</v>
      </c>
      <c r="K39" s="9">
        <v>5.0999999999999996</v>
      </c>
      <c r="L39" s="9">
        <v>6.4</v>
      </c>
    </row>
    <row r="40" spans="1:12" s="4" customFormat="1" ht="12.95" customHeight="1" x14ac:dyDescent="0.25">
      <c r="A40" s="11">
        <v>72</v>
      </c>
      <c r="B40" s="10" t="s">
        <v>37</v>
      </c>
      <c r="C40" s="9">
        <v>28.7</v>
      </c>
      <c r="D40" s="9">
        <v>28.2</v>
      </c>
      <c r="E40" s="9">
        <v>35.5</v>
      </c>
      <c r="F40" s="9">
        <v>34.9</v>
      </c>
      <c r="G40" s="9">
        <v>3.8</v>
      </c>
      <c r="H40" s="9">
        <v>4</v>
      </c>
      <c r="I40" s="9">
        <v>95.3</v>
      </c>
      <c r="J40" s="9">
        <v>94.5</v>
      </c>
      <c r="K40" s="9">
        <v>5.4</v>
      </c>
      <c r="L40" s="9">
        <v>5.4</v>
      </c>
    </row>
    <row r="41" spans="1:12" s="4" customFormat="1" ht="12.95" customHeight="1" x14ac:dyDescent="0.25">
      <c r="A41" s="11">
        <v>73</v>
      </c>
      <c r="B41" s="10" t="s">
        <v>38</v>
      </c>
      <c r="C41" s="9">
        <v>19.7</v>
      </c>
      <c r="D41" s="9">
        <v>20</v>
      </c>
      <c r="E41" s="9">
        <v>18.5</v>
      </c>
      <c r="F41" s="9">
        <v>16.899999999999999</v>
      </c>
      <c r="G41" s="9">
        <v>1.9</v>
      </c>
      <c r="H41" s="9">
        <v>1.5</v>
      </c>
      <c r="I41" s="9">
        <v>74</v>
      </c>
      <c r="J41" s="9">
        <v>68.900000000000006</v>
      </c>
      <c r="K41" s="9">
        <v>11.3</v>
      </c>
      <c r="L41" s="9">
        <v>21.2</v>
      </c>
    </row>
    <row r="42" spans="1:12" s="4" customFormat="1" ht="12.95" customHeight="1" x14ac:dyDescent="0.25">
      <c r="A42" s="11">
        <v>74</v>
      </c>
      <c r="B42" s="10" t="s">
        <v>39</v>
      </c>
      <c r="C42" s="9">
        <v>22</v>
      </c>
      <c r="D42" s="9">
        <v>19.8</v>
      </c>
      <c r="E42" s="9">
        <v>37.6</v>
      </c>
      <c r="F42" s="9">
        <v>37.200000000000003</v>
      </c>
      <c r="G42" s="9">
        <v>2.1</v>
      </c>
      <c r="H42" s="9">
        <v>1.7</v>
      </c>
      <c r="I42" s="9">
        <v>88.9</v>
      </c>
      <c r="J42" s="9">
        <v>81.2</v>
      </c>
      <c r="K42" s="9">
        <v>19.5</v>
      </c>
      <c r="L42" s="9">
        <v>25</v>
      </c>
    </row>
    <row r="43" spans="1:12" s="4" customFormat="1" ht="12.95" customHeight="1" x14ac:dyDescent="0.25">
      <c r="A43" s="11">
        <v>80</v>
      </c>
      <c r="B43" s="10" t="s">
        <v>40</v>
      </c>
      <c r="C43" s="9">
        <v>3.2</v>
      </c>
      <c r="D43" s="9">
        <v>4.4000000000000004</v>
      </c>
      <c r="E43" s="9">
        <v>52.9</v>
      </c>
      <c r="F43" s="9">
        <v>48.5</v>
      </c>
      <c r="G43" s="9">
        <v>3.8</v>
      </c>
      <c r="H43" s="9">
        <v>3.8</v>
      </c>
      <c r="I43" s="9">
        <v>96.5</v>
      </c>
      <c r="J43" s="9">
        <v>93.3</v>
      </c>
      <c r="K43" s="9">
        <v>2.9</v>
      </c>
      <c r="L43" s="9">
        <v>2.6</v>
      </c>
    </row>
    <row r="44" spans="1:12" s="4" customFormat="1" ht="12.95" customHeight="1" x14ac:dyDescent="0.25">
      <c r="A44" s="11">
        <v>85</v>
      </c>
      <c r="B44" s="10" t="s">
        <v>41</v>
      </c>
      <c r="C44" s="9">
        <v>9.3000000000000007</v>
      </c>
      <c r="D44" s="9">
        <v>9.6</v>
      </c>
      <c r="E44" s="9">
        <v>62.3</v>
      </c>
      <c r="F44" s="9">
        <v>63.8</v>
      </c>
      <c r="G44" s="9">
        <v>3.5</v>
      </c>
      <c r="H44" s="9">
        <v>3.3</v>
      </c>
      <c r="I44" s="9">
        <v>81.400000000000006</v>
      </c>
      <c r="J44" s="9">
        <v>84.4</v>
      </c>
      <c r="K44" s="9">
        <v>2.7</v>
      </c>
      <c r="L44" s="9">
        <v>1.7</v>
      </c>
    </row>
    <row r="45" spans="1:12" s="4" customFormat="1" ht="12.95" customHeight="1" x14ac:dyDescent="0.25">
      <c r="A45" s="11">
        <v>90</v>
      </c>
      <c r="B45" s="10" t="s">
        <v>42</v>
      </c>
      <c r="C45" s="9">
        <v>17</v>
      </c>
      <c r="D45" s="9">
        <v>20.5</v>
      </c>
      <c r="E45" s="9">
        <v>23.2</v>
      </c>
      <c r="F45" s="9">
        <v>22.8</v>
      </c>
      <c r="G45" s="9">
        <v>17.600000000000001</v>
      </c>
      <c r="H45" s="9">
        <v>15.6</v>
      </c>
      <c r="I45" s="9">
        <v>91.7</v>
      </c>
      <c r="J45" s="9">
        <v>92.1</v>
      </c>
      <c r="K45" s="9">
        <v>2</v>
      </c>
      <c r="L45" s="9">
        <v>1.9</v>
      </c>
    </row>
    <row r="46" spans="1:12" s="4" customFormat="1" ht="12.95" customHeight="1" x14ac:dyDescent="0.25">
      <c r="A46" s="11">
        <v>92</v>
      </c>
      <c r="B46" s="10" t="s">
        <v>43</v>
      </c>
      <c r="C46" s="9">
        <v>2.5</v>
      </c>
      <c r="D46" s="9">
        <v>3</v>
      </c>
      <c r="E46" s="9">
        <v>18</v>
      </c>
      <c r="F46" s="9">
        <v>18.600000000000001</v>
      </c>
      <c r="G46" s="9">
        <v>2</v>
      </c>
      <c r="H46" s="9">
        <v>2.7</v>
      </c>
      <c r="I46" s="9">
        <v>92.1</v>
      </c>
      <c r="J46" s="9">
        <v>88.4</v>
      </c>
      <c r="K46" s="9">
        <v>4.5</v>
      </c>
      <c r="L46" s="9">
        <v>11.7</v>
      </c>
    </row>
    <row r="47" spans="1:12" s="4" customFormat="1" ht="12.95" customHeight="1" x14ac:dyDescent="0.25">
      <c r="A47" s="11">
        <v>93</v>
      </c>
      <c r="B47" s="10" t="s">
        <v>44</v>
      </c>
      <c r="C47" s="9">
        <v>10.4</v>
      </c>
      <c r="D47" s="9">
        <v>11.2</v>
      </c>
      <c r="E47" s="9">
        <v>48.9</v>
      </c>
      <c r="F47" s="9">
        <v>49</v>
      </c>
      <c r="G47" s="9">
        <v>9.9</v>
      </c>
      <c r="H47" s="9">
        <v>9.5</v>
      </c>
      <c r="I47" s="9">
        <v>96.9</v>
      </c>
      <c r="J47" s="9">
        <v>96.1</v>
      </c>
      <c r="K47" s="9">
        <v>1.7</v>
      </c>
      <c r="L47" s="9">
        <v>2.8</v>
      </c>
    </row>
    <row r="48" spans="1:12" s="4" customFormat="1" ht="31.5" customHeight="1" x14ac:dyDescent="0.25">
      <c r="A48" s="18" t="s">
        <v>160</v>
      </c>
      <c r="B48" s="38" t="s">
        <v>159</v>
      </c>
      <c r="C48" s="15"/>
      <c r="D48" s="15"/>
      <c r="E48" s="15"/>
      <c r="F48" s="15"/>
      <c r="G48" s="15"/>
      <c r="H48" s="15"/>
      <c r="I48" s="15"/>
      <c r="J48" s="15"/>
      <c r="K48" s="15"/>
      <c r="L48" s="15"/>
    </row>
    <row r="49" spans="1:13" s="4" customFormat="1" ht="12.95" customHeight="1" x14ac:dyDescent="0.25">
      <c r="A49" s="4" t="s">
        <v>156</v>
      </c>
      <c r="B49" s="4" t="s">
        <v>161</v>
      </c>
    </row>
    <row r="50" spans="1:13" s="4" customFormat="1" ht="12.95" customHeight="1" x14ac:dyDescent="0.25">
      <c r="A50" s="4" t="s">
        <v>163</v>
      </c>
      <c r="B50" s="4" t="s">
        <v>164</v>
      </c>
    </row>
    <row r="51" spans="1:13" s="4" customFormat="1" ht="12.95" customHeight="1" x14ac:dyDescent="0.25">
      <c r="A51" s="4" t="s">
        <v>165</v>
      </c>
      <c r="B51" s="4" t="s">
        <v>118</v>
      </c>
    </row>
    <row r="52" spans="1:13" s="39" customFormat="1" ht="12.95" customHeight="1" x14ac:dyDescent="0.25">
      <c r="A52" s="22" t="s">
        <v>157</v>
      </c>
    </row>
    <row r="53" spans="1:13" s="39" customFormat="1" ht="12.95" customHeight="1" x14ac:dyDescent="0.25">
      <c r="A53" s="40" t="s">
        <v>127</v>
      </c>
    </row>
    <row r="54" spans="1:13" s="39" customFormat="1" ht="12.95" customHeight="1" x14ac:dyDescent="0.25"/>
    <row r="55" spans="1:13" s="39" customFormat="1" ht="12.95" customHeight="1" x14ac:dyDescent="0.25">
      <c r="A55" s="39" t="s">
        <v>158</v>
      </c>
      <c r="B55" s="41"/>
    </row>
    <row r="56" spans="1:13" ht="12.95" customHeight="1" x14ac:dyDescent="0.25">
      <c r="A56" s="4"/>
      <c r="B56" s="4"/>
      <c r="C56" s="4"/>
      <c r="D56" s="4"/>
      <c r="E56" s="4"/>
      <c r="F56" s="4"/>
      <c r="G56" s="4"/>
      <c r="H56" s="4"/>
      <c r="I56" s="4"/>
      <c r="J56" s="4"/>
      <c r="K56" s="4"/>
      <c r="L56" s="4"/>
      <c r="M56" s="4"/>
    </row>
    <row r="57" spans="1:13" ht="12.95" customHeight="1" x14ac:dyDescent="0.25">
      <c r="A57" s="4"/>
      <c r="B57" s="4"/>
      <c r="C57" s="4"/>
      <c r="D57" s="4"/>
      <c r="E57" s="4"/>
      <c r="F57" s="4"/>
      <c r="G57" s="4"/>
      <c r="H57" s="4"/>
      <c r="I57" s="4"/>
      <c r="J57" s="4"/>
      <c r="K57" s="4"/>
      <c r="L57" s="4"/>
      <c r="M57" s="4"/>
    </row>
    <row r="58" spans="1:13" ht="12.6" customHeight="1" x14ac:dyDescent="0.25">
      <c r="A58" s="4"/>
      <c r="B58" s="4"/>
      <c r="C58" s="4"/>
      <c r="D58" s="4"/>
      <c r="E58" s="4"/>
      <c r="F58" s="4"/>
      <c r="G58" s="4"/>
      <c r="H58" s="4"/>
      <c r="I58" s="4"/>
      <c r="J58" s="4"/>
      <c r="K58" s="4"/>
      <c r="L58" s="4"/>
      <c r="M58" s="4"/>
    </row>
    <row r="59" spans="1:13" ht="12.6" customHeight="1" x14ac:dyDescent="0.25">
      <c r="A59" s="4"/>
      <c r="B59" s="4"/>
      <c r="C59" s="4"/>
      <c r="D59" s="4"/>
      <c r="E59" s="4"/>
      <c r="F59" s="4"/>
      <c r="G59" s="4"/>
      <c r="H59" s="4"/>
      <c r="I59" s="4"/>
      <c r="J59" s="4"/>
      <c r="K59" s="4"/>
      <c r="L59" s="4"/>
      <c r="M59" s="4"/>
    </row>
    <row r="67" spans="1:1" ht="12.6" customHeight="1" x14ac:dyDescent="0.25">
      <c r="A67" s="46"/>
    </row>
    <row r="68" spans="1:1" ht="12.6" customHeight="1" x14ac:dyDescent="0.25">
      <c r="A68" s="46"/>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0"/>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2005</v>
      </c>
      <c r="D5" s="35">
        <v>2006</v>
      </c>
      <c r="E5" s="34">
        <v>2005</v>
      </c>
      <c r="F5" s="35">
        <v>2006</v>
      </c>
      <c r="G5" s="34">
        <v>2005</v>
      </c>
      <c r="H5" s="35">
        <v>2006</v>
      </c>
      <c r="I5" s="34">
        <v>2005</v>
      </c>
      <c r="J5" s="35">
        <v>2006</v>
      </c>
      <c r="K5" s="34">
        <v>2005</v>
      </c>
      <c r="L5" s="35">
        <v>2006</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38.4</v>
      </c>
      <c r="D7" s="9">
        <v>38.4</v>
      </c>
      <c r="E7" s="9">
        <v>24.9</v>
      </c>
      <c r="F7" s="9">
        <v>24</v>
      </c>
      <c r="G7" s="9">
        <v>8.6999999999999993</v>
      </c>
      <c r="H7" s="9">
        <v>8.5</v>
      </c>
      <c r="I7" s="9">
        <v>92</v>
      </c>
      <c r="J7" s="9">
        <v>87.9</v>
      </c>
      <c r="K7" s="9">
        <v>13.2</v>
      </c>
      <c r="L7" s="9">
        <v>16.600000000000001</v>
      </c>
    </row>
    <row r="8" spans="1:12" s="4" customFormat="1" ht="12.95" customHeight="1" x14ac:dyDescent="0.25">
      <c r="A8" s="7">
        <v>15</v>
      </c>
      <c r="B8" s="10" t="s">
        <v>5</v>
      </c>
      <c r="C8" s="9">
        <v>59.2</v>
      </c>
      <c r="D8" s="9">
        <v>61.8</v>
      </c>
      <c r="E8" s="9">
        <v>17.7</v>
      </c>
      <c r="F8" s="9">
        <v>17</v>
      </c>
      <c r="G8" s="9">
        <v>3.5</v>
      </c>
      <c r="H8" s="9">
        <v>3.3</v>
      </c>
      <c r="I8" s="9">
        <v>96.1</v>
      </c>
      <c r="J8" s="9">
        <v>96.3</v>
      </c>
      <c r="K8" s="9">
        <v>4</v>
      </c>
      <c r="L8" s="9">
        <v>3.1</v>
      </c>
    </row>
    <row r="9" spans="1:12" s="4" customFormat="1" ht="12.95" customHeight="1" x14ac:dyDescent="0.25">
      <c r="A9" s="7">
        <v>17</v>
      </c>
      <c r="B9" s="10" t="s">
        <v>6</v>
      </c>
      <c r="C9" s="9">
        <v>42.1</v>
      </c>
      <c r="D9" s="9">
        <v>43.6</v>
      </c>
      <c r="E9" s="9">
        <v>33.700000000000003</v>
      </c>
      <c r="F9" s="9">
        <v>33.4</v>
      </c>
      <c r="G9" s="9">
        <v>5.5</v>
      </c>
      <c r="H9" s="9">
        <v>4.4000000000000004</v>
      </c>
      <c r="I9" s="9">
        <v>92.9</v>
      </c>
      <c r="J9" s="9">
        <v>94.5</v>
      </c>
      <c r="K9" s="9">
        <v>3.8</v>
      </c>
      <c r="L9" s="9">
        <v>3.6</v>
      </c>
    </row>
    <row r="10" spans="1:12" s="4" customFormat="1" ht="12.95" customHeight="1" x14ac:dyDescent="0.25">
      <c r="A10" s="7">
        <v>18</v>
      </c>
      <c r="B10" s="10" t="s">
        <v>7</v>
      </c>
      <c r="C10" s="9">
        <v>57.7</v>
      </c>
      <c r="D10" s="9">
        <v>53</v>
      </c>
      <c r="E10" s="9">
        <v>22.8</v>
      </c>
      <c r="F10" s="9">
        <v>22.3</v>
      </c>
      <c r="G10" s="9">
        <v>2.2000000000000002</v>
      </c>
      <c r="H10" s="9">
        <v>2</v>
      </c>
      <c r="I10" s="9">
        <v>95.3</v>
      </c>
      <c r="J10" s="9">
        <v>96.8</v>
      </c>
      <c r="K10" s="9">
        <v>4.8</v>
      </c>
      <c r="L10" s="9">
        <v>3.8</v>
      </c>
    </row>
    <row r="11" spans="1:12" s="4" customFormat="1" ht="12.95" customHeight="1" x14ac:dyDescent="0.25">
      <c r="A11" s="7">
        <v>20</v>
      </c>
      <c r="B11" s="10" t="s">
        <v>8</v>
      </c>
      <c r="C11" s="9">
        <v>51.5</v>
      </c>
      <c r="D11" s="9">
        <v>53.4</v>
      </c>
      <c r="E11" s="9">
        <v>27.4</v>
      </c>
      <c r="F11" s="9">
        <v>26.2</v>
      </c>
      <c r="G11" s="9">
        <v>4.0999999999999996</v>
      </c>
      <c r="H11" s="9">
        <v>3.2</v>
      </c>
      <c r="I11" s="9">
        <v>96.6</v>
      </c>
      <c r="J11" s="9">
        <v>97.5</v>
      </c>
      <c r="K11" s="9">
        <v>6.6</v>
      </c>
      <c r="L11" s="9">
        <v>5.9</v>
      </c>
    </row>
    <row r="12" spans="1:12" s="4" customFormat="1" ht="12.95" customHeight="1" x14ac:dyDescent="0.25">
      <c r="A12" s="7">
        <v>21</v>
      </c>
      <c r="B12" s="10" t="s">
        <v>9</v>
      </c>
      <c r="C12" s="9">
        <v>49.2</v>
      </c>
      <c r="D12" s="9">
        <v>48.3</v>
      </c>
      <c r="E12" s="9">
        <v>23.4</v>
      </c>
      <c r="F12" s="9">
        <v>21.5</v>
      </c>
      <c r="G12" s="9">
        <v>5.2</v>
      </c>
      <c r="H12" s="9">
        <v>6</v>
      </c>
      <c r="I12" s="9">
        <v>96.3</v>
      </c>
      <c r="J12" s="9">
        <v>94.6</v>
      </c>
      <c r="K12" s="9">
        <v>3.1</v>
      </c>
      <c r="L12" s="9">
        <v>-0.5</v>
      </c>
    </row>
    <row r="13" spans="1:12" s="4" customFormat="1" ht="12.95" customHeight="1" x14ac:dyDescent="0.25">
      <c r="A13" s="7">
        <v>22</v>
      </c>
      <c r="B13" s="10" t="s">
        <v>10</v>
      </c>
      <c r="C13" s="9">
        <v>33.799999999999997</v>
      </c>
      <c r="D13" s="9">
        <v>33.700000000000003</v>
      </c>
      <c r="E13" s="9">
        <v>36.4</v>
      </c>
      <c r="F13" s="9">
        <v>35.299999999999997</v>
      </c>
      <c r="G13" s="9">
        <v>4.9000000000000004</v>
      </c>
      <c r="H13" s="9">
        <v>5.0999999999999996</v>
      </c>
      <c r="I13" s="9">
        <v>92.5</v>
      </c>
      <c r="J13" s="9">
        <v>93.3</v>
      </c>
      <c r="K13" s="9">
        <v>6.3</v>
      </c>
      <c r="L13" s="9">
        <v>4.5999999999999996</v>
      </c>
    </row>
    <row r="14" spans="1:12" s="4" customFormat="1" ht="12.95" customHeight="1" x14ac:dyDescent="0.25">
      <c r="A14" s="7">
        <v>24</v>
      </c>
      <c r="B14" s="10" t="s">
        <v>11</v>
      </c>
      <c r="C14" s="9">
        <v>40.299999999999997</v>
      </c>
      <c r="D14" s="9">
        <v>39.299999999999997</v>
      </c>
      <c r="E14" s="9">
        <v>13.4</v>
      </c>
      <c r="F14" s="9">
        <v>12.5</v>
      </c>
      <c r="G14" s="9">
        <v>3</v>
      </c>
      <c r="H14" s="9">
        <v>2.4</v>
      </c>
      <c r="I14" s="9">
        <v>69.900000000000006</v>
      </c>
      <c r="J14" s="9">
        <v>67.8</v>
      </c>
      <c r="K14" s="9">
        <v>30.3</v>
      </c>
      <c r="L14" s="9">
        <v>36.4</v>
      </c>
    </row>
    <row r="15" spans="1:12" s="4" customFormat="1" ht="12.95" customHeight="1" x14ac:dyDescent="0.25">
      <c r="A15" s="7">
        <v>25</v>
      </c>
      <c r="B15" s="10" t="s">
        <v>12</v>
      </c>
      <c r="C15" s="9">
        <v>49.5</v>
      </c>
      <c r="D15" s="9">
        <v>51.7</v>
      </c>
      <c r="E15" s="9">
        <v>27.4</v>
      </c>
      <c r="F15" s="9">
        <v>25.5</v>
      </c>
      <c r="G15" s="9">
        <v>5.5</v>
      </c>
      <c r="H15" s="9">
        <v>4.8</v>
      </c>
      <c r="I15" s="9">
        <v>95.9</v>
      </c>
      <c r="J15" s="9">
        <v>95.8</v>
      </c>
      <c r="K15" s="9">
        <v>3.8</v>
      </c>
      <c r="L15" s="9">
        <v>4.5999999999999996</v>
      </c>
    </row>
    <row r="16" spans="1:12" s="4" customFormat="1" ht="12.95" customHeight="1" x14ac:dyDescent="0.25">
      <c r="A16" s="7">
        <v>26</v>
      </c>
      <c r="B16" s="10" t="s">
        <v>13</v>
      </c>
      <c r="C16" s="9">
        <v>39</v>
      </c>
      <c r="D16" s="9">
        <v>41.8</v>
      </c>
      <c r="E16" s="9">
        <v>30.2</v>
      </c>
      <c r="F16" s="9">
        <v>28.7</v>
      </c>
      <c r="G16" s="9">
        <v>6.6</v>
      </c>
      <c r="H16" s="9">
        <v>6.2</v>
      </c>
      <c r="I16" s="9">
        <v>93.6</v>
      </c>
      <c r="J16" s="9">
        <v>93.7</v>
      </c>
      <c r="K16" s="9">
        <v>11</v>
      </c>
      <c r="L16" s="9">
        <v>10.7</v>
      </c>
    </row>
    <row r="17" spans="1:12" s="4" customFormat="1" ht="12.95" customHeight="1" x14ac:dyDescent="0.25">
      <c r="A17" s="7">
        <v>27</v>
      </c>
      <c r="B17" s="10" t="s">
        <v>14</v>
      </c>
      <c r="C17" s="9">
        <v>51.1</v>
      </c>
      <c r="D17" s="9">
        <v>55.7</v>
      </c>
      <c r="E17" s="9">
        <v>23.8</v>
      </c>
      <c r="F17" s="9">
        <v>22</v>
      </c>
      <c r="G17" s="9">
        <v>4.3</v>
      </c>
      <c r="H17" s="9">
        <v>4.4000000000000004</v>
      </c>
      <c r="I17" s="9">
        <v>96.6</v>
      </c>
      <c r="J17" s="9">
        <v>96.6</v>
      </c>
      <c r="K17" s="9">
        <v>1.4</v>
      </c>
      <c r="L17" s="9">
        <v>4.7</v>
      </c>
    </row>
    <row r="18" spans="1:12" s="4" customFormat="1" ht="12.95" customHeight="1" x14ac:dyDescent="0.25">
      <c r="A18" s="7">
        <v>28</v>
      </c>
      <c r="B18" s="10" t="s">
        <v>15</v>
      </c>
      <c r="C18" s="9">
        <v>43.5</v>
      </c>
      <c r="D18" s="9">
        <v>45.4</v>
      </c>
      <c r="E18" s="9">
        <v>34.1</v>
      </c>
      <c r="F18" s="9">
        <v>32.4</v>
      </c>
      <c r="G18" s="9">
        <v>4.8</v>
      </c>
      <c r="H18" s="9">
        <v>5</v>
      </c>
      <c r="I18" s="9">
        <v>96.6</v>
      </c>
      <c r="J18" s="9">
        <v>97</v>
      </c>
      <c r="K18" s="9">
        <v>3.9</v>
      </c>
      <c r="L18" s="9">
        <v>4.4000000000000004</v>
      </c>
    </row>
    <row r="19" spans="1:12" s="4" customFormat="1" ht="12.95" customHeight="1" x14ac:dyDescent="0.25">
      <c r="A19" s="7">
        <v>29</v>
      </c>
      <c r="B19" s="10" t="s">
        <v>16</v>
      </c>
      <c r="C19" s="9">
        <v>52</v>
      </c>
      <c r="D19" s="9">
        <v>53.6</v>
      </c>
      <c r="E19" s="9">
        <v>27.7</v>
      </c>
      <c r="F19" s="9">
        <v>26.3</v>
      </c>
      <c r="G19" s="9">
        <v>2.6</v>
      </c>
      <c r="H19" s="9">
        <v>2.2000000000000002</v>
      </c>
      <c r="I19" s="9">
        <v>93.6</v>
      </c>
      <c r="J19" s="9">
        <v>92.9</v>
      </c>
      <c r="K19" s="9">
        <v>5.7</v>
      </c>
      <c r="L19" s="9">
        <v>8.4</v>
      </c>
    </row>
    <row r="20" spans="1:12" s="4" customFormat="1" ht="12.95" customHeight="1" x14ac:dyDescent="0.25">
      <c r="A20" s="7">
        <v>31</v>
      </c>
      <c r="B20" s="10" t="s">
        <v>18</v>
      </c>
      <c r="C20" s="9">
        <v>52.1</v>
      </c>
      <c r="D20" s="9">
        <v>53.2</v>
      </c>
      <c r="E20" s="9">
        <v>23.7</v>
      </c>
      <c r="F20" s="9">
        <v>22.1</v>
      </c>
      <c r="G20" s="9">
        <v>2.6</v>
      </c>
      <c r="H20" s="9">
        <v>2.4</v>
      </c>
      <c r="I20" s="9">
        <v>87.9</v>
      </c>
      <c r="J20" s="9">
        <v>88.5</v>
      </c>
      <c r="K20" s="9">
        <v>10.9</v>
      </c>
      <c r="L20" s="9">
        <v>11.1</v>
      </c>
    </row>
    <row r="21" spans="1:12" s="4" customFormat="1" ht="12.95" customHeight="1" x14ac:dyDescent="0.25">
      <c r="A21" s="7">
        <v>32</v>
      </c>
      <c r="B21" s="10" t="s">
        <v>19</v>
      </c>
      <c r="C21" s="9">
        <v>49.5</v>
      </c>
      <c r="D21" s="9">
        <v>51.1</v>
      </c>
      <c r="E21" s="9">
        <v>31.3</v>
      </c>
      <c r="F21" s="9">
        <v>29.4</v>
      </c>
      <c r="G21" s="9">
        <v>2.7</v>
      </c>
      <c r="H21" s="9">
        <v>2.6</v>
      </c>
      <c r="I21" s="9">
        <v>92.4</v>
      </c>
      <c r="J21" s="9">
        <v>92.3</v>
      </c>
      <c r="K21" s="9">
        <v>8.1999999999999993</v>
      </c>
      <c r="L21" s="9">
        <v>9.9</v>
      </c>
    </row>
    <row r="22" spans="1:12" s="4" customFormat="1" ht="12.95" customHeight="1" x14ac:dyDescent="0.25">
      <c r="A22" s="7">
        <v>33</v>
      </c>
      <c r="B22" s="10" t="s">
        <v>20</v>
      </c>
      <c r="C22" s="9">
        <v>45.7</v>
      </c>
      <c r="D22" s="9">
        <v>46.7</v>
      </c>
      <c r="E22" s="9">
        <v>22.4</v>
      </c>
      <c r="F22" s="9">
        <v>21.8</v>
      </c>
      <c r="G22" s="9">
        <v>2.9</v>
      </c>
      <c r="H22" s="9">
        <v>2.9</v>
      </c>
      <c r="I22" s="9">
        <v>94.8</v>
      </c>
      <c r="J22" s="9">
        <v>94.7</v>
      </c>
      <c r="K22" s="9">
        <v>13.4</v>
      </c>
      <c r="L22" s="9">
        <v>14.3</v>
      </c>
    </row>
    <row r="23" spans="1:12" s="4" customFormat="1" ht="12.95" customHeight="1" x14ac:dyDescent="0.25">
      <c r="A23" s="7">
        <v>34</v>
      </c>
      <c r="B23" s="10" t="s">
        <v>21</v>
      </c>
      <c r="C23" s="9">
        <v>54.5</v>
      </c>
      <c r="D23" s="9">
        <v>55.7</v>
      </c>
      <c r="E23" s="9">
        <v>25.1</v>
      </c>
      <c r="F23" s="9">
        <v>22.7</v>
      </c>
      <c r="G23" s="9">
        <v>2.4</v>
      </c>
      <c r="H23" s="9">
        <v>3.1</v>
      </c>
      <c r="I23" s="9">
        <v>93.6</v>
      </c>
      <c r="J23" s="9">
        <v>94.7</v>
      </c>
      <c r="K23" s="9">
        <v>6.2</v>
      </c>
      <c r="L23" s="9">
        <v>7.9</v>
      </c>
    </row>
    <row r="24" spans="1:12" s="4" customFormat="1" ht="12.95" customHeight="1" x14ac:dyDescent="0.25">
      <c r="A24" s="7">
        <v>35</v>
      </c>
      <c r="B24" s="10" t="s">
        <v>22</v>
      </c>
      <c r="C24" s="9">
        <v>51.8</v>
      </c>
      <c r="D24" s="9">
        <v>56.8</v>
      </c>
      <c r="E24" s="9">
        <v>30.8</v>
      </c>
      <c r="F24" s="9">
        <v>27</v>
      </c>
      <c r="G24" s="9">
        <v>3.5</v>
      </c>
      <c r="H24" s="9">
        <v>2.6</v>
      </c>
      <c r="I24" s="9">
        <v>93.6</v>
      </c>
      <c r="J24" s="9">
        <v>95.7</v>
      </c>
      <c r="K24" s="9">
        <v>7.2</v>
      </c>
      <c r="L24" s="9">
        <v>5.5</v>
      </c>
    </row>
    <row r="25" spans="1:12" s="4" customFormat="1" ht="12.95" customHeight="1" x14ac:dyDescent="0.25">
      <c r="A25" s="7">
        <v>36</v>
      </c>
      <c r="B25" s="10" t="s">
        <v>23</v>
      </c>
      <c r="C25" s="9">
        <v>43.9</v>
      </c>
      <c r="D25" s="9">
        <v>44.4</v>
      </c>
      <c r="E25" s="9">
        <v>32.6</v>
      </c>
      <c r="F25" s="9">
        <v>31</v>
      </c>
      <c r="G25" s="9">
        <v>4.5999999999999996</v>
      </c>
      <c r="H25" s="9">
        <v>4.3</v>
      </c>
      <c r="I25" s="9">
        <v>96.2</v>
      </c>
      <c r="J25" s="9">
        <v>94.7</v>
      </c>
      <c r="K25" s="9">
        <v>3.2</v>
      </c>
      <c r="L25" s="9">
        <v>3.5</v>
      </c>
    </row>
    <row r="26" spans="1:12" s="4" customFormat="1" ht="12.95" customHeight="1" x14ac:dyDescent="0.25">
      <c r="A26" s="7">
        <v>37</v>
      </c>
      <c r="B26" s="10" t="s">
        <v>24</v>
      </c>
      <c r="C26" s="9">
        <v>55.9</v>
      </c>
      <c r="D26" s="9">
        <v>60.8</v>
      </c>
      <c r="E26" s="9">
        <v>17.7</v>
      </c>
      <c r="F26" s="9">
        <v>15.2</v>
      </c>
      <c r="G26" s="9">
        <v>3.4</v>
      </c>
      <c r="H26" s="9">
        <v>2.9</v>
      </c>
      <c r="I26" s="9">
        <v>98</v>
      </c>
      <c r="J26" s="9">
        <v>96.7</v>
      </c>
      <c r="K26" s="9">
        <v>3.2</v>
      </c>
      <c r="L26" s="9">
        <v>6</v>
      </c>
    </row>
    <row r="27" spans="1:12" s="4" customFormat="1" ht="12.95" customHeight="1" x14ac:dyDescent="0.25">
      <c r="A27" s="7">
        <v>40</v>
      </c>
      <c r="B27" s="8" t="s">
        <v>25</v>
      </c>
      <c r="C27" s="9">
        <v>75.5</v>
      </c>
      <c r="D27" s="9">
        <v>80.099999999999994</v>
      </c>
      <c r="E27" s="9">
        <v>6.3</v>
      </c>
      <c r="F27" s="9">
        <v>4.8</v>
      </c>
      <c r="G27" s="9">
        <v>5</v>
      </c>
      <c r="H27" s="9">
        <v>4</v>
      </c>
      <c r="I27" s="9">
        <v>89.7</v>
      </c>
      <c r="J27" s="9">
        <v>91.9</v>
      </c>
      <c r="K27" s="9">
        <v>6</v>
      </c>
      <c r="L27" s="9">
        <v>6.3</v>
      </c>
    </row>
    <row r="28" spans="1:12" s="4" customFormat="1" ht="12.95" customHeight="1" x14ac:dyDescent="0.25">
      <c r="A28" s="7">
        <v>45</v>
      </c>
      <c r="B28" s="5" t="s">
        <v>26</v>
      </c>
      <c r="C28" s="9">
        <v>44.7</v>
      </c>
      <c r="D28" s="9">
        <v>46.6</v>
      </c>
      <c r="E28" s="9">
        <v>35.799999999999997</v>
      </c>
      <c r="F28" s="9">
        <v>35.799999999999997</v>
      </c>
      <c r="G28" s="9">
        <v>2.7</v>
      </c>
      <c r="H28" s="9">
        <v>2.8</v>
      </c>
      <c r="I28" s="9">
        <v>94.1</v>
      </c>
      <c r="J28" s="9">
        <v>96.1</v>
      </c>
      <c r="K28" s="9">
        <v>2.2000000000000002</v>
      </c>
      <c r="L28" s="9">
        <v>3</v>
      </c>
    </row>
    <row r="29" spans="1:12" s="4" customFormat="1" ht="12.95" customHeight="1" x14ac:dyDescent="0.25">
      <c r="A29" s="75" t="s">
        <v>2</v>
      </c>
      <c r="B29" s="75"/>
      <c r="C29" s="24"/>
      <c r="D29" s="24"/>
      <c r="E29" s="25"/>
      <c r="F29" s="24"/>
      <c r="G29" s="24"/>
      <c r="H29" s="26"/>
      <c r="I29" s="26"/>
      <c r="J29" s="26"/>
      <c r="K29" s="26"/>
      <c r="L29" s="26"/>
    </row>
    <row r="30" spans="1:12" s="4" customFormat="1" ht="12.95" customHeight="1" x14ac:dyDescent="0.25">
      <c r="A30" s="11">
        <v>50</v>
      </c>
      <c r="B30" s="12" t="s">
        <v>28</v>
      </c>
      <c r="C30" s="9">
        <v>82.4</v>
      </c>
      <c r="D30" s="9">
        <v>83.5</v>
      </c>
      <c r="E30" s="9">
        <v>8.1</v>
      </c>
      <c r="F30" s="9">
        <v>7.7</v>
      </c>
      <c r="G30" s="9">
        <v>1.3</v>
      </c>
      <c r="H30" s="9">
        <v>1</v>
      </c>
      <c r="I30" s="9">
        <v>98.4</v>
      </c>
      <c r="J30" s="9">
        <v>98.4</v>
      </c>
      <c r="K30" s="9">
        <v>0.7</v>
      </c>
      <c r="L30" s="9">
        <v>1.1000000000000001</v>
      </c>
    </row>
    <row r="31" spans="1:12" s="4" customFormat="1" ht="12.95" customHeight="1" x14ac:dyDescent="0.25">
      <c r="A31" s="11">
        <v>51</v>
      </c>
      <c r="B31" s="10" t="s">
        <v>29</v>
      </c>
      <c r="C31" s="9">
        <v>81.3</v>
      </c>
      <c r="D31" s="9">
        <v>81.3</v>
      </c>
      <c r="E31" s="9">
        <v>4.3</v>
      </c>
      <c r="F31" s="9">
        <v>3.9</v>
      </c>
      <c r="G31" s="9">
        <v>0.5</v>
      </c>
      <c r="H31" s="9">
        <v>0.5</v>
      </c>
      <c r="I31" s="9">
        <v>96.1</v>
      </c>
      <c r="J31" s="9">
        <v>87.8</v>
      </c>
      <c r="K31" s="9">
        <v>5.4</v>
      </c>
      <c r="L31" s="9">
        <v>16</v>
      </c>
    </row>
    <row r="32" spans="1:12" s="4" customFormat="1" ht="12.95" customHeight="1" x14ac:dyDescent="0.25">
      <c r="A32" s="11">
        <v>52</v>
      </c>
      <c r="B32" s="10" t="s">
        <v>171</v>
      </c>
      <c r="C32" s="9">
        <v>65.099999999999994</v>
      </c>
      <c r="D32" s="9">
        <v>65.5</v>
      </c>
      <c r="E32" s="9">
        <v>17.3</v>
      </c>
      <c r="F32" s="9">
        <v>17.100000000000001</v>
      </c>
      <c r="G32" s="9">
        <v>3.1</v>
      </c>
      <c r="H32" s="9">
        <v>3.2</v>
      </c>
      <c r="I32" s="9">
        <v>95.6</v>
      </c>
      <c r="J32" s="9">
        <v>95.5</v>
      </c>
      <c r="K32" s="9">
        <v>1.4</v>
      </c>
      <c r="L32" s="9">
        <v>2.2999999999999998</v>
      </c>
    </row>
    <row r="33" spans="1:12" s="4" customFormat="1" ht="12.95" customHeight="1" x14ac:dyDescent="0.25">
      <c r="A33" s="11">
        <v>55</v>
      </c>
      <c r="B33" s="10" t="s">
        <v>30</v>
      </c>
      <c r="C33" s="9">
        <v>20.3</v>
      </c>
      <c r="D33" s="9">
        <v>19.600000000000001</v>
      </c>
      <c r="E33" s="9">
        <v>41.7</v>
      </c>
      <c r="F33" s="9">
        <v>40.799999999999997</v>
      </c>
      <c r="G33" s="9">
        <v>7.5</v>
      </c>
      <c r="H33" s="9">
        <v>6.7</v>
      </c>
      <c r="I33" s="9">
        <v>89.4</v>
      </c>
      <c r="J33" s="9">
        <v>86.8</v>
      </c>
      <c r="K33" s="9">
        <v>1E-4</v>
      </c>
      <c r="L33" s="9">
        <v>4.2</v>
      </c>
    </row>
    <row r="34" spans="1:12" s="4" customFormat="1" ht="12.95" customHeight="1" x14ac:dyDescent="0.25">
      <c r="A34" s="11">
        <v>60</v>
      </c>
      <c r="B34" s="10" t="s">
        <v>31</v>
      </c>
      <c r="C34" s="9">
        <v>1E-4</v>
      </c>
      <c r="D34" s="9">
        <v>1E-3</v>
      </c>
      <c r="E34" s="9">
        <v>37</v>
      </c>
      <c r="F34" s="9">
        <v>31.1</v>
      </c>
      <c r="G34" s="9">
        <v>12.5</v>
      </c>
      <c r="H34" s="9">
        <v>10.8</v>
      </c>
      <c r="I34" s="9">
        <v>53.5</v>
      </c>
      <c r="J34" s="9">
        <v>55.3</v>
      </c>
      <c r="K34" s="9">
        <v>-4.4000000000000004</v>
      </c>
      <c r="L34" s="9">
        <v>-38.4</v>
      </c>
    </row>
    <row r="35" spans="1:12" s="4" customFormat="1" ht="12.95" customHeight="1" x14ac:dyDescent="0.25">
      <c r="A35" s="11">
        <v>61</v>
      </c>
      <c r="B35" s="10" t="s">
        <v>32</v>
      </c>
      <c r="C35" s="9">
        <v>1E-3</v>
      </c>
      <c r="D35" s="9">
        <v>1E-3</v>
      </c>
      <c r="E35" s="9">
        <v>38.299999999999997</v>
      </c>
      <c r="F35" s="9">
        <v>40</v>
      </c>
      <c r="G35" s="9">
        <v>4.8</v>
      </c>
      <c r="H35" s="9">
        <v>5.7</v>
      </c>
      <c r="I35" s="9">
        <v>91</v>
      </c>
      <c r="J35" s="9">
        <v>91.6</v>
      </c>
      <c r="K35" s="9">
        <v>-1.5</v>
      </c>
      <c r="L35" s="9">
        <v>-1.2</v>
      </c>
    </row>
    <row r="36" spans="1:12" s="4" customFormat="1" ht="12.95" customHeight="1" x14ac:dyDescent="0.25">
      <c r="A36" s="11">
        <v>63</v>
      </c>
      <c r="B36" s="10" t="s">
        <v>33</v>
      </c>
      <c r="C36" s="9">
        <v>1E-3</v>
      </c>
      <c r="D36" s="9">
        <v>1E-3</v>
      </c>
      <c r="E36" s="9">
        <v>31.5</v>
      </c>
      <c r="F36" s="9">
        <v>30.1</v>
      </c>
      <c r="G36" s="9">
        <v>6.5</v>
      </c>
      <c r="H36" s="9">
        <v>6.4</v>
      </c>
      <c r="I36" s="9">
        <v>88.9</v>
      </c>
      <c r="J36" s="9">
        <v>90.2</v>
      </c>
      <c r="K36" s="9">
        <v>5.0999999999999996</v>
      </c>
      <c r="L36" s="9">
        <v>3.8</v>
      </c>
    </row>
    <row r="37" spans="1:12" s="4" customFormat="1" ht="12.95" customHeight="1" x14ac:dyDescent="0.25">
      <c r="A37" s="11">
        <v>64</v>
      </c>
      <c r="B37" s="10" t="s">
        <v>34</v>
      </c>
      <c r="C37" s="9">
        <v>33.6</v>
      </c>
      <c r="D37" s="9">
        <v>31.4</v>
      </c>
      <c r="E37" s="9">
        <v>18.8</v>
      </c>
      <c r="F37" s="9">
        <v>19</v>
      </c>
      <c r="G37" s="9">
        <v>13.2</v>
      </c>
      <c r="H37" s="9">
        <v>12.5</v>
      </c>
      <c r="I37" s="9">
        <v>97.8</v>
      </c>
      <c r="J37" s="9">
        <v>95.5</v>
      </c>
      <c r="K37" s="9">
        <v>14</v>
      </c>
      <c r="L37" s="9">
        <v>16.600000000000001</v>
      </c>
    </row>
    <row r="38" spans="1:12" s="4" customFormat="1" ht="12.95" customHeight="1" x14ac:dyDescent="0.25">
      <c r="A38" s="11">
        <v>70</v>
      </c>
      <c r="B38" s="10" t="s">
        <v>35</v>
      </c>
      <c r="C38" s="9">
        <v>1E-3</v>
      </c>
      <c r="D38" s="9">
        <v>1E-3</v>
      </c>
      <c r="E38" s="9">
        <v>26.4</v>
      </c>
      <c r="F38" s="9">
        <v>28</v>
      </c>
      <c r="G38" s="9">
        <v>13</v>
      </c>
      <c r="H38" s="9">
        <v>15.4</v>
      </c>
      <c r="I38" s="9">
        <v>84.4</v>
      </c>
      <c r="J38" s="9">
        <v>88.7</v>
      </c>
      <c r="K38" s="9">
        <v>14.7</v>
      </c>
      <c r="L38" s="9">
        <v>13.1</v>
      </c>
    </row>
    <row r="39" spans="1:12" s="4" customFormat="1" ht="12.95" customHeight="1" x14ac:dyDescent="0.25">
      <c r="A39" s="11">
        <v>71</v>
      </c>
      <c r="B39" s="10" t="s">
        <v>36</v>
      </c>
      <c r="C39" s="9">
        <v>0.01</v>
      </c>
      <c r="D39" s="9">
        <v>1E-3</v>
      </c>
      <c r="E39" s="9">
        <v>23.9</v>
      </c>
      <c r="F39" s="9">
        <v>23.9</v>
      </c>
      <c r="G39" s="9">
        <v>7.8</v>
      </c>
      <c r="H39" s="9">
        <v>6.2</v>
      </c>
      <c r="I39" s="9">
        <v>97.2</v>
      </c>
      <c r="J39" s="9">
        <v>98.7</v>
      </c>
      <c r="K39" s="9">
        <v>-2.6</v>
      </c>
      <c r="L39" s="9">
        <v>5.3</v>
      </c>
    </row>
    <row r="40" spans="1:12" s="4" customFormat="1" ht="12.95" customHeight="1" x14ac:dyDescent="0.25">
      <c r="A40" s="11">
        <v>72</v>
      </c>
      <c r="B40" s="10" t="s">
        <v>37</v>
      </c>
      <c r="C40" s="9">
        <v>29.5</v>
      </c>
      <c r="D40" s="9">
        <v>28.8</v>
      </c>
      <c r="E40" s="9">
        <v>34.799999999999997</v>
      </c>
      <c r="F40" s="9">
        <v>35.299999999999997</v>
      </c>
      <c r="G40" s="9">
        <v>4.7</v>
      </c>
      <c r="H40" s="9">
        <v>3.9</v>
      </c>
      <c r="I40" s="9">
        <v>95.6</v>
      </c>
      <c r="J40" s="9">
        <v>95.7</v>
      </c>
      <c r="K40" s="9">
        <v>5.5</v>
      </c>
      <c r="L40" s="9">
        <v>5.6</v>
      </c>
    </row>
    <row r="41" spans="1:12" s="4" customFormat="1" ht="12.95" customHeight="1" x14ac:dyDescent="0.25">
      <c r="A41" s="11">
        <v>73</v>
      </c>
      <c r="B41" s="10" t="s">
        <v>38</v>
      </c>
      <c r="C41" s="9">
        <v>20.6</v>
      </c>
      <c r="D41" s="9">
        <v>19.8</v>
      </c>
      <c r="E41" s="9">
        <v>18.3</v>
      </c>
      <c r="F41" s="9">
        <v>18.3</v>
      </c>
      <c r="G41" s="9">
        <v>2.2000000000000002</v>
      </c>
      <c r="H41" s="9">
        <v>1.8</v>
      </c>
      <c r="I41" s="9">
        <v>75</v>
      </c>
      <c r="J41" s="9">
        <v>74.2</v>
      </c>
      <c r="K41" s="9">
        <v>13.6</v>
      </c>
      <c r="L41" s="9">
        <v>11.4</v>
      </c>
    </row>
    <row r="42" spans="1:12" s="4" customFormat="1" ht="12.95" customHeight="1" x14ac:dyDescent="0.25">
      <c r="A42" s="11">
        <v>74</v>
      </c>
      <c r="B42" s="10" t="s">
        <v>39</v>
      </c>
      <c r="C42" s="9">
        <v>23.7</v>
      </c>
      <c r="D42" s="9">
        <v>22.3</v>
      </c>
      <c r="E42" s="9">
        <v>39.5</v>
      </c>
      <c r="F42" s="9">
        <v>38.799999999999997</v>
      </c>
      <c r="G42" s="9">
        <v>2</v>
      </c>
      <c r="H42" s="9">
        <v>2.2000000000000002</v>
      </c>
      <c r="I42" s="9">
        <v>88.2</v>
      </c>
      <c r="J42" s="9">
        <v>88.9</v>
      </c>
      <c r="K42" s="9">
        <v>10.7</v>
      </c>
      <c r="L42" s="9">
        <v>19.7</v>
      </c>
    </row>
    <row r="43" spans="1:12" s="4" customFormat="1" ht="12.95" customHeight="1" x14ac:dyDescent="0.25">
      <c r="A43" s="11">
        <v>80</v>
      </c>
      <c r="B43" s="10" t="s">
        <v>40</v>
      </c>
      <c r="C43" s="9">
        <v>4.3</v>
      </c>
      <c r="D43" s="9">
        <v>3.2</v>
      </c>
      <c r="E43" s="9">
        <v>52.6</v>
      </c>
      <c r="F43" s="9">
        <v>52.9</v>
      </c>
      <c r="G43" s="9">
        <v>3.2</v>
      </c>
      <c r="H43" s="9">
        <v>3.8</v>
      </c>
      <c r="I43" s="9">
        <v>95.3</v>
      </c>
      <c r="J43" s="9">
        <v>96.5</v>
      </c>
      <c r="K43" s="9">
        <v>4.3</v>
      </c>
      <c r="L43" s="9">
        <v>2.9</v>
      </c>
    </row>
    <row r="44" spans="1:12" s="4" customFormat="1" ht="12.95" customHeight="1" x14ac:dyDescent="0.25">
      <c r="A44" s="11">
        <v>85</v>
      </c>
      <c r="B44" s="10" t="s">
        <v>41</v>
      </c>
      <c r="C44" s="9">
        <v>9.3000000000000007</v>
      </c>
      <c r="D44" s="9">
        <v>9.3000000000000007</v>
      </c>
      <c r="E44" s="9">
        <v>63.8</v>
      </c>
      <c r="F44" s="9">
        <v>62.2</v>
      </c>
      <c r="G44" s="9">
        <v>3.2</v>
      </c>
      <c r="H44" s="9">
        <v>3.5</v>
      </c>
      <c r="I44" s="9">
        <v>85.2</v>
      </c>
      <c r="J44" s="9">
        <v>81.599999999999994</v>
      </c>
      <c r="K44" s="9">
        <v>0.7</v>
      </c>
      <c r="L44" s="9">
        <v>2.7</v>
      </c>
    </row>
    <row r="45" spans="1:12" s="4" customFormat="1" ht="12.95" customHeight="1" x14ac:dyDescent="0.25">
      <c r="A45" s="11">
        <v>90</v>
      </c>
      <c r="B45" s="10" t="s">
        <v>42</v>
      </c>
      <c r="C45" s="9">
        <v>17.2</v>
      </c>
      <c r="D45" s="9">
        <v>17.5</v>
      </c>
      <c r="E45" s="9">
        <v>24.3</v>
      </c>
      <c r="F45" s="9">
        <v>24</v>
      </c>
      <c r="G45" s="9">
        <v>17.2</v>
      </c>
      <c r="H45" s="9">
        <v>16.899999999999999</v>
      </c>
      <c r="I45" s="9">
        <v>92.8</v>
      </c>
      <c r="J45" s="9">
        <v>92.1</v>
      </c>
      <c r="K45" s="9">
        <v>2.7</v>
      </c>
      <c r="L45" s="9">
        <v>2.2000000000000002</v>
      </c>
    </row>
    <row r="46" spans="1:12" s="4" customFormat="1" ht="12.95" customHeight="1" x14ac:dyDescent="0.25">
      <c r="A46" s="11">
        <v>92</v>
      </c>
      <c r="B46" s="10" t="s">
        <v>43</v>
      </c>
      <c r="C46" s="9">
        <v>1.9</v>
      </c>
      <c r="D46" s="9">
        <v>2</v>
      </c>
      <c r="E46" s="9">
        <v>17.600000000000001</v>
      </c>
      <c r="F46" s="9">
        <v>17.8</v>
      </c>
      <c r="G46" s="9">
        <v>2.1</v>
      </c>
      <c r="H46" s="9">
        <v>2.1</v>
      </c>
      <c r="I46" s="9">
        <v>89.4</v>
      </c>
      <c r="J46" s="9">
        <v>92.1</v>
      </c>
      <c r="K46" s="9">
        <v>8.6</v>
      </c>
      <c r="L46" s="9">
        <v>4.4000000000000004</v>
      </c>
    </row>
    <row r="47" spans="1:12" s="4" customFormat="1" ht="12.95" customHeight="1" x14ac:dyDescent="0.25">
      <c r="A47" s="11">
        <v>93</v>
      </c>
      <c r="B47" s="10" t="s">
        <v>44</v>
      </c>
      <c r="C47" s="9">
        <v>8.6</v>
      </c>
      <c r="D47" s="9">
        <v>8.6</v>
      </c>
      <c r="E47" s="9">
        <v>49.1</v>
      </c>
      <c r="F47" s="9">
        <v>48.6</v>
      </c>
      <c r="G47" s="9">
        <v>10.4</v>
      </c>
      <c r="H47" s="9">
        <v>10.8</v>
      </c>
      <c r="I47" s="9">
        <v>96.4</v>
      </c>
      <c r="J47" s="9">
        <v>97.3</v>
      </c>
      <c r="K47" s="9">
        <v>2.9</v>
      </c>
      <c r="L47" s="9">
        <v>0.9</v>
      </c>
    </row>
    <row r="48" spans="1:12" s="4" customFormat="1" ht="31.5" customHeight="1" x14ac:dyDescent="0.25">
      <c r="A48" s="18" t="s">
        <v>160</v>
      </c>
      <c r="B48" s="38" t="s">
        <v>159</v>
      </c>
      <c r="C48" s="15"/>
      <c r="D48" s="15"/>
      <c r="E48" s="15"/>
      <c r="F48" s="15"/>
      <c r="G48" s="15"/>
      <c r="H48" s="15"/>
      <c r="I48" s="15"/>
      <c r="J48" s="15"/>
      <c r="K48" s="15"/>
      <c r="L48" s="15"/>
    </row>
    <row r="49" spans="1:2" s="4" customFormat="1" ht="12.95" customHeight="1" x14ac:dyDescent="0.25">
      <c r="A49" s="4" t="s">
        <v>156</v>
      </c>
      <c r="B49" s="4" t="s">
        <v>161</v>
      </c>
    </row>
    <row r="50" spans="1:2" s="4" customFormat="1" ht="12.95" customHeight="1" x14ac:dyDescent="0.25">
      <c r="A50" s="4" t="s">
        <v>163</v>
      </c>
      <c r="B50" s="4" t="s">
        <v>164</v>
      </c>
    </row>
    <row r="51" spans="1:2" s="4" customFormat="1" ht="12.95" customHeight="1" x14ac:dyDescent="0.25">
      <c r="A51" s="4" t="s">
        <v>165</v>
      </c>
      <c r="B51" s="4" t="s">
        <v>118</v>
      </c>
    </row>
    <row r="52" spans="1:2" s="39" customFormat="1" ht="12.95" customHeight="1" x14ac:dyDescent="0.25">
      <c r="A52" s="22" t="s">
        <v>157</v>
      </c>
    </row>
    <row r="53" spans="1:2" s="39" customFormat="1" ht="12.95" customHeight="1" x14ac:dyDescent="0.25">
      <c r="A53" s="40" t="s">
        <v>131</v>
      </c>
    </row>
    <row r="54" spans="1:2" s="39" customFormat="1" ht="12.95" customHeight="1" x14ac:dyDescent="0.25"/>
    <row r="55" spans="1:2" s="39" customFormat="1" ht="12.95" customHeight="1" x14ac:dyDescent="0.25">
      <c r="A55" s="39" t="s">
        <v>158</v>
      </c>
      <c r="B55" s="41"/>
    </row>
    <row r="59" spans="1:2" ht="12.6" customHeight="1" x14ac:dyDescent="0.25">
      <c r="A59" s="46"/>
    </row>
    <row r="60" spans="1:2" ht="12.6" customHeight="1" x14ac:dyDescent="0.25">
      <c r="A60" s="46"/>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1"/>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2004</v>
      </c>
      <c r="D5" s="35">
        <v>2005</v>
      </c>
      <c r="E5" s="34">
        <f t="shared" ref="E5:L5" si="0">+C5</f>
        <v>2004</v>
      </c>
      <c r="F5" s="35">
        <f t="shared" si="0"/>
        <v>2005</v>
      </c>
      <c r="G5" s="34">
        <f t="shared" si="0"/>
        <v>2004</v>
      </c>
      <c r="H5" s="35">
        <f t="shared" si="0"/>
        <v>2005</v>
      </c>
      <c r="I5" s="34">
        <f t="shared" si="0"/>
        <v>2004</v>
      </c>
      <c r="J5" s="35">
        <f t="shared" si="0"/>
        <v>2005</v>
      </c>
      <c r="K5" s="34">
        <f t="shared" si="0"/>
        <v>2004</v>
      </c>
      <c r="L5" s="35">
        <f t="shared" si="0"/>
        <v>2005</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37.1</v>
      </c>
      <c r="D7" s="9">
        <v>38.1</v>
      </c>
      <c r="E7" s="9">
        <f>21.8+5</f>
        <v>26.8</v>
      </c>
      <c r="F7" s="9">
        <f>20.5+4.6</f>
        <v>25.1</v>
      </c>
      <c r="G7" s="9">
        <v>8.3000000000000007</v>
      </c>
      <c r="H7" s="9">
        <v>8.6999999999999993</v>
      </c>
      <c r="I7" s="9">
        <v>94.2</v>
      </c>
      <c r="J7" s="9">
        <v>92.2</v>
      </c>
      <c r="K7" s="9">
        <v>9.9</v>
      </c>
      <c r="L7" s="9">
        <v>12.8</v>
      </c>
    </row>
    <row r="8" spans="1:12" s="4" customFormat="1" ht="12.95" customHeight="1" x14ac:dyDescent="0.25">
      <c r="A8" s="7">
        <v>15</v>
      </c>
      <c r="B8" s="10" t="s">
        <v>5</v>
      </c>
      <c r="C8" s="9">
        <v>59.1</v>
      </c>
      <c r="D8" s="9">
        <v>59.9</v>
      </c>
      <c r="E8" s="9">
        <f>14.6+2.8</f>
        <v>17.399999999999999</v>
      </c>
      <c r="F8" s="9">
        <f>14.7+2.8</f>
        <v>17.5</v>
      </c>
      <c r="G8" s="9">
        <v>3.7</v>
      </c>
      <c r="H8" s="9">
        <v>3.4</v>
      </c>
      <c r="I8" s="9">
        <v>96</v>
      </c>
      <c r="J8" s="9">
        <v>96</v>
      </c>
      <c r="K8" s="9">
        <v>2.5</v>
      </c>
      <c r="L8" s="9">
        <v>3.8</v>
      </c>
    </row>
    <row r="9" spans="1:12" s="4" customFormat="1" ht="12.95" customHeight="1" x14ac:dyDescent="0.25">
      <c r="A9" s="7">
        <v>17</v>
      </c>
      <c r="B9" s="10" t="s">
        <v>6</v>
      </c>
      <c r="C9" s="9">
        <v>42.9</v>
      </c>
      <c r="D9" s="9">
        <v>42.4</v>
      </c>
      <c r="E9" s="9">
        <f>28.3+4.8</f>
        <v>33.1</v>
      </c>
      <c r="F9" s="9">
        <f>28.8+4.7</f>
        <v>33.5</v>
      </c>
      <c r="G9" s="9">
        <v>4.5999999999999996</v>
      </c>
      <c r="H9" s="9">
        <v>5.5</v>
      </c>
      <c r="I9" s="9">
        <v>94.3</v>
      </c>
      <c r="J9" s="9">
        <v>92.9</v>
      </c>
      <c r="K9" s="9">
        <v>3.6</v>
      </c>
      <c r="L9" s="9">
        <v>3.8</v>
      </c>
    </row>
    <row r="10" spans="1:12" s="4" customFormat="1" ht="12.95" customHeight="1" x14ac:dyDescent="0.25">
      <c r="A10" s="7">
        <v>18</v>
      </c>
      <c r="B10" s="10" t="s">
        <v>7</v>
      </c>
      <c r="C10" s="9">
        <v>55.9</v>
      </c>
      <c r="D10" s="9">
        <v>57.5</v>
      </c>
      <c r="E10" s="9">
        <f>22.2+3.4</f>
        <v>25.599999999999998</v>
      </c>
      <c r="F10" s="9">
        <f>19.9+3</f>
        <v>22.9</v>
      </c>
      <c r="G10" s="9">
        <v>1.7</v>
      </c>
      <c r="H10" s="9">
        <v>2.2000000000000002</v>
      </c>
      <c r="I10" s="9">
        <v>97.6</v>
      </c>
      <c r="J10" s="9">
        <v>95.3</v>
      </c>
      <c r="K10" s="9">
        <v>2.7</v>
      </c>
      <c r="L10" s="9">
        <v>4.8</v>
      </c>
    </row>
    <row r="11" spans="1:12" s="4" customFormat="1" ht="12.95" customHeight="1" x14ac:dyDescent="0.25">
      <c r="A11" s="7">
        <v>20</v>
      </c>
      <c r="B11" s="10" t="s">
        <v>8</v>
      </c>
      <c r="C11" s="9">
        <v>52.1</v>
      </c>
      <c r="D11" s="9">
        <v>53.1</v>
      </c>
      <c r="E11" s="9">
        <f>22.7+4</f>
        <v>26.7</v>
      </c>
      <c r="F11" s="9">
        <f>22.1+4</f>
        <v>26.1</v>
      </c>
      <c r="G11" s="9">
        <v>4</v>
      </c>
      <c r="H11" s="9">
        <v>4</v>
      </c>
      <c r="I11" s="9">
        <v>96.9</v>
      </c>
      <c r="J11" s="9">
        <v>96.3</v>
      </c>
      <c r="K11" s="9">
        <v>6.9</v>
      </c>
      <c r="L11" s="9">
        <v>7.3</v>
      </c>
    </row>
    <row r="12" spans="1:12" s="4" customFormat="1" ht="12.95" customHeight="1" x14ac:dyDescent="0.25">
      <c r="A12" s="7">
        <v>21</v>
      </c>
      <c r="B12" s="10" t="s">
        <v>9</v>
      </c>
      <c r="C12" s="9">
        <v>48</v>
      </c>
      <c r="D12" s="9">
        <v>49</v>
      </c>
      <c r="E12" s="9">
        <f>20.8+3.4</f>
        <v>24.2</v>
      </c>
      <c r="F12" s="9">
        <f>20.2+3.4</f>
        <v>23.599999999999998</v>
      </c>
      <c r="G12" s="9">
        <v>5.8</v>
      </c>
      <c r="H12" s="9">
        <v>5.2</v>
      </c>
      <c r="I12" s="9">
        <v>96.6</v>
      </c>
      <c r="J12" s="9">
        <v>96.3</v>
      </c>
      <c r="K12" s="9">
        <v>3.1</v>
      </c>
      <c r="L12" s="9">
        <v>3.1</v>
      </c>
    </row>
    <row r="13" spans="1:12" s="4" customFormat="1" ht="12.95" customHeight="1" x14ac:dyDescent="0.25">
      <c r="A13" s="7">
        <v>22</v>
      </c>
      <c r="B13" s="10" t="s">
        <v>10</v>
      </c>
      <c r="C13" s="9">
        <v>32.299999999999997</v>
      </c>
      <c r="D13" s="9">
        <v>33.9</v>
      </c>
      <c r="E13" s="9">
        <f>31.7+5</f>
        <v>36.700000000000003</v>
      </c>
      <c r="F13" s="9">
        <f>31.4+5</f>
        <v>36.4</v>
      </c>
      <c r="G13" s="9">
        <v>4.8</v>
      </c>
      <c r="H13" s="9">
        <v>4.9000000000000004</v>
      </c>
      <c r="I13" s="9">
        <v>94.2</v>
      </c>
      <c r="J13" s="9">
        <v>92.5</v>
      </c>
      <c r="K13" s="9">
        <v>4.3</v>
      </c>
      <c r="L13" s="9">
        <v>6.3</v>
      </c>
    </row>
    <row r="14" spans="1:12" s="4" customFormat="1" ht="12.95" customHeight="1" x14ac:dyDescent="0.25">
      <c r="A14" s="7">
        <v>24</v>
      </c>
      <c r="B14" s="10" t="s">
        <v>11</v>
      </c>
      <c r="C14" s="9">
        <v>41.2</v>
      </c>
      <c r="D14" s="9">
        <v>40.299999999999997</v>
      </c>
      <c r="E14" s="9">
        <f>11.5+2.4</f>
        <v>13.9</v>
      </c>
      <c r="F14" s="9">
        <f>10.9+2.3</f>
        <v>13.2</v>
      </c>
      <c r="G14" s="9">
        <v>2.8</v>
      </c>
      <c r="H14" s="9">
        <v>2.9</v>
      </c>
      <c r="I14" s="9">
        <v>73.599999999999994</v>
      </c>
      <c r="J14" s="9">
        <v>69.7</v>
      </c>
      <c r="K14" s="9">
        <v>25.1</v>
      </c>
      <c r="L14" s="9">
        <v>30.7</v>
      </c>
    </row>
    <row r="15" spans="1:12" s="4" customFormat="1" ht="12.95" customHeight="1" x14ac:dyDescent="0.25">
      <c r="A15" s="7">
        <v>25</v>
      </c>
      <c r="B15" s="10" t="s">
        <v>12</v>
      </c>
      <c r="C15" s="9">
        <v>49.3</v>
      </c>
      <c r="D15" s="9">
        <v>49.7</v>
      </c>
      <c r="E15" s="9">
        <f>23.4+3.9</f>
        <v>27.299999999999997</v>
      </c>
      <c r="F15" s="9">
        <f>3.9+23.2</f>
        <v>27.099999999999998</v>
      </c>
      <c r="G15" s="9">
        <v>5.3</v>
      </c>
      <c r="H15" s="9">
        <v>5.4</v>
      </c>
      <c r="I15" s="9">
        <v>95.6</v>
      </c>
      <c r="J15" s="9">
        <v>95.9</v>
      </c>
      <c r="K15" s="9">
        <v>4.5999999999999996</v>
      </c>
      <c r="L15" s="9">
        <v>3.9</v>
      </c>
    </row>
    <row r="16" spans="1:12" s="4" customFormat="1" ht="12.95" customHeight="1" x14ac:dyDescent="0.25">
      <c r="A16" s="7">
        <v>26</v>
      </c>
      <c r="B16" s="10" t="s">
        <v>13</v>
      </c>
      <c r="C16" s="9">
        <v>37.4</v>
      </c>
      <c r="D16" s="9">
        <v>37.6</v>
      </c>
      <c r="E16" s="9">
        <f>26.1+4.7</f>
        <v>30.8</v>
      </c>
      <c r="F16" s="9">
        <f>26+4.8</f>
        <v>30.8</v>
      </c>
      <c r="G16" s="9">
        <v>7.5</v>
      </c>
      <c r="H16" s="9">
        <v>7</v>
      </c>
      <c r="I16" s="9">
        <v>94.2</v>
      </c>
      <c r="J16" s="9">
        <v>93.3</v>
      </c>
      <c r="K16" s="9">
        <v>8.3000000000000007</v>
      </c>
      <c r="L16" s="9">
        <v>11.3</v>
      </c>
    </row>
    <row r="17" spans="1:12" s="4" customFormat="1" ht="12.95" customHeight="1" x14ac:dyDescent="0.25">
      <c r="A17" s="7">
        <v>27</v>
      </c>
      <c r="B17" s="10" t="s">
        <v>14</v>
      </c>
      <c r="C17" s="9">
        <v>53.8</v>
      </c>
      <c r="D17" s="9">
        <v>57.1</v>
      </c>
      <c r="E17" s="9">
        <f>19.9+3.7</f>
        <v>23.599999999999998</v>
      </c>
      <c r="F17" s="9">
        <f>3.2+17.5</f>
        <v>20.7</v>
      </c>
      <c r="G17" s="9">
        <v>4.3</v>
      </c>
      <c r="H17" s="9">
        <v>3.9</v>
      </c>
      <c r="I17" s="9">
        <v>97.4</v>
      </c>
      <c r="J17" s="9">
        <v>97</v>
      </c>
      <c r="K17" s="9">
        <v>2.5</v>
      </c>
      <c r="L17" s="9">
        <v>0.9</v>
      </c>
    </row>
    <row r="18" spans="1:12" s="4" customFormat="1" ht="12.95" customHeight="1" x14ac:dyDescent="0.25">
      <c r="A18" s="7">
        <v>28</v>
      </c>
      <c r="B18" s="10" t="s">
        <v>15</v>
      </c>
      <c r="C18" s="9">
        <v>42.4</v>
      </c>
      <c r="D18" s="9">
        <v>43.8</v>
      </c>
      <c r="E18" s="9">
        <f>30.2+4.9</f>
        <v>35.1</v>
      </c>
      <c r="F18" s="9">
        <f>29.1+4.8</f>
        <v>33.9</v>
      </c>
      <c r="G18" s="9">
        <v>4.8</v>
      </c>
      <c r="H18" s="9">
        <v>4.7</v>
      </c>
      <c r="I18" s="9">
        <v>96.4</v>
      </c>
      <c r="J18" s="9">
        <v>96.7</v>
      </c>
      <c r="K18" s="9">
        <v>4.2</v>
      </c>
      <c r="L18" s="9">
        <v>3.8</v>
      </c>
    </row>
    <row r="19" spans="1:12" s="4" customFormat="1" ht="12.95" customHeight="1" x14ac:dyDescent="0.25">
      <c r="A19" s="7">
        <v>29</v>
      </c>
      <c r="B19" s="10" t="s">
        <v>16</v>
      </c>
      <c r="C19" s="9">
        <v>50.4</v>
      </c>
      <c r="D19" s="9">
        <v>51.8</v>
      </c>
      <c r="E19" s="9">
        <f>24.2+4.2</f>
        <v>28.4</v>
      </c>
      <c r="F19" s="9">
        <f>23.8+4.1</f>
        <v>27.9</v>
      </c>
      <c r="G19" s="9">
        <v>2.6</v>
      </c>
      <c r="H19" s="9">
        <v>2.6</v>
      </c>
      <c r="I19" s="9">
        <v>94.7</v>
      </c>
      <c r="J19" s="9">
        <v>93.8</v>
      </c>
      <c r="K19" s="9">
        <v>5.2</v>
      </c>
      <c r="L19" s="9">
        <v>5.6</v>
      </c>
    </row>
    <row r="20" spans="1:12" s="4" customFormat="1" ht="12.95" customHeight="1" x14ac:dyDescent="0.25">
      <c r="A20" s="7">
        <v>30</v>
      </c>
      <c r="B20" s="10" t="s">
        <v>17</v>
      </c>
      <c r="C20" s="9">
        <v>36.299999999999997</v>
      </c>
      <c r="D20" s="9">
        <v>39.9</v>
      </c>
      <c r="E20" s="9">
        <f>29.5+5.1</f>
        <v>34.6</v>
      </c>
      <c r="F20" s="9">
        <f>32.3+5.5</f>
        <v>37.799999999999997</v>
      </c>
      <c r="G20" s="9">
        <v>1.2</v>
      </c>
      <c r="H20" s="9">
        <v>1.3</v>
      </c>
      <c r="I20" s="9">
        <v>90.4</v>
      </c>
      <c r="J20" s="9">
        <v>82.7</v>
      </c>
      <c r="K20" s="9">
        <v>-0.9</v>
      </c>
      <c r="L20" s="9">
        <v>12.2</v>
      </c>
    </row>
    <row r="21" spans="1:12" s="4" customFormat="1" ht="12.95" customHeight="1" x14ac:dyDescent="0.25">
      <c r="A21" s="7">
        <v>31</v>
      </c>
      <c r="B21" s="10" t="s">
        <v>18</v>
      </c>
      <c r="C21" s="9">
        <v>50.2</v>
      </c>
      <c r="D21" s="9">
        <v>52.2</v>
      </c>
      <c r="E21" s="9">
        <f>20.5+3.7</f>
        <v>24.2</v>
      </c>
      <c r="F21" s="9">
        <f>20.4+3.6</f>
        <v>24</v>
      </c>
      <c r="G21" s="9">
        <v>2.8</v>
      </c>
      <c r="H21" s="9">
        <v>2.7</v>
      </c>
      <c r="I21" s="9">
        <v>88.4</v>
      </c>
      <c r="J21" s="9">
        <v>87.8</v>
      </c>
      <c r="K21" s="9">
        <v>7</v>
      </c>
      <c r="L21" s="9">
        <v>10.4</v>
      </c>
    </row>
    <row r="22" spans="1:12" s="4" customFormat="1" ht="12.95" customHeight="1" x14ac:dyDescent="0.25">
      <c r="A22" s="7">
        <v>32</v>
      </c>
      <c r="B22" s="10" t="s">
        <v>19</v>
      </c>
      <c r="C22" s="9">
        <v>50</v>
      </c>
      <c r="D22" s="9">
        <v>49.6</v>
      </c>
      <c r="E22" s="9">
        <f>26+4.5</f>
        <v>30.5</v>
      </c>
      <c r="F22" s="9">
        <f>26.3+4.6</f>
        <v>30.9</v>
      </c>
      <c r="G22" s="9">
        <v>3</v>
      </c>
      <c r="H22" s="9">
        <v>2.8</v>
      </c>
      <c r="I22" s="9">
        <v>97.3</v>
      </c>
      <c r="J22" s="9">
        <v>92.4</v>
      </c>
      <c r="K22" s="9">
        <v>4.3</v>
      </c>
      <c r="L22" s="9">
        <v>8.1</v>
      </c>
    </row>
    <row r="23" spans="1:12" s="4" customFormat="1" ht="12.95" customHeight="1" x14ac:dyDescent="0.25">
      <c r="A23" s="7">
        <v>33</v>
      </c>
      <c r="B23" s="10" t="s">
        <v>20</v>
      </c>
      <c r="C23" s="9">
        <v>43.7</v>
      </c>
      <c r="D23" s="9">
        <v>46</v>
      </c>
      <c r="E23" s="9">
        <f>21+4</f>
        <v>25</v>
      </c>
      <c r="F23" s="9">
        <f>19.2+3.8</f>
        <v>23</v>
      </c>
      <c r="G23" s="9">
        <v>3.3</v>
      </c>
      <c r="H23" s="9">
        <v>2.8</v>
      </c>
      <c r="I23" s="9">
        <v>95.2</v>
      </c>
      <c r="J23" s="9">
        <v>94.5</v>
      </c>
      <c r="K23" s="9">
        <v>8.6999999999999993</v>
      </c>
      <c r="L23" s="9">
        <v>13.1</v>
      </c>
    </row>
    <row r="24" spans="1:12" s="4" customFormat="1" ht="12.95" customHeight="1" x14ac:dyDescent="0.25">
      <c r="A24" s="7">
        <v>34</v>
      </c>
      <c r="B24" s="10" t="s">
        <v>21</v>
      </c>
      <c r="C24" s="9">
        <v>54.5</v>
      </c>
      <c r="D24" s="9">
        <v>56</v>
      </c>
      <c r="E24" s="9">
        <f>21.7+3.3</f>
        <v>25</v>
      </c>
      <c r="F24" s="9">
        <f>19.9+3.1</f>
        <v>23</v>
      </c>
      <c r="G24" s="9">
        <v>2.6</v>
      </c>
      <c r="H24" s="9">
        <v>2.2999999999999998</v>
      </c>
      <c r="I24" s="9">
        <v>91.6</v>
      </c>
      <c r="J24" s="9">
        <v>91</v>
      </c>
      <c r="K24" s="9">
        <v>5</v>
      </c>
      <c r="L24" s="9">
        <v>2.7</v>
      </c>
    </row>
    <row r="25" spans="1:12" s="4" customFormat="1" ht="12.95" customHeight="1" x14ac:dyDescent="0.25">
      <c r="A25" s="7">
        <v>35</v>
      </c>
      <c r="B25" s="10" t="s">
        <v>22</v>
      </c>
      <c r="C25" s="9">
        <v>52.1</v>
      </c>
      <c r="D25" s="9">
        <v>51.5</v>
      </c>
      <c r="E25" s="9">
        <f>25.8+4.4</f>
        <v>30.200000000000003</v>
      </c>
      <c r="F25" s="9">
        <f>26.6+4.5</f>
        <v>31.1</v>
      </c>
      <c r="G25" s="9">
        <v>3.6</v>
      </c>
      <c r="H25" s="9">
        <v>3.4</v>
      </c>
      <c r="I25" s="9">
        <v>95.9</v>
      </c>
      <c r="J25" s="9">
        <v>93.8</v>
      </c>
      <c r="K25" s="9">
        <v>5.6</v>
      </c>
      <c r="L25" s="9">
        <v>7</v>
      </c>
    </row>
    <row r="26" spans="1:12" s="4" customFormat="1" ht="12.95" customHeight="1" x14ac:dyDescent="0.25">
      <c r="A26" s="7">
        <v>36</v>
      </c>
      <c r="B26" s="10" t="s">
        <v>23</v>
      </c>
      <c r="C26" s="9">
        <v>43.2</v>
      </c>
      <c r="D26" s="9">
        <v>44.9</v>
      </c>
      <c r="E26" s="9">
        <f>28.4+4.6</f>
        <v>33</v>
      </c>
      <c r="F26" s="9">
        <f>27.8+4.6</f>
        <v>32.4</v>
      </c>
      <c r="G26" s="9">
        <v>4.9000000000000004</v>
      </c>
      <c r="H26" s="9">
        <v>4.3</v>
      </c>
      <c r="I26" s="9">
        <v>95.9</v>
      </c>
      <c r="J26" s="9">
        <v>95.9</v>
      </c>
      <c r="K26" s="9">
        <v>1.3</v>
      </c>
      <c r="L26" s="9">
        <v>3.2</v>
      </c>
    </row>
    <row r="27" spans="1:12" s="4" customFormat="1" ht="12.95" customHeight="1" x14ac:dyDescent="0.25">
      <c r="A27" s="7">
        <v>37</v>
      </c>
      <c r="B27" s="10" t="s">
        <v>24</v>
      </c>
      <c r="C27" s="9">
        <v>53.9</v>
      </c>
      <c r="D27" s="9">
        <v>56.2</v>
      </c>
      <c r="E27" s="9">
        <f>15.5+3</f>
        <v>18.5</v>
      </c>
      <c r="F27" s="9">
        <f>2.7+14.7</f>
        <v>17.399999999999999</v>
      </c>
      <c r="G27" s="9">
        <v>3.5</v>
      </c>
      <c r="H27" s="9">
        <v>3.4</v>
      </c>
      <c r="I27" s="9">
        <v>97.6</v>
      </c>
      <c r="J27" s="9">
        <v>98.1</v>
      </c>
      <c r="K27" s="9">
        <v>4.3</v>
      </c>
      <c r="L27" s="9">
        <v>3.1</v>
      </c>
    </row>
    <row r="28" spans="1:12" s="4" customFormat="1" ht="12.95" customHeight="1" x14ac:dyDescent="0.25">
      <c r="A28" s="7">
        <v>40</v>
      </c>
      <c r="B28" s="8" t="s">
        <v>25</v>
      </c>
      <c r="C28" s="9">
        <v>69.400000000000006</v>
      </c>
      <c r="D28" s="9">
        <v>75.3</v>
      </c>
      <c r="E28" s="9">
        <f>5.9+1.3</f>
        <v>7.2</v>
      </c>
      <c r="F28" s="9">
        <f>5.4+1.2</f>
        <v>6.6000000000000005</v>
      </c>
      <c r="G28" s="9">
        <v>6.1</v>
      </c>
      <c r="H28" s="9">
        <v>5</v>
      </c>
      <c r="I28" s="9">
        <v>89</v>
      </c>
      <c r="J28" s="9">
        <v>89.8</v>
      </c>
      <c r="K28" s="9">
        <v>6.3</v>
      </c>
      <c r="L28" s="9">
        <v>5.9</v>
      </c>
    </row>
    <row r="29" spans="1:12" s="4" customFormat="1" ht="12.95" customHeight="1" x14ac:dyDescent="0.25">
      <c r="A29" s="7">
        <v>45</v>
      </c>
      <c r="B29" s="5" t="s">
        <v>26</v>
      </c>
      <c r="C29" s="9">
        <v>41.3</v>
      </c>
      <c r="D29" s="9">
        <v>42.6</v>
      </c>
      <c r="E29" s="9">
        <f>31.7+6.9</f>
        <v>38.6</v>
      </c>
      <c r="F29" s="9">
        <f>29.4+6.4</f>
        <v>35.799999999999997</v>
      </c>
      <c r="G29" s="9">
        <v>3.1</v>
      </c>
      <c r="H29" s="9">
        <v>2.7</v>
      </c>
      <c r="I29" s="9">
        <v>95.3</v>
      </c>
      <c r="J29" s="9">
        <v>94.2</v>
      </c>
      <c r="K29" s="9">
        <v>2.6</v>
      </c>
      <c r="L29" s="9">
        <v>2.2000000000000002</v>
      </c>
    </row>
    <row r="30" spans="1:12" s="4" customFormat="1" ht="12.95" customHeight="1" x14ac:dyDescent="0.25">
      <c r="A30" s="75" t="s">
        <v>2</v>
      </c>
      <c r="B30" s="75"/>
      <c r="C30" s="24"/>
      <c r="D30" s="24"/>
      <c r="E30" s="25"/>
      <c r="F30" s="24"/>
      <c r="G30" s="24"/>
      <c r="H30" s="26"/>
      <c r="I30" s="26"/>
      <c r="J30" s="26"/>
      <c r="K30" s="26"/>
      <c r="L30" s="26"/>
    </row>
    <row r="31" spans="1:12" s="4" customFormat="1" ht="12.95" customHeight="1" x14ac:dyDescent="0.25">
      <c r="A31" s="11">
        <v>50</v>
      </c>
      <c r="B31" s="12" t="s">
        <v>28</v>
      </c>
      <c r="C31" s="9">
        <v>82.7</v>
      </c>
      <c r="D31" s="9">
        <v>82.7</v>
      </c>
      <c r="E31" s="9">
        <f>6.5+1</f>
        <v>7.5</v>
      </c>
      <c r="F31" s="9">
        <f>6.5+1</f>
        <v>7.5</v>
      </c>
      <c r="G31" s="9">
        <v>1</v>
      </c>
      <c r="H31" s="9">
        <v>1.1000000000000001</v>
      </c>
      <c r="I31" s="9">
        <v>98.3</v>
      </c>
      <c r="J31" s="9">
        <v>98.6</v>
      </c>
      <c r="K31" s="9">
        <v>0.9</v>
      </c>
      <c r="L31" s="9">
        <v>0.5</v>
      </c>
    </row>
    <row r="32" spans="1:12" s="4" customFormat="1" ht="12.95" customHeight="1" x14ac:dyDescent="0.25">
      <c r="A32" s="11">
        <v>51</v>
      </c>
      <c r="B32" s="10" t="s">
        <v>29</v>
      </c>
      <c r="C32" s="9">
        <v>77.3</v>
      </c>
      <c r="D32" s="9">
        <v>81.2</v>
      </c>
      <c r="E32" s="9">
        <f>4.6+0.8</f>
        <v>5.3999999999999995</v>
      </c>
      <c r="F32" s="9">
        <f>3.7+0.7</f>
        <v>4.4000000000000004</v>
      </c>
      <c r="G32" s="9">
        <v>0.6</v>
      </c>
      <c r="H32" s="9">
        <v>0.5</v>
      </c>
      <c r="I32" s="9">
        <v>96.9</v>
      </c>
      <c r="J32" s="9">
        <v>96.1</v>
      </c>
      <c r="K32" s="9">
        <v>4.2</v>
      </c>
      <c r="L32" s="9">
        <v>5.3</v>
      </c>
    </row>
    <row r="33" spans="1:12" s="4" customFormat="1" ht="12.95" customHeight="1" x14ac:dyDescent="0.25">
      <c r="A33" s="11">
        <v>52</v>
      </c>
      <c r="B33" s="10" t="s">
        <v>171</v>
      </c>
      <c r="C33" s="9">
        <v>65.2</v>
      </c>
      <c r="D33" s="9">
        <v>65.099999999999994</v>
      </c>
      <c r="E33" s="9">
        <f>14.9+2.6</f>
        <v>17.5</v>
      </c>
      <c r="F33" s="9">
        <f>14.6+2.7</f>
        <v>17.3</v>
      </c>
      <c r="G33" s="9">
        <v>3.1</v>
      </c>
      <c r="H33" s="9">
        <v>3.1</v>
      </c>
      <c r="I33" s="9">
        <v>95.4</v>
      </c>
      <c r="J33" s="9">
        <v>95.6</v>
      </c>
      <c r="K33" s="9">
        <v>2.1</v>
      </c>
      <c r="L33" s="9">
        <v>1.4</v>
      </c>
    </row>
    <row r="34" spans="1:12" s="4" customFormat="1" ht="12.95" customHeight="1" x14ac:dyDescent="0.25">
      <c r="A34" s="11">
        <v>55</v>
      </c>
      <c r="B34" s="10" t="s">
        <v>30</v>
      </c>
      <c r="C34" s="9">
        <v>22.2</v>
      </c>
      <c r="D34" s="9">
        <v>22</v>
      </c>
      <c r="E34" s="9">
        <f>37.2+5.3</f>
        <v>42.5</v>
      </c>
      <c r="F34" s="9">
        <f>36.6+5.3</f>
        <v>41.9</v>
      </c>
      <c r="G34" s="9">
        <v>6.4</v>
      </c>
      <c r="H34" s="9">
        <v>7.5</v>
      </c>
      <c r="I34" s="9">
        <v>89</v>
      </c>
      <c r="J34" s="9">
        <v>89.6</v>
      </c>
      <c r="K34" s="9">
        <v>1.5</v>
      </c>
      <c r="L34" s="9">
        <v>0.9</v>
      </c>
    </row>
    <row r="35" spans="1:12" s="4" customFormat="1" ht="12.95" customHeight="1" x14ac:dyDescent="0.25">
      <c r="A35" s="11">
        <v>60</v>
      </c>
      <c r="B35" s="10" t="s">
        <v>31</v>
      </c>
      <c r="C35" s="9">
        <v>0</v>
      </c>
      <c r="D35" s="9">
        <v>0</v>
      </c>
      <c r="E35" s="9">
        <f>33.6+5.4</f>
        <v>39</v>
      </c>
      <c r="F35" s="9">
        <f>31.7+5.3</f>
        <v>37</v>
      </c>
      <c r="G35" s="9">
        <v>12.1</v>
      </c>
      <c r="H35" s="9">
        <v>12.5</v>
      </c>
      <c r="I35" s="9">
        <v>53</v>
      </c>
      <c r="J35" s="9">
        <v>53.2</v>
      </c>
      <c r="K35" s="9">
        <v>1.3</v>
      </c>
      <c r="L35" s="9">
        <v>-4.5</v>
      </c>
    </row>
    <row r="36" spans="1:12" s="4" customFormat="1" ht="12.95" customHeight="1" x14ac:dyDescent="0.25">
      <c r="A36" s="11">
        <v>61</v>
      </c>
      <c r="B36" s="10" t="s">
        <v>32</v>
      </c>
      <c r="C36" s="9">
        <v>0</v>
      </c>
      <c r="D36" s="9">
        <v>0</v>
      </c>
      <c r="E36" s="9">
        <f>35.6+7</f>
        <v>42.6</v>
      </c>
      <c r="F36" s="9">
        <f>32.6+6</f>
        <v>38.6</v>
      </c>
      <c r="G36" s="9">
        <v>6.1</v>
      </c>
      <c r="H36" s="9">
        <v>4.5999999999999996</v>
      </c>
      <c r="I36" s="9">
        <v>91</v>
      </c>
      <c r="J36" s="9">
        <v>91.7</v>
      </c>
      <c r="K36" s="9">
        <v>-0.7</v>
      </c>
      <c r="L36" s="9">
        <v>-1.2</v>
      </c>
    </row>
    <row r="37" spans="1:12" s="4" customFormat="1" ht="12.95" customHeight="1" x14ac:dyDescent="0.25">
      <c r="A37" s="11">
        <v>63</v>
      </c>
      <c r="B37" s="10" t="s">
        <v>33</v>
      </c>
      <c r="C37" s="9">
        <v>0</v>
      </c>
      <c r="D37" s="9">
        <v>0</v>
      </c>
      <c r="E37" s="9">
        <f>23.1+4.1</f>
        <v>27.200000000000003</v>
      </c>
      <c r="F37" s="9">
        <f>24.5+4.5</f>
        <v>29</v>
      </c>
      <c r="G37" s="9">
        <v>6.3</v>
      </c>
      <c r="H37" s="9">
        <v>6</v>
      </c>
      <c r="I37" s="9">
        <v>91.8</v>
      </c>
      <c r="J37" s="9">
        <v>90</v>
      </c>
      <c r="K37" s="9">
        <v>2.2999999999999998</v>
      </c>
      <c r="L37" s="9">
        <v>4.9000000000000004</v>
      </c>
    </row>
    <row r="38" spans="1:12" s="4" customFormat="1" ht="12.95" customHeight="1" x14ac:dyDescent="0.25">
      <c r="A38" s="11">
        <v>64</v>
      </c>
      <c r="B38" s="10" t="s">
        <v>34</v>
      </c>
      <c r="C38" s="9">
        <v>33.6</v>
      </c>
      <c r="D38" s="9">
        <v>32.4</v>
      </c>
      <c r="E38" s="9">
        <f>14.3+2.8</f>
        <v>17.100000000000001</v>
      </c>
      <c r="F38" s="9">
        <f>15.8+3.2</f>
        <v>19</v>
      </c>
      <c r="G38" s="9">
        <v>16.3</v>
      </c>
      <c r="H38" s="9">
        <v>13.3</v>
      </c>
      <c r="I38" s="9">
        <v>98.2</v>
      </c>
      <c r="J38" s="9">
        <v>97.5</v>
      </c>
      <c r="K38" s="9">
        <v>12</v>
      </c>
      <c r="L38" s="9">
        <v>13.6</v>
      </c>
    </row>
    <row r="39" spans="1:12" s="4" customFormat="1" ht="12.95" customHeight="1" x14ac:dyDescent="0.25">
      <c r="A39" s="11">
        <v>70</v>
      </c>
      <c r="B39" s="10" t="s">
        <v>35</v>
      </c>
      <c r="C39" s="9">
        <v>0</v>
      </c>
      <c r="D39" s="9">
        <v>0</v>
      </c>
      <c r="E39" s="9">
        <f>22+4.3</f>
        <v>26.3</v>
      </c>
      <c r="F39" s="9">
        <f>22.6+4.5</f>
        <v>27.1</v>
      </c>
      <c r="G39" s="9">
        <v>16.2</v>
      </c>
      <c r="H39" s="9">
        <v>13</v>
      </c>
      <c r="I39" s="9">
        <v>82.8</v>
      </c>
      <c r="J39" s="9">
        <v>84.5</v>
      </c>
      <c r="K39" s="9">
        <v>9.5</v>
      </c>
      <c r="L39" s="9">
        <v>14.5</v>
      </c>
    </row>
    <row r="40" spans="1:12" s="4" customFormat="1" ht="12.95" customHeight="1" x14ac:dyDescent="0.25">
      <c r="A40" s="11">
        <v>71</v>
      </c>
      <c r="B40" s="10" t="s">
        <v>36</v>
      </c>
      <c r="C40" s="9">
        <v>0</v>
      </c>
      <c r="D40" s="9">
        <v>0</v>
      </c>
      <c r="E40" s="9">
        <f>21.5+3.7</f>
        <v>25.2</v>
      </c>
      <c r="F40" s="9">
        <f>20+3.4</f>
        <v>23.4</v>
      </c>
      <c r="G40" s="9">
        <v>7.3</v>
      </c>
      <c r="H40" s="9">
        <v>6.7</v>
      </c>
      <c r="I40" s="9">
        <v>97.9</v>
      </c>
      <c r="J40" s="9">
        <v>97.4</v>
      </c>
      <c r="K40" s="9">
        <v>2.7</v>
      </c>
      <c r="L40" s="9">
        <v>-2.2000000000000002</v>
      </c>
    </row>
    <row r="41" spans="1:12" s="4" customFormat="1" ht="12.95" customHeight="1" x14ac:dyDescent="0.25">
      <c r="A41" s="11">
        <v>72</v>
      </c>
      <c r="B41" s="10" t="s">
        <v>37</v>
      </c>
      <c r="C41" s="9">
        <v>29.5</v>
      </c>
      <c r="D41" s="9">
        <v>28.4</v>
      </c>
      <c r="E41" s="9">
        <f>29.3+5.2</f>
        <v>34.5</v>
      </c>
      <c r="F41" s="9">
        <f>30.1+5.5</f>
        <v>35.6</v>
      </c>
      <c r="G41" s="9">
        <v>5.0999999999999996</v>
      </c>
      <c r="H41" s="9">
        <v>4.9000000000000004</v>
      </c>
      <c r="I41" s="9">
        <v>94.8</v>
      </c>
      <c r="J41" s="9">
        <v>95.7</v>
      </c>
      <c r="K41" s="9">
        <v>5.6</v>
      </c>
      <c r="L41" s="9">
        <v>4.9000000000000004</v>
      </c>
    </row>
    <row r="42" spans="1:12" s="4" customFormat="1" ht="12.95" customHeight="1" x14ac:dyDescent="0.25">
      <c r="A42" s="11">
        <v>73</v>
      </c>
      <c r="B42" s="10" t="s">
        <v>38</v>
      </c>
      <c r="C42" s="9">
        <v>20.6</v>
      </c>
      <c r="D42" s="9">
        <v>20.7</v>
      </c>
      <c r="E42" s="9">
        <f>17.4+3</f>
        <v>20.399999999999999</v>
      </c>
      <c r="F42" s="9">
        <f>2.8+15.7</f>
        <v>18.5</v>
      </c>
      <c r="G42" s="9">
        <v>2.8</v>
      </c>
      <c r="H42" s="9">
        <v>2.4</v>
      </c>
      <c r="I42" s="9">
        <v>74.5</v>
      </c>
      <c r="J42" s="9">
        <v>75.099999999999994</v>
      </c>
      <c r="K42" s="9">
        <v>20.399999999999999</v>
      </c>
      <c r="L42" s="9">
        <v>13.5</v>
      </c>
    </row>
    <row r="43" spans="1:12" s="4" customFormat="1" ht="12.95" customHeight="1" x14ac:dyDescent="0.25">
      <c r="A43" s="11">
        <v>74</v>
      </c>
      <c r="B43" s="10" t="s">
        <v>39</v>
      </c>
      <c r="C43" s="9">
        <v>24.8</v>
      </c>
      <c r="D43" s="9">
        <v>21.9</v>
      </c>
      <c r="E43" s="9">
        <f>31.3+5.4</f>
        <v>36.700000000000003</v>
      </c>
      <c r="F43" s="9">
        <f>31.4+5.5</f>
        <v>36.9</v>
      </c>
      <c r="G43" s="9">
        <v>2.2000000000000002</v>
      </c>
      <c r="H43" s="9">
        <v>2.1</v>
      </c>
      <c r="I43" s="9">
        <v>91.8</v>
      </c>
      <c r="J43" s="9">
        <v>87.5</v>
      </c>
      <c r="K43" s="9">
        <v>5.8</v>
      </c>
      <c r="L43" s="9">
        <v>10</v>
      </c>
    </row>
    <row r="44" spans="1:12" s="4" customFormat="1" ht="12.95" customHeight="1" x14ac:dyDescent="0.25">
      <c r="A44" s="11">
        <v>80</v>
      </c>
      <c r="B44" s="10" t="s">
        <v>40</v>
      </c>
      <c r="C44" s="9">
        <v>3.4</v>
      </c>
      <c r="D44" s="9">
        <v>4.4000000000000004</v>
      </c>
      <c r="E44" s="9">
        <f>47+6.9</f>
        <v>53.9</v>
      </c>
      <c r="F44" s="9">
        <f>46.2+7.2</f>
        <v>53.400000000000006</v>
      </c>
      <c r="G44" s="9">
        <v>3.4</v>
      </c>
      <c r="H44" s="9">
        <v>3.3</v>
      </c>
      <c r="I44" s="9">
        <v>96.3</v>
      </c>
      <c r="J44" s="9">
        <v>95.9</v>
      </c>
      <c r="K44" s="9">
        <v>2.1</v>
      </c>
      <c r="L44" s="9">
        <v>4</v>
      </c>
    </row>
    <row r="45" spans="1:12" s="4" customFormat="1" ht="12.95" customHeight="1" x14ac:dyDescent="0.25">
      <c r="A45" s="11">
        <v>85</v>
      </c>
      <c r="B45" s="10" t="s">
        <v>41</v>
      </c>
      <c r="C45" s="9">
        <v>9.6999999999999993</v>
      </c>
      <c r="D45" s="9">
        <v>9.3000000000000007</v>
      </c>
      <c r="E45" s="9">
        <f>54.1+8.9</f>
        <v>63</v>
      </c>
      <c r="F45" s="9">
        <f>53.4+9.7</f>
        <v>63.099999999999994</v>
      </c>
      <c r="G45" s="9">
        <v>5</v>
      </c>
      <c r="H45" s="9">
        <v>3.7</v>
      </c>
      <c r="I45" s="9">
        <v>83.9</v>
      </c>
      <c r="J45" s="9">
        <v>85.5</v>
      </c>
      <c r="K45" s="9">
        <v>0.2</v>
      </c>
      <c r="L45" s="9">
        <v>0.6</v>
      </c>
    </row>
    <row r="46" spans="1:12" s="4" customFormat="1" ht="12.95" customHeight="1" x14ac:dyDescent="0.25">
      <c r="A46" s="11">
        <v>90</v>
      </c>
      <c r="B46" s="10" t="s">
        <v>42</v>
      </c>
      <c r="C46" s="9">
        <v>20</v>
      </c>
      <c r="D46" s="9">
        <v>19.100000000000001</v>
      </c>
      <c r="E46" s="9">
        <f>20.7+3.6</f>
        <v>24.3</v>
      </c>
      <c r="F46" s="9">
        <f>21.1+3.8</f>
        <v>24.900000000000002</v>
      </c>
      <c r="G46" s="9">
        <v>16.7</v>
      </c>
      <c r="H46" s="9">
        <v>16.2</v>
      </c>
      <c r="I46" s="9">
        <v>93.9</v>
      </c>
      <c r="J46" s="9">
        <v>92.9</v>
      </c>
      <c r="K46" s="9">
        <v>3.7</v>
      </c>
      <c r="L46" s="9">
        <v>3</v>
      </c>
    </row>
    <row r="47" spans="1:12" s="4" customFormat="1" ht="12.95" customHeight="1" x14ac:dyDescent="0.25">
      <c r="A47" s="11">
        <v>92</v>
      </c>
      <c r="B47" s="10" t="s">
        <v>43</v>
      </c>
      <c r="C47" s="9">
        <v>1.3</v>
      </c>
      <c r="D47" s="9">
        <v>1.9</v>
      </c>
      <c r="E47" s="9">
        <f>16.6+2.7</f>
        <v>19.3</v>
      </c>
      <c r="F47" s="9">
        <f>2.6+15.4</f>
        <v>18</v>
      </c>
      <c r="G47" s="9">
        <v>2.6</v>
      </c>
      <c r="H47" s="9">
        <v>2.1</v>
      </c>
      <c r="I47" s="9">
        <v>89.5</v>
      </c>
      <c r="J47" s="9">
        <v>89.5</v>
      </c>
      <c r="K47" s="9">
        <v>9.5</v>
      </c>
      <c r="L47" s="9">
        <v>8.5</v>
      </c>
    </row>
    <row r="48" spans="1:12" s="4" customFormat="1" ht="12.95" customHeight="1" x14ac:dyDescent="0.25">
      <c r="A48" s="11">
        <v>93</v>
      </c>
      <c r="B48" s="10" t="s">
        <v>44</v>
      </c>
      <c r="C48" s="9">
        <v>7.9</v>
      </c>
      <c r="D48" s="9">
        <v>7.8</v>
      </c>
      <c r="E48" s="9">
        <f>42.4+6.3</f>
        <v>48.699999999999996</v>
      </c>
      <c r="F48" s="9">
        <f>42.4+6.4</f>
        <v>48.8</v>
      </c>
      <c r="G48" s="9">
        <v>10.5</v>
      </c>
      <c r="H48" s="9">
        <v>10.8</v>
      </c>
      <c r="I48" s="9">
        <v>97</v>
      </c>
      <c r="J48" s="9">
        <v>96.6</v>
      </c>
      <c r="K48" s="9">
        <v>1.4</v>
      </c>
      <c r="L48" s="9">
        <v>2.1</v>
      </c>
    </row>
    <row r="49" spans="1:12" s="4" customFormat="1" ht="31.5" customHeight="1" x14ac:dyDescent="0.25">
      <c r="A49" s="18" t="s">
        <v>160</v>
      </c>
      <c r="B49" s="38" t="s">
        <v>159</v>
      </c>
      <c r="C49" s="15"/>
      <c r="D49" s="15"/>
      <c r="E49" s="15"/>
      <c r="F49" s="15"/>
      <c r="G49" s="15"/>
      <c r="H49" s="15"/>
      <c r="I49" s="15"/>
      <c r="J49" s="15"/>
      <c r="K49" s="15"/>
      <c r="L49" s="15"/>
    </row>
    <row r="50" spans="1:12" s="4" customFormat="1" ht="12.95" customHeight="1" x14ac:dyDescent="0.25">
      <c r="A50" s="4" t="s">
        <v>156</v>
      </c>
      <c r="B50" s="4" t="s">
        <v>161</v>
      </c>
    </row>
    <row r="51" spans="1:12" s="4" customFormat="1" ht="12.95" customHeight="1" x14ac:dyDescent="0.25">
      <c r="A51" s="4" t="s">
        <v>163</v>
      </c>
      <c r="B51" s="4" t="s">
        <v>164</v>
      </c>
    </row>
    <row r="52" spans="1:12" s="4" customFormat="1" ht="12.95" customHeight="1" x14ac:dyDescent="0.25">
      <c r="A52" s="4" t="s">
        <v>165</v>
      </c>
      <c r="B52" s="4" t="s">
        <v>118</v>
      </c>
    </row>
    <row r="53" spans="1:12" s="39" customFormat="1" ht="12.95" customHeight="1" x14ac:dyDescent="0.25">
      <c r="A53" s="22" t="s">
        <v>157</v>
      </c>
    </row>
    <row r="54" spans="1:12" s="39" customFormat="1" ht="12.95" customHeight="1" x14ac:dyDescent="0.25">
      <c r="A54" s="40" t="s">
        <v>132</v>
      </c>
    </row>
    <row r="55" spans="1:12" s="39" customFormat="1" ht="12.95" customHeight="1" x14ac:dyDescent="0.25"/>
    <row r="56" spans="1:12" s="39" customFormat="1" ht="12.95" customHeight="1" x14ac:dyDescent="0.25">
      <c r="A56" s="39" t="s">
        <v>158</v>
      </c>
      <c r="B56" s="41"/>
    </row>
    <row r="60" spans="1:12" ht="12.6" customHeight="1" x14ac:dyDescent="0.25">
      <c r="A60" s="46"/>
    </row>
    <row r="61" spans="1:12" ht="12.6" customHeight="1" x14ac:dyDescent="0.25">
      <c r="A61" s="46"/>
    </row>
  </sheetData>
  <mergeCells count="2">
    <mergeCell ref="A6:B6"/>
    <mergeCell ref="A30:B30"/>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1"/>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s="1" customFormat="1" ht="12.95" customHeight="1" x14ac:dyDescent="0.25">
      <c r="A1" s="1" t="s">
        <v>173</v>
      </c>
      <c r="K1" s="3"/>
      <c r="L1" s="3" t="s">
        <v>119</v>
      </c>
    </row>
    <row r="2" spans="1:12" s="1" customFormat="1" ht="12.95" customHeight="1" x14ac:dyDescent="0.25">
      <c r="A2" s="1" t="s">
        <v>167</v>
      </c>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2003</v>
      </c>
      <c r="D5" s="35">
        <v>2004</v>
      </c>
      <c r="E5" s="34">
        <v>2003</v>
      </c>
      <c r="F5" s="35">
        <v>2004</v>
      </c>
      <c r="G5" s="34">
        <v>2003</v>
      </c>
      <c r="H5" s="35">
        <v>2004</v>
      </c>
      <c r="I5" s="34">
        <v>2003</v>
      </c>
      <c r="J5" s="35">
        <v>2004</v>
      </c>
      <c r="K5" s="34">
        <v>2003</v>
      </c>
      <c r="L5" s="35">
        <v>2004</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37</v>
      </c>
      <c r="D7" s="9">
        <v>37.6</v>
      </c>
      <c r="E7" s="9">
        <v>26.8</v>
      </c>
      <c r="F7" s="9">
        <v>26.4</v>
      </c>
      <c r="G7" s="9">
        <v>9.6</v>
      </c>
      <c r="H7" s="9">
        <v>8.4</v>
      </c>
      <c r="I7" s="9">
        <v>93.1</v>
      </c>
      <c r="J7" s="9">
        <v>94.1</v>
      </c>
      <c r="K7" s="9">
        <v>8.6</v>
      </c>
      <c r="L7" s="9">
        <v>10</v>
      </c>
    </row>
    <row r="8" spans="1:12" s="4" customFormat="1" ht="12.95" customHeight="1" x14ac:dyDescent="0.25">
      <c r="A8" s="7">
        <v>15</v>
      </c>
      <c r="B8" s="10" t="s">
        <v>5</v>
      </c>
      <c r="C8" s="9">
        <v>59.5</v>
      </c>
      <c r="D8" s="9">
        <v>59.3</v>
      </c>
      <c r="E8" s="9">
        <v>17.600000000000001</v>
      </c>
      <c r="F8" s="9">
        <v>17.3</v>
      </c>
      <c r="G8" s="9">
        <v>3.7</v>
      </c>
      <c r="H8" s="9">
        <v>3.7</v>
      </c>
      <c r="I8" s="9">
        <v>94.8</v>
      </c>
      <c r="J8" s="9">
        <v>96</v>
      </c>
      <c r="K8" s="9">
        <v>3.6</v>
      </c>
      <c r="L8" s="9">
        <v>2.5</v>
      </c>
    </row>
    <row r="9" spans="1:12" s="4" customFormat="1" ht="12.95" customHeight="1" x14ac:dyDescent="0.25">
      <c r="A9" s="7">
        <v>17</v>
      </c>
      <c r="B9" s="10" t="s">
        <v>6</v>
      </c>
      <c r="C9" s="9">
        <v>41.5</v>
      </c>
      <c r="D9" s="9">
        <v>42.2</v>
      </c>
      <c r="E9" s="9">
        <v>33.9</v>
      </c>
      <c r="F9" s="9">
        <v>33</v>
      </c>
      <c r="G9" s="9">
        <v>4.7</v>
      </c>
      <c r="H9" s="9">
        <v>4.8</v>
      </c>
      <c r="I9" s="9">
        <v>94.2</v>
      </c>
      <c r="J9" s="9">
        <v>94.1</v>
      </c>
      <c r="K9" s="9">
        <v>4.5</v>
      </c>
      <c r="L9" s="9">
        <v>5.3</v>
      </c>
    </row>
    <row r="10" spans="1:12" s="4" customFormat="1" ht="12.95" customHeight="1" x14ac:dyDescent="0.25">
      <c r="A10" s="7">
        <v>18</v>
      </c>
      <c r="B10" s="10" t="s">
        <v>7</v>
      </c>
      <c r="C10" s="9">
        <v>61.8</v>
      </c>
      <c r="D10" s="9">
        <v>64.5</v>
      </c>
      <c r="E10" s="9">
        <v>20.2</v>
      </c>
      <c r="F10" s="9">
        <v>19.899999999999999</v>
      </c>
      <c r="G10" s="9">
        <v>1.2</v>
      </c>
      <c r="H10" s="9">
        <v>1.2</v>
      </c>
      <c r="I10" s="9">
        <v>95.7</v>
      </c>
      <c r="J10" s="9">
        <v>95</v>
      </c>
      <c r="K10" s="9">
        <v>2.2000000000000002</v>
      </c>
      <c r="L10" s="9">
        <v>2.4</v>
      </c>
    </row>
    <row r="11" spans="1:12" s="4" customFormat="1" ht="12.95" customHeight="1" x14ac:dyDescent="0.25">
      <c r="A11" s="7">
        <v>19</v>
      </c>
      <c r="B11" s="4" t="s">
        <v>27</v>
      </c>
      <c r="C11" s="9">
        <v>55.1</v>
      </c>
      <c r="D11" s="9">
        <v>56.2</v>
      </c>
      <c r="E11" s="9">
        <v>21.3</v>
      </c>
      <c r="F11" s="9">
        <v>22.3</v>
      </c>
      <c r="G11" s="9">
        <v>5</v>
      </c>
      <c r="H11" s="9">
        <v>2.1</v>
      </c>
      <c r="I11" s="9">
        <v>84.3</v>
      </c>
      <c r="J11" s="9">
        <v>87.1</v>
      </c>
      <c r="K11" s="9">
        <v>-6.4</v>
      </c>
      <c r="L11" s="9">
        <v>-6.4</v>
      </c>
    </row>
    <row r="12" spans="1:12" s="4" customFormat="1" ht="12.95" customHeight="1" x14ac:dyDescent="0.25">
      <c r="A12" s="7">
        <v>20</v>
      </c>
      <c r="B12" s="10" t="s">
        <v>8</v>
      </c>
      <c r="C12" s="9">
        <v>52.9</v>
      </c>
      <c r="D12" s="9">
        <v>53</v>
      </c>
      <c r="E12" s="9">
        <v>27.9</v>
      </c>
      <c r="F12" s="9">
        <v>26.9</v>
      </c>
      <c r="G12" s="9">
        <v>3.6</v>
      </c>
      <c r="H12" s="9">
        <v>3.9</v>
      </c>
      <c r="I12" s="9">
        <v>97.1</v>
      </c>
      <c r="J12" s="9">
        <v>97.4</v>
      </c>
      <c r="K12" s="9">
        <v>5.9</v>
      </c>
      <c r="L12" s="9">
        <v>6.6</v>
      </c>
    </row>
    <row r="13" spans="1:12" s="4" customFormat="1" ht="12.95" customHeight="1" x14ac:dyDescent="0.25">
      <c r="A13" s="7">
        <v>21</v>
      </c>
      <c r="B13" s="10" t="s">
        <v>9</v>
      </c>
      <c r="C13" s="9">
        <v>46.8</v>
      </c>
      <c r="D13" s="9">
        <v>48</v>
      </c>
      <c r="E13" s="9">
        <v>23.7</v>
      </c>
      <c r="F13" s="9">
        <v>24.1</v>
      </c>
      <c r="G13" s="9">
        <v>5.8</v>
      </c>
      <c r="H13" s="9">
        <v>6</v>
      </c>
      <c r="I13" s="9">
        <v>93.9</v>
      </c>
      <c r="J13" s="9">
        <v>96.6</v>
      </c>
      <c r="K13" s="9">
        <v>5</v>
      </c>
      <c r="L13" s="9">
        <v>3.4</v>
      </c>
    </row>
    <row r="14" spans="1:12" s="4" customFormat="1" ht="12.95" customHeight="1" x14ac:dyDescent="0.25">
      <c r="A14" s="7">
        <v>22</v>
      </c>
      <c r="B14" s="10" t="s">
        <v>10</v>
      </c>
      <c r="C14" s="9">
        <v>32.200000000000003</v>
      </c>
      <c r="D14" s="9">
        <v>32.200000000000003</v>
      </c>
      <c r="E14" s="9">
        <v>37.799999999999997</v>
      </c>
      <c r="F14" s="9">
        <v>36.6</v>
      </c>
      <c r="G14" s="9">
        <v>5</v>
      </c>
      <c r="H14" s="9">
        <v>4.8</v>
      </c>
      <c r="I14" s="9">
        <v>93.6</v>
      </c>
      <c r="J14" s="9">
        <v>94.1</v>
      </c>
      <c r="K14" s="9">
        <v>3.1</v>
      </c>
      <c r="L14" s="9">
        <v>4.3</v>
      </c>
    </row>
    <row r="15" spans="1:12" s="4" customFormat="1" ht="12.95" customHeight="1" x14ac:dyDescent="0.25">
      <c r="A15" s="7">
        <v>24</v>
      </c>
      <c r="B15" s="10" t="s">
        <v>11</v>
      </c>
      <c r="C15" s="9">
        <v>39.1</v>
      </c>
      <c r="D15" s="9">
        <v>41.2</v>
      </c>
      <c r="E15" s="9">
        <v>13.9</v>
      </c>
      <c r="F15" s="9">
        <v>14</v>
      </c>
      <c r="G15" s="9">
        <v>2.7</v>
      </c>
      <c r="H15" s="9">
        <v>2.8</v>
      </c>
      <c r="I15" s="9">
        <v>71.8</v>
      </c>
      <c r="J15" s="9">
        <v>73.599999999999994</v>
      </c>
      <c r="K15" s="9">
        <v>22.5</v>
      </c>
      <c r="L15" s="9">
        <v>25.1</v>
      </c>
    </row>
    <row r="16" spans="1:12" s="4" customFormat="1" ht="12.95" customHeight="1" x14ac:dyDescent="0.25">
      <c r="A16" s="7">
        <v>25</v>
      </c>
      <c r="B16" s="10" t="s">
        <v>12</v>
      </c>
      <c r="C16" s="9">
        <v>46.7</v>
      </c>
      <c r="D16" s="9">
        <v>49.1</v>
      </c>
      <c r="E16" s="9">
        <v>28</v>
      </c>
      <c r="F16" s="9">
        <v>27.4</v>
      </c>
      <c r="G16" s="9">
        <v>5.0999999999999996</v>
      </c>
      <c r="H16" s="9">
        <v>5.0999999999999996</v>
      </c>
      <c r="I16" s="9">
        <v>94.7</v>
      </c>
      <c r="J16" s="9">
        <v>95.5</v>
      </c>
      <c r="K16" s="9">
        <v>3.3</v>
      </c>
      <c r="L16" s="9">
        <v>4.5999999999999996</v>
      </c>
    </row>
    <row r="17" spans="1:12" s="4" customFormat="1" ht="12.95" customHeight="1" x14ac:dyDescent="0.25">
      <c r="A17" s="7">
        <v>26</v>
      </c>
      <c r="B17" s="10" t="s">
        <v>13</v>
      </c>
      <c r="C17" s="9">
        <v>37.799999999999997</v>
      </c>
      <c r="D17" s="9">
        <v>36.5</v>
      </c>
      <c r="E17" s="9">
        <v>31.1</v>
      </c>
      <c r="F17" s="9">
        <v>30.4</v>
      </c>
      <c r="G17" s="9">
        <v>8.1</v>
      </c>
      <c r="H17" s="9">
        <v>7.7</v>
      </c>
      <c r="I17" s="9">
        <v>92</v>
      </c>
      <c r="J17" s="9">
        <v>94</v>
      </c>
      <c r="K17" s="9">
        <v>8.8000000000000007</v>
      </c>
      <c r="L17" s="9">
        <v>8.4</v>
      </c>
    </row>
    <row r="18" spans="1:12" s="4" customFormat="1" ht="12.95" customHeight="1" x14ac:dyDescent="0.25">
      <c r="A18" s="7">
        <v>27</v>
      </c>
      <c r="B18" s="10" t="s">
        <v>14</v>
      </c>
      <c r="C18" s="9">
        <v>48.9</v>
      </c>
      <c r="D18" s="9">
        <v>54.1</v>
      </c>
      <c r="E18" s="9">
        <v>27</v>
      </c>
      <c r="F18" s="9">
        <v>23.6</v>
      </c>
      <c r="G18" s="9">
        <v>5</v>
      </c>
      <c r="H18" s="9">
        <v>4.2</v>
      </c>
      <c r="I18" s="9">
        <v>96.2</v>
      </c>
      <c r="J18" s="9">
        <v>97.5</v>
      </c>
      <c r="K18" s="9">
        <v>2.2999999999999998</v>
      </c>
      <c r="L18" s="9">
        <v>2.4</v>
      </c>
    </row>
    <row r="19" spans="1:12" s="4" customFormat="1" ht="12.95" customHeight="1" x14ac:dyDescent="0.25">
      <c r="A19" s="7">
        <v>28</v>
      </c>
      <c r="B19" s="10" t="s">
        <v>15</v>
      </c>
      <c r="C19" s="9">
        <v>40.299999999999997</v>
      </c>
      <c r="D19" s="9">
        <v>42.7</v>
      </c>
      <c r="E19" s="9">
        <v>36.4</v>
      </c>
      <c r="F19" s="9">
        <v>34.9</v>
      </c>
      <c r="G19" s="9">
        <v>5.0999999999999996</v>
      </c>
      <c r="H19" s="9">
        <v>4.7</v>
      </c>
      <c r="I19" s="9">
        <v>96.4</v>
      </c>
      <c r="J19" s="9">
        <v>96.3</v>
      </c>
      <c r="K19" s="9">
        <v>2.7</v>
      </c>
      <c r="L19" s="9">
        <v>3.7</v>
      </c>
    </row>
    <row r="20" spans="1:12" s="4" customFormat="1" ht="12.95" customHeight="1" x14ac:dyDescent="0.25">
      <c r="A20" s="7">
        <v>29</v>
      </c>
      <c r="B20" s="10" t="s">
        <v>16</v>
      </c>
      <c r="C20" s="9">
        <v>48.2</v>
      </c>
      <c r="D20" s="9">
        <v>50.3</v>
      </c>
      <c r="E20" s="9">
        <v>30</v>
      </c>
      <c r="F20" s="9">
        <v>28.6</v>
      </c>
      <c r="G20" s="9">
        <v>2.7</v>
      </c>
      <c r="H20" s="9">
        <v>2.6</v>
      </c>
      <c r="I20" s="9">
        <v>93.1</v>
      </c>
      <c r="J20" s="9">
        <v>94.7</v>
      </c>
      <c r="K20" s="9">
        <v>4.4000000000000004</v>
      </c>
      <c r="L20" s="9">
        <v>5.0999999999999996</v>
      </c>
    </row>
    <row r="21" spans="1:12" s="4" customFormat="1" ht="12.95" customHeight="1" x14ac:dyDescent="0.25">
      <c r="A21" s="7">
        <v>30</v>
      </c>
      <c r="B21" s="10" t="s">
        <v>17</v>
      </c>
      <c r="C21" s="9">
        <v>37.5</v>
      </c>
      <c r="D21" s="9">
        <v>37.799999999999997</v>
      </c>
      <c r="E21" s="9">
        <v>35.6</v>
      </c>
      <c r="F21" s="9">
        <v>33.299999999999997</v>
      </c>
      <c r="G21" s="9">
        <v>2.1</v>
      </c>
      <c r="H21" s="9">
        <v>1.3</v>
      </c>
      <c r="I21" s="9">
        <v>82.1</v>
      </c>
      <c r="J21" s="9">
        <v>91.3</v>
      </c>
      <c r="K21" s="9">
        <v>13.6</v>
      </c>
      <c r="L21" s="9">
        <v>-0.8</v>
      </c>
    </row>
    <row r="22" spans="1:12" s="4" customFormat="1" ht="12.95" customHeight="1" x14ac:dyDescent="0.25">
      <c r="A22" s="7">
        <v>31</v>
      </c>
      <c r="B22" s="10" t="s">
        <v>18</v>
      </c>
      <c r="C22" s="9">
        <v>47.3</v>
      </c>
      <c r="D22" s="9">
        <v>50.5</v>
      </c>
      <c r="E22" s="9">
        <v>23.9</v>
      </c>
      <c r="F22" s="9">
        <v>24.3</v>
      </c>
      <c r="G22" s="9">
        <v>2.8</v>
      </c>
      <c r="H22" s="9">
        <v>2.7</v>
      </c>
      <c r="I22" s="9">
        <v>73.900000000000006</v>
      </c>
      <c r="J22" s="9">
        <v>88.7</v>
      </c>
      <c r="K22" s="9">
        <v>19.5</v>
      </c>
      <c r="L22" s="9">
        <v>7.2</v>
      </c>
    </row>
    <row r="23" spans="1:12" s="4" customFormat="1" ht="12.95" customHeight="1" x14ac:dyDescent="0.25">
      <c r="A23" s="7">
        <v>33</v>
      </c>
      <c r="B23" s="10" t="s">
        <v>20</v>
      </c>
      <c r="C23" s="9">
        <v>41.8</v>
      </c>
      <c r="D23" s="9">
        <v>44</v>
      </c>
      <c r="E23" s="9">
        <v>25.6</v>
      </c>
      <c r="F23" s="9">
        <v>24.6</v>
      </c>
      <c r="G23" s="9">
        <v>3.6</v>
      </c>
      <c r="H23" s="9">
        <v>3.3</v>
      </c>
      <c r="I23" s="9">
        <v>93.4</v>
      </c>
      <c r="J23" s="9">
        <v>95.1</v>
      </c>
      <c r="K23" s="9">
        <v>14.4</v>
      </c>
      <c r="L23" s="9">
        <v>8.6999999999999993</v>
      </c>
    </row>
    <row r="24" spans="1:12" s="4" customFormat="1" ht="12.95" customHeight="1" x14ac:dyDescent="0.25">
      <c r="A24" s="7">
        <v>34</v>
      </c>
      <c r="B24" s="10" t="s">
        <v>21</v>
      </c>
      <c r="C24" s="9">
        <v>52.3</v>
      </c>
      <c r="D24" s="9">
        <v>54.6</v>
      </c>
      <c r="E24" s="9">
        <v>24.4</v>
      </c>
      <c r="F24" s="9">
        <v>24.6</v>
      </c>
      <c r="G24" s="9">
        <v>2.9</v>
      </c>
      <c r="H24" s="9">
        <v>2.6</v>
      </c>
      <c r="I24" s="9">
        <v>91.7</v>
      </c>
      <c r="J24" s="9">
        <v>91.4</v>
      </c>
      <c r="K24" s="9">
        <v>1</v>
      </c>
      <c r="L24" s="9">
        <v>5.0999999999999996</v>
      </c>
    </row>
    <row r="25" spans="1:12" s="4" customFormat="1" ht="12.95" customHeight="1" x14ac:dyDescent="0.25">
      <c r="A25" s="7">
        <v>35</v>
      </c>
      <c r="B25" s="10" t="s">
        <v>22</v>
      </c>
      <c r="C25" s="9">
        <v>50.6</v>
      </c>
      <c r="D25" s="9">
        <v>52</v>
      </c>
      <c r="E25" s="9">
        <v>31.2</v>
      </c>
      <c r="F25" s="9">
        <v>30.2</v>
      </c>
      <c r="G25" s="9">
        <v>3.7</v>
      </c>
      <c r="H25" s="9">
        <v>3.7</v>
      </c>
      <c r="I25" s="9">
        <v>94.4</v>
      </c>
      <c r="J25" s="9">
        <v>95.8</v>
      </c>
      <c r="K25" s="9">
        <v>4.5</v>
      </c>
      <c r="L25" s="9">
        <v>5.4</v>
      </c>
    </row>
    <row r="26" spans="1:12" s="4" customFormat="1" ht="12.95" customHeight="1" x14ac:dyDescent="0.25">
      <c r="A26" s="7">
        <v>36</v>
      </c>
      <c r="B26" s="10" t="s">
        <v>23</v>
      </c>
      <c r="C26" s="9">
        <v>43.2</v>
      </c>
      <c r="D26" s="9">
        <v>43.1</v>
      </c>
      <c r="E26" s="9">
        <v>34.5</v>
      </c>
      <c r="F26" s="9">
        <v>33.5</v>
      </c>
      <c r="G26" s="9">
        <v>4.2</v>
      </c>
      <c r="H26" s="9">
        <v>4.5</v>
      </c>
      <c r="I26" s="9">
        <v>96.8</v>
      </c>
      <c r="J26" s="9">
        <v>96.4</v>
      </c>
      <c r="K26" s="9">
        <v>1.4</v>
      </c>
      <c r="L26" s="9">
        <v>1.6</v>
      </c>
    </row>
    <row r="27" spans="1:12" s="4" customFormat="1" ht="12.95" customHeight="1" x14ac:dyDescent="0.25">
      <c r="A27" s="7">
        <v>37</v>
      </c>
      <c r="B27" s="10" t="s">
        <v>24</v>
      </c>
      <c r="C27" s="9">
        <v>49</v>
      </c>
      <c r="D27" s="9">
        <v>53.4</v>
      </c>
      <c r="E27" s="9">
        <v>20.399999999999999</v>
      </c>
      <c r="F27" s="9">
        <v>18.8</v>
      </c>
      <c r="G27" s="9">
        <v>3.7</v>
      </c>
      <c r="H27" s="9">
        <v>3.5</v>
      </c>
      <c r="I27" s="9">
        <v>97.9</v>
      </c>
      <c r="J27" s="9">
        <v>97.5</v>
      </c>
      <c r="K27" s="9">
        <v>2.1</v>
      </c>
      <c r="L27" s="9">
        <v>4.7</v>
      </c>
    </row>
    <row r="28" spans="1:12" s="4" customFormat="1" ht="12.95" customHeight="1" x14ac:dyDescent="0.25">
      <c r="A28" s="7">
        <v>40</v>
      </c>
      <c r="B28" s="8" t="s">
        <v>25</v>
      </c>
      <c r="C28" s="9">
        <v>67.8</v>
      </c>
      <c r="D28" s="9">
        <v>69.900000000000006</v>
      </c>
      <c r="E28" s="9">
        <v>7.4</v>
      </c>
      <c r="F28" s="9">
        <v>6.8</v>
      </c>
      <c r="G28" s="9">
        <v>6.5</v>
      </c>
      <c r="H28" s="9">
        <v>6.2</v>
      </c>
      <c r="I28" s="9">
        <v>88.9</v>
      </c>
      <c r="J28" s="9">
        <v>89.6</v>
      </c>
      <c r="K28" s="9">
        <v>6.4</v>
      </c>
      <c r="L28" s="9">
        <v>6.3</v>
      </c>
    </row>
    <row r="29" spans="1:12" s="4" customFormat="1" ht="12.95" customHeight="1" x14ac:dyDescent="0.25">
      <c r="A29" s="7">
        <v>45</v>
      </c>
      <c r="B29" s="5" t="s">
        <v>26</v>
      </c>
      <c r="C29" s="9">
        <v>39.1</v>
      </c>
      <c r="D29" s="9">
        <v>41</v>
      </c>
      <c r="E29" s="9">
        <v>39.6</v>
      </c>
      <c r="F29" s="9">
        <v>38.9</v>
      </c>
      <c r="G29" s="9">
        <v>3</v>
      </c>
      <c r="H29" s="9">
        <v>3.1</v>
      </c>
      <c r="I29" s="9">
        <v>95.4</v>
      </c>
      <c r="J29" s="9">
        <v>95.9</v>
      </c>
      <c r="K29" s="9">
        <v>2</v>
      </c>
      <c r="L29" s="9">
        <v>2</v>
      </c>
    </row>
    <row r="30" spans="1:12" s="4" customFormat="1" ht="12.95" customHeight="1" x14ac:dyDescent="0.25">
      <c r="A30" s="75" t="s">
        <v>2</v>
      </c>
      <c r="B30" s="75"/>
      <c r="C30" s="24"/>
      <c r="D30" s="24"/>
      <c r="E30" s="25"/>
      <c r="F30" s="24"/>
      <c r="G30" s="24"/>
      <c r="H30" s="26"/>
      <c r="I30" s="26"/>
      <c r="J30" s="26"/>
      <c r="K30" s="26"/>
      <c r="L30" s="26"/>
    </row>
    <row r="31" spans="1:12" s="4" customFormat="1" ht="12.95" customHeight="1" x14ac:dyDescent="0.25">
      <c r="A31" s="11">
        <v>50</v>
      </c>
      <c r="B31" s="12" t="s">
        <v>28</v>
      </c>
      <c r="C31" s="9">
        <v>81.099999999999994</v>
      </c>
      <c r="D31" s="9">
        <v>81.7</v>
      </c>
      <c r="E31" s="9">
        <v>7.7</v>
      </c>
      <c r="F31" s="9">
        <v>7.6</v>
      </c>
      <c r="G31" s="9">
        <v>1.1000000000000001</v>
      </c>
      <c r="H31" s="9">
        <v>1</v>
      </c>
      <c r="I31" s="9">
        <v>97.4</v>
      </c>
      <c r="J31" s="9">
        <v>98.3</v>
      </c>
      <c r="K31" s="9">
        <v>0.7</v>
      </c>
      <c r="L31" s="9">
        <v>0.9</v>
      </c>
    </row>
    <row r="32" spans="1:12" s="4" customFormat="1" ht="12.95" customHeight="1" x14ac:dyDescent="0.25">
      <c r="A32" s="11">
        <v>51</v>
      </c>
      <c r="B32" s="10" t="s">
        <v>29</v>
      </c>
      <c r="C32" s="9">
        <v>75.599999999999994</v>
      </c>
      <c r="D32" s="9">
        <v>76.599999999999994</v>
      </c>
      <c r="E32" s="9">
        <v>5.9</v>
      </c>
      <c r="F32" s="9">
        <v>5.4</v>
      </c>
      <c r="G32" s="9">
        <v>0.7</v>
      </c>
      <c r="H32" s="9">
        <v>0.6</v>
      </c>
      <c r="I32" s="9">
        <v>94.8</v>
      </c>
      <c r="J32" s="9">
        <v>96.9</v>
      </c>
      <c r="K32" s="9">
        <v>5.2</v>
      </c>
      <c r="L32" s="9">
        <v>4.5</v>
      </c>
    </row>
    <row r="33" spans="1:12" s="4" customFormat="1" ht="12.95" customHeight="1" x14ac:dyDescent="0.25">
      <c r="A33" s="11">
        <v>52</v>
      </c>
      <c r="B33" s="10" t="s">
        <v>171</v>
      </c>
      <c r="C33" s="9">
        <v>64.8</v>
      </c>
      <c r="D33" s="9">
        <v>65</v>
      </c>
      <c r="E33" s="9">
        <v>17.600000000000001</v>
      </c>
      <c r="F33" s="9">
        <v>17.3</v>
      </c>
      <c r="G33" s="9">
        <v>3</v>
      </c>
      <c r="H33" s="9">
        <v>3.1</v>
      </c>
      <c r="I33" s="9">
        <v>95</v>
      </c>
      <c r="J33" s="9">
        <v>95.4</v>
      </c>
      <c r="K33" s="9">
        <v>2.7</v>
      </c>
      <c r="L33" s="9">
        <v>2.1</v>
      </c>
    </row>
    <row r="34" spans="1:12" s="4" customFormat="1" ht="12.95" customHeight="1" x14ac:dyDescent="0.25">
      <c r="A34" s="11">
        <v>55</v>
      </c>
      <c r="B34" s="10" t="s">
        <v>30</v>
      </c>
      <c r="C34" s="9">
        <v>20.8</v>
      </c>
      <c r="D34" s="9">
        <v>21.6</v>
      </c>
      <c r="E34" s="9">
        <v>40.9</v>
      </c>
      <c r="F34" s="9">
        <v>41.3</v>
      </c>
      <c r="G34" s="9">
        <v>7.1</v>
      </c>
      <c r="H34" s="9">
        <v>6.4</v>
      </c>
      <c r="I34" s="9">
        <v>90.5</v>
      </c>
      <c r="J34" s="9">
        <v>90.2</v>
      </c>
      <c r="K34" s="9">
        <v>0</v>
      </c>
      <c r="L34" s="9">
        <v>1.5</v>
      </c>
    </row>
    <row r="35" spans="1:12" s="4" customFormat="1" ht="12.95" customHeight="1" x14ac:dyDescent="0.25">
      <c r="A35" s="11">
        <v>60</v>
      </c>
      <c r="B35" s="10" t="s">
        <v>31</v>
      </c>
      <c r="C35" s="9">
        <v>0</v>
      </c>
      <c r="D35" s="9">
        <v>0</v>
      </c>
      <c r="E35" s="9">
        <v>40.200000000000003</v>
      </c>
      <c r="F35" s="9">
        <v>39</v>
      </c>
      <c r="G35" s="9">
        <v>14</v>
      </c>
      <c r="H35" s="9">
        <v>12.1</v>
      </c>
      <c r="I35" s="9">
        <v>52.4</v>
      </c>
      <c r="J35" s="9">
        <v>52.8</v>
      </c>
      <c r="K35" s="9">
        <v>1</v>
      </c>
      <c r="L35" s="9">
        <v>1.5</v>
      </c>
    </row>
    <row r="36" spans="1:12" s="4" customFormat="1" ht="12.95" customHeight="1" x14ac:dyDescent="0.25">
      <c r="A36" s="11">
        <v>61</v>
      </c>
      <c r="B36" s="10" t="s">
        <v>32</v>
      </c>
      <c r="C36" s="9">
        <v>0</v>
      </c>
      <c r="D36" s="9">
        <v>0</v>
      </c>
      <c r="E36" s="9">
        <v>39.1</v>
      </c>
      <c r="F36" s="9">
        <v>36</v>
      </c>
      <c r="G36" s="9">
        <v>5.5</v>
      </c>
      <c r="H36" s="9">
        <v>5.0999999999999996</v>
      </c>
      <c r="I36" s="9">
        <v>86.8</v>
      </c>
      <c r="J36" s="9">
        <v>87.7</v>
      </c>
      <c r="K36" s="9">
        <v>5.8</v>
      </c>
      <c r="L36" s="9">
        <v>2.7</v>
      </c>
    </row>
    <row r="37" spans="1:12" s="4" customFormat="1" ht="12.95" customHeight="1" x14ac:dyDescent="0.25">
      <c r="A37" s="11">
        <v>63</v>
      </c>
      <c r="B37" s="10" t="s">
        <v>33</v>
      </c>
      <c r="C37" s="9">
        <v>0</v>
      </c>
      <c r="D37" s="9">
        <v>0</v>
      </c>
      <c r="E37" s="9">
        <v>27</v>
      </c>
      <c r="F37" s="9">
        <v>27.5</v>
      </c>
      <c r="G37" s="9">
        <v>5.7</v>
      </c>
      <c r="H37" s="9">
        <v>6.4</v>
      </c>
      <c r="I37" s="9">
        <v>89.5</v>
      </c>
      <c r="J37" s="9">
        <v>91.9</v>
      </c>
      <c r="K37" s="9">
        <v>3.1</v>
      </c>
      <c r="L37" s="9">
        <v>2.2000000000000002</v>
      </c>
    </row>
    <row r="38" spans="1:12" s="4" customFormat="1" ht="12.95" customHeight="1" x14ac:dyDescent="0.25">
      <c r="A38" s="11">
        <v>64</v>
      </c>
      <c r="B38" s="10" t="s">
        <v>34</v>
      </c>
      <c r="C38" s="9">
        <v>28.8</v>
      </c>
      <c r="D38" s="9">
        <v>36.9</v>
      </c>
      <c r="E38" s="9">
        <v>16.8</v>
      </c>
      <c r="F38" s="9">
        <v>16.399999999999999</v>
      </c>
      <c r="G38" s="9">
        <v>14</v>
      </c>
      <c r="H38" s="9">
        <v>14.8</v>
      </c>
      <c r="I38" s="9">
        <v>85.1</v>
      </c>
      <c r="J38" s="9">
        <v>98.3</v>
      </c>
      <c r="K38" s="9">
        <v>26</v>
      </c>
      <c r="L38" s="9">
        <v>10.9</v>
      </c>
    </row>
    <row r="39" spans="1:12" s="4" customFormat="1" ht="12.95" customHeight="1" x14ac:dyDescent="0.25">
      <c r="A39" s="11">
        <v>70</v>
      </c>
      <c r="B39" s="10" t="s">
        <v>35</v>
      </c>
      <c r="C39" s="9">
        <v>0</v>
      </c>
      <c r="D39" s="9">
        <v>0</v>
      </c>
      <c r="E39" s="9">
        <v>27.8</v>
      </c>
      <c r="F39" s="9">
        <v>26.4</v>
      </c>
      <c r="G39" s="9">
        <v>12</v>
      </c>
      <c r="H39" s="9">
        <v>17</v>
      </c>
      <c r="I39" s="9">
        <v>87.2</v>
      </c>
      <c r="J39" s="9">
        <v>82.1</v>
      </c>
      <c r="K39" s="9">
        <v>9.5</v>
      </c>
      <c r="L39" s="9">
        <v>9.6</v>
      </c>
    </row>
    <row r="40" spans="1:12" s="4" customFormat="1" ht="12.95" customHeight="1" x14ac:dyDescent="0.25">
      <c r="A40" s="11">
        <v>71</v>
      </c>
      <c r="B40" s="10" t="s">
        <v>36</v>
      </c>
      <c r="C40" s="9">
        <v>0</v>
      </c>
      <c r="D40" s="9">
        <v>0</v>
      </c>
      <c r="E40" s="9">
        <v>26.8</v>
      </c>
      <c r="F40" s="9">
        <v>25.3</v>
      </c>
      <c r="G40" s="9">
        <v>13</v>
      </c>
      <c r="H40" s="9">
        <v>7.5</v>
      </c>
      <c r="I40" s="9">
        <v>97.4</v>
      </c>
      <c r="J40" s="9">
        <v>97.9</v>
      </c>
      <c r="K40" s="9">
        <v>-7.2</v>
      </c>
      <c r="L40" s="9">
        <v>1.6</v>
      </c>
    </row>
    <row r="41" spans="1:12" s="4" customFormat="1" ht="12.95" customHeight="1" x14ac:dyDescent="0.25">
      <c r="A41" s="11">
        <v>72</v>
      </c>
      <c r="B41" s="10" t="s">
        <v>37</v>
      </c>
      <c r="C41" s="9">
        <v>27.7</v>
      </c>
      <c r="D41" s="9">
        <v>28.7</v>
      </c>
      <c r="E41" s="9">
        <v>35.9</v>
      </c>
      <c r="F41" s="9">
        <v>35.5</v>
      </c>
      <c r="G41" s="9">
        <v>4.7</v>
      </c>
      <c r="H41" s="9">
        <v>4.9000000000000004</v>
      </c>
      <c r="I41" s="9">
        <v>95.6</v>
      </c>
      <c r="J41" s="9">
        <v>95.6</v>
      </c>
      <c r="K41" s="9">
        <v>4</v>
      </c>
      <c r="L41" s="9">
        <v>5.3</v>
      </c>
    </row>
    <row r="42" spans="1:12" s="4" customFormat="1" ht="12.95" customHeight="1" x14ac:dyDescent="0.25">
      <c r="A42" s="11">
        <v>73</v>
      </c>
      <c r="B42" s="10" t="s">
        <v>38</v>
      </c>
      <c r="C42" s="9">
        <v>23.2</v>
      </c>
      <c r="D42" s="9">
        <v>20.5</v>
      </c>
      <c r="E42" s="9">
        <v>22</v>
      </c>
      <c r="F42" s="9">
        <v>20.7</v>
      </c>
      <c r="G42" s="9">
        <v>2.8</v>
      </c>
      <c r="H42" s="9">
        <v>2.8</v>
      </c>
      <c r="I42" s="9">
        <v>78.400000000000006</v>
      </c>
      <c r="J42" s="9">
        <v>74.2</v>
      </c>
      <c r="K42" s="9">
        <v>9.1</v>
      </c>
      <c r="L42" s="9">
        <v>20.5</v>
      </c>
    </row>
    <row r="43" spans="1:12" s="4" customFormat="1" ht="12.95" customHeight="1" x14ac:dyDescent="0.25">
      <c r="A43" s="11">
        <v>74</v>
      </c>
      <c r="B43" s="10" t="s">
        <v>39</v>
      </c>
      <c r="C43" s="9">
        <v>25</v>
      </c>
      <c r="D43" s="9">
        <v>24.9</v>
      </c>
      <c r="E43" s="9">
        <v>35.299999999999997</v>
      </c>
      <c r="F43" s="9">
        <v>35.6</v>
      </c>
      <c r="G43" s="9">
        <v>2.7</v>
      </c>
      <c r="H43" s="9">
        <v>2.2000000000000002</v>
      </c>
      <c r="I43" s="9">
        <v>90.7</v>
      </c>
      <c r="J43" s="9">
        <v>91.6</v>
      </c>
      <c r="K43" s="9">
        <v>5.9</v>
      </c>
      <c r="L43" s="9">
        <v>5.4</v>
      </c>
    </row>
    <row r="44" spans="1:12" s="4" customFormat="1" ht="12.95" customHeight="1" x14ac:dyDescent="0.25">
      <c r="A44" s="11">
        <v>80</v>
      </c>
      <c r="B44" s="10" t="s">
        <v>40</v>
      </c>
      <c r="C44" s="9">
        <v>5.6</v>
      </c>
      <c r="D44" s="9">
        <v>3.6</v>
      </c>
      <c r="E44" s="9">
        <v>53.4</v>
      </c>
      <c r="F44" s="9">
        <v>55</v>
      </c>
      <c r="G44" s="9">
        <v>3.3</v>
      </c>
      <c r="H44" s="9">
        <v>3.5</v>
      </c>
      <c r="I44" s="9">
        <v>97.1</v>
      </c>
      <c r="J44" s="9">
        <v>96.4</v>
      </c>
      <c r="K44" s="9">
        <v>2.7</v>
      </c>
      <c r="L44" s="9">
        <v>2.2000000000000002</v>
      </c>
    </row>
    <row r="45" spans="1:12" s="4" customFormat="1" ht="12.95" customHeight="1" x14ac:dyDescent="0.25">
      <c r="A45" s="11">
        <v>85</v>
      </c>
      <c r="B45" s="10" t="s">
        <v>41</v>
      </c>
      <c r="C45" s="9">
        <v>10.4</v>
      </c>
      <c r="D45" s="9">
        <v>10.3</v>
      </c>
      <c r="E45" s="9">
        <v>63.9</v>
      </c>
      <c r="F45" s="9">
        <v>63.7</v>
      </c>
      <c r="G45" s="9">
        <v>4.7</v>
      </c>
      <c r="H45" s="9">
        <v>5.4</v>
      </c>
      <c r="I45" s="9">
        <v>81.8</v>
      </c>
      <c r="J45" s="9">
        <v>82.7</v>
      </c>
      <c r="K45" s="9">
        <v>0.4</v>
      </c>
      <c r="L45" s="9">
        <v>0</v>
      </c>
    </row>
    <row r="46" spans="1:12" s="4" customFormat="1" ht="12.95" customHeight="1" x14ac:dyDescent="0.25">
      <c r="A46" s="11">
        <v>90</v>
      </c>
      <c r="B46" s="10" t="s">
        <v>42</v>
      </c>
      <c r="C46" s="9">
        <v>18.8</v>
      </c>
      <c r="D46" s="9">
        <v>18.2</v>
      </c>
      <c r="E46" s="9">
        <v>24.5</v>
      </c>
      <c r="F46" s="9">
        <v>25.2</v>
      </c>
      <c r="G46" s="9">
        <v>14.2</v>
      </c>
      <c r="H46" s="9">
        <v>16.8</v>
      </c>
      <c r="I46" s="9">
        <v>94.3</v>
      </c>
      <c r="J46" s="9">
        <v>93.9</v>
      </c>
      <c r="K46" s="9">
        <v>2.7</v>
      </c>
      <c r="L46" s="9">
        <v>3.4</v>
      </c>
    </row>
    <row r="47" spans="1:12" s="4" customFormat="1" ht="12.95" customHeight="1" x14ac:dyDescent="0.25">
      <c r="A47" s="11">
        <v>92</v>
      </c>
      <c r="B47" s="10" t="s">
        <v>43</v>
      </c>
      <c r="C47" s="9">
        <v>1.2</v>
      </c>
      <c r="D47" s="9">
        <v>1.5</v>
      </c>
      <c r="E47" s="9">
        <v>16.2</v>
      </c>
      <c r="F47" s="9">
        <v>18.5</v>
      </c>
      <c r="G47" s="9">
        <v>2.2999999999999998</v>
      </c>
      <c r="H47" s="9">
        <v>2.5</v>
      </c>
      <c r="I47" s="9">
        <v>89.4</v>
      </c>
      <c r="J47" s="9">
        <v>89.2</v>
      </c>
      <c r="K47" s="9">
        <v>-1.4</v>
      </c>
      <c r="L47" s="9">
        <v>9.6</v>
      </c>
    </row>
    <row r="48" spans="1:12" s="4" customFormat="1" ht="12.95" customHeight="1" x14ac:dyDescent="0.25">
      <c r="A48" s="11">
        <v>93</v>
      </c>
      <c r="B48" s="10" t="s">
        <v>44</v>
      </c>
      <c r="C48" s="9">
        <v>9.1</v>
      </c>
      <c r="D48" s="9">
        <v>8.9</v>
      </c>
      <c r="E48" s="9">
        <v>48.4</v>
      </c>
      <c r="F48" s="9">
        <v>49.5</v>
      </c>
      <c r="G48" s="9">
        <v>11.2</v>
      </c>
      <c r="H48" s="9">
        <v>9.5</v>
      </c>
      <c r="I48" s="9">
        <v>93.5</v>
      </c>
      <c r="J48" s="9">
        <v>97.2</v>
      </c>
      <c r="K48" s="9">
        <v>4.4000000000000004</v>
      </c>
      <c r="L48" s="9">
        <v>1.2</v>
      </c>
    </row>
    <row r="49" spans="1:12" s="4" customFormat="1" ht="31.5" customHeight="1" x14ac:dyDescent="0.25">
      <c r="A49" s="18" t="s">
        <v>160</v>
      </c>
      <c r="B49" s="38" t="s">
        <v>159</v>
      </c>
      <c r="C49" s="15"/>
      <c r="D49" s="15"/>
      <c r="E49" s="15"/>
      <c r="F49" s="15"/>
      <c r="G49" s="15"/>
      <c r="H49" s="15"/>
      <c r="I49" s="15"/>
      <c r="J49" s="15"/>
      <c r="K49" s="15"/>
      <c r="L49" s="15"/>
    </row>
    <row r="50" spans="1:12" s="4" customFormat="1" ht="12.95" customHeight="1" x14ac:dyDescent="0.25">
      <c r="A50" s="4" t="s">
        <v>156</v>
      </c>
      <c r="B50" s="4" t="s">
        <v>161</v>
      </c>
    </row>
    <row r="51" spans="1:12" s="4" customFormat="1" ht="12.95" customHeight="1" x14ac:dyDescent="0.25">
      <c r="A51" s="4" t="s">
        <v>163</v>
      </c>
      <c r="B51" s="4" t="s">
        <v>164</v>
      </c>
    </row>
    <row r="52" spans="1:12" s="4" customFormat="1" ht="12.95" customHeight="1" x14ac:dyDescent="0.25">
      <c r="A52" s="4" t="s">
        <v>165</v>
      </c>
      <c r="B52" s="4" t="s">
        <v>118</v>
      </c>
    </row>
    <row r="53" spans="1:12" s="39" customFormat="1" ht="12.95" customHeight="1" x14ac:dyDescent="0.25">
      <c r="A53" s="22" t="s">
        <v>157</v>
      </c>
    </row>
    <row r="54" spans="1:12" s="39" customFormat="1" ht="12.95" customHeight="1" x14ac:dyDescent="0.25">
      <c r="A54" s="40" t="s">
        <v>133</v>
      </c>
    </row>
    <row r="55" spans="1:12" s="39" customFormat="1" ht="12.95" customHeight="1" x14ac:dyDescent="0.25"/>
    <row r="56" spans="1:12" s="39" customFormat="1" ht="12.95" customHeight="1" x14ac:dyDescent="0.25">
      <c r="A56" s="39" t="s">
        <v>158</v>
      </c>
      <c r="B56" s="41"/>
    </row>
    <row r="60" spans="1:12" ht="12.6" customHeight="1" x14ac:dyDescent="0.25">
      <c r="A60" s="46"/>
    </row>
    <row r="61" spans="1:12" ht="12.6" customHeight="1" x14ac:dyDescent="0.25">
      <c r="A61" s="46"/>
    </row>
  </sheetData>
  <mergeCells count="2">
    <mergeCell ref="A6:B6"/>
    <mergeCell ref="A30:B30"/>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2"/>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2002</v>
      </c>
      <c r="D5" s="35">
        <v>2003</v>
      </c>
      <c r="E5" s="34">
        <v>2002</v>
      </c>
      <c r="F5" s="35">
        <v>2003</v>
      </c>
      <c r="G5" s="34">
        <v>2002</v>
      </c>
      <c r="H5" s="35">
        <v>2003</v>
      </c>
      <c r="I5" s="34">
        <v>2002</v>
      </c>
      <c r="J5" s="35">
        <v>2003</v>
      </c>
      <c r="K5" s="34">
        <v>2002</v>
      </c>
      <c r="L5" s="35">
        <v>2003</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41.8</v>
      </c>
      <c r="D7" s="9">
        <v>37.1</v>
      </c>
      <c r="E7" s="9">
        <v>24.6</v>
      </c>
      <c r="F7" s="9">
        <v>27</v>
      </c>
      <c r="G7" s="9">
        <v>7.9</v>
      </c>
      <c r="H7" s="9">
        <v>9.5</v>
      </c>
      <c r="I7" s="9">
        <v>92.4</v>
      </c>
      <c r="J7" s="9">
        <v>92.9</v>
      </c>
      <c r="K7" s="9">
        <v>10.4</v>
      </c>
      <c r="L7" s="9">
        <v>8.8000000000000007</v>
      </c>
    </row>
    <row r="8" spans="1:12" s="4" customFormat="1" ht="12.95" customHeight="1" x14ac:dyDescent="0.25">
      <c r="A8" s="7">
        <v>15</v>
      </c>
      <c r="B8" s="10" t="s">
        <v>5</v>
      </c>
      <c r="C8" s="9">
        <v>59.3</v>
      </c>
      <c r="D8" s="9">
        <v>59.3</v>
      </c>
      <c r="E8" s="9">
        <v>18.2</v>
      </c>
      <c r="F8" s="9">
        <v>17.7</v>
      </c>
      <c r="G8" s="9">
        <v>4</v>
      </c>
      <c r="H8" s="9">
        <v>3.8</v>
      </c>
      <c r="I8" s="9">
        <v>95.8</v>
      </c>
      <c r="J8" s="9">
        <v>94.9</v>
      </c>
      <c r="K8" s="9">
        <v>3.2</v>
      </c>
      <c r="L8" s="9">
        <v>3.5</v>
      </c>
    </row>
    <row r="9" spans="1:12" s="4" customFormat="1" ht="12.95" customHeight="1" x14ac:dyDescent="0.25">
      <c r="A9" s="7">
        <v>17</v>
      </c>
      <c r="B9" s="10" t="s">
        <v>6</v>
      </c>
      <c r="C9" s="9">
        <v>40.4</v>
      </c>
      <c r="D9" s="9">
        <v>41.5</v>
      </c>
      <c r="E9" s="9">
        <v>32.9</v>
      </c>
      <c r="F9" s="9">
        <v>33.9</v>
      </c>
      <c r="G9" s="9">
        <v>5.4</v>
      </c>
      <c r="H9" s="9">
        <v>4.7</v>
      </c>
      <c r="I9" s="9">
        <v>93.3</v>
      </c>
      <c r="J9" s="9">
        <v>94.1</v>
      </c>
      <c r="K9" s="9">
        <v>3.5</v>
      </c>
      <c r="L9" s="9">
        <v>4.2</v>
      </c>
    </row>
    <row r="10" spans="1:12" s="4" customFormat="1" ht="12.95" customHeight="1" x14ac:dyDescent="0.25">
      <c r="A10" s="7">
        <v>18</v>
      </c>
      <c r="B10" s="10" t="s">
        <v>7</v>
      </c>
      <c r="C10" s="9">
        <v>64.2</v>
      </c>
      <c r="D10" s="9">
        <v>62.4</v>
      </c>
      <c r="E10" s="9">
        <v>19.7</v>
      </c>
      <c r="F10" s="9">
        <v>19.8</v>
      </c>
      <c r="G10" s="9">
        <v>1.6</v>
      </c>
      <c r="H10" s="9">
        <v>1.3</v>
      </c>
      <c r="I10" s="9">
        <v>95.7</v>
      </c>
      <c r="J10" s="9">
        <v>95.3</v>
      </c>
      <c r="K10" s="9">
        <v>0.3</v>
      </c>
      <c r="L10" s="9">
        <v>1.7</v>
      </c>
    </row>
    <row r="11" spans="1:12" s="4" customFormat="1" ht="12.95" customHeight="1" x14ac:dyDescent="0.25">
      <c r="A11" s="7">
        <v>19</v>
      </c>
      <c r="B11" s="4" t="s">
        <v>27</v>
      </c>
      <c r="C11" s="9">
        <v>53.4</v>
      </c>
      <c r="D11" s="9">
        <v>55.2</v>
      </c>
      <c r="E11" s="9">
        <v>23.2</v>
      </c>
      <c r="F11" s="9">
        <v>21.3</v>
      </c>
      <c r="G11" s="9">
        <v>2.4</v>
      </c>
      <c r="H11" s="9">
        <v>5</v>
      </c>
      <c r="I11" s="9">
        <v>74.400000000000006</v>
      </c>
      <c r="J11" s="9">
        <v>84.3</v>
      </c>
      <c r="K11" s="9">
        <v>6.6</v>
      </c>
      <c r="L11" s="9">
        <v>-6.9</v>
      </c>
    </row>
    <row r="12" spans="1:12" s="4" customFormat="1" ht="12.95" customHeight="1" x14ac:dyDescent="0.25">
      <c r="A12" s="7">
        <v>20</v>
      </c>
      <c r="B12" s="10" t="s">
        <v>8</v>
      </c>
      <c r="C12" s="9">
        <v>50.7</v>
      </c>
      <c r="D12" s="9">
        <v>52.5</v>
      </c>
      <c r="E12" s="9">
        <v>27.8</v>
      </c>
      <c r="F12" s="9">
        <v>28.3</v>
      </c>
      <c r="G12" s="9">
        <v>4.5999999999999996</v>
      </c>
      <c r="H12" s="9">
        <v>3.6</v>
      </c>
      <c r="I12" s="9">
        <v>97.9</v>
      </c>
      <c r="J12" s="9">
        <v>97.1</v>
      </c>
      <c r="K12" s="9">
        <v>3.6</v>
      </c>
      <c r="L12" s="9">
        <v>5.9</v>
      </c>
    </row>
    <row r="13" spans="1:12" s="4" customFormat="1" ht="12.95" customHeight="1" x14ac:dyDescent="0.25">
      <c r="A13" s="7">
        <v>21</v>
      </c>
      <c r="B13" s="10" t="s">
        <v>9</v>
      </c>
      <c r="C13" s="9">
        <v>46.8</v>
      </c>
      <c r="D13" s="9">
        <v>47</v>
      </c>
      <c r="E13" s="9">
        <v>23.8</v>
      </c>
      <c r="F13" s="9">
        <v>23.6</v>
      </c>
      <c r="G13" s="9">
        <v>5.6</v>
      </c>
      <c r="H13" s="9">
        <v>5.7</v>
      </c>
      <c r="I13" s="9">
        <v>96.1</v>
      </c>
      <c r="J13" s="9">
        <v>94</v>
      </c>
      <c r="K13" s="9">
        <v>4.3</v>
      </c>
      <c r="L13" s="9">
        <v>5</v>
      </c>
    </row>
    <row r="14" spans="1:12" s="4" customFormat="1" ht="12.95" customHeight="1" x14ac:dyDescent="0.25">
      <c r="A14" s="7">
        <v>22</v>
      </c>
      <c r="B14" s="10" t="s">
        <v>10</v>
      </c>
      <c r="C14" s="9">
        <v>33.4</v>
      </c>
      <c r="D14" s="9">
        <v>32.299999999999997</v>
      </c>
      <c r="E14" s="9">
        <v>35.6</v>
      </c>
      <c r="F14" s="9">
        <v>37.6</v>
      </c>
      <c r="G14" s="9">
        <v>5.5</v>
      </c>
      <c r="H14" s="9">
        <v>5</v>
      </c>
      <c r="I14" s="9">
        <v>93</v>
      </c>
      <c r="J14" s="9">
        <v>93.5</v>
      </c>
      <c r="K14" s="9">
        <v>2.4</v>
      </c>
      <c r="L14" s="9">
        <v>2.8</v>
      </c>
    </row>
    <row r="15" spans="1:12" s="4" customFormat="1" ht="12.95" customHeight="1" x14ac:dyDescent="0.25">
      <c r="A15" s="7">
        <v>24</v>
      </c>
      <c r="B15" s="10" t="s">
        <v>11</v>
      </c>
      <c r="C15" s="9">
        <v>40.299999999999997</v>
      </c>
      <c r="D15" s="9">
        <v>39.4</v>
      </c>
      <c r="E15" s="9">
        <v>13</v>
      </c>
      <c r="F15" s="9">
        <v>14</v>
      </c>
      <c r="G15" s="9">
        <v>2.7</v>
      </c>
      <c r="H15" s="9">
        <v>2.8</v>
      </c>
      <c r="I15" s="9">
        <v>68.7</v>
      </c>
      <c r="J15" s="9">
        <v>71.8</v>
      </c>
      <c r="K15" s="9">
        <v>27.4</v>
      </c>
      <c r="L15" s="9">
        <v>22.1</v>
      </c>
    </row>
    <row r="16" spans="1:12" s="4" customFormat="1" ht="12.95" customHeight="1" x14ac:dyDescent="0.25">
      <c r="A16" s="7">
        <v>25</v>
      </c>
      <c r="B16" s="10" t="s">
        <v>12</v>
      </c>
      <c r="C16" s="9">
        <v>48.7</v>
      </c>
      <c r="D16" s="9">
        <v>47</v>
      </c>
      <c r="E16" s="9">
        <v>28.5</v>
      </c>
      <c r="F16" s="9">
        <v>27.6</v>
      </c>
      <c r="G16" s="9">
        <v>5</v>
      </c>
      <c r="H16" s="9">
        <v>5.2</v>
      </c>
      <c r="I16" s="9">
        <v>95.6</v>
      </c>
      <c r="J16" s="9">
        <v>94.6</v>
      </c>
      <c r="K16" s="9">
        <v>3.4</v>
      </c>
      <c r="L16" s="9">
        <v>3.2</v>
      </c>
    </row>
    <row r="17" spans="1:12" s="4" customFormat="1" ht="12.95" customHeight="1" x14ac:dyDescent="0.25">
      <c r="A17" s="7">
        <v>26</v>
      </c>
      <c r="B17" s="10" t="s">
        <v>13</v>
      </c>
      <c r="C17" s="9">
        <v>32.700000000000003</v>
      </c>
      <c r="D17" s="9">
        <v>37.299999999999997</v>
      </c>
      <c r="E17" s="9">
        <v>29.8</v>
      </c>
      <c r="F17" s="9">
        <v>31.1</v>
      </c>
      <c r="G17" s="9">
        <v>7.4</v>
      </c>
      <c r="H17" s="9">
        <v>7.8</v>
      </c>
      <c r="I17" s="9">
        <v>92.2</v>
      </c>
      <c r="J17" s="9">
        <v>91.9</v>
      </c>
      <c r="K17" s="9">
        <v>6.1</v>
      </c>
      <c r="L17" s="9">
        <v>10.7</v>
      </c>
    </row>
    <row r="18" spans="1:12" s="4" customFormat="1" ht="12.95" customHeight="1" x14ac:dyDescent="0.25">
      <c r="A18" s="7">
        <v>27</v>
      </c>
      <c r="B18" s="10" t="s">
        <v>14</v>
      </c>
      <c r="C18" s="9">
        <v>48.5</v>
      </c>
      <c r="D18" s="9">
        <v>49.5</v>
      </c>
      <c r="E18" s="9">
        <v>27.8</v>
      </c>
      <c r="F18" s="9">
        <v>27.7</v>
      </c>
      <c r="G18" s="9">
        <v>5.5</v>
      </c>
      <c r="H18" s="9">
        <v>5.0999999999999996</v>
      </c>
      <c r="I18" s="9">
        <v>96.7</v>
      </c>
      <c r="J18" s="9">
        <v>96.5</v>
      </c>
      <c r="K18" s="9">
        <v>0</v>
      </c>
      <c r="L18" s="9">
        <v>2.5</v>
      </c>
    </row>
    <row r="19" spans="1:12" s="4" customFormat="1" ht="12.95" customHeight="1" x14ac:dyDescent="0.25">
      <c r="A19" s="7">
        <v>28</v>
      </c>
      <c r="B19" s="10" t="s">
        <v>15</v>
      </c>
      <c r="C19" s="9">
        <v>38.6</v>
      </c>
      <c r="D19" s="9">
        <v>40.6</v>
      </c>
      <c r="E19" s="9">
        <v>36.9</v>
      </c>
      <c r="F19" s="9">
        <v>36.200000000000003</v>
      </c>
      <c r="G19" s="9">
        <v>5.5</v>
      </c>
      <c r="H19" s="9">
        <v>5.2</v>
      </c>
      <c r="I19" s="9">
        <v>96.1</v>
      </c>
      <c r="J19" s="9">
        <v>96.1</v>
      </c>
      <c r="K19" s="9">
        <v>2.2000000000000002</v>
      </c>
      <c r="L19" s="9">
        <v>2.9</v>
      </c>
    </row>
    <row r="20" spans="1:12" s="4" customFormat="1" ht="12.95" customHeight="1" x14ac:dyDescent="0.25">
      <c r="A20" s="7">
        <v>29</v>
      </c>
      <c r="B20" s="10" t="s">
        <v>16</v>
      </c>
      <c r="C20" s="9">
        <v>47.4</v>
      </c>
      <c r="D20" s="9">
        <v>48.1</v>
      </c>
      <c r="E20" s="9">
        <v>29.7</v>
      </c>
      <c r="F20" s="9">
        <v>30</v>
      </c>
      <c r="G20" s="9">
        <v>2.8</v>
      </c>
      <c r="H20" s="9">
        <v>2.8</v>
      </c>
      <c r="I20" s="9">
        <v>92.5</v>
      </c>
      <c r="J20" s="9">
        <v>93</v>
      </c>
      <c r="K20" s="9">
        <v>4</v>
      </c>
      <c r="L20" s="9">
        <v>4.3</v>
      </c>
    </row>
    <row r="21" spans="1:12" s="4" customFormat="1" ht="12.95" customHeight="1" x14ac:dyDescent="0.25">
      <c r="A21" s="7">
        <v>30</v>
      </c>
      <c r="B21" s="10" t="s">
        <v>17</v>
      </c>
      <c r="C21" s="9">
        <v>37</v>
      </c>
      <c r="D21" s="9">
        <v>39.200000000000003</v>
      </c>
      <c r="E21" s="9">
        <v>37.1</v>
      </c>
      <c r="F21" s="9">
        <v>34.6</v>
      </c>
      <c r="G21" s="9">
        <v>4.2</v>
      </c>
      <c r="H21" s="9">
        <v>2.1</v>
      </c>
      <c r="I21" s="9">
        <v>86</v>
      </c>
      <c r="J21" s="9">
        <v>81.7</v>
      </c>
      <c r="K21" s="9">
        <v>4.9000000000000004</v>
      </c>
      <c r="L21" s="9">
        <v>13.8</v>
      </c>
    </row>
    <row r="22" spans="1:12" s="4" customFormat="1" ht="12.95" customHeight="1" x14ac:dyDescent="0.25">
      <c r="A22" s="7">
        <v>31</v>
      </c>
      <c r="B22" s="10" t="s">
        <v>18</v>
      </c>
      <c r="C22" s="9">
        <v>37.6</v>
      </c>
      <c r="D22" s="9">
        <v>47.8</v>
      </c>
      <c r="E22" s="9">
        <v>18.5</v>
      </c>
      <c r="F22" s="9">
        <v>23.7</v>
      </c>
      <c r="G22" s="9">
        <v>2.5</v>
      </c>
      <c r="H22" s="9">
        <v>2.8</v>
      </c>
      <c r="I22" s="9">
        <v>80.2</v>
      </c>
      <c r="J22" s="9">
        <v>72.900000000000006</v>
      </c>
      <c r="K22" s="9">
        <v>-12.2</v>
      </c>
      <c r="L22" s="9">
        <v>19.899999999999999</v>
      </c>
    </row>
    <row r="23" spans="1:12" s="4" customFormat="1" ht="12.95" customHeight="1" x14ac:dyDescent="0.25">
      <c r="A23" s="7">
        <v>32</v>
      </c>
      <c r="B23" s="10" t="s">
        <v>19</v>
      </c>
      <c r="C23" s="9">
        <v>51.5</v>
      </c>
      <c r="D23" s="9">
        <v>53.4</v>
      </c>
      <c r="E23" s="9">
        <v>30.1</v>
      </c>
      <c r="F23" s="9">
        <v>27.2</v>
      </c>
      <c r="G23" s="9">
        <v>3</v>
      </c>
      <c r="H23" s="9">
        <v>2.8</v>
      </c>
      <c r="I23" s="9">
        <v>90.4</v>
      </c>
      <c r="J23" s="9">
        <v>93.9</v>
      </c>
      <c r="K23" s="9">
        <v>6</v>
      </c>
      <c r="L23" s="9">
        <v>3.3</v>
      </c>
    </row>
    <row r="24" spans="1:12" s="4" customFormat="1" ht="12.95" customHeight="1" x14ac:dyDescent="0.25">
      <c r="A24" s="7">
        <v>33</v>
      </c>
      <c r="B24" s="10" t="s">
        <v>20</v>
      </c>
      <c r="C24" s="9">
        <v>41.4</v>
      </c>
      <c r="D24" s="9">
        <v>40.200000000000003</v>
      </c>
      <c r="E24" s="9">
        <v>26.4</v>
      </c>
      <c r="F24" s="9">
        <v>26.6</v>
      </c>
      <c r="G24" s="9">
        <v>3.6</v>
      </c>
      <c r="H24" s="9">
        <v>3.5</v>
      </c>
      <c r="I24" s="9">
        <v>93.8</v>
      </c>
      <c r="J24" s="9">
        <v>89.8</v>
      </c>
      <c r="K24" s="9">
        <v>9</v>
      </c>
      <c r="L24" s="9">
        <v>16.600000000000001</v>
      </c>
    </row>
    <row r="25" spans="1:12" s="4" customFormat="1" ht="12.95" customHeight="1" x14ac:dyDescent="0.25">
      <c r="A25" s="7">
        <v>34</v>
      </c>
      <c r="B25" s="10" t="s">
        <v>21</v>
      </c>
      <c r="C25" s="9">
        <v>54</v>
      </c>
      <c r="D25" s="9">
        <v>51.4</v>
      </c>
      <c r="E25" s="9">
        <v>26.2</v>
      </c>
      <c r="F25" s="9">
        <v>25.8</v>
      </c>
      <c r="G25" s="9">
        <v>2.6</v>
      </c>
      <c r="H25" s="9">
        <v>2.5</v>
      </c>
      <c r="I25" s="9">
        <v>94.4</v>
      </c>
      <c r="J25" s="9">
        <v>93.1</v>
      </c>
      <c r="K25" s="9">
        <v>0.9</v>
      </c>
      <c r="L25" s="9">
        <v>0.5</v>
      </c>
    </row>
    <row r="26" spans="1:12" s="4" customFormat="1" ht="12.95" customHeight="1" x14ac:dyDescent="0.25">
      <c r="A26" s="7">
        <v>35</v>
      </c>
      <c r="B26" s="10" t="s">
        <v>22</v>
      </c>
      <c r="C26" s="9">
        <v>47.7</v>
      </c>
      <c r="D26" s="9">
        <v>51.3</v>
      </c>
      <c r="E26" s="9">
        <v>32.200000000000003</v>
      </c>
      <c r="F26" s="9">
        <v>30.3</v>
      </c>
      <c r="G26" s="9">
        <v>4</v>
      </c>
      <c r="H26" s="9">
        <v>3.5</v>
      </c>
      <c r="I26" s="9">
        <v>94.8</v>
      </c>
      <c r="J26" s="9">
        <v>94.3</v>
      </c>
      <c r="K26" s="9">
        <v>5.9</v>
      </c>
      <c r="L26" s="9">
        <v>4.5</v>
      </c>
    </row>
    <row r="27" spans="1:12" s="4" customFormat="1" ht="12.95" customHeight="1" x14ac:dyDescent="0.25">
      <c r="A27" s="7">
        <v>36</v>
      </c>
      <c r="B27" s="10" t="s">
        <v>23</v>
      </c>
      <c r="C27" s="9">
        <v>46.8</v>
      </c>
      <c r="D27" s="9">
        <v>49.1</v>
      </c>
      <c r="E27" s="9">
        <v>30</v>
      </c>
      <c r="F27" s="9">
        <v>29.2</v>
      </c>
      <c r="G27" s="9">
        <v>4.5999999999999996</v>
      </c>
      <c r="H27" s="9">
        <v>4.4000000000000004</v>
      </c>
      <c r="I27" s="9">
        <v>95.8</v>
      </c>
      <c r="J27" s="9">
        <v>97.1</v>
      </c>
      <c r="K27" s="9">
        <v>2.6</v>
      </c>
      <c r="L27" s="9">
        <v>-3.8</v>
      </c>
    </row>
    <row r="28" spans="1:12" s="4" customFormat="1" ht="12.95" customHeight="1" x14ac:dyDescent="0.25">
      <c r="A28" s="7">
        <v>37</v>
      </c>
      <c r="B28" s="10" t="s">
        <v>24</v>
      </c>
      <c r="C28" s="9">
        <v>49.5</v>
      </c>
      <c r="D28" s="9">
        <v>49.8</v>
      </c>
      <c r="E28" s="9">
        <v>20.8</v>
      </c>
      <c r="F28" s="9">
        <v>20.100000000000001</v>
      </c>
      <c r="G28" s="9">
        <v>3.3</v>
      </c>
      <c r="H28" s="9">
        <v>3.6</v>
      </c>
      <c r="I28" s="9">
        <v>97.7</v>
      </c>
      <c r="J28" s="9">
        <v>97.8</v>
      </c>
      <c r="K28" s="9">
        <v>3.3</v>
      </c>
      <c r="L28" s="9">
        <v>2.1</v>
      </c>
    </row>
    <row r="29" spans="1:12" s="4" customFormat="1" ht="12.95" customHeight="1" x14ac:dyDescent="0.25">
      <c r="A29" s="7">
        <v>40</v>
      </c>
      <c r="B29" s="8" t="s">
        <v>25</v>
      </c>
      <c r="C29" s="9">
        <v>64.400000000000006</v>
      </c>
      <c r="D29" s="9">
        <v>67.400000000000006</v>
      </c>
      <c r="E29" s="9">
        <v>7.4</v>
      </c>
      <c r="F29" s="9">
        <v>7.4</v>
      </c>
      <c r="G29" s="9">
        <v>6.9</v>
      </c>
      <c r="H29" s="9">
        <v>6.5</v>
      </c>
      <c r="I29" s="9">
        <v>87.8</v>
      </c>
      <c r="J29" s="9">
        <v>89</v>
      </c>
      <c r="K29" s="9">
        <v>5.4</v>
      </c>
      <c r="L29" s="9">
        <v>6.3</v>
      </c>
    </row>
    <row r="30" spans="1:12" s="4" customFormat="1" ht="12.95" customHeight="1" x14ac:dyDescent="0.25">
      <c r="A30" s="7">
        <v>45</v>
      </c>
      <c r="B30" s="5" t="s">
        <v>26</v>
      </c>
      <c r="C30" s="9">
        <v>38</v>
      </c>
      <c r="D30" s="9">
        <v>39.200000000000003</v>
      </c>
      <c r="E30" s="9">
        <v>39.1</v>
      </c>
      <c r="F30" s="9">
        <v>39.5</v>
      </c>
      <c r="G30" s="9">
        <v>3.6</v>
      </c>
      <c r="H30" s="9">
        <v>3</v>
      </c>
      <c r="I30" s="9">
        <v>95.2</v>
      </c>
      <c r="J30" s="9">
        <v>95.5</v>
      </c>
      <c r="K30" s="9">
        <v>2</v>
      </c>
      <c r="L30" s="9">
        <v>1.7</v>
      </c>
    </row>
    <row r="31" spans="1:12" s="4" customFormat="1" ht="12.95" customHeight="1" x14ac:dyDescent="0.25">
      <c r="A31" s="75" t="s">
        <v>2</v>
      </c>
      <c r="B31" s="75"/>
      <c r="C31" s="24"/>
      <c r="D31" s="24"/>
      <c r="E31" s="25"/>
      <c r="F31" s="24"/>
      <c r="G31" s="24"/>
      <c r="H31" s="26"/>
      <c r="I31" s="26"/>
      <c r="J31" s="26"/>
      <c r="K31" s="26"/>
      <c r="L31" s="26"/>
    </row>
    <row r="32" spans="1:12" s="4" customFormat="1" ht="12.95" customHeight="1" x14ac:dyDescent="0.25">
      <c r="A32" s="11">
        <v>50</v>
      </c>
      <c r="B32" s="12" t="s">
        <v>28</v>
      </c>
      <c r="C32" s="9">
        <v>81.2</v>
      </c>
      <c r="D32" s="9">
        <v>81</v>
      </c>
      <c r="E32" s="9">
        <v>7.4</v>
      </c>
      <c r="F32" s="9">
        <v>7.7</v>
      </c>
      <c r="G32" s="9">
        <v>1</v>
      </c>
      <c r="H32" s="9">
        <v>1.1000000000000001</v>
      </c>
      <c r="I32" s="9">
        <v>97.3</v>
      </c>
      <c r="J32" s="9">
        <v>97.5</v>
      </c>
      <c r="K32" s="9">
        <v>0.6</v>
      </c>
      <c r="L32" s="9">
        <v>0.6</v>
      </c>
    </row>
    <row r="33" spans="1:12" s="4" customFormat="1" ht="12.95" customHeight="1" x14ac:dyDescent="0.25">
      <c r="A33" s="11">
        <v>51</v>
      </c>
      <c r="B33" s="10" t="s">
        <v>29</v>
      </c>
      <c r="C33" s="9">
        <v>76.599999999999994</v>
      </c>
      <c r="D33" s="9">
        <v>76.400000000000006</v>
      </c>
      <c r="E33" s="9">
        <v>5.7</v>
      </c>
      <c r="F33" s="9">
        <v>5.8</v>
      </c>
      <c r="G33" s="9">
        <v>0.8</v>
      </c>
      <c r="H33" s="9">
        <v>0.7</v>
      </c>
      <c r="I33" s="9">
        <v>94.9</v>
      </c>
      <c r="J33" s="9">
        <v>94.7</v>
      </c>
      <c r="K33" s="9">
        <v>3.9</v>
      </c>
      <c r="L33" s="9">
        <v>5.3</v>
      </c>
    </row>
    <row r="34" spans="1:12" s="4" customFormat="1" ht="12.95" customHeight="1" x14ac:dyDescent="0.25">
      <c r="A34" s="11">
        <v>52</v>
      </c>
      <c r="B34" s="10" t="s">
        <v>171</v>
      </c>
      <c r="C34" s="9">
        <v>64.900000000000006</v>
      </c>
      <c r="D34" s="9">
        <v>65</v>
      </c>
      <c r="E34" s="9">
        <v>17.3</v>
      </c>
      <c r="F34" s="9">
        <v>17.399999999999999</v>
      </c>
      <c r="G34" s="9">
        <v>2.9</v>
      </c>
      <c r="H34" s="9">
        <v>3</v>
      </c>
      <c r="I34" s="9">
        <v>95.6</v>
      </c>
      <c r="J34" s="9">
        <v>94.9</v>
      </c>
      <c r="K34" s="9">
        <v>1.4</v>
      </c>
      <c r="L34" s="9">
        <v>2.6</v>
      </c>
    </row>
    <row r="35" spans="1:12" s="4" customFormat="1" ht="12.95" customHeight="1" x14ac:dyDescent="0.25">
      <c r="A35" s="11">
        <v>55</v>
      </c>
      <c r="B35" s="10" t="s">
        <v>30</v>
      </c>
      <c r="C35" s="9">
        <v>20.399999999999999</v>
      </c>
      <c r="D35" s="9">
        <v>20</v>
      </c>
      <c r="E35" s="9">
        <v>41.6</v>
      </c>
      <c r="F35" s="9">
        <v>42.1</v>
      </c>
      <c r="G35" s="9">
        <v>6.6</v>
      </c>
      <c r="H35" s="9">
        <v>7.4</v>
      </c>
      <c r="I35" s="9">
        <v>90.5</v>
      </c>
      <c r="J35" s="9">
        <v>90.4</v>
      </c>
      <c r="K35" s="9">
        <v>-0.1</v>
      </c>
      <c r="L35" s="9">
        <v>-0.8</v>
      </c>
    </row>
    <row r="36" spans="1:12" s="4" customFormat="1" ht="12.95" customHeight="1" x14ac:dyDescent="0.25">
      <c r="A36" s="11">
        <v>60</v>
      </c>
      <c r="B36" s="10" t="s">
        <v>31</v>
      </c>
      <c r="C36" s="9">
        <v>0</v>
      </c>
      <c r="D36" s="9">
        <v>0</v>
      </c>
      <c r="E36" s="9">
        <v>40.4</v>
      </c>
      <c r="F36" s="9">
        <v>40.299999999999997</v>
      </c>
      <c r="G36" s="9">
        <v>14.2</v>
      </c>
      <c r="H36" s="9">
        <v>14.2</v>
      </c>
      <c r="I36" s="9">
        <v>51.7</v>
      </c>
      <c r="J36" s="9">
        <v>51.4</v>
      </c>
      <c r="K36" s="9">
        <v>-1.1000000000000001</v>
      </c>
      <c r="L36" s="9">
        <v>1</v>
      </c>
    </row>
    <row r="37" spans="1:12" s="4" customFormat="1" ht="12.95" customHeight="1" x14ac:dyDescent="0.25">
      <c r="A37" s="11">
        <v>61</v>
      </c>
      <c r="B37" s="10" t="s">
        <v>32</v>
      </c>
      <c r="C37" s="9">
        <v>0</v>
      </c>
      <c r="D37" s="9">
        <v>0</v>
      </c>
      <c r="E37" s="9">
        <v>42.4</v>
      </c>
      <c r="F37" s="9">
        <v>39.299999999999997</v>
      </c>
      <c r="G37" s="9">
        <v>7.9</v>
      </c>
      <c r="H37" s="9">
        <v>5.7</v>
      </c>
      <c r="I37" s="9">
        <v>90.4</v>
      </c>
      <c r="J37" s="9">
        <v>86.3</v>
      </c>
      <c r="K37" s="9">
        <v>0.6</v>
      </c>
      <c r="L37" s="9">
        <v>5.9</v>
      </c>
    </row>
    <row r="38" spans="1:12" s="4" customFormat="1" ht="12.95" customHeight="1" x14ac:dyDescent="0.25">
      <c r="A38" s="11">
        <v>63</v>
      </c>
      <c r="B38" s="10" t="s">
        <v>33</v>
      </c>
      <c r="C38" s="9">
        <v>0</v>
      </c>
      <c r="D38" s="9">
        <v>0</v>
      </c>
      <c r="E38" s="9">
        <v>25.9</v>
      </c>
      <c r="F38" s="9">
        <v>24.8</v>
      </c>
      <c r="G38" s="9">
        <v>4.4000000000000004</v>
      </c>
      <c r="H38" s="9">
        <v>5</v>
      </c>
      <c r="I38" s="9">
        <v>91.9</v>
      </c>
      <c r="J38" s="9">
        <v>90.1</v>
      </c>
      <c r="K38" s="9">
        <v>2.1</v>
      </c>
      <c r="L38" s="9">
        <v>2.6</v>
      </c>
    </row>
    <row r="39" spans="1:12" s="4" customFormat="1" ht="12.95" customHeight="1" x14ac:dyDescent="0.25">
      <c r="A39" s="11">
        <v>64</v>
      </c>
      <c r="B39" s="10" t="s">
        <v>34</v>
      </c>
      <c r="C39" s="9">
        <v>24.2</v>
      </c>
      <c r="D39" s="9">
        <v>27.8</v>
      </c>
      <c r="E39" s="9">
        <v>14.7</v>
      </c>
      <c r="F39" s="9">
        <v>17.100000000000001</v>
      </c>
      <c r="G39" s="9">
        <v>11.5</v>
      </c>
      <c r="H39" s="9">
        <v>14.2</v>
      </c>
      <c r="I39" s="9">
        <v>98.2</v>
      </c>
      <c r="J39" s="9">
        <v>84.9</v>
      </c>
      <c r="K39" s="9">
        <v>-9</v>
      </c>
      <c r="L39" s="9">
        <v>26.4</v>
      </c>
    </row>
    <row r="40" spans="1:12" s="4" customFormat="1" ht="12.95" customHeight="1" x14ac:dyDescent="0.25">
      <c r="A40" s="11">
        <v>70</v>
      </c>
      <c r="B40" s="10" t="s">
        <v>35</v>
      </c>
      <c r="C40" s="9">
        <v>0</v>
      </c>
      <c r="D40" s="9">
        <v>0</v>
      </c>
      <c r="E40" s="9">
        <v>28.6</v>
      </c>
      <c r="F40" s="9">
        <v>28.2</v>
      </c>
      <c r="G40" s="9">
        <v>10.9</v>
      </c>
      <c r="H40" s="9">
        <v>11.6</v>
      </c>
      <c r="I40" s="9">
        <v>88.4</v>
      </c>
      <c r="J40" s="9">
        <v>87.8</v>
      </c>
      <c r="K40" s="9">
        <v>8.3000000000000007</v>
      </c>
      <c r="L40" s="9">
        <v>9.8000000000000007</v>
      </c>
    </row>
    <row r="41" spans="1:12" s="4" customFormat="1" ht="12.95" customHeight="1" x14ac:dyDescent="0.25">
      <c r="A41" s="11">
        <v>71</v>
      </c>
      <c r="B41" s="10" t="s">
        <v>36</v>
      </c>
      <c r="C41" s="9">
        <v>0</v>
      </c>
      <c r="D41" s="9">
        <v>0</v>
      </c>
      <c r="E41" s="9">
        <v>25.8</v>
      </c>
      <c r="F41" s="9">
        <v>26</v>
      </c>
      <c r="G41" s="9">
        <v>3.9</v>
      </c>
      <c r="H41" s="9">
        <v>14.1</v>
      </c>
      <c r="I41" s="9">
        <v>91.6</v>
      </c>
      <c r="J41" s="9">
        <v>97.9</v>
      </c>
      <c r="K41" s="9">
        <v>5.3</v>
      </c>
      <c r="L41" s="9">
        <v>-8.1</v>
      </c>
    </row>
    <row r="42" spans="1:12" s="4" customFormat="1" ht="12.95" customHeight="1" x14ac:dyDescent="0.25">
      <c r="A42" s="11">
        <v>72</v>
      </c>
      <c r="B42" s="10" t="s">
        <v>37</v>
      </c>
      <c r="C42" s="9">
        <v>28.1</v>
      </c>
      <c r="D42" s="9">
        <v>27.9</v>
      </c>
      <c r="E42" s="9">
        <v>35</v>
      </c>
      <c r="F42" s="9">
        <v>35</v>
      </c>
      <c r="G42" s="9">
        <v>5.0999999999999996</v>
      </c>
      <c r="H42" s="9">
        <v>5</v>
      </c>
      <c r="I42" s="9">
        <v>94.8</v>
      </c>
      <c r="J42" s="9">
        <v>95.6</v>
      </c>
      <c r="K42" s="9">
        <v>2.8</v>
      </c>
      <c r="L42" s="9">
        <v>3.9</v>
      </c>
    </row>
    <row r="43" spans="1:12" s="4" customFormat="1" ht="12.95" customHeight="1" x14ac:dyDescent="0.25">
      <c r="A43" s="11">
        <v>73</v>
      </c>
      <c r="B43" s="10" t="s">
        <v>38</v>
      </c>
      <c r="C43" s="9">
        <v>4</v>
      </c>
      <c r="D43" s="9">
        <v>4.4000000000000004</v>
      </c>
      <c r="E43" s="9">
        <v>34.5</v>
      </c>
      <c r="F43" s="9">
        <v>37</v>
      </c>
      <c r="G43" s="9">
        <v>4.7</v>
      </c>
      <c r="H43" s="9">
        <v>5.3</v>
      </c>
      <c r="I43" s="9">
        <v>94.8</v>
      </c>
      <c r="J43" s="9">
        <v>90.4</v>
      </c>
      <c r="K43" s="9">
        <v>1.2</v>
      </c>
      <c r="L43" s="9">
        <v>11.2</v>
      </c>
    </row>
    <row r="44" spans="1:12" s="4" customFormat="1" ht="12.95" customHeight="1" x14ac:dyDescent="0.25">
      <c r="A44" s="11">
        <v>74</v>
      </c>
      <c r="B44" s="10" t="s">
        <v>39</v>
      </c>
      <c r="C44" s="9">
        <v>23.8</v>
      </c>
      <c r="D44" s="9">
        <v>24.2</v>
      </c>
      <c r="E44" s="9">
        <v>35.799999999999997</v>
      </c>
      <c r="F44" s="9">
        <v>35.5</v>
      </c>
      <c r="G44" s="9">
        <v>2.2999999999999998</v>
      </c>
      <c r="H44" s="9">
        <v>2.7</v>
      </c>
      <c r="I44" s="9">
        <v>90.7</v>
      </c>
      <c r="J44" s="9">
        <v>90.6</v>
      </c>
      <c r="K44" s="9">
        <v>3.9</v>
      </c>
      <c r="L44" s="9">
        <v>6.1</v>
      </c>
    </row>
    <row r="45" spans="1:12" s="4" customFormat="1" ht="12.95" customHeight="1" x14ac:dyDescent="0.25">
      <c r="A45" s="11">
        <v>80</v>
      </c>
      <c r="B45" s="10" t="s">
        <v>40</v>
      </c>
      <c r="C45" s="9">
        <v>3.1</v>
      </c>
      <c r="D45" s="9">
        <v>4.8</v>
      </c>
      <c r="E45" s="9">
        <v>49.9</v>
      </c>
      <c r="F45" s="9">
        <v>52.4</v>
      </c>
      <c r="G45" s="9">
        <v>2.9</v>
      </c>
      <c r="H45" s="9">
        <v>3.8</v>
      </c>
      <c r="I45" s="9">
        <v>93.7</v>
      </c>
      <c r="J45" s="9">
        <v>96.8</v>
      </c>
      <c r="K45" s="9">
        <v>2.7</v>
      </c>
      <c r="L45" s="9">
        <v>2.6</v>
      </c>
    </row>
    <row r="46" spans="1:12" s="4" customFormat="1" ht="12.95" customHeight="1" x14ac:dyDescent="0.25">
      <c r="A46" s="11">
        <v>85</v>
      </c>
      <c r="B46" s="10" t="s">
        <v>41</v>
      </c>
      <c r="C46" s="9">
        <v>10.3</v>
      </c>
      <c r="D46" s="9">
        <v>10.3</v>
      </c>
      <c r="E46" s="9">
        <v>63.3</v>
      </c>
      <c r="F46" s="9">
        <v>64</v>
      </c>
      <c r="G46" s="9">
        <v>5.0999999999999996</v>
      </c>
      <c r="H46" s="9">
        <v>4.8</v>
      </c>
      <c r="I46" s="9">
        <v>81.599999999999994</v>
      </c>
      <c r="J46" s="9">
        <v>81.400000000000006</v>
      </c>
      <c r="K46" s="9">
        <v>-0.3</v>
      </c>
      <c r="L46" s="9">
        <v>0.3</v>
      </c>
    </row>
    <row r="47" spans="1:12" s="4" customFormat="1" ht="12.95" customHeight="1" x14ac:dyDescent="0.25">
      <c r="A47" s="11">
        <v>90</v>
      </c>
      <c r="B47" s="10" t="s">
        <v>42</v>
      </c>
      <c r="C47" s="9">
        <v>16.600000000000001</v>
      </c>
      <c r="D47" s="9">
        <v>18.8</v>
      </c>
      <c r="E47" s="9">
        <v>23.7</v>
      </c>
      <c r="F47" s="9">
        <v>24.2</v>
      </c>
      <c r="G47" s="9">
        <v>15.8</v>
      </c>
      <c r="H47" s="9">
        <v>14.3</v>
      </c>
      <c r="I47" s="9">
        <v>92.6</v>
      </c>
      <c r="J47" s="9">
        <v>94.2</v>
      </c>
      <c r="K47" s="9">
        <v>2.4</v>
      </c>
      <c r="L47" s="9">
        <v>2.7</v>
      </c>
    </row>
    <row r="48" spans="1:12" s="4" customFormat="1" ht="12.95" customHeight="1" x14ac:dyDescent="0.25">
      <c r="A48" s="11">
        <v>92</v>
      </c>
      <c r="B48" s="10" t="s">
        <v>43</v>
      </c>
      <c r="C48" s="9">
        <v>0.5</v>
      </c>
      <c r="D48" s="9">
        <v>0.9</v>
      </c>
      <c r="E48" s="9">
        <v>13.1</v>
      </c>
      <c r="F48" s="9">
        <v>15.3</v>
      </c>
      <c r="G48" s="9">
        <v>2.1</v>
      </c>
      <c r="H48" s="9">
        <v>2.2000000000000002</v>
      </c>
      <c r="I48" s="9">
        <v>91.7</v>
      </c>
      <c r="J48" s="9">
        <v>91.1</v>
      </c>
      <c r="K48" s="9">
        <v>2.1</v>
      </c>
      <c r="L48" s="9">
        <v>-1.7</v>
      </c>
    </row>
    <row r="49" spans="1:12" s="4" customFormat="1" ht="12.95" customHeight="1" x14ac:dyDescent="0.25">
      <c r="A49" s="11">
        <v>93</v>
      </c>
      <c r="B49" s="10" t="s">
        <v>44</v>
      </c>
      <c r="C49" s="9">
        <v>9.8000000000000007</v>
      </c>
      <c r="D49" s="9">
        <v>10</v>
      </c>
      <c r="E49" s="9">
        <v>48.2</v>
      </c>
      <c r="F49" s="9">
        <v>48.3</v>
      </c>
      <c r="G49" s="9">
        <v>9.4</v>
      </c>
      <c r="H49" s="9">
        <v>11</v>
      </c>
      <c r="I49" s="9">
        <v>94.3</v>
      </c>
      <c r="J49" s="9">
        <v>93.4</v>
      </c>
      <c r="K49" s="9">
        <v>2.1</v>
      </c>
      <c r="L49" s="9">
        <v>3.7</v>
      </c>
    </row>
    <row r="50" spans="1:12" s="4" customFormat="1" ht="31.5" customHeight="1" x14ac:dyDescent="0.25">
      <c r="A50" s="18" t="s">
        <v>160</v>
      </c>
      <c r="B50" s="38" t="s">
        <v>159</v>
      </c>
      <c r="C50" s="15"/>
      <c r="D50" s="15"/>
      <c r="E50" s="15"/>
      <c r="F50" s="15"/>
      <c r="G50" s="15"/>
      <c r="H50" s="15"/>
      <c r="I50" s="15"/>
      <c r="J50" s="15"/>
      <c r="K50" s="15"/>
      <c r="L50" s="15"/>
    </row>
    <row r="51" spans="1:12" s="4" customFormat="1" ht="12.95" customHeight="1" x14ac:dyDescent="0.25">
      <c r="A51" s="4" t="s">
        <v>156</v>
      </c>
      <c r="B51" s="4" t="s">
        <v>161</v>
      </c>
    </row>
    <row r="52" spans="1:12" s="4" customFormat="1" ht="12.95" customHeight="1" x14ac:dyDescent="0.25">
      <c r="A52" s="4" t="s">
        <v>163</v>
      </c>
      <c r="B52" s="4" t="s">
        <v>164</v>
      </c>
    </row>
    <row r="53" spans="1:12" s="4" customFormat="1" ht="12.95" customHeight="1" x14ac:dyDescent="0.25">
      <c r="A53" s="4" t="s">
        <v>165</v>
      </c>
      <c r="B53" s="4" t="s">
        <v>118</v>
      </c>
    </row>
    <row r="54" spans="1:12" s="39" customFormat="1" ht="12.95" customHeight="1" x14ac:dyDescent="0.25">
      <c r="A54" s="22" t="s">
        <v>157</v>
      </c>
    </row>
    <row r="55" spans="1:12" s="39" customFormat="1" ht="12.95" customHeight="1" x14ac:dyDescent="0.25">
      <c r="A55" s="40" t="s">
        <v>134</v>
      </c>
    </row>
    <row r="56" spans="1:12" s="39" customFormat="1" ht="12.95" customHeight="1" x14ac:dyDescent="0.25"/>
    <row r="57" spans="1:12" s="39" customFormat="1" ht="12.95" customHeight="1" x14ac:dyDescent="0.25">
      <c r="A57" s="39" t="s">
        <v>158</v>
      </c>
      <c r="B57" s="41"/>
    </row>
    <row r="61" spans="1:12" ht="12.6" customHeight="1" x14ac:dyDescent="0.25">
      <c r="A61" s="46"/>
    </row>
    <row r="62" spans="1:12" ht="12.6" customHeight="1" x14ac:dyDescent="0.25">
      <c r="A62" s="46"/>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2"/>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2001</v>
      </c>
      <c r="D5" s="35">
        <v>2002</v>
      </c>
      <c r="E5" s="34">
        <v>2001</v>
      </c>
      <c r="F5" s="35">
        <v>2002</v>
      </c>
      <c r="G5" s="34">
        <v>2001</v>
      </c>
      <c r="H5" s="35">
        <v>2002</v>
      </c>
      <c r="I5" s="34">
        <v>2001</v>
      </c>
      <c r="J5" s="35">
        <v>2002</v>
      </c>
      <c r="K5" s="34">
        <v>2001</v>
      </c>
      <c r="L5" s="35">
        <v>2002</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29.6</v>
      </c>
      <c r="D7" s="9">
        <v>29.8</v>
      </c>
      <c r="E7" s="9">
        <v>28.5</v>
      </c>
      <c r="F7" s="9">
        <v>29.9</v>
      </c>
      <c r="G7" s="9">
        <v>10</v>
      </c>
      <c r="H7" s="9">
        <v>8.6</v>
      </c>
      <c r="I7" s="9">
        <v>91</v>
      </c>
      <c r="J7" s="9">
        <v>89.4</v>
      </c>
      <c r="K7" s="9">
        <v>8.3000000000000007</v>
      </c>
      <c r="L7" s="9">
        <v>10.9</v>
      </c>
    </row>
    <row r="8" spans="1:12" s="4" customFormat="1" ht="12.95" customHeight="1" x14ac:dyDescent="0.25">
      <c r="A8" s="7">
        <v>15</v>
      </c>
      <c r="B8" s="10" t="s">
        <v>5</v>
      </c>
      <c r="C8" s="9">
        <v>60.4</v>
      </c>
      <c r="D8" s="9">
        <v>59.4</v>
      </c>
      <c r="E8" s="9">
        <v>17.2</v>
      </c>
      <c r="F8" s="9">
        <v>17.2</v>
      </c>
      <c r="G8" s="9">
        <v>4.2</v>
      </c>
      <c r="H8" s="9">
        <v>4.9000000000000004</v>
      </c>
      <c r="I8" s="9">
        <v>96</v>
      </c>
      <c r="J8" s="9">
        <v>95.9</v>
      </c>
      <c r="K8" s="9">
        <v>2</v>
      </c>
      <c r="L8" s="9">
        <v>1.1000000000000001</v>
      </c>
    </row>
    <row r="9" spans="1:12" s="4" customFormat="1" ht="12.95" customHeight="1" x14ac:dyDescent="0.25">
      <c r="A9" s="7">
        <v>16</v>
      </c>
      <c r="B9" s="4" t="s">
        <v>45</v>
      </c>
      <c r="C9" s="9">
        <v>60.8</v>
      </c>
      <c r="D9" s="9">
        <v>65.2</v>
      </c>
      <c r="E9" s="9">
        <v>11.7</v>
      </c>
      <c r="F9" s="9">
        <v>10.7</v>
      </c>
      <c r="G9" s="9">
        <v>1.9</v>
      </c>
      <c r="H9" s="9">
        <v>1.7</v>
      </c>
      <c r="I9" s="9">
        <v>91.9</v>
      </c>
      <c r="J9" s="9">
        <v>95.8</v>
      </c>
      <c r="K9" s="9">
        <v>30.4</v>
      </c>
      <c r="L9" s="9">
        <v>29.3</v>
      </c>
    </row>
    <row r="10" spans="1:12" s="4" customFormat="1" ht="12.95" customHeight="1" x14ac:dyDescent="0.25">
      <c r="A10" s="7">
        <v>17</v>
      </c>
      <c r="B10" s="10" t="s">
        <v>6</v>
      </c>
      <c r="C10" s="9">
        <v>40.700000000000003</v>
      </c>
      <c r="D10" s="9">
        <v>39.299999999999997</v>
      </c>
      <c r="E10" s="9">
        <v>32.9</v>
      </c>
      <c r="F10" s="9">
        <v>33.200000000000003</v>
      </c>
      <c r="G10" s="9">
        <v>6.1</v>
      </c>
      <c r="H10" s="9">
        <v>5.6</v>
      </c>
      <c r="I10" s="9">
        <v>94.3</v>
      </c>
      <c r="J10" s="9">
        <v>92.8</v>
      </c>
      <c r="K10" s="9">
        <v>4.4000000000000004</v>
      </c>
      <c r="L10" s="9">
        <v>3.6</v>
      </c>
    </row>
    <row r="11" spans="1:12" s="4" customFormat="1" ht="12.95" customHeight="1" x14ac:dyDescent="0.25">
      <c r="A11" s="7">
        <v>18</v>
      </c>
      <c r="B11" s="10" t="s">
        <v>7</v>
      </c>
      <c r="C11" s="9">
        <v>64</v>
      </c>
      <c r="D11" s="9">
        <v>63.7</v>
      </c>
      <c r="E11" s="9">
        <v>18.600000000000001</v>
      </c>
      <c r="F11" s="9">
        <v>20</v>
      </c>
      <c r="G11" s="9">
        <v>1.7</v>
      </c>
      <c r="H11" s="9">
        <v>1.6</v>
      </c>
      <c r="I11" s="9">
        <v>95.5</v>
      </c>
      <c r="J11" s="9">
        <v>94.9</v>
      </c>
      <c r="K11" s="9">
        <v>1.2</v>
      </c>
      <c r="L11" s="9">
        <v>-0.2</v>
      </c>
    </row>
    <row r="12" spans="1:12" s="4" customFormat="1" ht="12.95" customHeight="1" x14ac:dyDescent="0.25">
      <c r="A12" s="7">
        <v>19</v>
      </c>
      <c r="B12" s="4" t="s">
        <v>27</v>
      </c>
      <c r="C12" s="9">
        <v>61.4</v>
      </c>
      <c r="D12" s="9">
        <v>54</v>
      </c>
      <c r="E12" s="9">
        <v>12.7</v>
      </c>
      <c r="F12" s="9">
        <v>22</v>
      </c>
      <c r="G12" s="9">
        <v>1.4</v>
      </c>
      <c r="H12" s="9">
        <v>2.4</v>
      </c>
      <c r="I12" s="9">
        <v>71.599999999999994</v>
      </c>
      <c r="J12" s="9">
        <v>72.5</v>
      </c>
      <c r="K12" s="9">
        <v>2.2999999999999998</v>
      </c>
      <c r="L12" s="9">
        <v>7.2</v>
      </c>
    </row>
    <row r="13" spans="1:12" s="4" customFormat="1" ht="12.95" customHeight="1" x14ac:dyDescent="0.25">
      <c r="A13" s="7">
        <v>20</v>
      </c>
      <c r="B13" s="10" t="s">
        <v>8</v>
      </c>
      <c r="C13" s="9">
        <v>48.6</v>
      </c>
      <c r="D13" s="9">
        <v>47.3</v>
      </c>
      <c r="E13" s="9">
        <v>26.5</v>
      </c>
      <c r="F13" s="9">
        <v>26.8</v>
      </c>
      <c r="G13" s="9">
        <v>6.2</v>
      </c>
      <c r="H13" s="9">
        <v>6.3</v>
      </c>
      <c r="I13" s="9">
        <v>97.3</v>
      </c>
      <c r="J13" s="9">
        <v>97.6</v>
      </c>
      <c r="K13" s="9">
        <v>4.5999999999999996</v>
      </c>
      <c r="L13" s="9">
        <v>3.5</v>
      </c>
    </row>
    <row r="14" spans="1:12" s="4" customFormat="1" ht="12.95" customHeight="1" x14ac:dyDescent="0.25">
      <c r="A14" s="7">
        <v>21</v>
      </c>
      <c r="B14" s="10" t="s">
        <v>9</v>
      </c>
      <c r="C14" s="9">
        <v>47.8</v>
      </c>
      <c r="D14" s="9">
        <v>46.5</v>
      </c>
      <c r="E14" s="9">
        <v>22.7</v>
      </c>
      <c r="F14" s="9">
        <v>23.6</v>
      </c>
      <c r="G14" s="9">
        <v>5.0999999999999996</v>
      </c>
      <c r="H14" s="9">
        <v>5.2</v>
      </c>
      <c r="I14" s="9">
        <v>96.4</v>
      </c>
      <c r="J14" s="9">
        <v>96.2</v>
      </c>
      <c r="K14" s="9">
        <v>3.8</v>
      </c>
      <c r="L14" s="9">
        <v>3.5</v>
      </c>
    </row>
    <row r="15" spans="1:12" s="4" customFormat="1" ht="12.95" customHeight="1" x14ac:dyDescent="0.25">
      <c r="A15" s="7">
        <v>22</v>
      </c>
      <c r="B15" s="10" t="s">
        <v>10</v>
      </c>
      <c r="C15" s="9">
        <v>31.8</v>
      </c>
      <c r="D15" s="9">
        <v>32.4</v>
      </c>
      <c r="E15" s="9">
        <v>34.5</v>
      </c>
      <c r="F15" s="9">
        <v>36.1</v>
      </c>
      <c r="G15" s="9">
        <v>5.3</v>
      </c>
      <c r="H15" s="9">
        <v>5.4</v>
      </c>
      <c r="I15" s="9">
        <v>92.7</v>
      </c>
      <c r="J15" s="9">
        <v>92.6</v>
      </c>
      <c r="K15" s="9">
        <v>3.8</v>
      </c>
      <c r="L15" s="9">
        <v>2.5</v>
      </c>
    </row>
    <row r="16" spans="1:12" s="4" customFormat="1" ht="12.95" customHeight="1" x14ac:dyDescent="0.25">
      <c r="A16" s="7">
        <v>24</v>
      </c>
      <c r="B16" s="10" t="s">
        <v>11</v>
      </c>
      <c r="C16" s="9">
        <v>38.200000000000003</v>
      </c>
      <c r="D16" s="9">
        <v>37</v>
      </c>
      <c r="E16" s="9">
        <v>12.6</v>
      </c>
      <c r="F16" s="9">
        <v>12.9</v>
      </c>
      <c r="G16" s="9">
        <v>2.8</v>
      </c>
      <c r="H16" s="9">
        <v>2.6</v>
      </c>
      <c r="I16" s="9">
        <v>66.099999999999994</v>
      </c>
      <c r="J16" s="9">
        <v>65.599999999999994</v>
      </c>
      <c r="K16" s="9">
        <v>31.2</v>
      </c>
      <c r="L16" s="9">
        <v>31.2</v>
      </c>
    </row>
    <row r="17" spans="1:12" s="4" customFormat="1" ht="12.95" customHeight="1" x14ac:dyDescent="0.25">
      <c r="A17" s="7">
        <v>25</v>
      </c>
      <c r="B17" s="10" t="s">
        <v>12</v>
      </c>
      <c r="C17" s="9">
        <v>49.8</v>
      </c>
      <c r="D17" s="9">
        <v>49.8</v>
      </c>
      <c r="E17" s="9">
        <v>27</v>
      </c>
      <c r="F17" s="9">
        <v>27.5</v>
      </c>
      <c r="G17" s="9">
        <v>5.4</v>
      </c>
      <c r="H17" s="9">
        <v>5.0999999999999996</v>
      </c>
      <c r="I17" s="9">
        <v>94.4</v>
      </c>
      <c r="J17" s="9">
        <v>95.2</v>
      </c>
      <c r="K17" s="9">
        <v>4.7</v>
      </c>
      <c r="L17" s="9">
        <v>3.5</v>
      </c>
    </row>
    <row r="18" spans="1:12" s="4" customFormat="1" ht="12.95" customHeight="1" x14ac:dyDescent="0.25">
      <c r="A18" s="7">
        <v>26</v>
      </c>
      <c r="B18" s="10" t="s">
        <v>13</v>
      </c>
      <c r="C18" s="9">
        <v>29.9</v>
      </c>
      <c r="D18" s="9">
        <v>30</v>
      </c>
      <c r="E18" s="9">
        <v>32</v>
      </c>
      <c r="F18" s="9">
        <v>30.2</v>
      </c>
      <c r="G18" s="9">
        <v>7.9</v>
      </c>
      <c r="H18" s="9">
        <v>7.6</v>
      </c>
      <c r="I18" s="9">
        <v>92</v>
      </c>
      <c r="J18" s="9">
        <v>91.1</v>
      </c>
      <c r="K18" s="9">
        <v>7.8</v>
      </c>
      <c r="L18" s="9">
        <v>6.8</v>
      </c>
    </row>
    <row r="19" spans="1:12" s="4" customFormat="1" ht="12.95" customHeight="1" x14ac:dyDescent="0.25">
      <c r="A19" s="7">
        <v>27</v>
      </c>
      <c r="B19" s="10" t="s">
        <v>14</v>
      </c>
      <c r="C19" s="9">
        <v>51.7</v>
      </c>
      <c r="D19" s="9">
        <v>50.7</v>
      </c>
      <c r="E19" s="9">
        <v>25</v>
      </c>
      <c r="F19" s="9">
        <v>26.2</v>
      </c>
      <c r="G19" s="9">
        <v>4.3</v>
      </c>
      <c r="H19" s="9">
        <v>4.7</v>
      </c>
      <c r="I19" s="9">
        <v>97.6</v>
      </c>
      <c r="J19" s="9">
        <v>96.4</v>
      </c>
      <c r="K19" s="9">
        <v>-0.1</v>
      </c>
      <c r="L19" s="9">
        <v>2.1</v>
      </c>
    </row>
    <row r="20" spans="1:12" s="4" customFormat="1" ht="12.95" customHeight="1" x14ac:dyDescent="0.25">
      <c r="A20" s="7">
        <v>28</v>
      </c>
      <c r="B20" s="10" t="s">
        <v>15</v>
      </c>
      <c r="C20" s="9">
        <v>40.799999999999997</v>
      </c>
      <c r="D20" s="9">
        <v>39.200000000000003</v>
      </c>
      <c r="E20" s="9">
        <v>35.9</v>
      </c>
      <c r="F20" s="9">
        <v>36.299999999999997</v>
      </c>
      <c r="G20" s="9">
        <v>5.8</v>
      </c>
      <c r="H20" s="9">
        <v>5.6</v>
      </c>
      <c r="I20" s="9">
        <v>96.6</v>
      </c>
      <c r="J20" s="9">
        <v>95.9</v>
      </c>
      <c r="K20" s="9">
        <v>2.6</v>
      </c>
      <c r="L20" s="9">
        <v>1.8</v>
      </c>
    </row>
    <row r="21" spans="1:12" s="4" customFormat="1" ht="12.95" customHeight="1" x14ac:dyDescent="0.25">
      <c r="A21" s="7">
        <v>29</v>
      </c>
      <c r="B21" s="10" t="s">
        <v>16</v>
      </c>
      <c r="C21" s="9">
        <v>48.4</v>
      </c>
      <c r="D21" s="9">
        <v>47.2</v>
      </c>
      <c r="E21" s="9">
        <v>28.7</v>
      </c>
      <c r="F21" s="9">
        <v>29.7</v>
      </c>
      <c r="G21" s="9">
        <v>2.8</v>
      </c>
      <c r="H21" s="9">
        <v>2.9</v>
      </c>
      <c r="I21" s="9">
        <v>92.3</v>
      </c>
      <c r="J21" s="9">
        <v>92.3</v>
      </c>
      <c r="K21" s="9">
        <v>5.3</v>
      </c>
      <c r="L21" s="9">
        <v>4.0999999999999996</v>
      </c>
    </row>
    <row r="22" spans="1:12" s="4" customFormat="1" ht="12.95" customHeight="1" x14ac:dyDescent="0.25">
      <c r="A22" s="7">
        <v>31</v>
      </c>
      <c r="B22" s="10" t="s">
        <v>17</v>
      </c>
      <c r="C22" s="9">
        <v>45.3</v>
      </c>
      <c r="D22" s="9">
        <v>33.700000000000003</v>
      </c>
      <c r="E22" s="9">
        <v>14.3</v>
      </c>
      <c r="F22" s="9">
        <v>13.2</v>
      </c>
      <c r="G22" s="9">
        <v>2.2000000000000002</v>
      </c>
      <c r="H22" s="9">
        <v>1.7</v>
      </c>
      <c r="I22" s="9">
        <v>85.9</v>
      </c>
      <c r="J22" s="9">
        <v>83.5</v>
      </c>
      <c r="K22" s="9">
        <v>0.9</v>
      </c>
      <c r="L22" s="9">
        <v>-10.8</v>
      </c>
    </row>
    <row r="23" spans="1:12" s="4" customFormat="1" ht="12.95" customHeight="1" x14ac:dyDescent="0.25">
      <c r="A23" s="7">
        <v>32</v>
      </c>
      <c r="B23" s="10" t="s">
        <v>18</v>
      </c>
      <c r="C23" s="9">
        <v>47.5</v>
      </c>
      <c r="D23" s="9">
        <v>44.1</v>
      </c>
      <c r="E23" s="9">
        <v>27.4</v>
      </c>
      <c r="F23" s="9">
        <v>30.3</v>
      </c>
      <c r="G23" s="9">
        <v>3.9</v>
      </c>
      <c r="H23" s="9">
        <v>4.8</v>
      </c>
      <c r="I23" s="9">
        <v>94.7</v>
      </c>
      <c r="J23" s="9">
        <v>93.6</v>
      </c>
      <c r="K23" s="9">
        <v>2.9</v>
      </c>
      <c r="L23" s="9">
        <v>5.4</v>
      </c>
    </row>
    <row r="24" spans="1:12" s="4" customFormat="1" ht="12.95" customHeight="1" x14ac:dyDescent="0.25">
      <c r="A24" s="7">
        <v>33</v>
      </c>
      <c r="B24" s="10" t="s">
        <v>20</v>
      </c>
      <c r="C24" s="9">
        <v>47.5</v>
      </c>
      <c r="D24" s="9">
        <v>42.1</v>
      </c>
      <c r="E24" s="9">
        <v>23.8</v>
      </c>
      <c r="F24" s="9">
        <v>25.9</v>
      </c>
      <c r="G24" s="9">
        <v>3.1</v>
      </c>
      <c r="H24" s="9">
        <v>3.5</v>
      </c>
      <c r="I24" s="9">
        <v>93.5</v>
      </c>
      <c r="J24" s="9">
        <v>93.4</v>
      </c>
      <c r="K24" s="9">
        <v>11.3</v>
      </c>
      <c r="L24" s="9">
        <v>11.8</v>
      </c>
    </row>
    <row r="25" spans="1:12" s="4" customFormat="1" ht="12.95" customHeight="1" x14ac:dyDescent="0.25">
      <c r="A25" s="7">
        <v>34</v>
      </c>
      <c r="B25" s="10" t="s">
        <v>21</v>
      </c>
      <c r="C25" s="9">
        <v>57.4</v>
      </c>
      <c r="D25" s="9">
        <v>53</v>
      </c>
      <c r="E25" s="9">
        <v>23.7</v>
      </c>
      <c r="F25" s="9">
        <v>25.7</v>
      </c>
      <c r="G25" s="9">
        <v>2.2000000000000002</v>
      </c>
      <c r="H25" s="9">
        <v>2.5</v>
      </c>
      <c r="I25" s="9">
        <v>96.3</v>
      </c>
      <c r="J25" s="9">
        <v>94.5</v>
      </c>
      <c r="K25" s="9">
        <v>1.2</v>
      </c>
      <c r="L25" s="9">
        <v>-1.9</v>
      </c>
    </row>
    <row r="26" spans="1:12" s="4" customFormat="1" ht="12.95" customHeight="1" x14ac:dyDescent="0.25">
      <c r="A26" s="7">
        <v>35</v>
      </c>
      <c r="B26" s="10" t="s">
        <v>22</v>
      </c>
      <c r="C26" s="9">
        <v>45.7</v>
      </c>
      <c r="D26" s="9">
        <v>48</v>
      </c>
      <c r="E26" s="9">
        <v>26</v>
      </c>
      <c r="F26" s="9">
        <v>31.9</v>
      </c>
      <c r="G26" s="9">
        <v>3.1</v>
      </c>
      <c r="H26" s="9">
        <v>4</v>
      </c>
      <c r="I26" s="9">
        <v>94.2</v>
      </c>
      <c r="J26" s="9">
        <v>94.6</v>
      </c>
      <c r="K26" s="9">
        <v>-7.9</v>
      </c>
      <c r="L26" s="9">
        <v>6.9</v>
      </c>
    </row>
    <row r="27" spans="1:12" s="4" customFormat="1" ht="12.95" customHeight="1" x14ac:dyDescent="0.25">
      <c r="A27" s="7">
        <v>36</v>
      </c>
      <c r="B27" s="10" t="s">
        <v>23</v>
      </c>
      <c r="C27" s="9">
        <v>49</v>
      </c>
      <c r="D27" s="9">
        <v>48</v>
      </c>
      <c r="E27" s="9">
        <v>27.8</v>
      </c>
      <c r="F27" s="9">
        <v>28</v>
      </c>
      <c r="G27" s="9">
        <v>5.3</v>
      </c>
      <c r="H27" s="9">
        <v>4.8</v>
      </c>
      <c r="I27" s="9">
        <v>93.9</v>
      </c>
      <c r="J27" s="9">
        <v>95.1</v>
      </c>
      <c r="K27" s="9">
        <v>3.4</v>
      </c>
      <c r="L27" s="9">
        <v>2.8</v>
      </c>
    </row>
    <row r="28" spans="1:12" s="4" customFormat="1" ht="12.95" customHeight="1" x14ac:dyDescent="0.25">
      <c r="A28" s="7">
        <v>37</v>
      </c>
      <c r="B28" s="10" t="s">
        <v>24</v>
      </c>
      <c r="C28" s="9">
        <v>57.2</v>
      </c>
      <c r="D28" s="9">
        <v>56.4</v>
      </c>
      <c r="E28" s="9">
        <v>19.399999999999999</v>
      </c>
      <c r="F28" s="9">
        <v>20.8</v>
      </c>
      <c r="G28" s="9">
        <v>4</v>
      </c>
      <c r="H28" s="9">
        <v>3.5</v>
      </c>
      <c r="I28" s="9">
        <v>97.6</v>
      </c>
      <c r="J28" s="9">
        <v>96.3</v>
      </c>
      <c r="K28" s="9">
        <v>4.4000000000000004</v>
      </c>
      <c r="L28" s="9">
        <v>4.5</v>
      </c>
    </row>
    <row r="29" spans="1:12" s="4" customFormat="1" ht="12.95" customHeight="1" x14ac:dyDescent="0.25">
      <c r="A29" s="7">
        <v>40</v>
      </c>
      <c r="B29" s="8" t="s">
        <v>25</v>
      </c>
      <c r="C29" s="9">
        <v>57.5</v>
      </c>
      <c r="D29" s="9">
        <v>64.5</v>
      </c>
      <c r="E29" s="9">
        <v>6.6</v>
      </c>
      <c r="F29" s="9">
        <v>6.5</v>
      </c>
      <c r="G29" s="9">
        <v>5.9</v>
      </c>
      <c r="H29" s="9">
        <v>6.1</v>
      </c>
      <c r="I29" s="9">
        <v>80.900000000000006</v>
      </c>
      <c r="J29" s="9">
        <v>86.5</v>
      </c>
      <c r="K29" s="9">
        <v>5.2</v>
      </c>
      <c r="L29" s="9">
        <v>5.8</v>
      </c>
    </row>
    <row r="30" spans="1:12" s="4" customFormat="1" ht="12.95" customHeight="1" x14ac:dyDescent="0.25">
      <c r="A30" s="7">
        <v>45</v>
      </c>
      <c r="B30" s="5" t="s">
        <v>26</v>
      </c>
      <c r="C30" s="9">
        <v>39.299999999999997</v>
      </c>
      <c r="D30" s="9">
        <v>38.200000000000003</v>
      </c>
      <c r="E30" s="9">
        <v>39.4</v>
      </c>
      <c r="F30" s="9">
        <v>39.799999999999997</v>
      </c>
      <c r="G30" s="9">
        <v>3.2</v>
      </c>
      <c r="H30" s="9">
        <v>3.3</v>
      </c>
      <c r="I30" s="9">
        <v>95.3</v>
      </c>
      <c r="J30" s="9">
        <v>95.7</v>
      </c>
      <c r="K30" s="9">
        <v>2.4</v>
      </c>
      <c r="L30" s="9">
        <v>2.1</v>
      </c>
    </row>
    <row r="31" spans="1:12" s="4" customFormat="1" ht="12.95" customHeight="1" x14ac:dyDescent="0.25">
      <c r="A31" s="75" t="s">
        <v>2</v>
      </c>
      <c r="B31" s="75"/>
      <c r="C31" s="24"/>
      <c r="D31" s="24"/>
      <c r="E31" s="25"/>
      <c r="F31" s="24"/>
      <c r="G31" s="24"/>
      <c r="H31" s="26"/>
      <c r="I31" s="26"/>
      <c r="J31" s="26"/>
      <c r="K31" s="26"/>
      <c r="L31" s="26"/>
    </row>
    <row r="32" spans="1:12" s="4" customFormat="1" ht="12.95" customHeight="1" x14ac:dyDescent="0.25">
      <c r="A32" s="11">
        <v>50</v>
      </c>
      <c r="B32" s="12" t="s">
        <v>28</v>
      </c>
      <c r="C32" s="9">
        <v>83.3</v>
      </c>
      <c r="D32" s="9">
        <v>81.3</v>
      </c>
      <c r="E32" s="9">
        <v>6.5</v>
      </c>
      <c r="F32" s="9">
        <v>7.2</v>
      </c>
      <c r="G32" s="9">
        <v>0.8</v>
      </c>
      <c r="H32" s="9">
        <v>1</v>
      </c>
      <c r="I32" s="9">
        <v>97.6</v>
      </c>
      <c r="J32" s="9">
        <v>97.3</v>
      </c>
      <c r="K32" s="9">
        <v>1</v>
      </c>
      <c r="L32" s="9">
        <v>0.6</v>
      </c>
    </row>
    <row r="33" spans="1:12" s="4" customFormat="1" ht="12.95" customHeight="1" x14ac:dyDescent="0.25">
      <c r="A33" s="11">
        <v>51</v>
      </c>
      <c r="B33" s="10" t="s">
        <v>29</v>
      </c>
      <c r="C33" s="9">
        <v>82.2</v>
      </c>
      <c r="D33" s="9">
        <v>80.8</v>
      </c>
      <c r="E33" s="9">
        <v>6.1</v>
      </c>
      <c r="F33" s="9">
        <v>6.4</v>
      </c>
      <c r="G33" s="9">
        <v>1</v>
      </c>
      <c r="H33" s="9">
        <v>0.9</v>
      </c>
      <c r="I33" s="9">
        <v>95.5</v>
      </c>
      <c r="J33" s="9">
        <v>94.8</v>
      </c>
      <c r="K33" s="9">
        <v>2.7</v>
      </c>
      <c r="L33" s="9">
        <v>2.6</v>
      </c>
    </row>
    <row r="34" spans="1:12" s="4" customFormat="1" ht="12.95" customHeight="1" x14ac:dyDescent="0.25">
      <c r="A34" s="11">
        <v>52</v>
      </c>
      <c r="B34" s="10" t="s">
        <v>171</v>
      </c>
      <c r="C34" s="9">
        <v>65.099999999999994</v>
      </c>
      <c r="D34" s="9">
        <v>64</v>
      </c>
      <c r="E34" s="9">
        <v>17.2</v>
      </c>
      <c r="F34" s="9">
        <v>17.7</v>
      </c>
      <c r="G34" s="9">
        <v>3</v>
      </c>
      <c r="H34" s="9">
        <v>3</v>
      </c>
      <c r="I34" s="9">
        <v>94.5</v>
      </c>
      <c r="J34" s="9">
        <v>95.3</v>
      </c>
      <c r="K34" s="9">
        <v>1.9</v>
      </c>
      <c r="L34" s="9">
        <v>1.2</v>
      </c>
    </row>
    <row r="35" spans="1:12" s="4" customFormat="1" ht="12.95" customHeight="1" x14ac:dyDescent="0.25">
      <c r="A35" s="11">
        <v>55</v>
      </c>
      <c r="B35" s="10" t="s">
        <v>30</v>
      </c>
      <c r="C35" s="9">
        <v>24</v>
      </c>
      <c r="D35" s="9">
        <v>23.1</v>
      </c>
      <c r="E35" s="9">
        <v>41.5</v>
      </c>
      <c r="F35" s="9">
        <v>42.5</v>
      </c>
      <c r="G35" s="9">
        <v>5.4</v>
      </c>
      <c r="H35" s="9">
        <v>5.7</v>
      </c>
      <c r="I35" s="9">
        <v>92.4</v>
      </c>
      <c r="J35" s="9">
        <v>92.6</v>
      </c>
      <c r="K35" s="9">
        <v>1.3</v>
      </c>
      <c r="L35" s="9">
        <v>0.7</v>
      </c>
    </row>
    <row r="36" spans="1:12" s="4" customFormat="1" ht="12.95" customHeight="1" x14ac:dyDescent="0.25">
      <c r="A36" s="11">
        <v>60</v>
      </c>
      <c r="B36" s="10" t="s">
        <v>31</v>
      </c>
      <c r="C36" s="9">
        <v>0</v>
      </c>
      <c r="D36" s="9">
        <v>0</v>
      </c>
      <c r="E36" s="9">
        <v>34.799999999999997</v>
      </c>
      <c r="F36" s="9">
        <v>35.4</v>
      </c>
      <c r="G36" s="9">
        <v>6.2</v>
      </c>
      <c r="H36" s="9">
        <v>6.1</v>
      </c>
      <c r="I36" s="9">
        <v>95.2</v>
      </c>
      <c r="J36" s="9">
        <v>94.8</v>
      </c>
      <c r="K36" s="9">
        <v>2</v>
      </c>
      <c r="L36" s="9">
        <v>0.7</v>
      </c>
    </row>
    <row r="37" spans="1:12" s="4" customFormat="1" ht="12.95" customHeight="1" x14ac:dyDescent="0.25">
      <c r="A37" s="11">
        <v>61</v>
      </c>
      <c r="B37" s="10" t="s">
        <v>32</v>
      </c>
      <c r="C37" s="9">
        <v>0</v>
      </c>
      <c r="D37" s="9">
        <v>0</v>
      </c>
      <c r="E37" s="9">
        <v>42.7</v>
      </c>
      <c r="F37" s="9">
        <v>41.4</v>
      </c>
      <c r="G37" s="9">
        <v>7.2</v>
      </c>
      <c r="H37" s="9">
        <v>7.5</v>
      </c>
      <c r="I37" s="9">
        <v>89.7</v>
      </c>
      <c r="J37" s="9">
        <v>90.1</v>
      </c>
      <c r="K37" s="9">
        <v>4.9000000000000004</v>
      </c>
      <c r="L37" s="9">
        <v>2.2999999999999998</v>
      </c>
    </row>
    <row r="38" spans="1:12" s="4" customFormat="1" ht="12.95" customHeight="1" x14ac:dyDescent="0.25">
      <c r="A38" s="11">
        <v>63</v>
      </c>
      <c r="B38" s="10" t="s">
        <v>33</v>
      </c>
      <c r="C38" s="9">
        <v>0</v>
      </c>
      <c r="D38" s="9">
        <v>0</v>
      </c>
      <c r="E38" s="9">
        <v>26.9</v>
      </c>
      <c r="F38" s="9">
        <v>28.6</v>
      </c>
      <c r="G38" s="9">
        <v>7.3</v>
      </c>
      <c r="H38" s="9">
        <v>5.2</v>
      </c>
      <c r="I38" s="9">
        <v>91.5</v>
      </c>
      <c r="J38" s="9">
        <v>90.6</v>
      </c>
      <c r="K38" s="9">
        <v>-3.5</v>
      </c>
      <c r="L38" s="9">
        <v>1.9</v>
      </c>
    </row>
    <row r="39" spans="1:12" s="4" customFormat="1" ht="12.95" customHeight="1" x14ac:dyDescent="0.25">
      <c r="A39" s="11">
        <v>64</v>
      </c>
      <c r="B39" s="10" t="s">
        <v>34</v>
      </c>
      <c r="C39" s="9">
        <v>21.1</v>
      </c>
      <c r="D39" s="9">
        <v>17.2</v>
      </c>
      <c r="E39" s="9">
        <v>17.100000000000001</v>
      </c>
      <c r="F39" s="9">
        <v>15.4</v>
      </c>
      <c r="G39" s="9">
        <v>13.2</v>
      </c>
      <c r="H39" s="9">
        <v>13.5</v>
      </c>
      <c r="I39" s="9">
        <v>64.8</v>
      </c>
      <c r="J39" s="9">
        <v>98.3</v>
      </c>
      <c r="K39" s="9">
        <v>12.9</v>
      </c>
      <c r="L39" s="9">
        <v>-5</v>
      </c>
    </row>
    <row r="40" spans="1:12" s="4" customFormat="1" ht="12.95" customHeight="1" x14ac:dyDescent="0.25">
      <c r="A40" s="11">
        <v>70</v>
      </c>
      <c r="B40" s="10" t="s">
        <v>35</v>
      </c>
      <c r="C40" s="9">
        <v>0</v>
      </c>
      <c r="D40" s="9">
        <v>0</v>
      </c>
      <c r="E40" s="9">
        <v>42.6</v>
      </c>
      <c r="F40" s="9">
        <v>42.5</v>
      </c>
      <c r="G40" s="9">
        <v>5.7</v>
      </c>
      <c r="H40" s="9">
        <v>5.6</v>
      </c>
      <c r="I40" s="9">
        <v>91.2</v>
      </c>
      <c r="J40" s="9">
        <v>92.4</v>
      </c>
      <c r="K40" s="9">
        <v>6.3</v>
      </c>
      <c r="L40" s="9">
        <v>7.6</v>
      </c>
    </row>
    <row r="41" spans="1:12" s="4" customFormat="1" ht="12.95" customHeight="1" x14ac:dyDescent="0.25">
      <c r="A41" s="11">
        <v>71</v>
      </c>
      <c r="B41" s="10" t="s">
        <v>36</v>
      </c>
      <c r="C41" s="9">
        <v>0</v>
      </c>
      <c r="D41" s="9">
        <v>0</v>
      </c>
      <c r="E41" s="9">
        <v>22.6</v>
      </c>
      <c r="F41" s="9">
        <v>25.3</v>
      </c>
      <c r="G41" s="9">
        <v>3.2</v>
      </c>
      <c r="H41" s="9">
        <v>3.9</v>
      </c>
      <c r="I41" s="9">
        <v>95.1</v>
      </c>
      <c r="J41" s="9">
        <v>87.6</v>
      </c>
      <c r="K41" s="9">
        <v>-5.5</v>
      </c>
      <c r="L41" s="9">
        <v>5</v>
      </c>
    </row>
    <row r="42" spans="1:12" s="4" customFormat="1" ht="12.95" customHeight="1" x14ac:dyDescent="0.25">
      <c r="A42" s="11">
        <v>72</v>
      </c>
      <c r="B42" s="10" t="s">
        <v>37</v>
      </c>
      <c r="C42" s="9">
        <v>18.3</v>
      </c>
      <c r="D42" s="9">
        <v>18.2</v>
      </c>
      <c r="E42" s="9">
        <v>45.6</v>
      </c>
      <c r="F42" s="9">
        <v>44.9</v>
      </c>
      <c r="G42" s="9">
        <v>7.1</v>
      </c>
      <c r="H42" s="9">
        <v>6.8</v>
      </c>
      <c r="I42" s="9">
        <v>96</v>
      </c>
      <c r="J42" s="9">
        <v>94.2</v>
      </c>
      <c r="K42" s="9">
        <v>3</v>
      </c>
      <c r="L42" s="9">
        <v>4.5999999999999996</v>
      </c>
    </row>
    <row r="43" spans="1:12" s="4" customFormat="1" ht="12.95" customHeight="1" x14ac:dyDescent="0.25">
      <c r="A43" s="11">
        <v>73</v>
      </c>
      <c r="B43" s="10" t="s">
        <v>38</v>
      </c>
      <c r="C43" s="9">
        <v>2</v>
      </c>
      <c r="D43" s="9">
        <v>2.5</v>
      </c>
      <c r="E43" s="9">
        <v>33.9</v>
      </c>
      <c r="F43" s="9">
        <v>34.5</v>
      </c>
      <c r="G43" s="9">
        <v>3.9</v>
      </c>
      <c r="H43" s="9">
        <v>4.5</v>
      </c>
      <c r="I43" s="9">
        <v>93.9</v>
      </c>
      <c r="J43" s="9">
        <v>96</v>
      </c>
      <c r="K43" s="9">
        <v>4.3</v>
      </c>
      <c r="L43" s="9">
        <v>4.4000000000000004</v>
      </c>
    </row>
    <row r="44" spans="1:12" s="4" customFormat="1" ht="12.95" customHeight="1" x14ac:dyDescent="0.25">
      <c r="A44" s="11">
        <v>74</v>
      </c>
      <c r="B44" s="10" t="s">
        <v>39</v>
      </c>
      <c r="C44" s="9">
        <v>17.600000000000001</v>
      </c>
      <c r="D44" s="9">
        <v>16</v>
      </c>
      <c r="E44" s="9">
        <v>36.5</v>
      </c>
      <c r="F44" s="9">
        <v>38.6</v>
      </c>
      <c r="G44" s="9">
        <v>2.4</v>
      </c>
      <c r="H44" s="9">
        <v>2.6</v>
      </c>
      <c r="I44" s="9">
        <v>92.5</v>
      </c>
      <c r="J44" s="9">
        <v>92.2</v>
      </c>
      <c r="K44" s="9">
        <v>3.1</v>
      </c>
      <c r="L44" s="9">
        <v>1.6</v>
      </c>
    </row>
    <row r="45" spans="1:12" s="4" customFormat="1" ht="12.95" customHeight="1" x14ac:dyDescent="0.25">
      <c r="A45" s="11">
        <v>80</v>
      </c>
      <c r="B45" s="10" t="s">
        <v>40</v>
      </c>
      <c r="C45" s="9">
        <v>5.6</v>
      </c>
      <c r="D45" s="9">
        <v>4.3</v>
      </c>
      <c r="E45" s="9">
        <v>50.5</v>
      </c>
      <c r="F45" s="9">
        <v>50</v>
      </c>
      <c r="G45" s="9">
        <v>2.7</v>
      </c>
      <c r="H45" s="9">
        <v>2.8</v>
      </c>
      <c r="I45" s="9">
        <v>91.3</v>
      </c>
      <c r="J45" s="9">
        <v>92</v>
      </c>
      <c r="K45" s="9">
        <v>3.6</v>
      </c>
      <c r="L45" s="9">
        <v>2.8</v>
      </c>
    </row>
    <row r="46" spans="1:12" s="4" customFormat="1" ht="12.95" customHeight="1" x14ac:dyDescent="0.25">
      <c r="A46" s="11">
        <v>85</v>
      </c>
      <c r="B46" s="10" t="s">
        <v>41</v>
      </c>
      <c r="C46" s="9">
        <v>10.199999999999999</v>
      </c>
      <c r="D46" s="9">
        <v>10.8</v>
      </c>
      <c r="E46" s="9">
        <v>62.4</v>
      </c>
      <c r="F46" s="9">
        <v>63.5</v>
      </c>
      <c r="G46" s="9">
        <v>6.3</v>
      </c>
      <c r="H46" s="9">
        <v>5.7</v>
      </c>
      <c r="I46" s="9">
        <v>79</v>
      </c>
      <c r="J46" s="9">
        <v>77.2</v>
      </c>
      <c r="K46" s="9">
        <v>-2.2000000000000002</v>
      </c>
      <c r="L46" s="9">
        <v>-1.6</v>
      </c>
    </row>
    <row r="47" spans="1:12" s="4" customFormat="1" ht="12.95" customHeight="1" x14ac:dyDescent="0.25">
      <c r="A47" s="11">
        <v>90</v>
      </c>
      <c r="B47" s="10" t="s">
        <v>42</v>
      </c>
      <c r="C47" s="9">
        <v>10</v>
      </c>
      <c r="D47" s="9">
        <v>7.5</v>
      </c>
      <c r="E47" s="9">
        <v>25.2</v>
      </c>
      <c r="F47" s="9">
        <v>25.6</v>
      </c>
      <c r="G47" s="9">
        <v>14.5</v>
      </c>
      <c r="H47" s="9">
        <v>13.7</v>
      </c>
      <c r="I47" s="9">
        <v>89.2</v>
      </c>
      <c r="J47" s="9">
        <v>94.9</v>
      </c>
      <c r="K47" s="9">
        <v>9.8000000000000007</v>
      </c>
      <c r="L47" s="9">
        <v>2.8</v>
      </c>
    </row>
    <row r="48" spans="1:12" s="4" customFormat="1" ht="12.95" customHeight="1" x14ac:dyDescent="0.25">
      <c r="A48" s="11">
        <v>92</v>
      </c>
      <c r="B48" s="10" t="s">
        <v>43</v>
      </c>
      <c r="C48" s="9">
        <v>0.3</v>
      </c>
      <c r="D48" s="9">
        <v>0.2</v>
      </c>
      <c r="E48" s="9">
        <v>11.5</v>
      </c>
      <c r="F48" s="9">
        <v>10.8</v>
      </c>
      <c r="G48" s="9">
        <v>3.2</v>
      </c>
      <c r="H48" s="9">
        <v>1.6</v>
      </c>
      <c r="I48" s="9">
        <v>91.6</v>
      </c>
      <c r="J48" s="9">
        <v>92.1</v>
      </c>
      <c r="K48" s="9">
        <v>4.8</v>
      </c>
      <c r="L48" s="9">
        <v>1.9</v>
      </c>
    </row>
    <row r="49" spans="1:12" s="4" customFormat="1" ht="12.95" customHeight="1" x14ac:dyDescent="0.25">
      <c r="A49" s="11">
        <v>93</v>
      </c>
      <c r="B49" s="10" t="s">
        <v>44</v>
      </c>
      <c r="C49" s="9">
        <v>10.199999999999999</v>
      </c>
      <c r="D49" s="9">
        <v>8.9</v>
      </c>
      <c r="E49" s="9">
        <v>49.6</v>
      </c>
      <c r="F49" s="9">
        <v>50.6</v>
      </c>
      <c r="G49" s="9">
        <v>10.7</v>
      </c>
      <c r="H49" s="9">
        <v>10.8</v>
      </c>
      <c r="I49" s="9">
        <v>97.3</v>
      </c>
      <c r="J49" s="9">
        <v>92.9</v>
      </c>
      <c r="K49" s="9">
        <v>0.2</v>
      </c>
      <c r="L49" s="9">
        <v>3.9</v>
      </c>
    </row>
    <row r="50" spans="1:12" s="4" customFormat="1" ht="31.5" customHeight="1" x14ac:dyDescent="0.25">
      <c r="A50" s="18" t="s">
        <v>160</v>
      </c>
      <c r="B50" s="38" t="s">
        <v>159</v>
      </c>
      <c r="C50" s="15"/>
      <c r="D50" s="15"/>
      <c r="E50" s="15"/>
      <c r="F50" s="15"/>
      <c r="G50" s="15"/>
      <c r="H50" s="15"/>
      <c r="I50" s="15"/>
      <c r="J50" s="15"/>
      <c r="K50" s="15"/>
      <c r="L50" s="15"/>
    </row>
    <row r="51" spans="1:12" s="4" customFormat="1" ht="12.95" customHeight="1" x14ac:dyDescent="0.25">
      <c r="A51" s="4" t="s">
        <v>156</v>
      </c>
      <c r="B51" s="4" t="s">
        <v>161</v>
      </c>
    </row>
    <row r="52" spans="1:12" s="4" customFormat="1" ht="12.95" customHeight="1" x14ac:dyDescent="0.25">
      <c r="A52" s="4" t="s">
        <v>163</v>
      </c>
      <c r="B52" s="4" t="s">
        <v>164</v>
      </c>
    </row>
    <row r="53" spans="1:12" s="4" customFormat="1" ht="12.95" customHeight="1" x14ac:dyDescent="0.25">
      <c r="A53" s="4" t="s">
        <v>165</v>
      </c>
      <c r="B53" s="4" t="s">
        <v>118</v>
      </c>
    </row>
    <row r="54" spans="1:12" s="39" customFormat="1" ht="12.95" customHeight="1" x14ac:dyDescent="0.25">
      <c r="A54" s="22" t="s">
        <v>157</v>
      </c>
    </row>
    <row r="55" spans="1:12" s="39" customFormat="1" ht="12.95" customHeight="1" x14ac:dyDescent="0.25">
      <c r="A55" s="40" t="s">
        <v>135</v>
      </c>
    </row>
    <row r="56" spans="1:12" s="39" customFormat="1" ht="12.95" customHeight="1" x14ac:dyDescent="0.25"/>
    <row r="57" spans="1:12" s="39" customFormat="1" ht="12.95" customHeight="1" x14ac:dyDescent="0.25">
      <c r="A57" s="39" t="s">
        <v>158</v>
      </c>
      <c r="B57" s="41"/>
    </row>
    <row r="61" spans="1:12" ht="12.6" customHeight="1" x14ac:dyDescent="0.25">
      <c r="A61" s="46"/>
    </row>
    <row r="62" spans="1:12" ht="12.6" customHeight="1" x14ac:dyDescent="0.25">
      <c r="A62" s="46"/>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58"/>
  <sheetViews>
    <sheetView zoomScale="120" zoomScaleNormal="120" workbookViewId="0">
      <pane xSplit="2" ySplit="5" topLeftCell="C6" activePane="bottomRight" state="frozen"/>
      <selection activeCell="M53" sqref="M53"/>
      <selection pane="topRight" activeCell="M53" sqref="M53"/>
      <selection pane="bottomLeft" activeCell="M53" sqref="M5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162</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2000</v>
      </c>
      <c r="D5" s="35">
        <v>2001</v>
      </c>
      <c r="E5" s="34">
        <v>2000</v>
      </c>
      <c r="F5" s="35">
        <v>2001</v>
      </c>
      <c r="G5" s="34">
        <v>2000</v>
      </c>
      <c r="H5" s="35">
        <v>2001</v>
      </c>
      <c r="I5" s="34">
        <v>2000</v>
      </c>
      <c r="J5" s="35">
        <v>2001</v>
      </c>
      <c r="K5" s="34">
        <v>2000</v>
      </c>
      <c r="L5" s="35">
        <v>2001</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30.3</v>
      </c>
      <c r="D7" s="9">
        <v>28.2</v>
      </c>
      <c r="E7" s="9">
        <v>25.8</v>
      </c>
      <c r="F7" s="9">
        <v>27</v>
      </c>
      <c r="G7" s="9">
        <v>9</v>
      </c>
      <c r="H7" s="9">
        <v>10</v>
      </c>
      <c r="I7" s="9">
        <v>91.9</v>
      </c>
      <c r="J7" s="9">
        <v>91.4</v>
      </c>
      <c r="K7" s="9">
        <v>8.1</v>
      </c>
      <c r="L7" s="9">
        <v>7.4</v>
      </c>
    </row>
    <row r="8" spans="1:12" s="4" customFormat="1" ht="12.95" customHeight="1" x14ac:dyDescent="0.25">
      <c r="A8" s="7">
        <v>15</v>
      </c>
      <c r="B8" s="10" t="s">
        <v>5</v>
      </c>
      <c r="C8" s="9">
        <v>61.3</v>
      </c>
      <c r="D8" s="9">
        <v>59.8</v>
      </c>
      <c r="E8" s="9">
        <v>17.3</v>
      </c>
      <c r="F8" s="9">
        <v>17.600000000000001</v>
      </c>
      <c r="G8" s="9">
        <v>3.9</v>
      </c>
      <c r="H8" s="9">
        <v>4.2</v>
      </c>
      <c r="I8" s="9">
        <v>95.9</v>
      </c>
      <c r="J8" s="9">
        <v>95.5</v>
      </c>
      <c r="K8" s="9">
        <v>2.5</v>
      </c>
      <c r="L8" s="9">
        <v>2.4</v>
      </c>
    </row>
    <row r="9" spans="1:12" s="4" customFormat="1" ht="12.95" customHeight="1" x14ac:dyDescent="0.25">
      <c r="A9" s="7">
        <v>16</v>
      </c>
      <c r="B9" s="4" t="s">
        <v>45</v>
      </c>
      <c r="C9" s="9">
        <v>52.5</v>
      </c>
      <c r="D9" s="9">
        <v>60</v>
      </c>
      <c r="E9" s="9">
        <v>8.6</v>
      </c>
      <c r="F9" s="9">
        <v>11.9</v>
      </c>
      <c r="G9" s="9">
        <v>1.8</v>
      </c>
      <c r="H9" s="9">
        <v>1.9</v>
      </c>
      <c r="I9" s="9">
        <v>82.8</v>
      </c>
      <c r="J9" s="9">
        <v>91.4</v>
      </c>
      <c r="K9" s="9">
        <v>21.4</v>
      </c>
      <c r="L9" s="9">
        <v>30.2</v>
      </c>
    </row>
    <row r="10" spans="1:12" s="4" customFormat="1" ht="12.95" customHeight="1" x14ac:dyDescent="0.25">
      <c r="A10" s="7">
        <v>17</v>
      </c>
      <c r="B10" s="10" t="s">
        <v>6</v>
      </c>
      <c r="C10" s="9">
        <v>42.7</v>
      </c>
      <c r="D10" s="9">
        <v>42.5</v>
      </c>
      <c r="E10" s="9">
        <v>31.5</v>
      </c>
      <c r="F10" s="9">
        <v>31.5</v>
      </c>
      <c r="G10" s="9">
        <v>4.9000000000000004</v>
      </c>
      <c r="H10" s="9">
        <v>5.6</v>
      </c>
      <c r="I10" s="9">
        <v>93.9</v>
      </c>
      <c r="J10" s="9">
        <v>93.8</v>
      </c>
      <c r="K10" s="9">
        <v>4.7</v>
      </c>
      <c r="L10" s="9">
        <v>4.0999999999999996</v>
      </c>
    </row>
    <row r="11" spans="1:12" s="4" customFormat="1" ht="12.95" customHeight="1" x14ac:dyDescent="0.25">
      <c r="A11" s="7">
        <v>18</v>
      </c>
      <c r="B11" s="10" t="s">
        <v>7</v>
      </c>
      <c r="C11" s="9">
        <v>62.1</v>
      </c>
      <c r="D11" s="9">
        <v>62.3</v>
      </c>
      <c r="E11" s="9">
        <v>18.399999999999999</v>
      </c>
      <c r="F11" s="9">
        <v>17.7</v>
      </c>
      <c r="G11" s="9">
        <v>1.6</v>
      </c>
      <c r="H11" s="9">
        <v>1.8</v>
      </c>
      <c r="I11" s="9">
        <v>95.4</v>
      </c>
      <c r="J11" s="9">
        <v>93.6</v>
      </c>
      <c r="K11" s="9">
        <v>-2.1</v>
      </c>
      <c r="L11" s="9">
        <v>2.8</v>
      </c>
    </row>
    <row r="12" spans="1:12" s="4" customFormat="1" ht="12.95" customHeight="1" x14ac:dyDescent="0.25">
      <c r="A12" s="7">
        <v>19</v>
      </c>
      <c r="B12" s="4" t="s">
        <v>27</v>
      </c>
      <c r="C12" s="9">
        <v>55.7</v>
      </c>
      <c r="D12" s="9">
        <v>61.1</v>
      </c>
      <c r="E12" s="9">
        <v>14.3</v>
      </c>
      <c r="F12" s="9">
        <v>13</v>
      </c>
      <c r="G12" s="9">
        <v>1.8</v>
      </c>
      <c r="H12" s="9">
        <v>1.4</v>
      </c>
      <c r="I12" s="9">
        <v>79.5</v>
      </c>
      <c r="J12" s="9">
        <v>71.900000000000006</v>
      </c>
      <c r="K12" s="9">
        <v>-5.8</v>
      </c>
      <c r="L12" s="9">
        <v>2.2999999999999998</v>
      </c>
    </row>
    <row r="13" spans="1:12" s="4" customFormat="1" ht="12.95" customHeight="1" x14ac:dyDescent="0.25">
      <c r="A13" s="7">
        <v>20</v>
      </c>
      <c r="B13" s="10" t="s">
        <v>8</v>
      </c>
      <c r="C13" s="9">
        <v>49.3</v>
      </c>
      <c r="D13" s="9">
        <v>49.5</v>
      </c>
      <c r="E13" s="9">
        <v>25.7</v>
      </c>
      <c r="F13" s="9">
        <v>26.9</v>
      </c>
      <c r="G13" s="9">
        <v>6</v>
      </c>
      <c r="H13" s="9">
        <v>5.5</v>
      </c>
      <c r="I13" s="9">
        <v>98.1</v>
      </c>
      <c r="J13" s="9">
        <v>97.5</v>
      </c>
      <c r="K13" s="9">
        <v>4.2</v>
      </c>
      <c r="L13" s="9">
        <v>3.7</v>
      </c>
    </row>
    <row r="14" spans="1:12" s="4" customFormat="1" ht="12.95" customHeight="1" x14ac:dyDescent="0.25">
      <c r="A14" s="7">
        <v>21</v>
      </c>
      <c r="B14" s="10" t="s">
        <v>9</v>
      </c>
      <c r="C14" s="9">
        <v>49.5</v>
      </c>
      <c r="D14" s="9">
        <v>47.6</v>
      </c>
      <c r="E14" s="9">
        <v>22.9</v>
      </c>
      <c r="F14" s="9">
        <v>23.1</v>
      </c>
      <c r="G14" s="9">
        <v>5.7</v>
      </c>
      <c r="H14" s="9">
        <v>5.0999999999999996</v>
      </c>
      <c r="I14" s="9">
        <v>95.7</v>
      </c>
      <c r="J14" s="9">
        <v>96.2</v>
      </c>
      <c r="K14" s="9">
        <v>4.7</v>
      </c>
      <c r="L14" s="9">
        <v>3.6</v>
      </c>
    </row>
    <row r="15" spans="1:12" s="4" customFormat="1" ht="12.95" customHeight="1" x14ac:dyDescent="0.25">
      <c r="A15" s="7">
        <v>22</v>
      </c>
      <c r="B15" s="10" t="s">
        <v>10</v>
      </c>
      <c r="C15" s="9">
        <v>33</v>
      </c>
      <c r="D15" s="9">
        <v>33.1</v>
      </c>
      <c r="E15" s="9">
        <v>33.799999999999997</v>
      </c>
      <c r="F15" s="9">
        <v>34.4</v>
      </c>
      <c r="G15" s="9">
        <v>5.5</v>
      </c>
      <c r="H15" s="9">
        <v>5.3</v>
      </c>
      <c r="I15" s="9">
        <v>90.4</v>
      </c>
      <c r="J15" s="9">
        <v>92.8</v>
      </c>
      <c r="K15" s="9">
        <v>6</v>
      </c>
      <c r="L15" s="9">
        <v>3.5</v>
      </c>
    </row>
    <row r="16" spans="1:12" s="4" customFormat="1" ht="12.95" customHeight="1" x14ac:dyDescent="0.25">
      <c r="A16" s="7">
        <v>24</v>
      </c>
      <c r="B16" s="10" t="s">
        <v>11</v>
      </c>
      <c r="C16" s="9">
        <v>36.700000000000003</v>
      </c>
      <c r="D16" s="9">
        <v>35</v>
      </c>
      <c r="E16" s="9">
        <v>14.2</v>
      </c>
      <c r="F16" s="9">
        <v>12.7</v>
      </c>
      <c r="G16" s="9">
        <v>3</v>
      </c>
      <c r="H16" s="9">
        <v>2.7</v>
      </c>
      <c r="I16" s="9">
        <v>64.400000000000006</v>
      </c>
      <c r="J16" s="9">
        <v>62.7</v>
      </c>
      <c r="K16" s="9">
        <v>32.9</v>
      </c>
      <c r="L16" s="9">
        <v>36.200000000000003</v>
      </c>
    </row>
    <row r="17" spans="1:12" s="4" customFormat="1" ht="12.95" customHeight="1" x14ac:dyDescent="0.25">
      <c r="A17" s="7">
        <v>25</v>
      </c>
      <c r="B17" s="10" t="s">
        <v>12</v>
      </c>
      <c r="C17" s="9">
        <v>49.4</v>
      </c>
      <c r="D17" s="9">
        <v>47.7</v>
      </c>
      <c r="E17" s="9">
        <v>27.1</v>
      </c>
      <c r="F17" s="9">
        <v>28.3</v>
      </c>
      <c r="G17" s="9">
        <v>5</v>
      </c>
      <c r="H17" s="9">
        <v>5.3</v>
      </c>
      <c r="I17" s="9">
        <v>95</v>
      </c>
      <c r="J17" s="9">
        <v>94.3</v>
      </c>
      <c r="K17" s="9">
        <v>4</v>
      </c>
      <c r="L17" s="9">
        <v>4.3</v>
      </c>
    </row>
    <row r="18" spans="1:12" s="4" customFormat="1" ht="12.95" customHeight="1" x14ac:dyDescent="0.25">
      <c r="A18" s="7">
        <v>26</v>
      </c>
      <c r="B18" s="10" t="s">
        <v>13</v>
      </c>
      <c r="C18" s="9">
        <v>34.200000000000003</v>
      </c>
      <c r="D18" s="9">
        <v>32.5</v>
      </c>
      <c r="E18" s="9">
        <v>31.8</v>
      </c>
      <c r="F18" s="9">
        <v>31.2</v>
      </c>
      <c r="G18" s="9">
        <v>7.2</v>
      </c>
      <c r="H18" s="9">
        <v>7.5</v>
      </c>
      <c r="I18" s="9">
        <v>93.3</v>
      </c>
      <c r="J18" s="9">
        <v>92.6</v>
      </c>
      <c r="K18" s="9">
        <v>7.4</v>
      </c>
      <c r="L18" s="9">
        <v>6.7</v>
      </c>
    </row>
    <row r="19" spans="1:12" s="4" customFormat="1" ht="12.95" customHeight="1" x14ac:dyDescent="0.25">
      <c r="A19" s="7">
        <v>27</v>
      </c>
      <c r="B19" s="10" t="s">
        <v>14</v>
      </c>
      <c r="C19" s="9">
        <v>50.8</v>
      </c>
      <c r="D19" s="9">
        <v>49.8</v>
      </c>
      <c r="E19" s="9">
        <v>24.9</v>
      </c>
      <c r="F19" s="9">
        <v>25.5</v>
      </c>
      <c r="G19" s="9">
        <v>4.3</v>
      </c>
      <c r="H19" s="9">
        <v>4.5</v>
      </c>
      <c r="I19" s="9">
        <v>97.4</v>
      </c>
      <c r="J19" s="9">
        <v>97.5</v>
      </c>
      <c r="K19" s="9">
        <v>1.9</v>
      </c>
      <c r="L19" s="9">
        <v>0.4</v>
      </c>
    </row>
    <row r="20" spans="1:12" s="4" customFormat="1" ht="12.95" customHeight="1" x14ac:dyDescent="0.25">
      <c r="A20" s="7">
        <v>28</v>
      </c>
      <c r="B20" s="10" t="s">
        <v>15</v>
      </c>
      <c r="C20" s="9">
        <v>41.7</v>
      </c>
      <c r="D20" s="9">
        <v>40</v>
      </c>
      <c r="E20" s="9">
        <v>34.5</v>
      </c>
      <c r="F20" s="9">
        <v>35.799999999999997</v>
      </c>
      <c r="G20" s="9">
        <v>5.7</v>
      </c>
      <c r="H20" s="9">
        <v>5.8</v>
      </c>
      <c r="I20" s="9">
        <v>96.6</v>
      </c>
      <c r="J20" s="9">
        <v>96.2</v>
      </c>
      <c r="K20" s="9">
        <v>3.4</v>
      </c>
      <c r="L20" s="9">
        <v>2.6</v>
      </c>
    </row>
    <row r="21" spans="1:12" s="4" customFormat="1" ht="12.95" customHeight="1" x14ac:dyDescent="0.25">
      <c r="A21" s="7">
        <v>29</v>
      </c>
      <c r="B21" s="10" t="s">
        <v>16</v>
      </c>
      <c r="C21" s="9">
        <v>49.2</v>
      </c>
      <c r="D21" s="9">
        <v>48.4</v>
      </c>
      <c r="E21" s="9">
        <v>28.2</v>
      </c>
      <c r="F21" s="9">
        <v>28.8</v>
      </c>
      <c r="G21" s="9">
        <v>2.9</v>
      </c>
      <c r="H21" s="9">
        <v>2.9</v>
      </c>
      <c r="I21" s="9">
        <v>94</v>
      </c>
      <c r="J21" s="9">
        <v>92.8</v>
      </c>
      <c r="K21" s="9">
        <v>6.4</v>
      </c>
      <c r="L21" s="9">
        <v>5.2</v>
      </c>
    </row>
    <row r="22" spans="1:12" s="4" customFormat="1" ht="12.95" customHeight="1" x14ac:dyDescent="0.25">
      <c r="A22" s="7">
        <v>31</v>
      </c>
      <c r="B22" s="10" t="s">
        <v>18</v>
      </c>
      <c r="C22" s="9">
        <v>34.6</v>
      </c>
      <c r="D22" s="9">
        <v>48.2</v>
      </c>
      <c r="E22" s="9">
        <v>16.100000000000001</v>
      </c>
      <c r="F22" s="9">
        <v>15.1</v>
      </c>
      <c r="G22" s="9">
        <v>1.6</v>
      </c>
      <c r="H22" s="9">
        <v>1.9</v>
      </c>
      <c r="I22" s="9">
        <v>74.099999999999994</v>
      </c>
      <c r="J22" s="9">
        <v>87</v>
      </c>
      <c r="K22" s="9">
        <v>2.6</v>
      </c>
      <c r="L22" s="9">
        <v>1.6</v>
      </c>
    </row>
    <row r="23" spans="1:12" s="4" customFormat="1" ht="12.95" customHeight="1" x14ac:dyDescent="0.25">
      <c r="A23" s="7">
        <v>33</v>
      </c>
      <c r="B23" s="10" t="s">
        <v>20</v>
      </c>
      <c r="C23" s="9">
        <v>49.8</v>
      </c>
      <c r="D23" s="9">
        <v>48.6</v>
      </c>
      <c r="E23" s="9">
        <v>23.8</v>
      </c>
      <c r="F23" s="9">
        <v>24.3</v>
      </c>
      <c r="G23" s="9">
        <v>3.2</v>
      </c>
      <c r="H23" s="9">
        <v>3.4</v>
      </c>
      <c r="I23" s="9">
        <v>90.6</v>
      </c>
      <c r="J23" s="9">
        <v>94.1</v>
      </c>
      <c r="K23" s="9">
        <v>13.3</v>
      </c>
      <c r="L23" s="9">
        <v>10</v>
      </c>
    </row>
    <row r="24" spans="1:12" s="4" customFormat="1" ht="12.95" customHeight="1" x14ac:dyDescent="0.25">
      <c r="A24" s="7">
        <v>34</v>
      </c>
      <c r="B24" s="10" t="s">
        <v>21</v>
      </c>
      <c r="C24" s="9">
        <v>56.2</v>
      </c>
      <c r="D24" s="9">
        <v>56.4</v>
      </c>
      <c r="E24" s="9">
        <v>23.9</v>
      </c>
      <c r="F24" s="9">
        <v>25</v>
      </c>
      <c r="G24" s="9">
        <v>2.5</v>
      </c>
      <c r="H24" s="9">
        <v>2.2999999999999998</v>
      </c>
      <c r="I24" s="9">
        <v>96.5</v>
      </c>
      <c r="J24" s="9">
        <v>94.9</v>
      </c>
      <c r="K24" s="9">
        <v>5.8</v>
      </c>
      <c r="L24" s="9">
        <v>4.5</v>
      </c>
    </row>
    <row r="25" spans="1:12" s="4" customFormat="1" ht="12.95" customHeight="1" x14ac:dyDescent="0.25">
      <c r="A25" s="7">
        <v>36</v>
      </c>
      <c r="B25" s="10" t="s">
        <v>23</v>
      </c>
      <c r="C25" s="9">
        <v>49.9</v>
      </c>
      <c r="D25" s="9">
        <v>49.1</v>
      </c>
      <c r="E25" s="9">
        <v>26.1</v>
      </c>
      <c r="F25" s="9">
        <v>28.2</v>
      </c>
      <c r="G25" s="9">
        <v>5.7</v>
      </c>
      <c r="H25" s="9">
        <v>5.0999999999999996</v>
      </c>
      <c r="I25" s="9">
        <v>95.1</v>
      </c>
      <c r="J25" s="9">
        <v>94.8</v>
      </c>
      <c r="K25" s="9">
        <v>0.1</v>
      </c>
      <c r="L25" s="9">
        <v>3.4</v>
      </c>
    </row>
    <row r="26" spans="1:12" s="4" customFormat="1" ht="12.95" customHeight="1" x14ac:dyDescent="0.25">
      <c r="A26" s="7">
        <v>37</v>
      </c>
      <c r="B26" s="10" t="s">
        <v>24</v>
      </c>
      <c r="C26" s="9">
        <v>58.3</v>
      </c>
      <c r="D26" s="9">
        <v>57.2</v>
      </c>
      <c r="E26" s="9">
        <v>19.100000000000001</v>
      </c>
      <c r="F26" s="9">
        <v>19.399999999999999</v>
      </c>
      <c r="G26" s="9">
        <v>4.4000000000000004</v>
      </c>
      <c r="H26" s="9">
        <v>4</v>
      </c>
      <c r="I26" s="9">
        <v>97.7</v>
      </c>
      <c r="J26" s="9">
        <v>97.6</v>
      </c>
      <c r="K26" s="9">
        <v>5.4</v>
      </c>
      <c r="L26" s="9">
        <v>4.4000000000000004</v>
      </c>
    </row>
    <row r="27" spans="1:12" s="4" customFormat="1" ht="12.95" customHeight="1" x14ac:dyDescent="0.25">
      <c r="A27" s="7">
        <v>40</v>
      </c>
      <c r="B27" s="8" t="s">
        <v>25</v>
      </c>
      <c r="C27" s="9">
        <v>57.8</v>
      </c>
      <c r="D27" s="9">
        <v>55.4</v>
      </c>
      <c r="E27" s="9">
        <v>7.5</v>
      </c>
      <c r="F27" s="9">
        <v>6.1</v>
      </c>
      <c r="G27" s="9">
        <v>8.6999999999999993</v>
      </c>
      <c r="H27" s="9">
        <v>6.5</v>
      </c>
      <c r="I27" s="9">
        <v>89.9</v>
      </c>
      <c r="J27" s="9">
        <v>82.2</v>
      </c>
      <c r="K27" s="9">
        <v>2.7</v>
      </c>
      <c r="L27" s="9">
        <v>3.1</v>
      </c>
    </row>
    <row r="28" spans="1:12" s="4" customFormat="1" ht="12.95" customHeight="1" x14ac:dyDescent="0.25">
      <c r="A28" s="7">
        <v>45</v>
      </c>
      <c r="B28" s="5" t="s">
        <v>26</v>
      </c>
      <c r="C28" s="9">
        <v>41.8</v>
      </c>
      <c r="D28" s="9">
        <v>41.8</v>
      </c>
      <c r="E28" s="9">
        <v>38.700000000000003</v>
      </c>
      <c r="F28" s="9">
        <v>39.200000000000003</v>
      </c>
      <c r="G28" s="9">
        <v>3.3</v>
      </c>
      <c r="H28" s="9">
        <v>3.3</v>
      </c>
      <c r="I28" s="9">
        <v>95</v>
      </c>
      <c r="J28" s="9">
        <v>95.1</v>
      </c>
      <c r="K28" s="9">
        <v>1.8</v>
      </c>
      <c r="L28" s="9">
        <v>2.2000000000000002</v>
      </c>
    </row>
    <row r="29" spans="1:12" s="4" customFormat="1" ht="12.95" customHeight="1" x14ac:dyDescent="0.25">
      <c r="A29" s="75" t="s">
        <v>2</v>
      </c>
      <c r="B29" s="75"/>
      <c r="C29" s="24"/>
      <c r="D29" s="24"/>
      <c r="E29" s="25"/>
      <c r="F29" s="24"/>
      <c r="G29" s="24"/>
      <c r="H29" s="26"/>
      <c r="I29" s="26"/>
      <c r="J29" s="26"/>
      <c r="K29" s="26"/>
      <c r="L29" s="26"/>
    </row>
    <row r="30" spans="1:12" s="4" customFormat="1" ht="12.95" customHeight="1" x14ac:dyDescent="0.25">
      <c r="A30" s="11">
        <v>50</v>
      </c>
      <c r="B30" s="12" t="s">
        <v>28</v>
      </c>
      <c r="C30" s="9">
        <v>82.7</v>
      </c>
      <c r="D30" s="9">
        <v>82.1</v>
      </c>
      <c r="E30" s="9">
        <v>7.2</v>
      </c>
      <c r="F30" s="9">
        <v>7.4</v>
      </c>
      <c r="G30" s="9">
        <v>1</v>
      </c>
      <c r="H30" s="9">
        <v>0.9</v>
      </c>
      <c r="I30" s="9">
        <v>97.5</v>
      </c>
      <c r="J30" s="9">
        <v>97.1</v>
      </c>
      <c r="K30" s="9">
        <v>1.5</v>
      </c>
      <c r="L30" s="9">
        <v>1.3</v>
      </c>
    </row>
    <row r="31" spans="1:12" s="4" customFormat="1" ht="12.95" customHeight="1" x14ac:dyDescent="0.25">
      <c r="A31" s="11">
        <v>51</v>
      </c>
      <c r="B31" s="10" t="s">
        <v>29</v>
      </c>
      <c r="C31" s="9">
        <v>82.6</v>
      </c>
      <c r="D31" s="9">
        <v>80.900000000000006</v>
      </c>
      <c r="E31" s="9">
        <v>6.2</v>
      </c>
      <c r="F31" s="9">
        <v>6.7</v>
      </c>
      <c r="G31" s="9">
        <v>0.9</v>
      </c>
      <c r="H31" s="9">
        <v>1</v>
      </c>
      <c r="I31" s="9">
        <v>95.6</v>
      </c>
      <c r="J31" s="9">
        <v>95.6</v>
      </c>
      <c r="K31" s="9">
        <v>3.2</v>
      </c>
      <c r="L31" s="9">
        <v>2.7</v>
      </c>
    </row>
    <row r="32" spans="1:12" s="4" customFormat="1" ht="12.95" customHeight="1" x14ac:dyDescent="0.25">
      <c r="A32" s="11">
        <v>52</v>
      </c>
      <c r="B32" s="10" t="s">
        <v>171</v>
      </c>
      <c r="C32" s="9">
        <v>65.7</v>
      </c>
      <c r="D32" s="9">
        <v>65.099999999999994</v>
      </c>
      <c r="E32" s="9">
        <v>17.5</v>
      </c>
      <c r="F32" s="9">
        <v>17.7</v>
      </c>
      <c r="G32" s="9">
        <v>3.1</v>
      </c>
      <c r="H32" s="9">
        <v>3.1</v>
      </c>
      <c r="I32" s="9">
        <v>96.5</v>
      </c>
      <c r="J32" s="9">
        <v>95.4</v>
      </c>
      <c r="K32" s="9">
        <v>1.5</v>
      </c>
      <c r="L32" s="9">
        <v>2.2000000000000002</v>
      </c>
    </row>
    <row r="33" spans="1:12" s="4" customFormat="1" ht="12.95" customHeight="1" x14ac:dyDescent="0.25">
      <c r="A33" s="11">
        <v>55</v>
      </c>
      <c r="B33" s="10" t="s">
        <v>30</v>
      </c>
      <c r="C33" s="9">
        <v>25.1</v>
      </c>
      <c r="D33" s="9">
        <v>23.9</v>
      </c>
      <c r="E33" s="9">
        <v>39.9</v>
      </c>
      <c r="F33" s="9">
        <v>39.1</v>
      </c>
      <c r="G33" s="9">
        <v>4.5999999999999996</v>
      </c>
      <c r="H33" s="9">
        <v>4.5</v>
      </c>
      <c r="I33" s="9">
        <v>92.1</v>
      </c>
      <c r="J33" s="9">
        <v>92.1</v>
      </c>
      <c r="K33" s="9">
        <v>-0.3</v>
      </c>
      <c r="L33" s="9">
        <v>-5.3</v>
      </c>
    </row>
    <row r="34" spans="1:12" s="4" customFormat="1" ht="12.95" customHeight="1" x14ac:dyDescent="0.25">
      <c r="A34" s="11">
        <v>60</v>
      </c>
      <c r="B34" s="10" t="s">
        <v>31</v>
      </c>
      <c r="C34" s="9">
        <v>0</v>
      </c>
      <c r="D34" s="9">
        <v>0</v>
      </c>
      <c r="E34" s="9">
        <v>34.799999999999997</v>
      </c>
      <c r="F34" s="9">
        <v>34.6</v>
      </c>
      <c r="G34" s="9">
        <v>5.9</v>
      </c>
      <c r="H34" s="9">
        <v>6</v>
      </c>
      <c r="I34" s="9">
        <v>94.1</v>
      </c>
      <c r="J34" s="9">
        <v>95.2</v>
      </c>
      <c r="K34" s="9">
        <v>2.9</v>
      </c>
      <c r="L34" s="9">
        <v>1.9</v>
      </c>
    </row>
    <row r="35" spans="1:12" s="4" customFormat="1" ht="12.95" customHeight="1" x14ac:dyDescent="0.25">
      <c r="A35" s="11">
        <v>61</v>
      </c>
      <c r="B35" s="10" t="s">
        <v>32</v>
      </c>
      <c r="C35" s="9">
        <v>0</v>
      </c>
      <c r="D35" s="9">
        <v>0</v>
      </c>
      <c r="E35" s="9">
        <v>42</v>
      </c>
      <c r="F35" s="9">
        <v>42.2</v>
      </c>
      <c r="G35" s="9">
        <v>6.3</v>
      </c>
      <c r="H35" s="9">
        <v>7.3</v>
      </c>
      <c r="I35" s="9">
        <v>86.9</v>
      </c>
      <c r="J35" s="9">
        <v>89.4</v>
      </c>
      <c r="K35" s="9">
        <v>5.4</v>
      </c>
      <c r="L35" s="9">
        <v>5</v>
      </c>
    </row>
    <row r="36" spans="1:12" s="4" customFormat="1" ht="12.95" customHeight="1" x14ac:dyDescent="0.25">
      <c r="A36" s="11">
        <v>63</v>
      </c>
      <c r="B36" s="10" t="s">
        <v>33</v>
      </c>
      <c r="C36" s="9">
        <v>0</v>
      </c>
      <c r="D36" s="9">
        <v>0</v>
      </c>
      <c r="E36" s="9">
        <v>29</v>
      </c>
      <c r="F36" s="9">
        <v>27.9</v>
      </c>
      <c r="G36" s="9">
        <v>5.4</v>
      </c>
      <c r="H36" s="9">
        <v>6.4</v>
      </c>
      <c r="I36" s="9">
        <v>89.1</v>
      </c>
      <c r="J36" s="9">
        <v>89.2</v>
      </c>
      <c r="K36" s="9">
        <v>4.7</v>
      </c>
      <c r="L36" s="9">
        <v>1.5</v>
      </c>
    </row>
    <row r="37" spans="1:12" s="4" customFormat="1" ht="12.95" customHeight="1" x14ac:dyDescent="0.25">
      <c r="A37" s="11">
        <v>64</v>
      </c>
      <c r="B37" s="10" t="s">
        <v>34</v>
      </c>
      <c r="C37" s="9">
        <v>22.7</v>
      </c>
      <c r="D37" s="9">
        <v>21.6</v>
      </c>
      <c r="E37" s="9">
        <v>22</v>
      </c>
      <c r="F37" s="9">
        <v>17.3</v>
      </c>
      <c r="G37" s="9">
        <v>19.5</v>
      </c>
      <c r="H37" s="9">
        <v>12.9</v>
      </c>
      <c r="I37" s="9">
        <v>83.9</v>
      </c>
      <c r="J37" s="9">
        <v>65.7</v>
      </c>
      <c r="K37" s="9">
        <v>24.9</v>
      </c>
      <c r="L37" s="9">
        <v>12.4</v>
      </c>
    </row>
    <row r="38" spans="1:12" s="4" customFormat="1" ht="12.95" customHeight="1" x14ac:dyDescent="0.25">
      <c r="A38" s="11">
        <v>70</v>
      </c>
      <c r="B38" s="10" t="s">
        <v>35</v>
      </c>
      <c r="C38" s="9">
        <v>0</v>
      </c>
      <c r="D38" s="9">
        <v>0</v>
      </c>
      <c r="E38" s="9">
        <v>33.299999999999997</v>
      </c>
      <c r="F38" s="9">
        <v>35.299999999999997</v>
      </c>
      <c r="G38" s="9">
        <v>8.1</v>
      </c>
      <c r="H38" s="9">
        <v>7.5</v>
      </c>
      <c r="I38" s="9">
        <v>85.9</v>
      </c>
      <c r="J38" s="9">
        <v>88.8</v>
      </c>
      <c r="K38" s="9">
        <v>9.3000000000000007</v>
      </c>
      <c r="L38" s="9">
        <v>7.8</v>
      </c>
    </row>
    <row r="39" spans="1:12" s="4" customFormat="1" ht="12.95" customHeight="1" x14ac:dyDescent="0.25">
      <c r="A39" s="11">
        <v>71</v>
      </c>
      <c r="B39" s="10" t="s">
        <v>36</v>
      </c>
      <c r="C39" s="9">
        <v>0</v>
      </c>
      <c r="D39" s="9">
        <v>0</v>
      </c>
      <c r="E39" s="9">
        <v>22.2</v>
      </c>
      <c r="F39" s="9">
        <v>20.8</v>
      </c>
      <c r="G39" s="9">
        <v>2.5</v>
      </c>
      <c r="H39" s="9">
        <v>2.9</v>
      </c>
      <c r="I39" s="9">
        <v>92.9</v>
      </c>
      <c r="J39" s="9">
        <v>95.4</v>
      </c>
      <c r="K39" s="9">
        <v>5.8</v>
      </c>
      <c r="L39" s="9">
        <v>-4.9000000000000004</v>
      </c>
    </row>
    <row r="40" spans="1:12" s="4" customFormat="1" ht="12.95" customHeight="1" x14ac:dyDescent="0.25">
      <c r="A40" s="11">
        <v>72</v>
      </c>
      <c r="B40" s="10" t="s">
        <v>37</v>
      </c>
      <c r="C40" s="9">
        <v>18.5</v>
      </c>
      <c r="D40" s="9">
        <v>21.6</v>
      </c>
      <c r="E40" s="9">
        <v>43.2</v>
      </c>
      <c r="F40" s="9">
        <v>41.9</v>
      </c>
      <c r="G40" s="9">
        <v>5.3</v>
      </c>
      <c r="H40" s="9">
        <v>5.7</v>
      </c>
      <c r="I40" s="9">
        <v>89.4</v>
      </c>
      <c r="J40" s="9">
        <v>95.1</v>
      </c>
      <c r="K40" s="9">
        <v>1.5</v>
      </c>
      <c r="L40" s="9">
        <v>-3.7</v>
      </c>
    </row>
    <row r="41" spans="1:12" s="4" customFormat="1" ht="12.95" customHeight="1" x14ac:dyDescent="0.25">
      <c r="A41" s="11">
        <v>73</v>
      </c>
      <c r="B41" s="10" t="s">
        <v>38</v>
      </c>
      <c r="C41" s="9">
        <v>3.6</v>
      </c>
      <c r="D41" s="9">
        <v>3</v>
      </c>
      <c r="E41" s="9">
        <v>34.1</v>
      </c>
      <c r="F41" s="9">
        <v>33.799999999999997</v>
      </c>
      <c r="G41" s="9">
        <v>4</v>
      </c>
      <c r="H41" s="9">
        <v>3.9</v>
      </c>
      <c r="I41" s="9">
        <v>94</v>
      </c>
      <c r="J41" s="9">
        <v>92.2</v>
      </c>
      <c r="K41" s="9">
        <v>3.9</v>
      </c>
      <c r="L41" s="9">
        <v>3.1</v>
      </c>
    </row>
    <row r="42" spans="1:12" s="4" customFormat="1" ht="12.95" customHeight="1" x14ac:dyDescent="0.25">
      <c r="A42" s="11">
        <v>80</v>
      </c>
      <c r="B42" s="10" t="s">
        <v>40</v>
      </c>
      <c r="C42" s="9">
        <v>5.6</v>
      </c>
      <c r="D42" s="9">
        <v>5.3</v>
      </c>
      <c r="E42" s="9">
        <v>52.2</v>
      </c>
      <c r="F42" s="9">
        <v>55.4</v>
      </c>
      <c r="G42" s="9">
        <v>5.8</v>
      </c>
      <c r="H42" s="9">
        <v>3.5</v>
      </c>
      <c r="I42" s="9">
        <v>85.3</v>
      </c>
      <c r="J42" s="9">
        <v>89.2</v>
      </c>
      <c r="K42" s="9">
        <v>1.3</v>
      </c>
      <c r="L42" s="9">
        <v>1.9</v>
      </c>
    </row>
    <row r="43" spans="1:12" s="4" customFormat="1" ht="12.95" customHeight="1" x14ac:dyDescent="0.25">
      <c r="A43" s="11">
        <v>85</v>
      </c>
      <c r="B43" s="10" t="s">
        <v>41</v>
      </c>
      <c r="C43" s="9">
        <v>11.3</v>
      </c>
      <c r="D43" s="9">
        <v>10.4</v>
      </c>
      <c r="E43" s="9">
        <v>60.8</v>
      </c>
      <c r="F43" s="9">
        <v>62.8</v>
      </c>
      <c r="G43" s="9">
        <v>5.4</v>
      </c>
      <c r="H43" s="9">
        <v>5.6</v>
      </c>
      <c r="I43" s="9">
        <v>79.400000000000006</v>
      </c>
      <c r="J43" s="9">
        <v>80.099999999999994</v>
      </c>
      <c r="K43" s="9">
        <v>0.1</v>
      </c>
      <c r="L43" s="9">
        <v>-0.9</v>
      </c>
    </row>
    <row r="44" spans="1:12" s="4" customFormat="1" ht="12.95" customHeight="1" x14ac:dyDescent="0.25">
      <c r="A44" s="11">
        <v>90</v>
      </c>
      <c r="B44" s="10" t="s">
        <v>42</v>
      </c>
      <c r="C44" s="9">
        <v>11.8</v>
      </c>
      <c r="D44" s="9">
        <v>11.1</v>
      </c>
      <c r="E44" s="9">
        <v>23.9</v>
      </c>
      <c r="F44" s="9">
        <v>24.6</v>
      </c>
      <c r="G44" s="9">
        <v>13.9</v>
      </c>
      <c r="H44" s="9">
        <v>14.5</v>
      </c>
      <c r="I44" s="9">
        <v>96.2</v>
      </c>
      <c r="J44" s="9">
        <v>89.7</v>
      </c>
      <c r="K44" s="9">
        <v>2</v>
      </c>
      <c r="L44" s="9">
        <v>9.6999999999999993</v>
      </c>
    </row>
    <row r="45" spans="1:12" s="4" customFormat="1" ht="12.95" customHeight="1" x14ac:dyDescent="0.25">
      <c r="A45" s="11">
        <v>92</v>
      </c>
      <c r="B45" s="10" t="s">
        <v>43</v>
      </c>
      <c r="C45" s="9">
        <v>0.5</v>
      </c>
      <c r="D45" s="9">
        <v>0.4</v>
      </c>
      <c r="E45" s="9">
        <v>11.6</v>
      </c>
      <c r="F45" s="9">
        <v>11.8</v>
      </c>
      <c r="G45" s="9">
        <v>1.9</v>
      </c>
      <c r="H45" s="9">
        <v>3.2</v>
      </c>
      <c r="I45" s="9">
        <v>87.9</v>
      </c>
      <c r="J45" s="9">
        <v>92</v>
      </c>
      <c r="K45" s="9">
        <v>7.3</v>
      </c>
      <c r="L45" s="9">
        <v>5</v>
      </c>
    </row>
    <row r="46" spans="1:12" s="4" customFormat="1" ht="12.95" customHeight="1" x14ac:dyDescent="0.25">
      <c r="A46" s="11">
        <v>93</v>
      </c>
      <c r="B46" s="10" t="s">
        <v>44</v>
      </c>
      <c r="C46" s="9">
        <v>11.2</v>
      </c>
      <c r="D46" s="9">
        <v>11.7</v>
      </c>
      <c r="E46" s="9">
        <v>50.1</v>
      </c>
      <c r="F46" s="9">
        <v>49.2</v>
      </c>
      <c r="G46" s="9">
        <v>10.1</v>
      </c>
      <c r="H46" s="9">
        <v>10.7</v>
      </c>
      <c r="I46" s="9">
        <v>96.7</v>
      </c>
      <c r="J46" s="9">
        <v>97.5</v>
      </c>
      <c r="K46" s="9">
        <v>1.4</v>
      </c>
      <c r="L46" s="9">
        <v>0.3</v>
      </c>
    </row>
    <row r="47" spans="1:12" s="4" customFormat="1" ht="31.5" customHeight="1" x14ac:dyDescent="0.25">
      <c r="A47" s="18" t="s">
        <v>160</v>
      </c>
      <c r="B47" s="38" t="s">
        <v>159</v>
      </c>
      <c r="C47" s="15"/>
      <c r="D47" s="15"/>
      <c r="E47" s="15"/>
      <c r="F47" s="15"/>
      <c r="G47" s="15"/>
      <c r="H47" s="15"/>
      <c r="I47" s="15"/>
      <c r="J47" s="15"/>
      <c r="K47" s="15"/>
      <c r="L47" s="15"/>
    </row>
    <row r="48" spans="1:12" s="4" customFormat="1" ht="12.95" customHeight="1" x14ac:dyDescent="0.25">
      <c r="A48" s="4" t="s">
        <v>156</v>
      </c>
      <c r="B48" s="4" t="s">
        <v>164</v>
      </c>
    </row>
    <row r="49" spans="1:2" s="4" customFormat="1" ht="12.95" customHeight="1" x14ac:dyDescent="0.25">
      <c r="A49" s="4" t="s">
        <v>163</v>
      </c>
      <c r="B49" s="4" t="s">
        <v>118</v>
      </c>
    </row>
    <row r="50" spans="1:2" s="39" customFormat="1" ht="12.95" customHeight="1" x14ac:dyDescent="0.25">
      <c r="A50" s="22" t="s">
        <v>157</v>
      </c>
    </row>
    <row r="51" spans="1:2" s="39" customFormat="1" ht="12.95" customHeight="1" x14ac:dyDescent="0.25">
      <c r="A51" s="40" t="s">
        <v>136</v>
      </c>
    </row>
    <row r="52" spans="1:2" s="39" customFormat="1" ht="12.95" customHeight="1" x14ac:dyDescent="0.25"/>
    <row r="53" spans="1:2" s="39" customFormat="1" ht="12.95" customHeight="1" x14ac:dyDescent="0.25">
      <c r="A53" s="39" t="s">
        <v>158</v>
      </c>
      <c r="B53" s="41"/>
    </row>
    <row r="57" spans="1:2" ht="12.6" customHeight="1" x14ac:dyDescent="0.25">
      <c r="A57" s="46"/>
    </row>
    <row r="58" spans="1:2" ht="12.6" customHeight="1" x14ac:dyDescent="0.25">
      <c r="A58" s="46"/>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2"/>
  <sheetViews>
    <sheetView zoomScale="120" zoomScaleNormal="120" workbookViewId="0">
      <pane xSplit="2" ySplit="5" topLeftCell="C6" activePane="bottomRight" state="frozen"/>
      <selection activeCell="M53" sqref="M53"/>
      <selection pane="topRight" activeCell="M53" sqref="M53"/>
      <selection pane="bottomLeft" activeCell="M53" sqref="M5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3</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1999</v>
      </c>
      <c r="D5" s="35">
        <v>2000</v>
      </c>
      <c r="E5" s="34">
        <v>1999</v>
      </c>
      <c r="F5" s="35">
        <v>2000</v>
      </c>
      <c r="G5" s="34">
        <v>1999</v>
      </c>
      <c r="H5" s="35">
        <v>2000</v>
      </c>
      <c r="I5" s="34">
        <v>1999</v>
      </c>
      <c r="J5" s="35">
        <v>2000</v>
      </c>
      <c r="K5" s="34">
        <v>1999</v>
      </c>
      <c r="L5" s="35">
        <v>2000</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14">
        <v>32.299999999999997</v>
      </c>
      <c r="D7" s="14">
        <v>32.5</v>
      </c>
      <c r="E7" s="14">
        <v>27</v>
      </c>
      <c r="F7" s="14">
        <v>26.6</v>
      </c>
      <c r="G7" s="14">
        <v>7.9</v>
      </c>
      <c r="H7" s="14">
        <v>8.9</v>
      </c>
      <c r="I7" s="14">
        <v>92.4</v>
      </c>
      <c r="J7" s="14">
        <v>92.1</v>
      </c>
      <c r="K7" s="14">
        <v>11.9</v>
      </c>
      <c r="L7" s="14">
        <v>9.1</v>
      </c>
    </row>
    <row r="8" spans="1:12" s="4" customFormat="1" ht="12.95" customHeight="1" x14ac:dyDescent="0.25">
      <c r="A8" s="7">
        <v>15</v>
      </c>
      <c r="B8" s="10" t="s">
        <v>5</v>
      </c>
      <c r="C8" s="14">
        <v>61</v>
      </c>
      <c r="D8" s="14">
        <v>61.4</v>
      </c>
      <c r="E8" s="14">
        <v>17.3</v>
      </c>
      <c r="F8" s="14">
        <v>17.2</v>
      </c>
      <c r="G8" s="14">
        <v>4.5</v>
      </c>
      <c r="H8" s="14">
        <v>4</v>
      </c>
      <c r="I8" s="14">
        <v>95.2</v>
      </c>
      <c r="J8" s="14">
        <v>95.8</v>
      </c>
      <c r="K8" s="14">
        <v>2.7</v>
      </c>
      <c r="L8" s="14">
        <v>2.5</v>
      </c>
    </row>
    <row r="9" spans="1:12" s="4" customFormat="1" ht="12.95" customHeight="1" x14ac:dyDescent="0.25">
      <c r="A9" s="7">
        <v>16</v>
      </c>
      <c r="B9" s="4" t="s">
        <v>45</v>
      </c>
      <c r="C9" s="14">
        <v>58.2</v>
      </c>
      <c r="D9" s="14">
        <v>52.5</v>
      </c>
      <c r="E9" s="14">
        <v>12.1</v>
      </c>
      <c r="F9" s="14">
        <v>8.6</v>
      </c>
      <c r="G9" s="14">
        <v>2.4</v>
      </c>
      <c r="H9" s="14">
        <v>1.8</v>
      </c>
      <c r="I9" s="14">
        <v>89.6</v>
      </c>
      <c r="J9" s="14">
        <v>82.8</v>
      </c>
      <c r="K9" s="14">
        <v>20</v>
      </c>
      <c r="L9" s="14">
        <v>21.4</v>
      </c>
    </row>
    <row r="10" spans="1:12" s="4" customFormat="1" ht="12.95" customHeight="1" x14ac:dyDescent="0.25">
      <c r="A10" s="7">
        <v>17</v>
      </c>
      <c r="B10" s="10" t="s">
        <v>6</v>
      </c>
      <c r="C10" s="14">
        <v>45.2</v>
      </c>
      <c r="D10" s="14">
        <v>45.5</v>
      </c>
      <c r="E10" s="14">
        <v>31.3</v>
      </c>
      <c r="F10" s="14">
        <v>30.5</v>
      </c>
      <c r="G10" s="14">
        <v>5.3</v>
      </c>
      <c r="H10" s="14">
        <v>4.4000000000000004</v>
      </c>
      <c r="I10" s="14">
        <v>93.5</v>
      </c>
      <c r="J10" s="14">
        <v>94</v>
      </c>
      <c r="K10" s="14">
        <v>4.0999999999999996</v>
      </c>
      <c r="L10" s="14">
        <v>2.7</v>
      </c>
    </row>
    <row r="11" spans="1:12" s="4" customFormat="1" ht="12.95" customHeight="1" x14ac:dyDescent="0.25">
      <c r="A11" s="7">
        <v>18</v>
      </c>
      <c r="B11" s="10" t="s">
        <v>7</v>
      </c>
      <c r="C11" s="14">
        <v>65.099999999999994</v>
      </c>
      <c r="D11" s="14">
        <v>63.1</v>
      </c>
      <c r="E11" s="14">
        <v>19.100000000000001</v>
      </c>
      <c r="F11" s="14">
        <v>19.3</v>
      </c>
      <c r="G11" s="14">
        <v>1.5</v>
      </c>
      <c r="H11" s="14">
        <v>1.4</v>
      </c>
      <c r="I11" s="14">
        <v>95.7</v>
      </c>
      <c r="J11" s="14">
        <v>95.9</v>
      </c>
      <c r="K11" s="14">
        <v>1.4</v>
      </c>
      <c r="L11" s="14">
        <v>-3.3</v>
      </c>
    </row>
    <row r="12" spans="1:12" s="4" customFormat="1" ht="12.95" customHeight="1" x14ac:dyDescent="0.25">
      <c r="A12" s="7">
        <v>19</v>
      </c>
      <c r="B12" s="4" t="s">
        <v>27</v>
      </c>
      <c r="C12" s="9" t="s">
        <v>0</v>
      </c>
      <c r="D12" s="9" t="s">
        <v>0</v>
      </c>
      <c r="E12" s="9" t="s">
        <v>0</v>
      </c>
      <c r="F12" s="9" t="s">
        <v>0</v>
      </c>
      <c r="G12" s="9" t="s">
        <v>0</v>
      </c>
      <c r="H12" s="9" t="s">
        <v>0</v>
      </c>
      <c r="I12" s="9" t="s">
        <v>0</v>
      </c>
      <c r="J12" s="9" t="s">
        <v>0</v>
      </c>
      <c r="K12" s="9" t="s">
        <v>0</v>
      </c>
      <c r="L12" s="9" t="s">
        <v>0</v>
      </c>
    </row>
    <row r="13" spans="1:12" s="4" customFormat="1" ht="12.95" customHeight="1" x14ac:dyDescent="0.25">
      <c r="A13" s="7">
        <v>20</v>
      </c>
      <c r="B13" s="10" t="s">
        <v>8</v>
      </c>
      <c r="C13" s="14">
        <v>52.9</v>
      </c>
      <c r="D13" s="14">
        <v>51.5</v>
      </c>
      <c r="E13" s="14">
        <v>24.7</v>
      </c>
      <c r="F13" s="14">
        <v>24.5</v>
      </c>
      <c r="G13" s="14">
        <v>5.9</v>
      </c>
      <c r="H13" s="14">
        <v>5.5</v>
      </c>
      <c r="I13" s="14">
        <v>97.9</v>
      </c>
      <c r="J13" s="14">
        <v>98.2</v>
      </c>
      <c r="K13" s="14">
        <v>4.5999999999999996</v>
      </c>
      <c r="L13" s="14">
        <v>4.7</v>
      </c>
    </row>
    <row r="14" spans="1:12" s="4" customFormat="1" ht="12.95" customHeight="1" x14ac:dyDescent="0.25">
      <c r="A14" s="7">
        <v>21</v>
      </c>
      <c r="B14" s="10" t="s">
        <v>9</v>
      </c>
      <c r="C14" s="14">
        <v>47.3</v>
      </c>
      <c r="D14" s="14">
        <v>49.6</v>
      </c>
      <c r="E14" s="14">
        <v>24.9</v>
      </c>
      <c r="F14" s="14">
        <v>22.7</v>
      </c>
      <c r="G14" s="14">
        <v>6.5</v>
      </c>
      <c r="H14" s="14">
        <v>5.6</v>
      </c>
      <c r="I14" s="14">
        <v>96.3</v>
      </c>
      <c r="J14" s="14">
        <v>95.7</v>
      </c>
      <c r="K14" s="14">
        <v>6.3</v>
      </c>
      <c r="L14" s="14">
        <v>4.9000000000000004</v>
      </c>
    </row>
    <row r="15" spans="1:12" s="4" customFormat="1" ht="12.95" customHeight="1" x14ac:dyDescent="0.25">
      <c r="A15" s="7">
        <v>22</v>
      </c>
      <c r="B15" s="10" t="s">
        <v>10</v>
      </c>
      <c r="C15" s="14">
        <v>34.700000000000003</v>
      </c>
      <c r="D15" s="14">
        <v>32.6</v>
      </c>
      <c r="E15" s="14">
        <v>35.4</v>
      </c>
      <c r="F15" s="14">
        <v>33.9</v>
      </c>
      <c r="G15" s="14">
        <v>5.4</v>
      </c>
      <c r="H15" s="14">
        <v>5.4</v>
      </c>
      <c r="I15" s="14">
        <v>94.3</v>
      </c>
      <c r="J15" s="14">
        <v>90</v>
      </c>
      <c r="K15" s="14">
        <v>6.1</v>
      </c>
      <c r="L15" s="14">
        <v>6.5</v>
      </c>
    </row>
    <row r="16" spans="1:12" s="4" customFormat="1" ht="12.95" customHeight="1" x14ac:dyDescent="0.25">
      <c r="A16" s="7">
        <v>24</v>
      </c>
      <c r="B16" s="10" t="s">
        <v>11</v>
      </c>
      <c r="C16" s="14">
        <v>37.9</v>
      </c>
      <c r="D16" s="14">
        <v>36.200000000000003</v>
      </c>
      <c r="E16" s="14">
        <v>16.399999999999999</v>
      </c>
      <c r="F16" s="14">
        <v>14.7</v>
      </c>
      <c r="G16" s="14">
        <v>3.4</v>
      </c>
      <c r="H16" s="14">
        <v>2.9</v>
      </c>
      <c r="I16" s="14">
        <v>58.2</v>
      </c>
      <c r="J16" s="14">
        <v>56.5</v>
      </c>
      <c r="K16" s="14">
        <v>60.1</v>
      </c>
      <c r="L16" s="14">
        <v>51.7</v>
      </c>
    </row>
    <row r="17" spans="1:12" s="4" customFormat="1" ht="12.95" customHeight="1" x14ac:dyDescent="0.25">
      <c r="A17" s="7">
        <v>25</v>
      </c>
      <c r="B17" s="10" t="s">
        <v>12</v>
      </c>
      <c r="C17" s="14">
        <v>48.9</v>
      </c>
      <c r="D17" s="14">
        <v>49</v>
      </c>
      <c r="E17" s="14">
        <v>27.2</v>
      </c>
      <c r="F17" s="14">
        <v>27.3</v>
      </c>
      <c r="G17" s="14">
        <v>5.6</v>
      </c>
      <c r="H17" s="14">
        <v>4.8</v>
      </c>
      <c r="I17" s="14">
        <v>95.6</v>
      </c>
      <c r="J17" s="14">
        <v>94.7</v>
      </c>
      <c r="K17" s="14">
        <v>3.5</v>
      </c>
      <c r="L17" s="14">
        <v>4</v>
      </c>
    </row>
    <row r="18" spans="1:12" s="4" customFormat="1" ht="12.95" customHeight="1" x14ac:dyDescent="0.25">
      <c r="A18" s="7">
        <v>26</v>
      </c>
      <c r="B18" s="10" t="s">
        <v>13</v>
      </c>
      <c r="C18" s="14">
        <v>31</v>
      </c>
      <c r="D18" s="14">
        <v>33.5</v>
      </c>
      <c r="E18" s="14">
        <v>32.6</v>
      </c>
      <c r="F18" s="14">
        <v>31.8</v>
      </c>
      <c r="G18" s="14">
        <v>7.2</v>
      </c>
      <c r="H18" s="14">
        <v>7.5</v>
      </c>
      <c r="I18" s="14">
        <v>91.7</v>
      </c>
      <c r="J18" s="14">
        <v>92.4</v>
      </c>
      <c r="K18" s="14">
        <v>6.1</v>
      </c>
      <c r="L18" s="14">
        <v>7.9</v>
      </c>
    </row>
    <row r="19" spans="1:12" s="4" customFormat="1" ht="12.95" customHeight="1" x14ac:dyDescent="0.25">
      <c r="A19" s="7">
        <v>27</v>
      </c>
      <c r="B19" s="10" t="s">
        <v>14</v>
      </c>
      <c r="C19" s="14">
        <v>55.3</v>
      </c>
      <c r="D19" s="14">
        <v>63</v>
      </c>
      <c r="E19" s="14">
        <v>22.1</v>
      </c>
      <c r="F19" s="14">
        <v>18.3</v>
      </c>
      <c r="G19" s="14">
        <v>4.3</v>
      </c>
      <c r="H19" s="14">
        <v>3.2</v>
      </c>
      <c r="I19" s="14">
        <v>94.8</v>
      </c>
      <c r="J19" s="14">
        <v>96.9</v>
      </c>
      <c r="K19" s="14">
        <v>1.1000000000000001</v>
      </c>
      <c r="L19" s="14">
        <v>2</v>
      </c>
    </row>
    <row r="20" spans="1:12" s="4" customFormat="1" ht="12.95" customHeight="1" x14ac:dyDescent="0.25">
      <c r="A20" s="7">
        <v>28</v>
      </c>
      <c r="B20" s="10" t="s">
        <v>15</v>
      </c>
      <c r="C20" s="14">
        <v>36.9</v>
      </c>
      <c r="D20" s="14">
        <v>40.5</v>
      </c>
      <c r="E20" s="14">
        <v>37.299999999999997</v>
      </c>
      <c r="F20" s="14">
        <v>34.5</v>
      </c>
      <c r="G20" s="14">
        <v>6.1</v>
      </c>
      <c r="H20" s="14">
        <v>5.7</v>
      </c>
      <c r="I20" s="14">
        <v>95.7</v>
      </c>
      <c r="J20" s="14">
        <v>96.2</v>
      </c>
      <c r="K20" s="14">
        <v>4.0999999999999996</v>
      </c>
      <c r="L20" s="14">
        <v>4</v>
      </c>
    </row>
    <row r="21" spans="1:12" s="4" customFormat="1" ht="12.95" customHeight="1" x14ac:dyDescent="0.25">
      <c r="A21" s="7">
        <v>29</v>
      </c>
      <c r="B21" s="10" t="s">
        <v>16</v>
      </c>
      <c r="C21" s="14">
        <v>48</v>
      </c>
      <c r="D21" s="14">
        <v>49.8</v>
      </c>
      <c r="E21" s="14">
        <v>29.1</v>
      </c>
      <c r="F21" s="14">
        <v>28</v>
      </c>
      <c r="G21" s="14">
        <v>3.1</v>
      </c>
      <c r="H21" s="14">
        <v>2.7</v>
      </c>
      <c r="I21" s="14">
        <v>94.8</v>
      </c>
      <c r="J21" s="14">
        <v>94.1</v>
      </c>
      <c r="K21" s="14">
        <v>4.4000000000000004</v>
      </c>
      <c r="L21" s="14">
        <v>6.3</v>
      </c>
    </row>
    <row r="22" spans="1:12" s="4" customFormat="1" ht="12.95" customHeight="1" x14ac:dyDescent="0.25">
      <c r="A22" s="7">
        <v>31</v>
      </c>
      <c r="B22" s="10" t="s">
        <v>18</v>
      </c>
      <c r="C22" s="14">
        <v>48.9</v>
      </c>
      <c r="D22" s="14">
        <v>35.4</v>
      </c>
      <c r="E22" s="14">
        <v>19.399999999999999</v>
      </c>
      <c r="F22" s="14">
        <v>16.100000000000001</v>
      </c>
      <c r="G22" s="14">
        <v>2.6</v>
      </c>
      <c r="H22" s="14">
        <v>1.6</v>
      </c>
      <c r="I22" s="14">
        <v>87.3</v>
      </c>
      <c r="J22" s="14">
        <v>75</v>
      </c>
      <c r="K22" s="14">
        <v>2.8</v>
      </c>
      <c r="L22" s="14">
        <v>3</v>
      </c>
    </row>
    <row r="23" spans="1:12" s="4" customFormat="1" ht="12.95" customHeight="1" x14ac:dyDescent="0.25">
      <c r="A23" s="7">
        <v>32</v>
      </c>
      <c r="B23" s="10" t="s">
        <v>19</v>
      </c>
      <c r="C23" s="14">
        <v>46.7</v>
      </c>
      <c r="D23" s="14">
        <v>47.2</v>
      </c>
      <c r="E23" s="14">
        <v>29.5</v>
      </c>
      <c r="F23" s="14">
        <v>29.2</v>
      </c>
      <c r="G23" s="14">
        <v>3.8</v>
      </c>
      <c r="H23" s="14">
        <v>3.4</v>
      </c>
      <c r="I23" s="14">
        <v>92</v>
      </c>
      <c r="J23" s="14">
        <v>92.4</v>
      </c>
      <c r="K23" s="14">
        <v>5.8</v>
      </c>
      <c r="L23" s="14">
        <v>3.4</v>
      </c>
    </row>
    <row r="24" spans="1:12" s="4" customFormat="1" ht="12.95" customHeight="1" x14ac:dyDescent="0.25">
      <c r="A24" s="7">
        <v>33</v>
      </c>
      <c r="B24" s="10" t="s">
        <v>20</v>
      </c>
      <c r="C24" s="14">
        <v>48.6</v>
      </c>
      <c r="D24" s="14">
        <v>50.4</v>
      </c>
      <c r="E24" s="14">
        <v>24.8</v>
      </c>
      <c r="F24" s="14">
        <v>23.2</v>
      </c>
      <c r="G24" s="14">
        <v>3</v>
      </c>
      <c r="H24" s="14">
        <v>2.9</v>
      </c>
      <c r="I24" s="14">
        <v>91.3</v>
      </c>
      <c r="J24" s="14">
        <v>90.5</v>
      </c>
      <c r="K24" s="14">
        <v>12.7</v>
      </c>
      <c r="L24" s="14">
        <v>13.3</v>
      </c>
    </row>
    <row r="25" spans="1:12" s="4" customFormat="1" ht="12.95" customHeight="1" x14ac:dyDescent="0.25">
      <c r="A25" s="7">
        <v>34</v>
      </c>
      <c r="B25" s="10" t="s">
        <v>21</v>
      </c>
      <c r="C25" s="14">
        <v>56.3</v>
      </c>
      <c r="D25" s="14">
        <v>55.8</v>
      </c>
      <c r="E25" s="14">
        <v>24.9</v>
      </c>
      <c r="F25" s="14">
        <v>24.1</v>
      </c>
      <c r="G25" s="14">
        <v>2.8</v>
      </c>
      <c r="H25" s="14">
        <v>2.5</v>
      </c>
      <c r="I25" s="14">
        <v>97</v>
      </c>
      <c r="J25" s="14">
        <v>96.5</v>
      </c>
      <c r="K25" s="14">
        <v>6.2</v>
      </c>
      <c r="L25" s="14">
        <v>5.8</v>
      </c>
    </row>
    <row r="26" spans="1:12" s="4" customFormat="1" ht="12.95" customHeight="1" x14ac:dyDescent="0.25">
      <c r="A26" s="7">
        <v>35</v>
      </c>
      <c r="B26" s="10" t="s">
        <v>22</v>
      </c>
      <c r="C26" s="14">
        <v>49.4</v>
      </c>
      <c r="D26" s="14">
        <v>47</v>
      </c>
      <c r="E26" s="14">
        <v>29</v>
      </c>
      <c r="F26" s="14">
        <v>30</v>
      </c>
      <c r="G26" s="14">
        <v>4.2</v>
      </c>
      <c r="H26" s="14">
        <v>3.4</v>
      </c>
      <c r="I26" s="14">
        <v>97.5</v>
      </c>
      <c r="J26" s="14">
        <v>95.3</v>
      </c>
      <c r="K26" s="14">
        <v>3.6</v>
      </c>
      <c r="L26" s="14">
        <v>4.5</v>
      </c>
    </row>
    <row r="27" spans="1:12" s="4" customFormat="1" ht="12.95" customHeight="1" x14ac:dyDescent="0.25">
      <c r="A27" s="7">
        <v>36</v>
      </c>
      <c r="B27" s="10" t="s">
        <v>23</v>
      </c>
      <c r="C27" s="14">
        <v>44.3</v>
      </c>
      <c r="D27" s="14">
        <v>50.3</v>
      </c>
      <c r="E27" s="14">
        <v>28</v>
      </c>
      <c r="F27" s="14">
        <v>26</v>
      </c>
      <c r="G27" s="14">
        <v>6.2</v>
      </c>
      <c r="H27" s="14">
        <v>6.1</v>
      </c>
      <c r="I27" s="14">
        <v>93.5</v>
      </c>
      <c r="J27" s="14">
        <v>96.1</v>
      </c>
      <c r="K27" s="14">
        <v>5.2</v>
      </c>
      <c r="L27" s="14">
        <v>-1.6</v>
      </c>
    </row>
    <row r="28" spans="1:12" s="4" customFormat="1" ht="12.95" customHeight="1" x14ac:dyDescent="0.25">
      <c r="A28" s="7">
        <v>37</v>
      </c>
      <c r="B28" s="10" t="s">
        <v>24</v>
      </c>
      <c r="C28" s="14">
        <v>60.4</v>
      </c>
      <c r="D28" s="14">
        <v>61.4</v>
      </c>
      <c r="E28" s="14">
        <v>19</v>
      </c>
      <c r="F28" s="14">
        <v>18</v>
      </c>
      <c r="G28" s="14">
        <v>4.3</v>
      </c>
      <c r="H28" s="14">
        <v>3.8</v>
      </c>
      <c r="I28" s="14">
        <v>96.7</v>
      </c>
      <c r="J28" s="14">
        <v>97.4</v>
      </c>
      <c r="K28" s="14">
        <v>2.8</v>
      </c>
      <c r="L28" s="14">
        <v>5.3</v>
      </c>
    </row>
    <row r="29" spans="1:12" s="4" customFormat="1" ht="12.95" customHeight="1" x14ac:dyDescent="0.25">
      <c r="A29" s="7">
        <v>40</v>
      </c>
      <c r="B29" s="8" t="s">
        <v>25</v>
      </c>
      <c r="C29" s="14">
        <v>51.3</v>
      </c>
      <c r="D29" s="14">
        <v>57.9</v>
      </c>
      <c r="E29" s="14">
        <v>7.4</v>
      </c>
      <c r="F29" s="14">
        <v>7.4</v>
      </c>
      <c r="G29" s="14">
        <v>11.3</v>
      </c>
      <c r="H29" s="14">
        <v>8.6</v>
      </c>
      <c r="I29" s="14">
        <v>87.6</v>
      </c>
      <c r="J29" s="14">
        <v>89.9</v>
      </c>
      <c r="K29" s="14">
        <v>2.9</v>
      </c>
      <c r="L29" s="14">
        <v>2.6</v>
      </c>
    </row>
    <row r="30" spans="1:12" s="4" customFormat="1" ht="12.95" customHeight="1" x14ac:dyDescent="0.25">
      <c r="A30" s="7">
        <v>45</v>
      </c>
      <c r="B30" s="5" t="s">
        <v>26</v>
      </c>
      <c r="C30" s="14">
        <v>40.5</v>
      </c>
      <c r="D30" s="14">
        <v>41.4</v>
      </c>
      <c r="E30" s="14">
        <v>39.4</v>
      </c>
      <c r="F30" s="14">
        <v>38.799999999999997</v>
      </c>
      <c r="G30" s="14">
        <v>3.3</v>
      </c>
      <c r="H30" s="14">
        <v>3.4</v>
      </c>
      <c r="I30" s="14">
        <v>94.4</v>
      </c>
      <c r="J30" s="14">
        <v>94.7</v>
      </c>
      <c r="K30" s="14">
        <v>1.5</v>
      </c>
      <c r="L30" s="14">
        <v>1.8</v>
      </c>
    </row>
    <row r="31" spans="1:12" s="4" customFormat="1" ht="12.95" customHeight="1" x14ac:dyDescent="0.25">
      <c r="A31" s="75" t="s">
        <v>2</v>
      </c>
      <c r="B31" s="75"/>
      <c r="C31" s="24"/>
      <c r="D31" s="24"/>
      <c r="E31" s="25"/>
      <c r="F31" s="24"/>
      <c r="G31" s="24"/>
      <c r="H31" s="26"/>
      <c r="I31" s="26"/>
      <c r="J31" s="26"/>
      <c r="K31" s="26"/>
      <c r="L31" s="26"/>
    </row>
    <row r="32" spans="1:12" s="4" customFormat="1" ht="12.95" customHeight="1" x14ac:dyDescent="0.25">
      <c r="A32" s="11">
        <v>50</v>
      </c>
      <c r="B32" s="12" t="s">
        <v>28</v>
      </c>
      <c r="C32" s="14">
        <v>81.7</v>
      </c>
      <c r="D32" s="14">
        <v>82.5</v>
      </c>
      <c r="E32" s="14">
        <v>7.6</v>
      </c>
      <c r="F32" s="14">
        <v>7.2</v>
      </c>
      <c r="G32" s="14">
        <v>1.1000000000000001</v>
      </c>
      <c r="H32" s="14">
        <v>1</v>
      </c>
      <c r="I32" s="14">
        <v>97.2</v>
      </c>
      <c r="J32" s="14">
        <v>97.4</v>
      </c>
      <c r="K32" s="14">
        <v>1.7</v>
      </c>
      <c r="L32" s="14">
        <v>1.5</v>
      </c>
    </row>
    <row r="33" spans="1:12" s="4" customFormat="1" ht="12.95" customHeight="1" x14ac:dyDescent="0.25">
      <c r="A33" s="11">
        <v>51</v>
      </c>
      <c r="B33" s="10" t="s">
        <v>29</v>
      </c>
      <c r="C33" s="14">
        <v>81</v>
      </c>
      <c r="D33" s="14">
        <v>82.7</v>
      </c>
      <c r="E33" s="14">
        <v>7</v>
      </c>
      <c r="F33" s="14">
        <v>6.1</v>
      </c>
      <c r="G33" s="14">
        <v>1</v>
      </c>
      <c r="H33" s="14">
        <v>0.9</v>
      </c>
      <c r="I33" s="14">
        <v>95.6</v>
      </c>
      <c r="J33" s="14">
        <v>95.2</v>
      </c>
      <c r="K33" s="14">
        <v>2.9</v>
      </c>
      <c r="L33" s="14">
        <v>3.2</v>
      </c>
    </row>
    <row r="34" spans="1:12" s="4" customFormat="1" ht="12.95" customHeight="1" x14ac:dyDescent="0.25">
      <c r="A34" s="11">
        <v>52</v>
      </c>
      <c r="B34" s="10" t="s">
        <v>171</v>
      </c>
      <c r="C34" s="14">
        <v>65.599999999999994</v>
      </c>
      <c r="D34" s="14">
        <v>65.5</v>
      </c>
      <c r="E34" s="14">
        <v>17.7</v>
      </c>
      <c r="F34" s="14">
        <v>17.5</v>
      </c>
      <c r="G34" s="14">
        <v>3.1</v>
      </c>
      <c r="H34" s="14">
        <v>3.1</v>
      </c>
      <c r="I34" s="14">
        <v>96.2</v>
      </c>
      <c r="J34" s="14">
        <v>96.3</v>
      </c>
      <c r="K34" s="14">
        <v>1.8</v>
      </c>
      <c r="L34" s="14">
        <v>1.5</v>
      </c>
    </row>
    <row r="35" spans="1:12" s="4" customFormat="1" ht="12.95" customHeight="1" x14ac:dyDescent="0.25">
      <c r="A35" s="11">
        <v>55</v>
      </c>
      <c r="B35" s="10" t="s">
        <v>30</v>
      </c>
      <c r="C35" s="14">
        <v>23.2</v>
      </c>
      <c r="D35" s="14">
        <v>23.4</v>
      </c>
      <c r="E35" s="14">
        <v>41.2</v>
      </c>
      <c r="F35" s="14">
        <v>40</v>
      </c>
      <c r="G35" s="14">
        <v>5.9</v>
      </c>
      <c r="H35" s="14">
        <v>5.6</v>
      </c>
      <c r="I35" s="14">
        <v>91.8</v>
      </c>
      <c r="J35" s="14">
        <v>90.8</v>
      </c>
      <c r="K35" s="14">
        <v>3.2</v>
      </c>
      <c r="L35" s="14">
        <v>2.5</v>
      </c>
    </row>
    <row r="36" spans="1:12" s="4" customFormat="1" ht="12.95" customHeight="1" x14ac:dyDescent="0.25">
      <c r="A36" s="11">
        <v>60</v>
      </c>
      <c r="B36" s="10" t="s">
        <v>31</v>
      </c>
      <c r="C36" s="14">
        <v>0</v>
      </c>
      <c r="D36" s="14">
        <v>0</v>
      </c>
      <c r="E36" s="14">
        <v>34.799999999999997</v>
      </c>
      <c r="F36" s="14">
        <v>34.5</v>
      </c>
      <c r="G36" s="14">
        <v>7.2</v>
      </c>
      <c r="H36" s="14">
        <v>6.1</v>
      </c>
      <c r="I36" s="14">
        <v>94.4</v>
      </c>
      <c r="J36" s="14">
        <v>93.6</v>
      </c>
      <c r="K36" s="14">
        <v>1.8</v>
      </c>
      <c r="L36" s="14">
        <v>3.1</v>
      </c>
    </row>
    <row r="37" spans="1:12" s="4" customFormat="1" ht="12.95" customHeight="1" x14ac:dyDescent="0.25">
      <c r="A37" s="11">
        <v>61</v>
      </c>
      <c r="B37" s="10" t="s">
        <v>32</v>
      </c>
      <c r="C37" s="14">
        <v>0</v>
      </c>
      <c r="D37" s="14">
        <v>0</v>
      </c>
      <c r="E37" s="14">
        <v>43.2</v>
      </c>
      <c r="F37" s="14">
        <v>42</v>
      </c>
      <c r="G37" s="14">
        <v>6.5</v>
      </c>
      <c r="H37" s="14">
        <v>6</v>
      </c>
      <c r="I37" s="14">
        <v>82</v>
      </c>
      <c r="J37" s="14">
        <v>85.2</v>
      </c>
      <c r="K37" s="14">
        <v>8.8000000000000007</v>
      </c>
      <c r="L37" s="14">
        <v>5.8</v>
      </c>
    </row>
    <row r="38" spans="1:12" s="4" customFormat="1" ht="12.95" customHeight="1" x14ac:dyDescent="0.25">
      <c r="A38" s="11">
        <v>62</v>
      </c>
      <c r="B38" s="4" t="s">
        <v>46</v>
      </c>
      <c r="C38" s="14">
        <v>18.7</v>
      </c>
      <c r="D38" s="14">
        <v>22.2</v>
      </c>
      <c r="E38" s="14">
        <v>16</v>
      </c>
      <c r="F38" s="14">
        <v>11.9</v>
      </c>
      <c r="G38" s="14">
        <v>1.8</v>
      </c>
      <c r="H38" s="14">
        <v>2.1</v>
      </c>
      <c r="I38" s="14">
        <v>91.3</v>
      </c>
      <c r="J38" s="14">
        <v>93</v>
      </c>
      <c r="K38" s="14">
        <v>0.1</v>
      </c>
      <c r="L38" s="14">
        <v>-1.1000000000000001</v>
      </c>
    </row>
    <row r="39" spans="1:12" s="4" customFormat="1" ht="12.95" customHeight="1" x14ac:dyDescent="0.25">
      <c r="A39" s="11">
        <v>63</v>
      </c>
      <c r="B39" s="10" t="s">
        <v>33</v>
      </c>
      <c r="C39" s="14">
        <v>0</v>
      </c>
      <c r="D39" s="14">
        <v>0</v>
      </c>
      <c r="E39" s="14">
        <v>25.2</v>
      </c>
      <c r="F39" s="14">
        <v>25.2</v>
      </c>
      <c r="G39" s="14">
        <v>3.3</v>
      </c>
      <c r="H39" s="14">
        <v>3.3</v>
      </c>
      <c r="I39" s="14">
        <v>94.3</v>
      </c>
      <c r="J39" s="14">
        <v>93.8</v>
      </c>
      <c r="K39" s="14">
        <v>2</v>
      </c>
      <c r="L39" s="14">
        <v>3.7</v>
      </c>
    </row>
    <row r="40" spans="1:12" s="4" customFormat="1" ht="12.95" customHeight="1" x14ac:dyDescent="0.25">
      <c r="A40" s="11">
        <v>64</v>
      </c>
      <c r="B40" s="10" t="s">
        <v>34</v>
      </c>
      <c r="C40" s="14">
        <v>38.5</v>
      </c>
      <c r="D40" s="14">
        <v>48.5</v>
      </c>
      <c r="E40" s="14">
        <v>25</v>
      </c>
      <c r="F40" s="14">
        <v>25</v>
      </c>
      <c r="G40" s="14">
        <v>2.7</v>
      </c>
      <c r="H40" s="14">
        <v>2.8</v>
      </c>
      <c r="I40" s="14">
        <v>97.4</v>
      </c>
      <c r="J40" s="14">
        <v>96.8</v>
      </c>
      <c r="K40" s="14">
        <v>4.3</v>
      </c>
      <c r="L40" s="14">
        <v>1.5</v>
      </c>
    </row>
    <row r="41" spans="1:12" s="4" customFormat="1" ht="12.95" customHeight="1" x14ac:dyDescent="0.25">
      <c r="A41" s="11">
        <v>70</v>
      </c>
      <c r="B41" s="10" t="s">
        <v>35</v>
      </c>
      <c r="C41" s="14">
        <v>0</v>
      </c>
      <c r="D41" s="14">
        <v>0</v>
      </c>
      <c r="E41" s="14">
        <v>27.7</v>
      </c>
      <c r="F41" s="14">
        <v>32.799999999999997</v>
      </c>
      <c r="G41" s="14">
        <v>9.3000000000000007</v>
      </c>
      <c r="H41" s="14">
        <v>9.1</v>
      </c>
      <c r="I41" s="14">
        <v>73.8</v>
      </c>
      <c r="J41" s="14">
        <v>84.1</v>
      </c>
      <c r="K41" s="14">
        <v>16.8</v>
      </c>
      <c r="L41" s="14">
        <v>10.6</v>
      </c>
    </row>
    <row r="42" spans="1:12" s="4" customFormat="1" ht="12.95" customHeight="1" x14ac:dyDescent="0.25">
      <c r="A42" s="11">
        <v>71</v>
      </c>
      <c r="B42" s="10" t="s">
        <v>36</v>
      </c>
      <c r="C42" s="14">
        <v>0</v>
      </c>
      <c r="D42" s="14">
        <v>0</v>
      </c>
      <c r="E42" s="14">
        <v>23</v>
      </c>
      <c r="F42" s="14">
        <v>22.3</v>
      </c>
      <c r="G42" s="14">
        <v>3.5</v>
      </c>
      <c r="H42" s="14">
        <v>3.1</v>
      </c>
      <c r="I42" s="14">
        <v>95.5</v>
      </c>
      <c r="J42" s="14">
        <v>94.3</v>
      </c>
      <c r="K42" s="14">
        <v>5.4</v>
      </c>
      <c r="L42" s="14">
        <v>5.4</v>
      </c>
    </row>
    <row r="43" spans="1:12" s="4" customFormat="1" ht="12.95" customHeight="1" x14ac:dyDescent="0.25">
      <c r="A43" s="11">
        <v>72</v>
      </c>
      <c r="B43" s="10" t="s">
        <v>37</v>
      </c>
      <c r="C43" s="14">
        <v>19.5</v>
      </c>
      <c r="D43" s="14">
        <v>15.2</v>
      </c>
      <c r="E43" s="14">
        <v>40.6</v>
      </c>
      <c r="F43" s="14">
        <v>43.7</v>
      </c>
      <c r="G43" s="14">
        <v>7.9</v>
      </c>
      <c r="H43" s="14">
        <v>7.1</v>
      </c>
      <c r="I43" s="14">
        <v>95.6</v>
      </c>
      <c r="J43" s="14">
        <v>93.3</v>
      </c>
      <c r="K43" s="14">
        <v>4.5999999999999996</v>
      </c>
      <c r="L43" s="14">
        <v>1.8</v>
      </c>
    </row>
    <row r="44" spans="1:12" s="4" customFormat="1" ht="12.95" customHeight="1" x14ac:dyDescent="0.25">
      <c r="A44" s="11">
        <v>73</v>
      </c>
      <c r="B44" s="10" t="s">
        <v>38</v>
      </c>
      <c r="C44" s="14">
        <v>4.0999999999999996</v>
      </c>
      <c r="D44" s="14">
        <v>3.6</v>
      </c>
      <c r="E44" s="14">
        <v>39.700000000000003</v>
      </c>
      <c r="F44" s="14">
        <v>34.200000000000003</v>
      </c>
      <c r="G44" s="14">
        <v>4.4000000000000004</v>
      </c>
      <c r="H44" s="14">
        <v>3.9</v>
      </c>
      <c r="I44" s="14">
        <v>96.5</v>
      </c>
      <c r="J44" s="14">
        <v>94.1</v>
      </c>
      <c r="K44" s="14">
        <v>2.6</v>
      </c>
      <c r="L44" s="14">
        <v>3.9</v>
      </c>
    </row>
    <row r="45" spans="1:12" s="4" customFormat="1" ht="12.95" customHeight="1" x14ac:dyDescent="0.25">
      <c r="A45" s="11">
        <v>74</v>
      </c>
      <c r="B45" s="10" t="s">
        <v>39</v>
      </c>
      <c r="C45" s="14">
        <v>22.8</v>
      </c>
      <c r="D45" s="14">
        <v>24.2</v>
      </c>
      <c r="E45" s="14">
        <v>31.5</v>
      </c>
      <c r="F45" s="14">
        <v>30.2</v>
      </c>
      <c r="G45" s="14">
        <v>2.4</v>
      </c>
      <c r="H45" s="14">
        <v>2.2999999999999998</v>
      </c>
      <c r="I45" s="14">
        <v>89.8</v>
      </c>
      <c r="J45" s="14">
        <v>83.8</v>
      </c>
      <c r="K45" s="14">
        <v>6.2</v>
      </c>
      <c r="L45" s="14">
        <v>13.1</v>
      </c>
    </row>
    <row r="46" spans="1:12" s="4" customFormat="1" ht="12.95" customHeight="1" x14ac:dyDescent="0.25">
      <c r="A46" s="11">
        <v>80</v>
      </c>
      <c r="B46" s="10" t="s">
        <v>40</v>
      </c>
      <c r="C46" s="14">
        <v>6.3</v>
      </c>
      <c r="D46" s="14">
        <v>5.9</v>
      </c>
      <c r="E46" s="14">
        <v>54.3</v>
      </c>
      <c r="F46" s="14">
        <v>52.5</v>
      </c>
      <c r="G46" s="14">
        <v>6</v>
      </c>
      <c r="H46" s="14">
        <v>6</v>
      </c>
      <c r="I46" s="14">
        <v>85.8</v>
      </c>
      <c r="J46" s="14">
        <v>84.1</v>
      </c>
      <c r="K46" s="14">
        <v>0.9</v>
      </c>
      <c r="L46" s="14">
        <v>1.8</v>
      </c>
    </row>
    <row r="47" spans="1:12" s="4" customFormat="1" ht="12.95" customHeight="1" x14ac:dyDescent="0.25">
      <c r="A47" s="11">
        <v>85</v>
      </c>
      <c r="B47" s="10" t="s">
        <v>41</v>
      </c>
      <c r="C47" s="14">
        <v>10.6</v>
      </c>
      <c r="D47" s="14">
        <v>11.4</v>
      </c>
      <c r="E47" s="14">
        <v>59.5</v>
      </c>
      <c r="F47" s="14">
        <v>60.8</v>
      </c>
      <c r="G47" s="14">
        <v>7.5</v>
      </c>
      <c r="H47" s="14">
        <v>5.6</v>
      </c>
      <c r="I47" s="14">
        <v>77.900000000000006</v>
      </c>
      <c r="J47" s="14">
        <v>78.599999999999994</v>
      </c>
      <c r="K47" s="14">
        <v>-0.9</v>
      </c>
      <c r="L47" s="14">
        <v>0.5</v>
      </c>
    </row>
    <row r="48" spans="1:12" s="4" customFormat="1" ht="12.95" customHeight="1" x14ac:dyDescent="0.25">
      <c r="A48" s="11">
        <v>90</v>
      </c>
      <c r="B48" s="10" t="s">
        <v>42</v>
      </c>
      <c r="C48" s="14">
        <v>12.1</v>
      </c>
      <c r="D48" s="14">
        <v>12.1</v>
      </c>
      <c r="E48" s="14">
        <v>25.2</v>
      </c>
      <c r="F48" s="14">
        <v>23.4</v>
      </c>
      <c r="G48" s="14">
        <v>15.2</v>
      </c>
      <c r="H48" s="14">
        <v>14.2</v>
      </c>
      <c r="I48" s="14">
        <v>96.8</v>
      </c>
      <c r="J48" s="14">
        <v>96.5</v>
      </c>
      <c r="K48" s="14">
        <v>2.8</v>
      </c>
      <c r="L48" s="14">
        <v>2.1</v>
      </c>
    </row>
    <row r="49" spans="1:12" s="4" customFormat="1" ht="12.95" customHeight="1" x14ac:dyDescent="0.25">
      <c r="A49" s="11">
        <v>92</v>
      </c>
      <c r="B49" s="10" t="s">
        <v>43</v>
      </c>
      <c r="C49" s="14">
        <v>0.9</v>
      </c>
      <c r="D49" s="14">
        <v>0.7</v>
      </c>
      <c r="E49" s="14">
        <v>13.9</v>
      </c>
      <c r="F49" s="14">
        <v>12.5</v>
      </c>
      <c r="G49" s="14">
        <v>2.2999999999999998</v>
      </c>
      <c r="H49" s="14">
        <v>2</v>
      </c>
      <c r="I49" s="14">
        <v>84.7</v>
      </c>
      <c r="J49" s="14">
        <v>87.2</v>
      </c>
      <c r="K49" s="14">
        <v>13.5</v>
      </c>
      <c r="L49" s="14">
        <v>7.2</v>
      </c>
    </row>
    <row r="50" spans="1:12" s="4" customFormat="1" ht="12.95" customHeight="1" x14ac:dyDescent="0.25">
      <c r="A50" s="11">
        <v>93</v>
      </c>
      <c r="B50" s="10" t="s">
        <v>44</v>
      </c>
      <c r="C50" s="14">
        <v>10.4</v>
      </c>
      <c r="D50" s="14">
        <v>9.9</v>
      </c>
      <c r="E50" s="14">
        <v>50.9</v>
      </c>
      <c r="F50" s="14">
        <v>50</v>
      </c>
      <c r="G50" s="14">
        <v>10.3</v>
      </c>
      <c r="H50" s="14">
        <v>10.7</v>
      </c>
      <c r="I50" s="14">
        <v>97.7</v>
      </c>
      <c r="J50" s="14">
        <v>97.3</v>
      </c>
      <c r="K50" s="14">
        <v>2.2000000000000002</v>
      </c>
      <c r="L50" s="14">
        <v>1.8</v>
      </c>
    </row>
    <row r="51" spans="1:12" s="4" customFormat="1" ht="31.5" customHeight="1" x14ac:dyDescent="0.25">
      <c r="A51" s="31" t="s">
        <v>160</v>
      </c>
      <c r="B51" s="38" t="s">
        <v>159</v>
      </c>
      <c r="C51" s="15"/>
      <c r="D51" s="15"/>
      <c r="E51" s="15"/>
      <c r="F51" s="15"/>
      <c r="G51" s="15"/>
      <c r="H51" s="15"/>
      <c r="I51" s="15"/>
      <c r="J51" s="15"/>
      <c r="K51" s="15"/>
      <c r="L51" s="15"/>
    </row>
    <row r="52" spans="1:12" s="4" customFormat="1" ht="12.95" customHeight="1" x14ac:dyDescent="0.25">
      <c r="A52" s="4" t="s">
        <v>156</v>
      </c>
      <c r="B52" s="4" t="s">
        <v>164</v>
      </c>
    </row>
    <row r="53" spans="1:12" s="4" customFormat="1" ht="12.95" customHeight="1" x14ac:dyDescent="0.25">
      <c r="A53" s="4" t="s">
        <v>163</v>
      </c>
      <c r="B53" s="4" t="s">
        <v>118</v>
      </c>
    </row>
    <row r="54" spans="1:12" s="39" customFormat="1" ht="12.95" customHeight="1" x14ac:dyDescent="0.25">
      <c r="A54" s="22" t="s">
        <v>157</v>
      </c>
    </row>
    <row r="55" spans="1:12" s="39" customFormat="1" ht="12.95" customHeight="1" x14ac:dyDescent="0.25">
      <c r="A55" s="40" t="s">
        <v>137</v>
      </c>
    </row>
    <row r="56" spans="1:12" s="39" customFormat="1" ht="12.95" customHeight="1" x14ac:dyDescent="0.25"/>
    <row r="57" spans="1:12" s="39" customFormat="1" ht="12.95" customHeight="1" x14ac:dyDescent="0.25">
      <c r="A57" s="39" t="s">
        <v>158</v>
      </c>
      <c r="B57" s="41"/>
    </row>
    <row r="61" spans="1:12" ht="12.6" customHeight="1" x14ac:dyDescent="0.25">
      <c r="A61" s="46"/>
    </row>
    <row r="62" spans="1:12" ht="12.6" customHeight="1" x14ac:dyDescent="0.25">
      <c r="A62" s="46"/>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57"/>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3</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1998</v>
      </c>
      <c r="D5" s="35">
        <v>1999</v>
      </c>
      <c r="E5" s="34">
        <v>1998</v>
      </c>
      <c r="F5" s="35">
        <v>1999</v>
      </c>
      <c r="G5" s="34">
        <v>1998</v>
      </c>
      <c r="H5" s="35">
        <v>1999</v>
      </c>
      <c r="I5" s="34">
        <v>1998</v>
      </c>
      <c r="J5" s="35">
        <v>1999</v>
      </c>
      <c r="K5" s="35">
        <v>1998</v>
      </c>
      <c r="L5" s="35">
        <v>1999</v>
      </c>
    </row>
    <row r="6" spans="1:12" s="4" customFormat="1" ht="12.95" customHeight="1" x14ac:dyDescent="0.25">
      <c r="A6" s="75" t="s">
        <v>1</v>
      </c>
      <c r="B6" s="75"/>
      <c r="C6" s="19"/>
      <c r="D6" s="19"/>
      <c r="E6" s="19"/>
      <c r="F6" s="19"/>
      <c r="G6" s="19"/>
      <c r="H6" s="20"/>
      <c r="I6" s="20"/>
      <c r="J6" s="20"/>
      <c r="K6" s="20"/>
      <c r="L6" s="20"/>
    </row>
    <row r="7" spans="1:12" s="5" customFormat="1" ht="12.95" customHeight="1" x14ac:dyDescent="0.25">
      <c r="A7" s="7">
        <v>14</v>
      </c>
      <c r="B7" s="8" t="s">
        <v>4</v>
      </c>
      <c r="C7" s="9">
        <v>29.2</v>
      </c>
      <c r="D7" s="9">
        <v>32.1</v>
      </c>
      <c r="E7" s="9">
        <v>28.4</v>
      </c>
      <c r="F7" s="9">
        <v>25</v>
      </c>
      <c r="G7" s="9">
        <v>8.3000000000000007</v>
      </c>
      <c r="H7" s="9">
        <v>8.1</v>
      </c>
      <c r="I7" s="9">
        <v>93.2</v>
      </c>
      <c r="J7" s="9">
        <v>91.9</v>
      </c>
      <c r="K7" s="9">
        <v>10.6</v>
      </c>
      <c r="L7" s="9">
        <v>13.8</v>
      </c>
    </row>
    <row r="8" spans="1:12" s="4" customFormat="1" ht="12.95" customHeight="1" x14ac:dyDescent="0.25">
      <c r="A8" s="7">
        <v>15</v>
      </c>
      <c r="B8" s="10" t="s">
        <v>5</v>
      </c>
      <c r="C8" s="9">
        <v>64.099999999999994</v>
      </c>
      <c r="D8" s="9">
        <v>63.7</v>
      </c>
      <c r="E8" s="9">
        <v>16.2</v>
      </c>
      <c r="F8" s="9">
        <v>16.3</v>
      </c>
      <c r="G8" s="9">
        <v>3.8</v>
      </c>
      <c r="H8" s="9">
        <v>4.3</v>
      </c>
      <c r="I8" s="9">
        <v>96.5</v>
      </c>
      <c r="J8" s="9">
        <v>96.2</v>
      </c>
      <c r="K8" s="9">
        <v>1</v>
      </c>
      <c r="L8" s="9">
        <v>1.5</v>
      </c>
    </row>
    <row r="9" spans="1:12" s="4" customFormat="1" ht="12.95" customHeight="1" x14ac:dyDescent="0.25">
      <c r="A9" s="7">
        <v>16</v>
      </c>
      <c r="B9" s="10" t="s">
        <v>45</v>
      </c>
      <c r="C9" s="9">
        <v>62.1</v>
      </c>
      <c r="D9" s="9">
        <v>55.5</v>
      </c>
      <c r="E9" s="9">
        <v>12.6</v>
      </c>
      <c r="F9" s="9">
        <v>12.6</v>
      </c>
      <c r="G9" s="9">
        <v>1.5</v>
      </c>
      <c r="H9" s="9">
        <v>2.2999999999999998</v>
      </c>
      <c r="I9" s="9">
        <v>89</v>
      </c>
      <c r="J9" s="9">
        <v>89.8</v>
      </c>
      <c r="K9" s="9">
        <v>15.3</v>
      </c>
      <c r="L9" s="9">
        <v>18.899999999999999</v>
      </c>
    </row>
    <row r="10" spans="1:12" s="4" customFormat="1" ht="12.95" customHeight="1" x14ac:dyDescent="0.25">
      <c r="A10" s="7">
        <v>17</v>
      </c>
      <c r="B10" s="10" t="s">
        <v>6</v>
      </c>
      <c r="C10" s="9">
        <v>45.6</v>
      </c>
      <c r="D10" s="9">
        <v>45.1</v>
      </c>
      <c r="E10" s="9">
        <v>31</v>
      </c>
      <c r="F10" s="9">
        <v>31.6</v>
      </c>
      <c r="G10" s="9">
        <v>4.8</v>
      </c>
      <c r="H10" s="9">
        <v>5.3</v>
      </c>
      <c r="I10" s="9">
        <v>94.7</v>
      </c>
      <c r="J10" s="9">
        <v>93.7</v>
      </c>
      <c r="K10" s="9">
        <v>2.7</v>
      </c>
      <c r="L10" s="9">
        <v>4.2</v>
      </c>
    </row>
    <row r="11" spans="1:12" s="4" customFormat="1" ht="12.95" customHeight="1" x14ac:dyDescent="0.25">
      <c r="A11" s="7">
        <v>18</v>
      </c>
      <c r="B11" s="10" t="s">
        <v>7</v>
      </c>
      <c r="C11" s="9">
        <v>63.6</v>
      </c>
      <c r="D11" s="9">
        <v>66</v>
      </c>
      <c r="E11" s="9">
        <v>19.600000000000001</v>
      </c>
      <c r="F11" s="9">
        <v>18.600000000000001</v>
      </c>
      <c r="G11" s="9">
        <v>1.7</v>
      </c>
      <c r="H11" s="9">
        <v>1.4</v>
      </c>
      <c r="I11" s="9">
        <v>95.5</v>
      </c>
      <c r="J11" s="9">
        <v>96.3</v>
      </c>
      <c r="K11" s="9">
        <v>1.7</v>
      </c>
      <c r="L11" s="9">
        <v>1.2</v>
      </c>
    </row>
    <row r="12" spans="1:12" s="4" customFormat="1" ht="12.95" customHeight="1" x14ac:dyDescent="0.25">
      <c r="A12" s="7">
        <v>19</v>
      </c>
      <c r="B12" s="4" t="s">
        <v>27</v>
      </c>
      <c r="C12" s="9">
        <v>49.8</v>
      </c>
      <c r="D12" s="9">
        <v>46.5</v>
      </c>
      <c r="E12" s="9">
        <v>28.8</v>
      </c>
      <c r="F12" s="9">
        <v>22.1</v>
      </c>
      <c r="G12" s="9">
        <v>3.9</v>
      </c>
      <c r="H12" s="9">
        <v>2.5</v>
      </c>
      <c r="I12" s="9">
        <v>86</v>
      </c>
      <c r="J12" s="9">
        <v>61</v>
      </c>
      <c r="K12" s="9">
        <v>-5.4</v>
      </c>
      <c r="L12" s="9">
        <v>28.2</v>
      </c>
    </row>
    <row r="13" spans="1:12" s="4" customFormat="1" ht="12.95" customHeight="1" x14ac:dyDescent="0.25">
      <c r="A13" s="7">
        <v>20</v>
      </c>
      <c r="B13" s="10" t="s">
        <v>8</v>
      </c>
      <c r="C13" s="9">
        <v>54</v>
      </c>
      <c r="D13" s="9">
        <v>52.9</v>
      </c>
      <c r="E13" s="9">
        <v>24.7</v>
      </c>
      <c r="F13" s="9">
        <v>24.9</v>
      </c>
      <c r="G13" s="9">
        <v>4.7</v>
      </c>
      <c r="H13" s="9">
        <v>5.8</v>
      </c>
      <c r="I13" s="9">
        <v>97.7</v>
      </c>
      <c r="J13" s="9">
        <v>97.9</v>
      </c>
      <c r="K13" s="9">
        <v>5.4</v>
      </c>
      <c r="L13" s="9">
        <v>4.5</v>
      </c>
    </row>
    <row r="14" spans="1:12" s="4" customFormat="1" ht="12.95" customHeight="1" x14ac:dyDescent="0.25">
      <c r="A14" s="7">
        <v>21</v>
      </c>
      <c r="B14" s="10" t="s">
        <v>9</v>
      </c>
      <c r="C14" s="9">
        <v>46.4</v>
      </c>
      <c r="D14" s="9">
        <v>47.3</v>
      </c>
      <c r="E14" s="9">
        <v>25.8</v>
      </c>
      <c r="F14" s="9">
        <v>26</v>
      </c>
      <c r="G14" s="9">
        <v>7.6</v>
      </c>
      <c r="H14" s="9">
        <v>6.5</v>
      </c>
      <c r="I14" s="9">
        <v>96.2</v>
      </c>
      <c r="J14" s="9">
        <v>96.8</v>
      </c>
      <c r="K14" s="9">
        <v>4.4000000000000004</v>
      </c>
      <c r="L14" s="9">
        <v>4.8</v>
      </c>
    </row>
    <row r="15" spans="1:12" s="4" customFormat="1" ht="12.95" customHeight="1" x14ac:dyDescent="0.25">
      <c r="A15" s="7">
        <v>22</v>
      </c>
      <c r="B15" s="10" t="s">
        <v>10</v>
      </c>
      <c r="C15" s="9">
        <v>35.799999999999997</v>
      </c>
      <c r="D15" s="9">
        <v>35.4</v>
      </c>
      <c r="E15" s="9">
        <v>37.1</v>
      </c>
      <c r="F15" s="9">
        <v>35.5</v>
      </c>
      <c r="G15" s="9">
        <v>5.3</v>
      </c>
      <c r="H15" s="9">
        <v>5.6</v>
      </c>
      <c r="I15" s="9">
        <v>94</v>
      </c>
      <c r="J15" s="9">
        <v>94.2</v>
      </c>
      <c r="K15" s="9">
        <v>5.8</v>
      </c>
      <c r="L15" s="9">
        <v>5.8</v>
      </c>
    </row>
    <row r="16" spans="1:12" s="4" customFormat="1" ht="12.95" customHeight="1" x14ac:dyDescent="0.25">
      <c r="A16" s="7">
        <v>24</v>
      </c>
      <c r="B16" s="10" t="s">
        <v>11</v>
      </c>
      <c r="C16" s="9">
        <v>41.5</v>
      </c>
      <c r="D16" s="9">
        <v>44.3</v>
      </c>
      <c r="E16" s="9">
        <v>15.2</v>
      </c>
      <c r="F16" s="9">
        <v>15.2</v>
      </c>
      <c r="G16" s="9">
        <v>3.2</v>
      </c>
      <c r="H16" s="9">
        <v>2.9</v>
      </c>
      <c r="I16" s="9">
        <v>67.099999999999994</v>
      </c>
      <c r="J16" s="9">
        <v>62.2</v>
      </c>
      <c r="K16" s="9">
        <v>33.9</v>
      </c>
      <c r="L16" s="9">
        <v>50.6</v>
      </c>
    </row>
    <row r="17" spans="1:12" s="4" customFormat="1" ht="12.95" customHeight="1" x14ac:dyDescent="0.25">
      <c r="A17" s="7">
        <v>25</v>
      </c>
      <c r="B17" s="10" t="s">
        <v>12</v>
      </c>
      <c r="C17" s="9">
        <v>48.1</v>
      </c>
      <c r="D17" s="9">
        <v>49</v>
      </c>
      <c r="E17" s="9">
        <v>27.2</v>
      </c>
      <c r="F17" s="9">
        <v>26.4</v>
      </c>
      <c r="G17" s="9">
        <v>5.6</v>
      </c>
      <c r="H17" s="9">
        <v>5.8</v>
      </c>
      <c r="I17" s="9">
        <v>95.4</v>
      </c>
      <c r="J17" s="9">
        <v>95.6</v>
      </c>
      <c r="K17" s="9">
        <v>4.8</v>
      </c>
      <c r="L17" s="9">
        <v>3.8</v>
      </c>
    </row>
    <row r="18" spans="1:12" s="4" customFormat="1" ht="12.95" customHeight="1" x14ac:dyDescent="0.25">
      <c r="A18" s="7">
        <v>26</v>
      </c>
      <c r="B18" s="10" t="s">
        <v>13</v>
      </c>
      <c r="C18" s="9">
        <v>31.6</v>
      </c>
      <c r="D18" s="9">
        <v>30.5</v>
      </c>
      <c r="E18" s="9">
        <v>33</v>
      </c>
      <c r="F18" s="9">
        <v>33.200000000000003</v>
      </c>
      <c r="G18" s="9">
        <v>7.8</v>
      </c>
      <c r="H18" s="9">
        <v>7.5</v>
      </c>
      <c r="I18" s="9">
        <v>91.7</v>
      </c>
      <c r="J18" s="9">
        <v>92</v>
      </c>
      <c r="K18" s="9">
        <v>4.9000000000000004</v>
      </c>
      <c r="L18" s="9">
        <v>5.7</v>
      </c>
    </row>
    <row r="19" spans="1:12" s="4" customFormat="1" ht="12.95" customHeight="1" x14ac:dyDescent="0.25">
      <c r="A19" s="7">
        <v>27</v>
      </c>
      <c r="B19" s="10" t="s">
        <v>14</v>
      </c>
      <c r="C19" s="9">
        <v>61.8</v>
      </c>
      <c r="D19" s="9">
        <v>57.4</v>
      </c>
      <c r="E19" s="9">
        <v>20.3</v>
      </c>
      <c r="F19" s="9">
        <v>20.9</v>
      </c>
      <c r="G19" s="9">
        <v>4</v>
      </c>
      <c r="H19" s="9">
        <v>3.8</v>
      </c>
      <c r="I19" s="9">
        <v>98</v>
      </c>
      <c r="J19" s="9">
        <v>95.3</v>
      </c>
      <c r="K19" s="9">
        <v>1.6</v>
      </c>
      <c r="L19" s="9">
        <v>-0.1</v>
      </c>
    </row>
    <row r="20" spans="1:12" s="4" customFormat="1" ht="12.95" customHeight="1" x14ac:dyDescent="0.25">
      <c r="A20" s="7">
        <v>28</v>
      </c>
      <c r="B20" s="10" t="s">
        <v>15</v>
      </c>
      <c r="C20" s="9">
        <v>41.5</v>
      </c>
      <c r="D20" s="9">
        <v>39</v>
      </c>
      <c r="E20" s="9">
        <v>35.299999999999997</v>
      </c>
      <c r="F20" s="9">
        <v>36.1</v>
      </c>
      <c r="G20" s="9">
        <v>5.3</v>
      </c>
      <c r="H20" s="9">
        <v>5.5</v>
      </c>
      <c r="I20" s="9">
        <v>97.1</v>
      </c>
      <c r="J20" s="9">
        <v>96.3</v>
      </c>
      <c r="K20" s="9">
        <v>3.7</v>
      </c>
      <c r="L20" s="9">
        <v>2.6</v>
      </c>
    </row>
    <row r="21" spans="1:12" s="4" customFormat="1" ht="12.95" customHeight="1" x14ac:dyDescent="0.25">
      <c r="A21" s="7">
        <v>29</v>
      </c>
      <c r="B21" s="10" t="s">
        <v>16</v>
      </c>
      <c r="C21" s="9">
        <v>48</v>
      </c>
      <c r="D21" s="9">
        <v>46.8</v>
      </c>
      <c r="E21" s="9">
        <v>29.6</v>
      </c>
      <c r="F21" s="9">
        <v>30.2</v>
      </c>
      <c r="G21" s="9">
        <v>2.8</v>
      </c>
      <c r="H21" s="9">
        <v>3.1</v>
      </c>
      <c r="I21" s="9">
        <v>94.8</v>
      </c>
      <c r="J21" s="9">
        <v>95.1</v>
      </c>
      <c r="K21" s="9">
        <v>4.2</v>
      </c>
      <c r="L21" s="9">
        <v>4</v>
      </c>
    </row>
    <row r="22" spans="1:12" s="4" customFormat="1" ht="12.95" customHeight="1" x14ac:dyDescent="0.25">
      <c r="A22" s="7">
        <v>31</v>
      </c>
      <c r="B22" s="10" t="s">
        <v>18</v>
      </c>
      <c r="C22" s="9">
        <v>54.1</v>
      </c>
      <c r="D22" s="9">
        <v>48.1</v>
      </c>
      <c r="E22" s="9">
        <v>23</v>
      </c>
      <c r="F22" s="9">
        <v>20.3</v>
      </c>
      <c r="G22" s="9">
        <v>3.4</v>
      </c>
      <c r="H22" s="9">
        <v>2.9</v>
      </c>
      <c r="I22" s="9">
        <v>90.4</v>
      </c>
      <c r="J22" s="9">
        <v>87.3</v>
      </c>
      <c r="K22" s="9">
        <v>3.5</v>
      </c>
      <c r="L22" s="9">
        <v>2.8</v>
      </c>
    </row>
    <row r="23" spans="1:12" s="4" customFormat="1" ht="12.95" customHeight="1" x14ac:dyDescent="0.25">
      <c r="A23" s="7">
        <v>32</v>
      </c>
      <c r="B23" s="10" t="s">
        <v>19</v>
      </c>
      <c r="C23" s="9">
        <v>51.2</v>
      </c>
      <c r="D23" s="9">
        <v>50.5</v>
      </c>
      <c r="E23" s="9">
        <v>26.4</v>
      </c>
      <c r="F23" s="9">
        <v>26.4</v>
      </c>
      <c r="G23" s="9">
        <v>3.2</v>
      </c>
      <c r="H23" s="9">
        <v>3.2</v>
      </c>
      <c r="I23" s="9">
        <v>91.5</v>
      </c>
      <c r="J23" s="9">
        <v>93.6</v>
      </c>
      <c r="K23" s="9">
        <v>7.1</v>
      </c>
      <c r="L23" s="9">
        <v>5.7</v>
      </c>
    </row>
    <row r="24" spans="1:12" s="4" customFormat="1" ht="12.95" customHeight="1" x14ac:dyDescent="0.25">
      <c r="A24" s="7">
        <v>33</v>
      </c>
      <c r="B24" s="10" t="s">
        <v>20</v>
      </c>
      <c r="C24" s="9">
        <v>49.5</v>
      </c>
      <c r="D24" s="9">
        <v>48.1</v>
      </c>
      <c r="E24" s="9">
        <v>24.7</v>
      </c>
      <c r="F24" s="9">
        <v>24.9</v>
      </c>
      <c r="G24" s="9">
        <v>2.9</v>
      </c>
      <c r="H24" s="9">
        <v>2.9</v>
      </c>
      <c r="I24" s="9">
        <v>91.2</v>
      </c>
      <c r="J24" s="9">
        <v>90.4</v>
      </c>
      <c r="K24" s="9">
        <v>11.5</v>
      </c>
      <c r="L24" s="9">
        <v>11.7</v>
      </c>
    </row>
    <row r="25" spans="1:12" s="4" customFormat="1" ht="12.95" customHeight="1" x14ac:dyDescent="0.25">
      <c r="A25" s="7">
        <v>34</v>
      </c>
      <c r="B25" s="10" t="s">
        <v>21</v>
      </c>
      <c r="C25" s="9">
        <v>58.4</v>
      </c>
      <c r="D25" s="9">
        <v>58.9</v>
      </c>
      <c r="E25" s="9">
        <v>24</v>
      </c>
      <c r="F25" s="9">
        <v>22.7</v>
      </c>
      <c r="G25" s="9">
        <v>2.5</v>
      </c>
      <c r="H25" s="9">
        <v>2.5</v>
      </c>
      <c r="I25" s="9">
        <v>96.5</v>
      </c>
      <c r="J25" s="9">
        <v>96.9</v>
      </c>
      <c r="K25" s="9">
        <v>4.0999999999999996</v>
      </c>
      <c r="L25" s="9">
        <v>4.2</v>
      </c>
    </row>
    <row r="26" spans="1:12" s="4" customFormat="1" ht="12.95" customHeight="1" x14ac:dyDescent="0.25">
      <c r="A26" s="7">
        <v>35</v>
      </c>
      <c r="B26" s="10" t="s">
        <v>22</v>
      </c>
      <c r="C26" s="9">
        <v>53.1</v>
      </c>
      <c r="D26" s="9">
        <v>46</v>
      </c>
      <c r="E26" s="9">
        <v>28.6</v>
      </c>
      <c r="F26" s="9">
        <v>22.1</v>
      </c>
      <c r="G26" s="9">
        <v>2.4</v>
      </c>
      <c r="H26" s="9">
        <v>2.2000000000000002</v>
      </c>
      <c r="I26" s="9">
        <v>96.8</v>
      </c>
      <c r="J26" s="9">
        <v>97.1</v>
      </c>
      <c r="K26" s="9">
        <v>-2.9</v>
      </c>
      <c r="L26" s="9">
        <v>-21.6</v>
      </c>
    </row>
    <row r="27" spans="1:12" s="4" customFormat="1" ht="12.95" customHeight="1" x14ac:dyDescent="0.25">
      <c r="A27" s="7">
        <v>36</v>
      </c>
      <c r="B27" s="10" t="s">
        <v>23</v>
      </c>
      <c r="C27" s="9">
        <v>43.8</v>
      </c>
      <c r="D27" s="9">
        <v>43.5</v>
      </c>
      <c r="E27" s="9">
        <v>30.5</v>
      </c>
      <c r="F27" s="9">
        <v>28.6</v>
      </c>
      <c r="G27" s="9">
        <v>6.5</v>
      </c>
      <c r="H27" s="9">
        <v>6.5</v>
      </c>
      <c r="I27" s="9">
        <v>96.6</v>
      </c>
      <c r="J27" s="9">
        <v>92.8</v>
      </c>
      <c r="K27" s="9">
        <v>4.4000000000000004</v>
      </c>
      <c r="L27" s="9">
        <v>5.8</v>
      </c>
    </row>
    <row r="28" spans="1:12" s="4" customFormat="1" ht="12.95" customHeight="1" x14ac:dyDescent="0.25">
      <c r="A28" s="7">
        <v>37</v>
      </c>
      <c r="B28" s="10" t="s">
        <v>24</v>
      </c>
      <c r="C28" s="9">
        <v>59.1</v>
      </c>
      <c r="D28" s="9">
        <v>53.4</v>
      </c>
      <c r="E28" s="9">
        <v>17.3</v>
      </c>
      <c r="F28" s="9">
        <v>18.3</v>
      </c>
      <c r="G28" s="9">
        <v>5.7</v>
      </c>
      <c r="H28" s="9">
        <v>9.1</v>
      </c>
      <c r="I28" s="9">
        <v>90.7</v>
      </c>
      <c r="J28" s="9">
        <v>89.8</v>
      </c>
      <c r="K28" s="9">
        <v>7.8</v>
      </c>
      <c r="L28" s="9">
        <v>2.9</v>
      </c>
    </row>
    <row r="29" spans="1:12" s="4" customFormat="1" ht="12.95" customHeight="1" x14ac:dyDescent="0.25">
      <c r="A29" s="7">
        <v>40</v>
      </c>
      <c r="B29" s="8" t="s">
        <v>25</v>
      </c>
      <c r="C29" s="9">
        <v>53.6</v>
      </c>
      <c r="D29" s="9">
        <v>50.7</v>
      </c>
      <c r="E29" s="9">
        <v>9</v>
      </c>
      <c r="F29" s="9">
        <v>8.1</v>
      </c>
      <c r="G29" s="9">
        <v>10.5</v>
      </c>
      <c r="H29" s="9">
        <v>11.7</v>
      </c>
      <c r="I29" s="9">
        <v>90.1</v>
      </c>
      <c r="J29" s="9">
        <v>87.6</v>
      </c>
      <c r="K29" s="9">
        <v>3.4</v>
      </c>
      <c r="L29" s="9">
        <v>3</v>
      </c>
    </row>
    <row r="30" spans="1:12" s="4" customFormat="1" ht="12.95" customHeight="1" x14ac:dyDescent="0.25">
      <c r="A30" s="7">
        <v>45</v>
      </c>
      <c r="B30" s="5" t="s">
        <v>26</v>
      </c>
      <c r="C30" s="9">
        <v>40.799999999999997</v>
      </c>
      <c r="D30" s="9">
        <v>39.700000000000003</v>
      </c>
      <c r="E30" s="9">
        <v>40</v>
      </c>
      <c r="F30" s="9">
        <v>38.6</v>
      </c>
      <c r="G30" s="9">
        <v>3.2</v>
      </c>
      <c r="H30" s="9">
        <v>3.3</v>
      </c>
      <c r="I30" s="9">
        <v>94.1</v>
      </c>
      <c r="J30" s="9">
        <v>94.4</v>
      </c>
      <c r="K30" s="9">
        <v>2</v>
      </c>
      <c r="L30" s="9">
        <v>1.4</v>
      </c>
    </row>
    <row r="31" spans="1:12" s="4" customFormat="1" ht="12.95" customHeight="1" x14ac:dyDescent="0.25">
      <c r="A31" s="75" t="s">
        <v>2</v>
      </c>
      <c r="B31" s="75"/>
      <c r="C31" s="24"/>
      <c r="D31" s="24"/>
      <c r="E31" s="25"/>
      <c r="F31" s="24"/>
      <c r="G31" s="24"/>
      <c r="H31" s="26"/>
      <c r="I31" s="26"/>
      <c r="J31" s="26"/>
      <c r="K31" s="26"/>
      <c r="L31" s="26"/>
    </row>
    <row r="32" spans="1:12" s="4" customFormat="1" ht="12.95" customHeight="1" x14ac:dyDescent="0.25">
      <c r="A32" s="11">
        <v>50</v>
      </c>
      <c r="B32" s="12" t="s">
        <v>28</v>
      </c>
      <c r="C32" s="9">
        <v>82.6</v>
      </c>
      <c r="D32" s="9">
        <v>82.8</v>
      </c>
      <c r="E32" s="9">
        <v>7</v>
      </c>
      <c r="F32" s="9">
        <v>6.9</v>
      </c>
      <c r="G32" s="9">
        <v>1.1000000000000001</v>
      </c>
      <c r="H32" s="9">
        <v>0.9</v>
      </c>
      <c r="I32" s="9">
        <v>97.9</v>
      </c>
      <c r="J32" s="9">
        <v>97.1</v>
      </c>
      <c r="K32" s="9">
        <v>1.6</v>
      </c>
      <c r="L32" s="9">
        <v>1.7</v>
      </c>
    </row>
    <row r="33" spans="1:12" s="4" customFormat="1" ht="12.95" customHeight="1" x14ac:dyDescent="0.25">
      <c r="A33" s="11">
        <v>51</v>
      </c>
      <c r="B33" s="10" t="s">
        <v>29</v>
      </c>
      <c r="C33" s="9">
        <v>79</v>
      </c>
      <c r="D33" s="9">
        <v>80.599999999999994</v>
      </c>
      <c r="E33" s="9">
        <v>7.7</v>
      </c>
      <c r="F33" s="9">
        <v>6.8</v>
      </c>
      <c r="G33" s="9">
        <v>1.1000000000000001</v>
      </c>
      <c r="H33" s="9">
        <v>1</v>
      </c>
      <c r="I33" s="9">
        <v>94.6</v>
      </c>
      <c r="J33" s="9">
        <v>94.9</v>
      </c>
      <c r="K33" s="9">
        <v>3.3</v>
      </c>
      <c r="L33" s="9">
        <v>3.1</v>
      </c>
    </row>
    <row r="34" spans="1:12" s="4" customFormat="1" ht="12.95" customHeight="1" x14ac:dyDescent="0.25">
      <c r="A34" s="11">
        <v>52</v>
      </c>
      <c r="B34" s="10" t="s">
        <v>171</v>
      </c>
      <c r="C34" s="9">
        <v>65.8</v>
      </c>
      <c r="D34" s="9">
        <v>66</v>
      </c>
      <c r="E34" s="9">
        <v>17.399999999999999</v>
      </c>
      <c r="F34" s="9">
        <v>17.2</v>
      </c>
      <c r="G34" s="9">
        <v>3.5</v>
      </c>
      <c r="H34" s="9">
        <v>3.4</v>
      </c>
      <c r="I34" s="9">
        <v>96.8</v>
      </c>
      <c r="J34" s="9">
        <v>96.7</v>
      </c>
      <c r="K34" s="9">
        <v>1.5</v>
      </c>
      <c r="L34" s="9">
        <v>1.7</v>
      </c>
    </row>
    <row r="35" spans="1:12" s="4" customFormat="1" ht="12.95" customHeight="1" x14ac:dyDescent="0.25">
      <c r="A35" s="11">
        <v>55</v>
      </c>
      <c r="B35" s="10" t="s">
        <v>30</v>
      </c>
      <c r="C35" s="9">
        <v>22.6</v>
      </c>
      <c r="D35" s="9">
        <v>23</v>
      </c>
      <c r="E35" s="9">
        <v>38.700000000000003</v>
      </c>
      <c r="F35" s="9">
        <v>39</v>
      </c>
      <c r="G35" s="9">
        <v>6.5</v>
      </c>
      <c r="H35" s="9">
        <v>6.1</v>
      </c>
      <c r="I35" s="9">
        <v>90.2</v>
      </c>
      <c r="J35" s="9">
        <v>93.2</v>
      </c>
      <c r="K35" s="9">
        <v>3.7</v>
      </c>
      <c r="L35" s="9">
        <v>3.2</v>
      </c>
    </row>
    <row r="36" spans="1:12" s="4" customFormat="1" ht="12.95" customHeight="1" x14ac:dyDescent="0.25">
      <c r="A36" s="11">
        <v>60</v>
      </c>
      <c r="B36" s="10" t="s">
        <v>31</v>
      </c>
      <c r="C36" s="9">
        <v>0</v>
      </c>
      <c r="D36" s="9">
        <v>0</v>
      </c>
      <c r="E36" s="9">
        <v>35.6</v>
      </c>
      <c r="F36" s="9">
        <v>34.6</v>
      </c>
      <c r="G36" s="9">
        <v>7.8</v>
      </c>
      <c r="H36" s="9">
        <v>7.6</v>
      </c>
      <c r="I36" s="9">
        <v>95.4</v>
      </c>
      <c r="J36" s="9">
        <v>95.2</v>
      </c>
      <c r="K36" s="9">
        <v>2.9</v>
      </c>
      <c r="L36" s="9">
        <v>2.2999999999999998</v>
      </c>
    </row>
    <row r="37" spans="1:12" s="4" customFormat="1" ht="12.95" customHeight="1" x14ac:dyDescent="0.25">
      <c r="A37" s="11">
        <v>61</v>
      </c>
      <c r="B37" s="10" t="s">
        <v>32</v>
      </c>
      <c r="C37" s="9">
        <v>0</v>
      </c>
      <c r="D37" s="9">
        <v>0</v>
      </c>
      <c r="E37" s="9">
        <v>45.7</v>
      </c>
      <c r="F37" s="9">
        <v>45.2</v>
      </c>
      <c r="G37" s="9">
        <v>12.8</v>
      </c>
      <c r="H37" s="9">
        <v>13.9</v>
      </c>
      <c r="I37" s="9">
        <v>66.099999999999994</v>
      </c>
      <c r="J37" s="9">
        <v>61.3</v>
      </c>
      <c r="K37" s="9">
        <v>0.4</v>
      </c>
      <c r="L37" s="9">
        <v>5.4</v>
      </c>
    </row>
    <row r="38" spans="1:12" s="4" customFormat="1" ht="12.95" customHeight="1" x14ac:dyDescent="0.25">
      <c r="A38" s="11">
        <v>62</v>
      </c>
      <c r="B38" s="4" t="s">
        <v>46</v>
      </c>
      <c r="C38" s="9">
        <v>49.1</v>
      </c>
      <c r="D38" s="9">
        <v>42.6</v>
      </c>
      <c r="E38" s="9">
        <v>19.899999999999999</v>
      </c>
      <c r="F38" s="9">
        <v>20.6</v>
      </c>
      <c r="G38" s="9">
        <v>10.3</v>
      </c>
      <c r="H38" s="9">
        <v>8</v>
      </c>
      <c r="I38" s="9">
        <v>93.7</v>
      </c>
      <c r="J38" s="9">
        <v>93.9</v>
      </c>
      <c r="K38" s="9">
        <v>6.2</v>
      </c>
      <c r="L38" s="9">
        <v>4</v>
      </c>
    </row>
    <row r="39" spans="1:12" s="4" customFormat="1" ht="12.95" customHeight="1" x14ac:dyDescent="0.25">
      <c r="A39" s="11">
        <v>63</v>
      </c>
      <c r="B39" s="10" t="s">
        <v>33</v>
      </c>
      <c r="C39" s="9">
        <v>0</v>
      </c>
      <c r="D39" s="9">
        <v>0</v>
      </c>
      <c r="E39" s="9">
        <v>27.2</v>
      </c>
      <c r="F39" s="9">
        <v>27.1</v>
      </c>
      <c r="G39" s="9">
        <v>3.7</v>
      </c>
      <c r="H39" s="9">
        <v>3.7</v>
      </c>
      <c r="I39" s="9">
        <v>95.2</v>
      </c>
      <c r="J39" s="9">
        <v>96.1</v>
      </c>
      <c r="K39" s="9">
        <v>2.5</v>
      </c>
      <c r="L39" s="9">
        <v>3.2</v>
      </c>
    </row>
    <row r="40" spans="1:12" s="4" customFormat="1" ht="12.95" customHeight="1" x14ac:dyDescent="0.25">
      <c r="A40" s="11">
        <v>64</v>
      </c>
      <c r="B40" s="10" t="s">
        <v>34</v>
      </c>
      <c r="C40" s="9">
        <v>5.9</v>
      </c>
      <c r="D40" s="9">
        <v>12</v>
      </c>
      <c r="E40" s="9">
        <v>54.7</v>
      </c>
      <c r="F40" s="9">
        <v>51.5</v>
      </c>
      <c r="G40" s="9">
        <v>6</v>
      </c>
      <c r="H40" s="9">
        <v>5.3</v>
      </c>
      <c r="I40" s="9">
        <v>99</v>
      </c>
      <c r="J40" s="9">
        <v>99.3</v>
      </c>
      <c r="K40" s="9">
        <v>4.3</v>
      </c>
      <c r="L40" s="9">
        <v>3.5</v>
      </c>
    </row>
    <row r="41" spans="1:12" s="4" customFormat="1" ht="12.95" customHeight="1" x14ac:dyDescent="0.25">
      <c r="A41" s="11">
        <v>70</v>
      </c>
      <c r="B41" s="10" t="s">
        <v>35</v>
      </c>
      <c r="C41" s="9">
        <v>0</v>
      </c>
      <c r="D41" s="9">
        <v>0</v>
      </c>
      <c r="E41" s="9">
        <v>24.9</v>
      </c>
      <c r="F41" s="9">
        <v>24</v>
      </c>
      <c r="G41" s="9">
        <v>14.8</v>
      </c>
      <c r="H41" s="9">
        <v>14.1</v>
      </c>
      <c r="I41" s="9">
        <v>81.900000000000006</v>
      </c>
      <c r="J41" s="9">
        <v>70.8</v>
      </c>
      <c r="K41" s="9">
        <v>11.7</v>
      </c>
      <c r="L41" s="9">
        <v>19.7</v>
      </c>
    </row>
    <row r="42" spans="1:12" s="4" customFormat="1" ht="12.95" customHeight="1" x14ac:dyDescent="0.25">
      <c r="A42" s="11">
        <v>71</v>
      </c>
      <c r="B42" s="10" t="s">
        <v>36</v>
      </c>
      <c r="C42" s="9" t="s">
        <v>0</v>
      </c>
      <c r="D42" s="9" t="s">
        <v>0</v>
      </c>
      <c r="E42" s="9" t="s">
        <v>0</v>
      </c>
      <c r="F42" s="9" t="s">
        <v>0</v>
      </c>
      <c r="G42" s="9" t="s">
        <v>0</v>
      </c>
      <c r="H42" s="9" t="s">
        <v>0</v>
      </c>
      <c r="I42" s="9" t="s">
        <v>0</v>
      </c>
      <c r="J42" s="9" t="s">
        <v>0</v>
      </c>
      <c r="K42" s="9" t="s">
        <v>0</v>
      </c>
      <c r="L42" s="9" t="s">
        <v>0</v>
      </c>
    </row>
    <row r="43" spans="1:12" s="4" customFormat="1" ht="12.95" customHeight="1" x14ac:dyDescent="0.25">
      <c r="A43" s="11">
        <v>72</v>
      </c>
      <c r="B43" s="10" t="s">
        <v>37</v>
      </c>
      <c r="C43" s="9">
        <v>7.8</v>
      </c>
      <c r="D43" s="9">
        <v>20.9</v>
      </c>
      <c r="E43" s="9">
        <v>47.1</v>
      </c>
      <c r="F43" s="9">
        <v>40.700000000000003</v>
      </c>
      <c r="G43" s="9">
        <v>5.4</v>
      </c>
      <c r="H43" s="9">
        <v>5.7</v>
      </c>
      <c r="I43" s="9">
        <v>95.6</v>
      </c>
      <c r="J43" s="9">
        <v>97.4</v>
      </c>
      <c r="K43" s="9">
        <v>6.2</v>
      </c>
      <c r="L43" s="9">
        <v>5.5</v>
      </c>
    </row>
    <row r="44" spans="1:12" s="4" customFormat="1" ht="12.95" customHeight="1" x14ac:dyDescent="0.25">
      <c r="A44" s="11">
        <v>73</v>
      </c>
      <c r="B44" s="10" t="s">
        <v>38</v>
      </c>
      <c r="C44" s="9">
        <v>2.2999999999999998</v>
      </c>
      <c r="D44" s="9">
        <v>2.4</v>
      </c>
      <c r="E44" s="9">
        <v>38.6</v>
      </c>
      <c r="F44" s="9">
        <v>40.700000000000003</v>
      </c>
      <c r="G44" s="9">
        <v>4.5</v>
      </c>
      <c r="H44" s="9">
        <v>4.8</v>
      </c>
      <c r="I44" s="9">
        <v>88.7</v>
      </c>
      <c r="J44" s="9">
        <v>96.9</v>
      </c>
      <c r="K44" s="9">
        <v>2.8</v>
      </c>
      <c r="L44" s="9">
        <v>3.7</v>
      </c>
    </row>
    <row r="45" spans="1:12" s="4" customFormat="1" ht="12.95" customHeight="1" x14ac:dyDescent="0.25">
      <c r="A45" s="11">
        <v>74</v>
      </c>
      <c r="B45" s="10" t="s">
        <v>39</v>
      </c>
      <c r="C45" s="9">
        <v>29.2</v>
      </c>
      <c r="D45" s="9">
        <v>32.5</v>
      </c>
      <c r="E45" s="9">
        <v>32.299999999999997</v>
      </c>
      <c r="F45" s="9">
        <v>30</v>
      </c>
      <c r="G45" s="9">
        <v>3</v>
      </c>
      <c r="H45" s="9">
        <v>2.2999999999999998</v>
      </c>
      <c r="I45" s="9">
        <v>91</v>
      </c>
      <c r="J45" s="9">
        <v>89.7</v>
      </c>
      <c r="K45" s="9">
        <v>1.2</v>
      </c>
      <c r="L45" s="9">
        <v>5.3</v>
      </c>
    </row>
    <row r="46" spans="1:12" s="4" customFormat="1" ht="12.95" customHeight="1" x14ac:dyDescent="0.25">
      <c r="A46" s="11">
        <v>80</v>
      </c>
      <c r="B46" s="10" t="s">
        <v>40</v>
      </c>
      <c r="C46" s="9">
        <v>5.9</v>
      </c>
      <c r="D46" s="9">
        <v>5.8</v>
      </c>
      <c r="E46" s="9">
        <v>53.7</v>
      </c>
      <c r="F46" s="9">
        <v>53</v>
      </c>
      <c r="G46" s="9">
        <v>4.3</v>
      </c>
      <c r="H46" s="9">
        <v>6</v>
      </c>
      <c r="I46" s="9">
        <v>86.5</v>
      </c>
      <c r="J46" s="9">
        <v>85.6</v>
      </c>
      <c r="K46" s="9">
        <v>2.2000000000000002</v>
      </c>
      <c r="L46" s="9">
        <v>1</v>
      </c>
    </row>
    <row r="47" spans="1:12" s="4" customFormat="1" ht="12.95" customHeight="1" x14ac:dyDescent="0.25">
      <c r="A47" s="11">
        <v>85</v>
      </c>
      <c r="B47" s="10" t="s">
        <v>41</v>
      </c>
      <c r="C47" s="9">
        <v>10.3</v>
      </c>
      <c r="D47" s="9">
        <v>11.5</v>
      </c>
      <c r="E47" s="9">
        <v>60.3</v>
      </c>
      <c r="F47" s="9">
        <v>59.5</v>
      </c>
      <c r="G47" s="9">
        <v>7.1</v>
      </c>
      <c r="H47" s="9">
        <v>6.5</v>
      </c>
      <c r="I47" s="9">
        <v>75.900000000000006</v>
      </c>
      <c r="J47" s="9">
        <v>78.7</v>
      </c>
      <c r="K47" s="9">
        <v>0.6</v>
      </c>
      <c r="L47" s="9">
        <v>-1.3</v>
      </c>
    </row>
    <row r="48" spans="1:12" s="4" customFormat="1" ht="12.95" customHeight="1" x14ac:dyDescent="0.25">
      <c r="A48" s="11">
        <v>90</v>
      </c>
      <c r="B48" s="10" t="s">
        <v>42</v>
      </c>
      <c r="C48" s="9">
        <v>8.6</v>
      </c>
      <c r="D48" s="9">
        <v>11.2</v>
      </c>
      <c r="E48" s="9">
        <v>26</v>
      </c>
      <c r="F48" s="9">
        <v>24.6</v>
      </c>
      <c r="G48" s="9">
        <v>12.9</v>
      </c>
      <c r="H48" s="9">
        <v>16.8</v>
      </c>
      <c r="I48" s="9">
        <v>97.5</v>
      </c>
      <c r="J48" s="9">
        <v>97.6</v>
      </c>
      <c r="K48" s="9">
        <v>2.2000000000000002</v>
      </c>
      <c r="L48" s="9">
        <v>1.2</v>
      </c>
    </row>
    <row r="49" spans="1:12" s="4" customFormat="1" ht="12.95" customHeight="1" x14ac:dyDescent="0.25">
      <c r="A49" s="11">
        <v>92</v>
      </c>
      <c r="B49" s="10" t="s">
        <v>43</v>
      </c>
      <c r="C49" s="9">
        <v>0.4</v>
      </c>
      <c r="D49" s="9">
        <v>0.5</v>
      </c>
      <c r="E49" s="9">
        <v>18.399999999999999</v>
      </c>
      <c r="F49" s="9">
        <v>11.3</v>
      </c>
      <c r="G49" s="9">
        <v>2.8</v>
      </c>
      <c r="H49" s="9">
        <v>2</v>
      </c>
      <c r="I49" s="9">
        <v>77</v>
      </c>
      <c r="J49" s="9">
        <v>85.6</v>
      </c>
      <c r="K49" s="9">
        <v>20.3</v>
      </c>
      <c r="L49" s="9">
        <v>13.8</v>
      </c>
    </row>
    <row r="50" spans="1:12" s="4" customFormat="1" ht="12.95" customHeight="1" x14ac:dyDescent="0.25">
      <c r="A50" s="11">
        <v>93</v>
      </c>
      <c r="B50" s="10" t="s">
        <v>44</v>
      </c>
      <c r="C50" s="9">
        <v>9.6999999999999993</v>
      </c>
      <c r="D50" s="9">
        <v>10.4</v>
      </c>
      <c r="E50" s="9">
        <v>50.1</v>
      </c>
      <c r="F50" s="9">
        <v>51</v>
      </c>
      <c r="G50" s="9">
        <v>9.8000000000000007</v>
      </c>
      <c r="H50" s="9">
        <v>10.4</v>
      </c>
      <c r="I50" s="9">
        <v>93.4</v>
      </c>
      <c r="J50" s="9">
        <v>98</v>
      </c>
      <c r="K50" s="9">
        <v>4.2</v>
      </c>
      <c r="L50" s="9">
        <v>1.6</v>
      </c>
    </row>
    <row r="51" spans="1:12" s="4" customFormat="1" ht="31.5" customHeight="1" x14ac:dyDescent="0.25">
      <c r="A51" s="18" t="s">
        <v>160</v>
      </c>
      <c r="B51" s="38" t="s">
        <v>159</v>
      </c>
      <c r="C51" s="15"/>
      <c r="D51" s="15"/>
      <c r="E51" s="15"/>
      <c r="F51" s="15"/>
      <c r="G51" s="15"/>
      <c r="H51" s="15"/>
      <c r="I51" s="15"/>
      <c r="J51" s="15"/>
      <c r="K51" s="15"/>
      <c r="L51" s="15"/>
    </row>
    <row r="52" spans="1:12" s="4" customFormat="1" ht="12.95" customHeight="1" x14ac:dyDescent="0.25">
      <c r="A52" s="4" t="s">
        <v>156</v>
      </c>
      <c r="B52" s="4" t="s">
        <v>164</v>
      </c>
    </row>
    <row r="53" spans="1:12" s="4" customFormat="1" ht="12.95" customHeight="1" x14ac:dyDescent="0.25">
      <c r="A53" s="4" t="s">
        <v>163</v>
      </c>
      <c r="B53" s="4" t="s">
        <v>118</v>
      </c>
    </row>
    <row r="54" spans="1:12" s="39" customFormat="1" ht="12.95" customHeight="1" x14ac:dyDescent="0.25">
      <c r="A54" s="22" t="s">
        <v>157</v>
      </c>
    </row>
    <row r="55" spans="1:12" s="39" customFormat="1" ht="12.95" customHeight="1" x14ac:dyDescent="0.25">
      <c r="A55" s="40" t="s">
        <v>138</v>
      </c>
    </row>
    <row r="56" spans="1:12" s="39" customFormat="1" ht="12.95" customHeight="1" x14ac:dyDescent="0.25"/>
    <row r="57" spans="1:12" s="39" customFormat="1" ht="12.95" customHeight="1" x14ac:dyDescent="0.25">
      <c r="A57" s="39" t="s">
        <v>158</v>
      </c>
      <c r="B57" s="41"/>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2009-2010</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'2009-2010'!Zone_d_impression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2024-06-27T09:09:33Z</cp:lastPrinted>
  <dcterms:created xsi:type="dcterms:W3CDTF">2000-05-02T09:31:54Z</dcterms:created>
  <dcterms:modified xsi:type="dcterms:W3CDTF">2026-05-20T08:12:27Z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2025-07-08T09:54:14Z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ba003392-6ac5-4f04-aaa5-20019d2b155a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