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Adultes\Web\"/>
    </mc:Choice>
  </mc:AlternateContent>
  <xr:revisionPtr revIDLastSave="0" documentId="13_ncr:1_{E16FEE76-4C3F-429C-BEEA-C6168A791AC8}" xr6:coauthVersionLast="47" xr6:coauthVersionMax="47" xr10:uidLastSave="{00000000-0000-0000-0000-000000000000}"/>
  <bookViews>
    <workbookView xWindow="-110" yWindow="-110" windowWidth="38620" windowHeight="21100" tabRatio="701" xr2:uid="{00000000-000D-0000-FFFF-FFFF00000000}"/>
  </bookViews>
  <sheets>
    <sheet name="Intro" sheetId="15" r:id="rId1"/>
    <sheet name="G1" sheetId="11" r:id="rId2"/>
    <sheet name="G2" sheetId="10" r:id="rId3"/>
    <sheet name="G3" sheetId="9" r:id="rId4"/>
    <sheet name="G4" sheetId="8" r:id="rId5"/>
    <sheet name="G5" sheetId="7" r:id="rId6"/>
    <sheet name="G6" sheetId="6" r:id="rId7"/>
    <sheet name="G7" sheetId="5" r:id="rId8"/>
    <sheet name="G8" sheetId="4" r:id="rId9"/>
    <sheet name="G9" sheetId="3" r:id="rId10"/>
    <sheet name="TA1" sheetId="16" r:id="rId11"/>
    <sheet name="TA2" sheetId="17" r:id="rId12"/>
    <sheet name="TA3" sheetId="18" r:id="rId13"/>
    <sheet name="T1ASILE" sheetId="24" r:id="rId14"/>
    <sheet name="T2ASILE" sheetId="23" r:id="rId15"/>
    <sheet name="T3ASILE" sheetId="20" r:id="rId16"/>
    <sheet name="TR1" sheetId="1" r:id="rId17"/>
    <sheet name="TR2" sheetId="2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" i="17" l="1"/>
  <c r="G38" i="17" s="1"/>
  <c r="G32" i="17" s="1"/>
  <c r="C38" i="17"/>
  <c r="D38" i="17" s="1"/>
  <c r="F31" i="17"/>
  <c r="G31" i="17" s="1"/>
  <c r="G25" i="17" s="1"/>
  <c r="C31" i="17"/>
  <c r="D31" i="17" s="1"/>
  <c r="D25" i="17" s="1"/>
  <c r="F24" i="17"/>
  <c r="G24" i="17" s="1"/>
  <c r="G18" i="17" s="1"/>
  <c r="C24" i="17"/>
  <c r="D24" i="17" s="1"/>
  <c r="D18" i="17" s="1"/>
  <c r="F17" i="17"/>
  <c r="G17" i="17" s="1"/>
  <c r="G11" i="17" s="1"/>
  <c r="C17" i="17"/>
  <c r="D17" i="17" s="1"/>
  <c r="D11" i="17" s="1"/>
  <c r="F10" i="17"/>
  <c r="G10" i="17" s="1"/>
  <c r="G4" i="17" s="1"/>
  <c r="C10" i="17"/>
  <c r="D10" i="17" s="1"/>
  <c r="D4" i="17" s="1"/>
</calcChain>
</file>

<file path=xl/sharedStrings.xml><?xml version="1.0" encoding="utf-8"?>
<sst xmlns="http://schemas.openxmlformats.org/spreadsheetml/2006/main" count="486" uniqueCount="298">
  <si>
    <t>Agriculture, sylviculture et sciences vétérinaires</t>
  </si>
  <si>
    <t>Architecture et bâtiment</t>
  </si>
  <si>
    <t>Comptabilité, marketing et secrétariat</t>
  </si>
  <si>
    <t>Industries de transformation et de traitement</t>
  </si>
  <si>
    <t>Lettres, arts et sciences sociales</t>
  </si>
  <si>
    <t>Personnel soignant</t>
  </si>
  <si>
    <t>Santé, sans la médecine humaine ni le personnel soignant</t>
  </si>
  <si>
    <t>Services aux particuliers</t>
  </si>
  <si>
    <t>Services de transport</t>
  </si>
  <si>
    <t>Technologies de l’information et de la communication</t>
  </si>
  <si>
    <t>Vente en gros et au détail</t>
  </si>
  <si>
    <t>Électricité et mécanique</t>
  </si>
  <si>
    <t>Femmes</t>
  </si>
  <si>
    <t>AFP</t>
  </si>
  <si>
    <t>En Suisse déjà à 15 ans : 1er titre</t>
  </si>
  <si>
    <t>En Suisse déjà à 15 ans : pas le 1er titre</t>
  </si>
  <si>
    <t>Formation professionnelle initiale raccourcie</t>
  </si>
  <si>
    <t>En Suisse seulement après 15 ans : 1er titre</t>
  </si>
  <si>
    <t>Admission à l´examen final</t>
  </si>
  <si>
    <t>Validation des acquis</t>
  </si>
  <si>
    <t>Etre en emploi</t>
  </si>
  <si>
    <t>Estimation (odds ratio)</t>
  </si>
  <si>
    <t>Intervalle de confiance (95%)</t>
  </si>
  <si>
    <t>Régressions logistiques sur le fait d'être 5 ans après le titre en emploi après un titre obtenu en 2018</t>
  </si>
  <si>
    <t>Oui</t>
  </si>
  <si>
    <t>Autre ménage de plusieurs personnes</t>
  </si>
  <si>
    <t>Ménage d'une personne</t>
  </si>
  <si>
    <t>Couple avec au moins un enfant de moins de 25 ans</t>
  </si>
  <si>
    <t>Parent seul avec au moins un enfant de moins de 25 ans</t>
  </si>
  <si>
    <t>Suisse romande</t>
  </si>
  <si>
    <t>Suisse italienne</t>
  </si>
  <si>
    <t>Régressions logistiques sur le fait d'appartenir à un ménage à faible revenu net professionnel équivalent 5 ans après le titre obtenu en 2018</t>
  </si>
  <si>
    <t>Nombre d'observations : 8391</t>
  </si>
  <si>
    <t>Nombre d'observations : 8332</t>
  </si>
  <si>
    <t>p10</t>
  </si>
  <si>
    <t>p25</t>
  </si>
  <si>
    <t>Médiane</t>
  </si>
  <si>
    <t>p75</t>
  </si>
  <si>
    <t>p90</t>
  </si>
  <si>
    <t xml:space="preserve">Total (N=10944) </t>
  </si>
  <si>
    <t xml:space="preserve">En Suisse déjà à 15 ans : 1er titre (N=2194) </t>
  </si>
  <si>
    <t xml:space="preserve">En Suisse déjà à 15 ans : pas le 1er titre (N=4192) </t>
  </si>
  <si>
    <t xml:space="preserve">En Suisse seulement après 15 ans : 1er titre (N=2644) </t>
  </si>
  <si>
    <t xml:space="preserve">En Suisse seulement après 15 ans : pas le 1er titre (N=1319) </t>
  </si>
  <si>
    <t xml:space="preserve">Pas en Suisse l´année du titre (N=553) </t>
  </si>
  <si>
    <t xml:space="preserve">Hommes (N=5988) </t>
  </si>
  <si>
    <t xml:space="preserve">Femmes (N=4956) </t>
  </si>
  <si>
    <t xml:space="preserve">Admission à l´examen final </t>
  </si>
  <si>
    <t xml:space="preserve">Formation professionnelle initiale </t>
  </si>
  <si>
    <t xml:space="preserve">Formation professionnelle initiale raccourcie </t>
  </si>
  <si>
    <t xml:space="preserve">Pas pertinent (maturité gymnasiale, certificat de culture générale) </t>
  </si>
  <si>
    <t xml:space="preserve">Validation des acquis </t>
  </si>
  <si>
    <t xml:space="preserve">AFP </t>
  </si>
  <si>
    <t xml:space="preserve">CCG + MG </t>
  </si>
  <si>
    <t xml:space="preserve">CFC </t>
  </si>
  <si>
    <t xml:space="preserve">FPS </t>
  </si>
  <si>
    <t xml:space="preserve">HE </t>
  </si>
  <si>
    <t xml:space="preserve">Passerelle </t>
  </si>
  <si>
    <t xml:space="preserve">AFP (N=47) </t>
  </si>
  <si>
    <t xml:space="preserve">CCG + MG (N=99) </t>
  </si>
  <si>
    <t xml:space="preserve">CFC (N=2898) </t>
  </si>
  <si>
    <t xml:space="preserve">Femmes (N=1276) </t>
  </si>
  <si>
    <t xml:space="preserve">Hommes (N=1768) </t>
  </si>
  <si>
    <t xml:space="preserve">Total (N=3044) </t>
  </si>
  <si>
    <t xml:space="preserve">En emploi seul </t>
  </si>
  <si>
    <t xml:space="preserve">En formation (autre formation du sec. II) </t>
  </si>
  <si>
    <t xml:space="preserve">En formation (Degré Tertiaire) </t>
  </si>
  <si>
    <t xml:space="preserve">En formation (FPI) </t>
  </si>
  <si>
    <t xml:space="preserve">NEET et dans la STATPOP </t>
  </si>
  <si>
    <t xml:space="preserve">En Suisse déjà à 15 ans : 1er titre (N=2750) </t>
  </si>
  <si>
    <t xml:space="preserve">En Suisse déjà à 15 ans : pas le 1er titre (N=3822) </t>
  </si>
  <si>
    <t xml:space="preserve">En Suisse seulement après 15 ans : 1er titre (N=1569) </t>
  </si>
  <si>
    <t xml:space="preserve">En Suisse seulement après 15 ans : pas le 1er titre (N=931) </t>
  </si>
  <si>
    <t xml:space="preserve">Femmes (N=4632) </t>
  </si>
  <si>
    <t xml:space="preserve">Hommes (N=4953) </t>
  </si>
  <si>
    <t xml:space="preserve">Pas en Suisse l´année du titre (N=485) </t>
  </si>
  <si>
    <t xml:space="preserve">Total (N=9585) </t>
  </si>
  <si>
    <t xml:space="preserve">En formation AFP </t>
  </si>
  <si>
    <t xml:space="preserve">En formation CFC </t>
  </si>
  <si>
    <t xml:space="preserve">En formation dans le tertiaire </t>
  </si>
  <si>
    <t xml:space="preserve">NEET </t>
  </si>
  <si>
    <t xml:space="preserve"> p25</t>
  </si>
  <si>
    <t xml:space="preserve"> Médiane</t>
  </si>
  <si>
    <t xml:space="preserve"> p75</t>
  </si>
  <si>
    <t xml:space="preserve">Total (N=6805) </t>
  </si>
  <si>
    <t xml:space="preserve">En Suisse déjà à 15 ans : 1er titre (N=1933) </t>
  </si>
  <si>
    <t xml:space="preserve">En Suisse déjà à 15 ans : pas le 1er titre (N=2872) </t>
  </si>
  <si>
    <t xml:space="preserve">En Suisse seulement après 15 ans : 1er titre (N=969) </t>
  </si>
  <si>
    <t xml:space="preserve">En Suisse seulement après 15 ans : pas le 1er titre (N=698) </t>
  </si>
  <si>
    <t xml:space="preserve">Pas en Suisse l´année du titre (N=321) </t>
  </si>
  <si>
    <t xml:space="preserve">Hommes (N=3379) </t>
  </si>
  <si>
    <t xml:space="preserve">Femmes (N=3426) </t>
  </si>
  <si>
    <t xml:space="preserve">Total (N=8048) </t>
  </si>
  <si>
    <t xml:space="preserve">En Suisse déjà à 15 ans : 1er titre (N=2236) </t>
  </si>
  <si>
    <t xml:space="preserve">En Suisse déjà à 15 ans : pas le 1er titre (N=3266) </t>
  </si>
  <si>
    <t xml:space="preserve">En Suisse seulement après 15 ans : 1er titre (N=1349) </t>
  </si>
  <si>
    <t xml:space="preserve">En Suisse seulement après 15 ans : pas le 1er titre (N=796) </t>
  </si>
  <si>
    <t xml:space="preserve">Pas en Suisse l´année du titre (N=375) </t>
  </si>
  <si>
    <t xml:space="preserve">Hommes (N=4177) </t>
  </si>
  <si>
    <t xml:space="preserve">Femmes (N=3871) </t>
  </si>
  <si>
    <t xml:space="preserve"> En Suisse déjà à 15 ans : 1er titre</t>
  </si>
  <si>
    <t xml:space="preserve"> En Suisse déjà à 15 ans : pas le 1er titre</t>
  </si>
  <si>
    <t xml:space="preserve">Technologies de l’information et de la communication </t>
  </si>
  <si>
    <t xml:space="preserve">Architecture et bâtiment </t>
  </si>
  <si>
    <t xml:space="preserve">Électricité et mécanique </t>
  </si>
  <si>
    <t xml:space="preserve">Services de transport </t>
  </si>
  <si>
    <t xml:space="preserve">Comptabilité, marketing et secrétariat </t>
  </si>
  <si>
    <t xml:space="preserve">Total </t>
  </si>
  <si>
    <t xml:space="preserve">Services aux particuliers </t>
  </si>
  <si>
    <t xml:space="preserve">Personnel soignant </t>
  </si>
  <si>
    <t xml:space="preserve">Lettres, arts et sciences sociales </t>
  </si>
  <si>
    <t xml:space="preserve">Protection sociale </t>
  </si>
  <si>
    <t xml:space="preserve">Agriculture, sylviculture et sciences vétérinaires </t>
  </si>
  <si>
    <t xml:space="preserve">Industries de transformation et de traitement </t>
  </si>
  <si>
    <t xml:space="preserve">Vente en gros et au détail </t>
  </si>
  <si>
    <t xml:space="preserve">Total (N=7862) </t>
  </si>
  <si>
    <t xml:space="preserve">En Suisse déjà à 15 ans : 1er titre (N=2432) </t>
  </si>
  <si>
    <t xml:space="preserve">En Suisse déjà à 15 ans : pas le 1er titre (N=3496) </t>
  </si>
  <si>
    <t xml:space="preserve">En Suisse seulement après 15 ans : 1er titre (N=1119) </t>
  </si>
  <si>
    <t xml:space="preserve">En Suisse seulement après 15 ans : pas le 1er titre (N=745) </t>
  </si>
  <si>
    <t xml:space="preserve">Total (N=7978) </t>
  </si>
  <si>
    <t xml:space="preserve">En Suisse déjà à 15 ans : 1er titre (N=2376) </t>
  </si>
  <si>
    <t xml:space="preserve">En Suisse déjà à 15 ans : pas le 1er titre (N=3366) </t>
  </si>
  <si>
    <t xml:space="preserve">En Suisse seulement après 15 ans : 1er titre (N=1358) </t>
  </si>
  <si>
    <t xml:space="preserve">En Suisse seulement après 15 ans : pas le 1er titre (N=813) </t>
  </si>
  <si>
    <t>TA1</t>
  </si>
  <si>
    <t>Caractéristiques des différentes population ayant obtenu en 2023 un titre de formation initiale à l´âge de 25 ans ou plus</t>
  </si>
  <si>
    <t>Population déjà en Suisse à l'âge de 15 ans</t>
  </si>
  <si>
    <t>Population arrivée en Suisse après l'âge de 15 ans</t>
  </si>
  <si>
    <t>Personnes n'habitant pas en Suisse au moment du titre</t>
  </si>
  <si>
    <t>Premier titre de formation initiale</t>
  </si>
  <si>
    <t>Déjà en possession d'un titre</t>
  </si>
  <si>
    <t>Nombre de titres</t>
  </si>
  <si>
    <t xml:space="preserve"> </t>
  </si>
  <si>
    <t xml:space="preserve">Proportion de femmes (%) </t>
  </si>
  <si>
    <t>1er quartile</t>
  </si>
  <si>
    <t>3e quartile</t>
  </si>
  <si>
    <t>Statut migratoire (%)</t>
  </si>
  <si>
    <t xml:space="preserve">Suisses nés en Suisse </t>
  </si>
  <si>
    <t xml:space="preserve">Etrangers nés en Suisse </t>
  </si>
  <si>
    <t xml:space="preserve">Suisses nés à l´étranger </t>
  </si>
  <si>
    <t xml:space="preserve">Etrangers nés à l´étranger </t>
  </si>
  <si>
    <t xml:space="preserve">Information manquante sur l´origine migratoire </t>
  </si>
  <si>
    <t>Type de ménage (%)</t>
  </si>
  <si>
    <t xml:space="preserve">Couple avec au moins un enfant de moins de 25 ans </t>
  </si>
  <si>
    <t xml:space="preserve">Autre ménage de plusieurs personnes </t>
  </si>
  <si>
    <t xml:space="preserve">Couple sans enfants </t>
  </si>
  <si>
    <t xml:space="preserve">Ménage d´une personne </t>
  </si>
  <si>
    <t xml:space="preserve">Parent seul avec au moins un enfant de moins de 25 ans </t>
  </si>
  <si>
    <t xml:space="preserve">Ne s´applique pas </t>
  </si>
  <si>
    <t>Titre (%)</t>
  </si>
  <si>
    <t>Voie de certification (%)</t>
  </si>
  <si>
    <t>TA2 : Top-5 des professions ou formations dans lesquels des titres ont été obtenus en 2023 par des adultes de 25 ans ou plus</t>
  </si>
  <si>
    <t>Inclut aussi les formations générales</t>
  </si>
  <si>
    <t>Hommes</t>
  </si>
  <si>
    <t>N</t>
  </si>
  <si>
    <t>%</t>
  </si>
  <si>
    <t>Logisticien/Logisticienne CFC</t>
  </si>
  <si>
    <t>Assistant/Assistante en soins et santé communautaire CFC</t>
  </si>
  <si>
    <t>Assistant socio-éducatif/Assistante socio-éducative CFC</t>
  </si>
  <si>
    <t>Employé/Employée de commerce CFC E</t>
  </si>
  <si>
    <t>Employé/Employée de commerce CFC B</t>
  </si>
  <si>
    <t>Agent/Agente d'exploitation CFC</t>
  </si>
  <si>
    <t>Informaticien/Informaticienne CFC</t>
  </si>
  <si>
    <t>Gestionnaire du commerce de détail CFC - conseil</t>
  </si>
  <si>
    <t>Autres professions</t>
  </si>
  <si>
    <t>Total</t>
  </si>
  <si>
    <t>Agriculteur/Agricultrice CFC</t>
  </si>
  <si>
    <t>Electricien/Electricienne de montage CFC</t>
  </si>
  <si>
    <t>Aide en soins et accompagnement AFP</t>
  </si>
  <si>
    <t>Employé/Employée en cuisine AFP</t>
  </si>
  <si>
    <t>Assistant/Assistante du commerce de détail AFP</t>
  </si>
  <si>
    <t>Gestionnaire en intendance CFC</t>
  </si>
  <si>
    <t>En Suisse seulement après 15 ans : pas le 1er titre</t>
  </si>
  <si>
    <t>Cuisinier/Cuisinière CFC</t>
  </si>
  <si>
    <t>Pas en Suisse l´année du titre</t>
  </si>
  <si>
    <t>Maçon/Maçonne CFC</t>
  </si>
  <si>
    <t>Assistant médical/Assistante médicale CFC</t>
  </si>
  <si>
    <t>Horticulteur/Horticultrice CFC</t>
  </si>
  <si>
    <t>Le groupe résiduel non répartissable (N=42) mais n’est pas montré ici.</t>
  </si>
  <si>
    <t>Lecture du tableau : Un taux de 45% de réorientations signifie que 45% des personnes qui ont obtenu un CFC en 2023 dans le domaine concerné, p.ex. « Electricité et mécanique », ont obtenu leur CFC précédent dans un autre domaine</t>
  </si>
  <si>
    <t>Réorientations (%)</t>
  </si>
  <si>
    <t>Protection sociale</t>
  </si>
  <si>
    <t>Ingénierie chimique et technologie de la protection de l´environnement</t>
  </si>
  <si>
    <t>Distribution par âge des certifiés de 25 ans ou plus de 2023</t>
  </si>
  <si>
    <t>Le groupe résiduel non répartissable (N=42) est inclus dans le total, mais n’est pas montré</t>
  </si>
  <si>
    <t>Source: OFS - Analyses longitudinales dans le domaine de la formation (LABB)</t>
  </si>
  <si>
    <t>Voies de certification des personnes de 25 ans ou plus qui ont obtenu un titre en 2023, en %</t>
  </si>
  <si>
    <t>Le groupe résiduel non répartissable (N=42) est inclus dans le total, mais n’est pas montré.</t>
  </si>
  <si>
    <t>Population qui résidait déjà en Suisse à l’âge de 15 ans</t>
  </si>
  <si>
    <t>Type de titre précédent obtenu par les personnes pour qui le titre de 2023 n’est pas le premier titre, en %</t>
  </si>
  <si>
    <t>Situations 5 ans avant et 5 ans après le titre des certifiés de 2018</t>
  </si>
  <si>
    <t>Situations entre 2012 et 2023 des titulaires d´une AFP obtenue en 2018, en %</t>
  </si>
  <si>
    <t>Population des personnes pour qui il s’agit du premier titre et qui habitaient en Suisse à l’âge de 15 ans</t>
  </si>
  <si>
    <t>Situations entre 2012 et 2023 des titulaires d´un CFC obtenu en 2018, en %</t>
  </si>
  <si>
    <t>Seules les personnes en emploi qui ne sont pas au bénéfice d’une rente AI; revenu professionnel mensuel brut corrigé de l'inflation</t>
  </si>
  <si>
    <t>Le groupe résiduel non répartissable (N=12 en 2013 et N=26 en 2023) est inclus dans le total, mais n’est pas montré.</t>
  </si>
  <si>
    <t>Revenus mensuels non standardisés provenant d’une activité professionnelle 5 ans après un CFC obtenu en 2018, par domaine de formation</t>
  </si>
  <si>
    <t>5 ans avant et 5 ans après le titre obtenu 2018</t>
  </si>
  <si>
    <t>Le groupe de personnes n'habitant pas en Suisse l'année du titre (N=70 en 2013 et N=65 en 2023) est inclus dans le total, mais n’est pas montré.</t>
  </si>
  <si>
    <t>Proportion de ménages en situation de faible revenu professionnel équivalent, en %</t>
  </si>
  <si>
    <t>Proportion</t>
  </si>
  <si>
    <t>Seules les personnes en emploi qui ne sont pas au bénéfice d’une rente AI; revenu professionnel mensuel brut corrigé de l'inflation, en francs</t>
  </si>
  <si>
    <t xml:space="preserve">Personnes sans titre du postobligatoire (Groupe de comparaison 1) (N=3444) </t>
  </si>
  <si>
    <t xml:space="preserve">Population du même âge (Groupe de comparaison 2) (N=7863) </t>
  </si>
  <si>
    <t xml:space="preserve">Personnes sans titre du postobligatoire (Groupe de comparaison 1) (N=3550) </t>
  </si>
  <si>
    <t xml:space="preserve">Population du même âge (Groupe de comparaison 2) (N=8382) </t>
  </si>
  <si>
    <t xml:space="preserve">Personnes sans titre du postobligatoire (Groupe de comparaison 1) (N=4319) </t>
  </si>
  <si>
    <t xml:space="preserve">Population du même âge (Groupe de comparaison 2) (N=9585) </t>
  </si>
  <si>
    <t xml:space="preserve">Personnes sans titre du postobligatoire (Groupe de comparaison 1) (N=2162) </t>
  </si>
  <si>
    <t xml:space="preserve">Population du même âge (Groupe de comparaison 2) (N=6601) </t>
  </si>
  <si>
    <t xml:space="preserve">Personnes sans titre du postobligatoire (Groupe de comparaison 1) (N=2453) </t>
  </si>
  <si>
    <t xml:space="preserve">Population du même âge (Groupe de comparaison 2) (N=7590) </t>
  </si>
  <si>
    <t xml:space="preserve">Hommes (N=4 007) </t>
  </si>
  <si>
    <t xml:space="preserve">Femmes (N=3 855) </t>
  </si>
  <si>
    <t>eduperspectives@bfs.admin.ch</t>
  </si>
  <si>
    <t xml:space="preserve">Informations: </t>
  </si>
  <si>
    <t>© BFS 2026</t>
  </si>
  <si>
    <t>En Suisse seulement après 15 ans : 1er titre (N=238)</t>
  </si>
  <si>
    <t>En formation</t>
  </si>
  <si>
    <t>Hommes(N=182)</t>
  </si>
  <si>
    <t>Femmes (N=72)</t>
  </si>
  <si>
    <t>Total (N=78)</t>
  </si>
  <si>
    <t>Total (N=254)</t>
  </si>
  <si>
    <t>Hommes (N=164)</t>
  </si>
  <si>
    <t>Femmes (N=74)</t>
  </si>
  <si>
    <t>Top-5 des professions ou formations dans lesquels des titres ont été obtenus en 2023 par des adultes de 25 ans ou plus</t>
  </si>
  <si>
    <t>Pourcentage de réorientations pour les personnes qui ont obtenu au moins deux CFC sur la période 2011-2023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</si>
  <si>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</si>
  <si>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</si>
  <si>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</si>
  <si>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</si>
  <si>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</si>
  <si>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</si>
  <si>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</si>
  <si>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</si>
  <si>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</si>
  <si>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TA2</t>
  </si>
  <si>
    <t>TA3</t>
  </si>
  <si>
    <t xml:space="preserve">Publication: </t>
  </si>
  <si>
    <t>Données des graphiques et matériel supplémentaire</t>
  </si>
  <si>
    <t>Feuille</t>
  </si>
  <si>
    <t>Matériel supplémentaire</t>
  </si>
  <si>
    <t>TA1. Caractéristiques des différentes population ayant obtenu en 2023 un titre de formation initiale à l´âge de 25 ans ou plus</t>
  </si>
  <si>
    <t>médiane</t>
  </si>
  <si>
    <t>Âge (en années)</t>
  </si>
  <si>
    <r>
      <t>Total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</si>
  <si>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Le groupe résiduel non répartissable (N=42) est inclus dans le total, mais n’est pas montré.</t>
    </r>
  </si>
  <si>
    <t>Personnes résidant en Suisse à l'âge de 15 ans et ayant obtenu un titre de CFC à 25 ans ou plus en 2023: approche rétrospective</t>
  </si>
  <si>
    <t>TA3. Pourcentage de réorientations pour les personnes qui ont obtenu au moins deux CFC sur la période 2011-2023</t>
  </si>
  <si>
    <t>Situations au 31 décembre.</t>
  </si>
  <si>
    <t>Uniquement les personnes toujours dans la STATPOP entre 2012 et 2023 (N=2368).</t>
  </si>
  <si>
    <r>
      <t>Pas dans la STATPOP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</t>
    </r>
  </si>
  <si>
    <t xml:space="preserve">Le groupe résiduel non répartissable (N=42) est inclus dans le total, mais n’est pas montré. 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</si>
  <si>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ainsi que ni en formation ni en emploi en Suisse.</t>
    </r>
  </si>
  <si>
    <t>Uniquement les personnes toujours dans la STATPOP entre 2012 et 2023 (N=222).</t>
  </si>
  <si>
    <t>Type de population (Réf. En Suisse déjà à 15 ans : pas le 1er titre)</t>
  </si>
  <si>
    <t>Situation au niveau de l'emploi 5 ans avant le titre (Réf. Ne pas être en emploi)</t>
  </si>
  <si>
    <t>Sexe (Réf. Hommes)</t>
  </si>
  <si>
    <t>Type de certificat obtenu (Réf. CFC)</t>
  </si>
  <si>
    <t>Domaine de formation (Réf. Protection sociale)</t>
  </si>
  <si>
    <t>Voie de certification (Réf. Formation professionnelle initiale)</t>
  </si>
  <si>
    <t>Type de ménage (Réf. Couple sans enfant")</t>
  </si>
  <si>
    <t>Appartenance à un ménage à faible revenu professionnel 5 ans avant le titre (Réf. Non)</t>
  </si>
  <si>
    <t>Région linguistique (Réf. Suisse alémanique)</t>
  </si>
  <si>
    <t>G1. Distribution par âge des certifiés de 25 ans ou plus de 2023</t>
  </si>
  <si>
    <t>G2. Voies de certification des personnes de 25 ans ou plus qui ont obtenu un titre en 2023, en %</t>
  </si>
  <si>
    <t>G3. Type de titre précédent obtenu par les personnes pour qui le titre de 2023 n’est pas le premier titre, en %</t>
  </si>
  <si>
    <t>G4. Situations 5 ans avant et 5 ans après le titre des certifiés de 2018</t>
  </si>
  <si>
    <t>G5. Situations entre 2012 et 2023 des titulaires d´une AFP obtenue en 2018, en %</t>
  </si>
  <si>
    <t>G6. Situations entre 2012 et 2023 des titulaires d´un CFC obtenu en 2018, en %</t>
  </si>
  <si>
    <t>G8. Revenus mensuels non standardisés provenant d’une activité professionnelle 5 ans après un CFC obtenu en 2018, par domaine de formation</t>
  </si>
  <si>
    <t>G9. Proportion de ménages en situation de faible revenu professionnel équivalent, en %</t>
  </si>
  <si>
    <r>
      <t>Pas dans la STATPOP</t>
    </r>
    <r>
      <rPr>
        <vertAlign val="superscript"/>
        <sz val="8"/>
        <color theme="1"/>
        <rFont val="Arial"/>
        <family val="2"/>
      </rPr>
      <t xml:space="preserve">1 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</si>
  <si>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ainsi que ni en formation ni en emploi en Suisse.</t>
    </r>
  </si>
  <si>
    <t xml:space="preserve">Le groupe de personnes pour lesquels il ne s'agit pas du premier titre est trop restreint (N &lt; 40) pour des analyses détaillées. </t>
  </si>
  <si>
    <r>
      <t xml:space="preserve">2013 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</si>
  <si>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Effectifs trop restreints pour faire une ventilation hommes-femmes</t>
    </r>
  </si>
  <si>
    <t>T2. Domaine de l'asile: Situations 5 ans avant et 5 ans après le titre des certifiés de 2018</t>
  </si>
  <si>
    <t>T1. Domaine de l'asile:Titres obtenus par les cerfitiés de 2023</t>
  </si>
  <si>
    <t xml:space="preserve">Hommes (N=4115) </t>
  </si>
  <si>
    <t xml:space="preserve">Femmes (N=3863) </t>
  </si>
  <si>
    <t>T3. Domaine de l'asile: Revenus mensuels non standardisés provenant d’une activité professionnelle 5 ans avant et 5 ans après un titre obtenu en 2018</t>
  </si>
  <si>
    <t>en francs</t>
  </si>
  <si>
    <t>TR2. Régression logistique sur le fait d'appartenir à un ménage à faible revenu net professionnel équivalent 5 ans après le titre obtenu en 2018</t>
  </si>
  <si>
    <t>TR1. Régression logistique sur le fait d'être en emploi 5 ans après le titre obtenu en 2018</t>
  </si>
  <si>
    <t xml:space="preserve">Situations au 31 décembre. </t>
  </si>
  <si>
    <t>Domaine de l'asile:Titres obtenus par les cerfitiés de 2023</t>
  </si>
  <si>
    <t>Domaine de l'asile: Revenus mensuels non standardisés provenant d’une activité professionnelle 5 ans avant et 5 ans après un titre obtenu en 2018</t>
  </si>
  <si>
    <t>Domaine de l'asile: Situations 5 ans avant et 5 ans après le titre des certifiés de 2018</t>
  </si>
  <si>
    <t>TASILE2</t>
  </si>
  <si>
    <t>TASILE3</t>
  </si>
  <si>
    <t>TASILE1</t>
  </si>
  <si>
    <t>TR1</t>
  </si>
  <si>
    <t>TR2</t>
  </si>
  <si>
    <t>G7. Revenus mensuels non standardisés provenant d’une activité professionnelle 5 ans avant et 5 ans après un titre obtenu en 2018</t>
  </si>
  <si>
    <t>Revenus mensuels non standardisés provenant d’une activité professionnelle 5 ans avant et 5 ans après un titre obtenu en 2018</t>
  </si>
  <si>
    <t>Obtentir un titre du degré secondaire II à 25 ans ou après,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</si>
</sst>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100]0;[&gt;=100]#\ ##0"/>
  </numFmts>
  <fonts count="1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  <font>
      <b/>
      <sz val="8"/>
      <name val="Arial"/>
      <family val="2"/>
    </font>
    <font>
      <i/>
      <sz val="8"/>
      <color theme="1"/>
      <name val="Arial"/>
      <family val="2"/>
    </font>
    <font>
      <u/>
      <sz val="8"/>
      <color theme="1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4">
    <xf numFmtId="0" fontId="0" fillId="0" borderId="0" xfId="0"/>
    <xf numFmtId="0" fontId="4" fillId="2" borderId="2" xfId="0" applyFont="1" applyFill="1" applyBorder="1"/>
    <xf numFmtId="0" fontId="4" fillId="2" borderId="0" xfId="0" applyFont="1" applyFill="1"/>
    <xf numFmtId="0" fontId="4" fillId="2" borderId="1" xfId="0" applyFont="1" applyFill="1" applyBorder="1"/>
    <xf numFmtId="0" fontId="3" fillId="2" borderId="0" xfId="0" applyFont="1" applyFill="1" applyAlignment="1">
      <alignment horizontal="left" vertical="center"/>
    </xf>
    <xf numFmtId="0" fontId="5" fillId="2" borderId="0" xfId="0" applyFont="1" applyFill="1"/>
    <xf numFmtId="0" fontId="1" fillId="2" borderId="0" xfId="0" applyFont="1" applyFill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1" fontId="1" fillId="2" borderId="0" xfId="0" applyNumberFormat="1" applyFont="1" applyFill="1" applyAlignment="1">
      <alignment horizontal="right" vertical="top" wrapText="1"/>
    </xf>
    <xf numFmtId="0" fontId="7" fillId="2" borderId="0" xfId="0" applyFont="1" applyFill="1"/>
    <xf numFmtId="1" fontId="7" fillId="2" borderId="0" xfId="0" applyNumberFormat="1" applyFont="1" applyFill="1"/>
    <xf numFmtId="1" fontId="4" fillId="2" borderId="0" xfId="0" applyNumberFormat="1" applyFont="1" applyFill="1"/>
    <xf numFmtId="1" fontId="4" fillId="2" borderId="1" xfId="0" applyNumberFormat="1" applyFont="1" applyFill="1" applyBorder="1"/>
    <xf numFmtId="2" fontId="4" fillId="2" borderId="0" xfId="0" applyNumberFormat="1" applyFont="1" applyFill="1" applyAlignment="1">
      <alignment horizontal="right" vertical="center"/>
    </xf>
    <xf numFmtId="2" fontId="4" fillId="2" borderId="1" xfId="0" applyNumberFormat="1" applyFont="1" applyFill="1" applyBorder="1" applyAlignment="1">
      <alignment horizontal="right" vertical="center"/>
    </xf>
    <xf numFmtId="0" fontId="4" fillId="2" borderId="0" xfId="0" quotePrefix="1" applyFont="1" applyFill="1" applyAlignment="1">
      <alignment horizontal="left" vertical="center"/>
    </xf>
    <xf numFmtId="0" fontId="8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8" fillId="5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4" fillId="2" borderId="4" xfId="0" applyFont="1" applyFill="1" applyBorder="1"/>
    <xf numFmtId="0" fontId="4" fillId="2" borderId="5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vertical="center"/>
    </xf>
    <xf numFmtId="0" fontId="8" fillId="5" borderId="0" xfId="0" applyFont="1" applyFill="1"/>
    <xf numFmtId="0" fontId="4" fillId="2" borderId="1" xfId="0" applyFont="1" applyFill="1" applyBorder="1" applyAlignment="1">
      <alignment vertical="center"/>
    </xf>
    <xf numFmtId="0" fontId="4" fillId="2" borderId="0" xfId="0" quotePrefix="1" applyFont="1" applyFill="1"/>
    <xf numFmtId="14" fontId="4" fillId="2" borderId="0" xfId="0" applyNumberFormat="1" applyFont="1" applyFill="1" applyAlignment="1">
      <alignment horizontal="left" vertical="center"/>
    </xf>
    <xf numFmtId="0" fontId="4" fillId="2" borderId="2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7" fillId="2" borderId="6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4" fillId="2" borderId="0" xfId="0" applyFont="1" applyFill="1" applyAlignment="1">
      <alignment horizontal="center" vertical="center"/>
    </xf>
    <xf numFmtId="0" fontId="4" fillId="2" borderId="4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right"/>
    </xf>
    <xf numFmtId="1" fontId="8" fillId="2" borderId="0" xfId="0" applyNumberFormat="1" applyFont="1" applyFill="1" applyAlignment="1">
      <alignment horizontal="right"/>
    </xf>
    <xf numFmtId="1" fontId="4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right" vertical="center" wrapText="1"/>
    </xf>
    <xf numFmtId="0" fontId="8" fillId="2" borderId="2" xfId="0" applyFont="1" applyFill="1" applyBorder="1"/>
    <xf numFmtId="0" fontId="4" fillId="2" borderId="5" xfId="0" applyFont="1" applyFill="1" applyBorder="1"/>
    <xf numFmtId="0" fontId="4" fillId="2" borderId="2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5" xfId="0" applyFont="1" applyFill="1" applyBorder="1" applyAlignment="1">
      <alignment vertical="top"/>
    </xf>
    <xf numFmtId="0" fontId="4" fillId="2" borderId="0" xfId="0" applyFont="1" applyFill="1" applyAlignment="1">
      <alignment horizontal="left"/>
    </xf>
    <xf numFmtId="0" fontId="4" fillId="2" borderId="5" xfId="0" applyFont="1" applyFill="1" applyBorder="1" applyAlignment="1">
      <alignment wrapText="1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4" fillId="4" borderId="3" xfId="0" applyFont="1" applyFill="1" applyBorder="1" applyAlignment="1">
      <alignment vertical="center"/>
    </xf>
    <xf numFmtId="0" fontId="11" fillId="4" borderId="3" xfId="0" applyFont="1" applyFill="1" applyBorder="1" applyAlignment="1">
      <alignment vertical="center"/>
    </xf>
    <xf numFmtId="0" fontId="4" fillId="4" borderId="3" xfId="0" applyFont="1" applyFill="1" applyBorder="1"/>
    <xf numFmtId="0" fontId="12" fillId="2" borderId="0" xfId="1" applyFont="1" applyFill="1"/>
    <xf numFmtId="0" fontId="7" fillId="0" borderId="0" xfId="0" applyFont="1"/>
    <xf numFmtId="0" fontId="4" fillId="0" borderId="0" xfId="0" applyFont="1"/>
    <xf numFmtId="0" fontId="1" fillId="0" borderId="0" xfId="0" applyFont="1"/>
    <xf numFmtId="0" fontId="7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4" xfId="0" applyFont="1" applyBorder="1"/>
    <xf numFmtId="0" fontId="4" fillId="0" borderId="2" xfId="0" applyFont="1" applyBorder="1"/>
    <xf numFmtId="1" fontId="8" fillId="5" borderId="0" xfId="0" applyNumberFormat="1" applyFont="1" applyFill="1" applyAlignment="1">
      <alignment horizontal="right"/>
    </xf>
    <xf numFmtId="1" fontId="4" fillId="2" borderId="0" xfId="0" applyNumberFormat="1" applyFont="1" applyFill="1" applyAlignment="1">
      <alignment horizontal="right" vertical="top" wrapText="1"/>
    </xf>
    <xf numFmtId="0" fontId="4" fillId="0" borderId="0" xfId="0" applyFont="1" applyAlignment="1">
      <alignment wrapText="1"/>
    </xf>
    <xf numFmtId="1" fontId="4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1" fontId="4" fillId="0" borderId="1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center" wrapText="1"/>
    </xf>
    <xf numFmtId="1" fontId="4" fillId="2" borderId="0" xfId="0" applyNumberFormat="1" applyFont="1" applyFill="1" applyAlignment="1">
      <alignment horizontal="right" vertical="top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1" fontId="4" fillId="3" borderId="0" xfId="0" applyNumberFormat="1" applyFont="1" applyFill="1" applyAlignment="1">
      <alignment horizontal="right" vertical="top" wrapText="1"/>
    </xf>
    <xf numFmtId="164" fontId="13" fillId="0" borderId="0" xfId="0" applyNumberFormat="1" applyFont="1" applyAlignment="1">
      <alignment horizontal="right" vertical="center"/>
    </xf>
    <xf numFmtId="164" fontId="13" fillId="0" borderId="1" xfId="0" applyNumberFormat="1" applyFont="1" applyBorder="1" applyAlignment="1">
      <alignment horizontal="right" vertical="center"/>
    </xf>
    <xf numFmtId="164" fontId="14" fillId="0" borderId="0" xfId="0" applyNumberFormat="1" applyFont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6" xfId="0" applyFont="1" applyBorder="1"/>
    <xf numFmtId="0" fontId="4" fillId="0" borderId="7" xfId="0" applyFont="1" applyBorder="1"/>
    <xf numFmtId="0" fontId="7" fillId="2" borderId="0" xfId="0" applyFont="1" applyFill="1" applyAlignment="1">
      <alignment horizontal="left" wrapText="1"/>
    </xf>
    <xf numFmtId="0" fontId="5" fillId="0" borderId="0" xfId="0" applyFont="1"/>
    <xf numFmtId="0" fontId="5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4" fillId="0" borderId="5" xfId="0" applyFont="1" applyBorder="1"/>
    <xf numFmtId="0" fontId="4" fillId="0" borderId="1" xfId="0" applyFont="1" applyBorder="1"/>
    <xf numFmtId="0" fontId="8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5" fillId="2" borderId="1" xfId="1" applyFont="1" applyFill="1" applyBorder="1"/>
    <xf numFmtId="0" fontId="15" fillId="2" borderId="0" xfId="1" applyFont="1" applyFill="1"/>
    <xf numFmtId="0" fontId="15" fillId="2" borderId="0" xfId="1" applyFont="1" applyFill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0" fontId="4" fillId="2" borderId="3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right" vertical="center"/>
    </xf>
    <xf numFmtId="0" fontId="4" fillId="2" borderId="10" xfId="0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85644-763B-49C0-AF99-D30F0B33095D}">
  <dimension ref="A1:L25"/>
  <sheetViews>
    <sheetView tabSelected="1" zoomScale="130" zoomScaleNormal="130" workbookViewId="0"/>
  </sheetViews>
  <sheetFormatPr baseColWidth="10" defaultColWidth="11.453125" defaultRowHeight="10" x14ac:dyDescent="0.2"/>
  <cols>
    <col min="1" max="1" width="12.26953125" style="2" customWidth="1"/>
    <col min="2" max="16384" width="11.453125" style="2"/>
  </cols>
  <sheetData>
    <row r="1" spans="1:12" ht="11.5" x14ac:dyDescent="0.2">
      <c r="A1" s="94" t="s">
        <v>239</v>
      </c>
      <c r="B1" s="94" t="s">
        <v>297</v>
      </c>
    </row>
    <row r="2" spans="1:12" ht="11.5" x14ac:dyDescent="0.2">
      <c r="A2" s="95"/>
      <c r="B2" s="95" t="s">
        <v>240</v>
      </c>
    </row>
    <row r="3" spans="1:12" x14ac:dyDescent="0.2">
      <c r="A3" s="23"/>
      <c r="B3" s="52"/>
    </row>
    <row r="4" spans="1:12" x14ac:dyDescent="0.2">
      <c r="A4" s="53" t="s">
        <v>241</v>
      </c>
      <c r="B4" s="54"/>
      <c r="C4" s="55"/>
      <c r="D4" s="55"/>
      <c r="E4" s="55"/>
      <c r="F4" s="55"/>
      <c r="G4" s="55"/>
      <c r="H4" s="55"/>
      <c r="I4" s="55"/>
      <c r="J4" s="55"/>
      <c r="K4" s="55"/>
      <c r="L4" s="55"/>
    </row>
    <row r="5" spans="1:12" x14ac:dyDescent="0.2">
      <c r="A5" s="56" t="s">
        <v>228</v>
      </c>
      <c r="B5" s="2" t="s">
        <v>184</v>
      </c>
    </row>
    <row r="6" spans="1:12" x14ac:dyDescent="0.2">
      <c r="A6" s="56" t="s">
        <v>229</v>
      </c>
      <c r="B6" s="2" t="s">
        <v>187</v>
      </c>
    </row>
    <row r="7" spans="1:12" x14ac:dyDescent="0.2">
      <c r="A7" s="56" t="s">
        <v>230</v>
      </c>
      <c r="B7" s="2" t="s">
        <v>190</v>
      </c>
    </row>
    <row r="8" spans="1:12" x14ac:dyDescent="0.2">
      <c r="A8" s="56" t="s">
        <v>231</v>
      </c>
      <c r="B8" s="2" t="s">
        <v>191</v>
      </c>
    </row>
    <row r="9" spans="1:12" x14ac:dyDescent="0.2">
      <c r="A9" s="56" t="s">
        <v>232</v>
      </c>
      <c r="B9" s="2" t="s">
        <v>192</v>
      </c>
    </row>
    <row r="10" spans="1:12" x14ac:dyDescent="0.2">
      <c r="A10" s="56" t="s">
        <v>233</v>
      </c>
      <c r="B10" s="2" t="s">
        <v>194</v>
      </c>
    </row>
    <row r="11" spans="1:12" x14ac:dyDescent="0.2">
      <c r="A11" s="56" t="s">
        <v>234</v>
      </c>
      <c r="B11" s="2" t="s">
        <v>296</v>
      </c>
    </row>
    <row r="12" spans="1:12" x14ac:dyDescent="0.2">
      <c r="A12" s="56" t="s">
        <v>235</v>
      </c>
      <c r="B12" s="2" t="s">
        <v>197</v>
      </c>
    </row>
    <row r="13" spans="1:12" x14ac:dyDescent="0.2">
      <c r="A13" s="56" t="s">
        <v>236</v>
      </c>
      <c r="B13" s="2" t="s">
        <v>200</v>
      </c>
    </row>
    <row r="14" spans="1:12" x14ac:dyDescent="0.2">
      <c r="A14" s="56" t="s">
        <v>125</v>
      </c>
      <c r="B14" s="2" t="s">
        <v>126</v>
      </c>
    </row>
    <row r="15" spans="1:12" x14ac:dyDescent="0.2">
      <c r="A15" s="56" t="s">
        <v>237</v>
      </c>
      <c r="B15" s="2" t="s">
        <v>226</v>
      </c>
    </row>
    <row r="16" spans="1:12" x14ac:dyDescent="0.2">
      <c r="A16" s="56" t="s">
        <v>238</v>
      </c>
      <c r="B16" s="2" t="s">
        <v>227</v>
      </c>
    </row>
    <row r="18" spans="1:12" x14ac:dyDescent="0.2">
      <c r="A18" s="2" t="s">
        <v>242</v>
      </c>
    </row>
    <row r="19" spans="1:12" x14ac:dyDescent="0.2">
      <c r="A19" s="98" t="s">
        <v>292</v>
      </c>
      <c r="B19" s="2" t="s">
        <v>287</v>
      </c>
    </row>
    <row r="20" spans="1:12" x14ac:dyDescent="0.2">
      <c r="A20" s="98" t="s">
        <v>290</v>
      </c>
      <c r="B20" s="2" t="s">
        <v>289</v>
      </c>
    </row>
    <row r="21" spans="1:12" x14ac:dyDescent="0.2">
      <c r="A21" s="98" t="s">
        <v>291</v>
      </c>
      <c r="B21" s="2" t="s">
        <v>288</v>
      </c>
    </row>
    <row r="22" spans="1:12" x14ac:dyDescent="0.2">
      <c r="A22" s="97" t="s">
        <v>293</v>
      </c>
      <c r="B22" s="2" t="s">
        <v>23</v>
      </c>
    </row>
    <row r="23" spans="1:12" x14ac:dyDescent="0.2">
      <c r="A23" s="96" t="s">
        <v>294</v>
      </c>
      <c r="B23" s="3" t="s">
        <v>31</v>
      </c>
      <c r="C23" s="3"/>
      <c r="D23" s="3"/>
      <c r="E23" s="3"/>
      <c r="F23" s="3"/>
      <c r="G23" s="3"/>
      <c r="H23" s="3"/>
      <c r="I23" s="3"/>
      <c r="J23" s="3"/>
      <c r="K23" s="3"/>
      <c r="L23" s="3"/>
    </row>
    <row r="25" spans="1:12" x14ac:dyDescent="0.2">
      <c r="A25" s="23" t="s">
        <v>216</v>
      </c>
      <c r="C25" s="23" t="s">
        <v>215</v>
      </c>
    </row>
  </sheetData>
  <hyperlinks>
    <hyperlink ref="A5" location="'G1'!A1" display="G1" xr:uid="{477912AD-D27A-43FE-8566-313D3FDD38FD}"/>
    <hyperlink ref="A6" location="'G2'!A1" display="G2" xr:uid="{BBD1FBF2-7CD6-4E4F-A6E2-78B2F210EF44}"/>
    <hyperlink ref="A7" location="'G3'!A1" display="G3" xr:uid="{637E308A-D0C1-4983-B0AD-32DD7D5132A0}"/>
    <hyperlink ref="A8" location="'G4'!A1" display="G4" xr:uid="{ED46359E-2259-4F03-B01C-274286EE5707}"/>
    <hyperlink ref="A9" location="'G5'!A1" display="G5" xr:uid="{42C902D0-BEFF-4791-8F7F-ECE797AD2F25}"/>
    <hyperlink ref="A10" location="'G6'!A1" display="G6" xr:uid="{07840D18-A95E-4591-AFBE-CDE7493EA937}"/>
    <hyperlink ref="A11" location="'G7'!A1" display="G7" xr:uid="{310DDF9E-9697-4DE3-9C19-58FE3501725E}"/>
    <hyperlink ref="A12" location="'G8'!A1" display="G8" xr:uid="{FAD326C1-9D2E-432B-BE45-FF3617BB7994}"/>
    <hyperlink ref="A13" location="'G9'!A1" display="G9" xr:uid="{97200C9B-D7A5-47E8-ADB9-3448E9C80BA0}"/>
    <hyperlink ref="A14" location="'TA1'!A1" display="TA1" xr:uid="{B788F561-9CBA-4026-80F4-05024468F7B0}"/>
    <hyperlink ref="A15" location="'TA2'!A1" display="TA2" xr:uid="{C45B00BF-ACA0-44D3-8E2F-C9FE437C8568}"/>
    <hyperlink ref="A16" location="'TA3'!A1" display="TA3" xr:uid="{C1B737EC-5C50-4641-8757-60D630D1AAD2}"/>
    <hyperlink ref="A19" location="T1ASILE!A1" display="TASILE1" xr:uid="{F7B66204-3BC9-4045-83E1-8BBDFF42DF0F}"/>
    <hyperlink ref="A22" location="'R1'!A1" display="R1" xr:uid="{023A7D81-7817-4A5F-93C7-6CAF5EF6964F}"/>
    <hyperlink ref="A23" location="'R2'!A1" display="R2" xr:uid="{4C54F6DF-A274-4917-9228-9A7A5A08AE1A}"/>
    <hyperlink ref="A20" location="T2ASILE!A1" display="TASILE2" xr:uid="{2861F6E3-297F-4BC1-B895-DFFE0CDE9479}"/>
    <hyperlink ref="A21" location="T3ASILE!A1" display="TASILE3" xr:uid="{F82DD40F-C5CE-4A9A-B777-0F8C6D8D080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EAE1F-A6CA-4699-8BF4-FBCAAB4A5D22}">
  <dimension ref="A1:F15"/>
  <sheetViews>
    <sheetView zoomScale="110" zoomScaleNormal="110" workbookViewId="0"/>
  </sheetViews>
  <sheetFormatPr baseColWidth="10" defaultColWidth="11.453125" defaultRowHeight="10" x14ac:dyDescent="0.2"/>
  <cols>
    <col min="1" max="1" width="40.26953125" style="2" customWidth="1"/>
    <col min="2" max="6" width="8.54296875" style="2" customWidth="1"/>
    <col min="7" max="16384" width="11.453125" style="2"/>
  </cols>
  <sheetData>
    <row r="1" spans="1:6" s="6" customFormat="1" ht="11.5" x14ac:dyDescent="0.25">
      <c r="A1" s="4" t="s">
        <v>265</v>
      </c>
    </row>
    <row r="3" spans="1:6" x14ac:dyDescent="0.2">
      <c r="A3" s="1"/>
      <c r="B3" s="45" t="s">
        <v>34</v>
      </c>
      <c r="C3" s="45" t="s">
        <v>35</v>
      </c>
      <c r="D3" s="45" t="s">
        <v>36</v>
      </c>
      <c r="E3" s="45" t="s">
        <v>37</v>
      </c>
      <c r="F3" s="1" t="s">
        <v>38</v>
      </c>
    </row>
    <row r="4" spans="1:6" ht="10.5" x14ac:dyDescent="0.25">
      <c r="A4" s="10" t="s">
        <v>39</v>
      </c>
      <c r="B4" s="10">
        <v>25</v>
      </c>
      <c r="C4" s="10">
        <v>26</v>
      </c>
      <c r="D4" s="10">
        <v>30</v>
      </c>
      <c r="E4" s="10">
        <v>38</v>
      </c>
      <c r="F4" s="10">
        <v>46</v>
      </c>
    </row>
    <row r="5" spans="1:6" x14ac:dyDescent="0.2">
      <c r="A5" s="2" t="s">
        <v>40</v>
      </c>
      <c r="B5" s="2">
        <v>25</v>
      </c>
      <c r="C5" s="2">
        <v>26</v>
      </c>
      <c r="D5" s="2">
        <v>28</v>
      </c>
      <c r="E5" s="2">
        <v>36</v>
      </c>
      <c r="F5" s="2">
        <v>45</v>
      </c>
    </row>
    <row r="6" spans="1:6" x14ac:dyDescent="0.2">
      <c r="A6" s="2" t="s">
        <v>41</v>
      </c>
      <c r="B6" s="2">
        <v>25</v>
      </c>
      <c r="C6" s="2">
        <v>26</v>
      </c>
      <c r="D6" s="2">
        <v>28</v>
      </c>
      <c r="E6" s="2">
        <v>33</v>
      </c>
      <c r="F6" s="2">
        <v>42</v>
      </c>
    </row>
    <row r="7" spans="1:6" x14ac:dyDescent="0.2">
      <c r="A7" s="2" t="s">
        <v>42</v>
      </c>
      <c r="B7" s="2">
        <v>26</v>
      </c>
      <c r="C7" s="2">
        <v>28</v>
      </c>
      <c r="D7" s="2">
        <v>32</v>
      </c>
      <c r="E7" s="2">
        <v>39</v>
      </c>
      <c r="F7" s="2">
        <v>46</v>
      </c>
    </row>
    <row r="8" spans="1:6" x14ac:dyDescent="0.2">
      <c r="A8" s="2" t="s">
        <v>43</v>
      </c>
      <c r="B8" s="2">
        <v>27</v>
      </c>
      <c r="C8" s="2">
        <v>30</v>
      </c>
      <c r="D8" s="2">
        <v>37</v>
      </c>
      <c r="E8" s="2">
        <v>44</v>
      </c>
      <c r="F8" s="2">
        <v>50</v>
      </c>
    </row>
    <row r="9" spans="1:6" x14ac:dyDescent="0.2">
      <c r="A9" s="2" t="s">
        <v>44</v>
      </c>
      <c r="B9" s="2">
        <v>26</v>
      </c>
      <c r="C9" s="2">
        <v>28</v>
      </c>
      <c r="D9" s="2">
        <v>35</v>
      </c>
      <c r="E9" s="2">
        <v>43</v>
      </c>
      <c r="F9" s="2">
        <v>49</v>
      </c>
    </row>
    <row r="10" spans="1:6" x14ac:dyDescent="0.2">
      <c r="A10" s="2" t="s">
        <v>45</v>
      </c>
      <c r="B10" s="2">
        <v>25</v>
      </c>
      <c r="C10" s="2">
        <v>26</v>
      </c>
      <c r="D10" s="2">
        <v>29</v>
      </c>
      <c r="E10" s="2">
        <v>35</v>
      </c>
      <c r="F10" s="2">
        <v>41</v>
      </c>
    </row>
    <row r="11" spans="1:6" x14ac:dyDescent="0.2">
      <c r="A11" s="3" t="s">
        <v>46</v>
      </c>
      <c r="B11" s="3">
        <v>25</v>
      </c>
      <c r="C11" s="3">
        <v>27</v>
      </c>
      <c r="D11" s="3">
        <v>32</v>
      </c>
      <c r="E11" s="3">
        <v>41</v>
      </c>
      <c r="F11" s="3">
        <v>49</v>
      </c>
    </row>
    <row r="12" spans="1:6" x14ac:dyDescent="0.2">
      <c r="A12" s="23" t="s">
        <v>185</v>
      </c>
    </row>
    <row r="13" spans="1:6" x14ac:dyDescent="0.2">
      <c r="A13" s="23"/>
    </row>
    <row r="14" spans="1:6" x14ac:dyDescent="0.2">
      <c r="A14" s="17" t="s">
        <v>186</v>
      </c>
    </row>
    <row r="15" spans="1:6" x14ac:dyDescent="0.2">
      <c r="A15" s="18" t="s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77576-C474-4D1C-95DD-EFD15DEEE504}">
  <dimension ref="A1:F15"/>
  <sheetViews>
    <sheetView zoomScale="120" zoomScaleNormal="120" workbookViewId="0"/>
  </sheetViews>
  <sheetFormatPr baseColWidth="10" defaultColWidth="11.453125" defaultRowHeight="10" x14ac:dyDescent="0.2"/>
  <cols>
    <col min="1" max="1" width="40.81640625" style="2" customWidth="1"/>
    <col min="2" max="2" width="12.81640625" style="2" customWidth="1"/>
    <col min="3" max="3" width="14.54296875" style="2" customWidth="1"/>
    <col min="4" max="4" width="15.54296875" style="2" customWidth="1"/>
    <col min="5" max="5" width="11.453125" style="2" customWidth="1"/>
    <col min="6" max="6" width="25.453125" style="2" customWidth="1"/>
    <col min="7" max="16384" width="11.453125" style="2"/>
  </cols>
  <sheetData>
    <row r="1" spans="1:6" s="6" customFormat="1" ht="11.5" x14ac:dyDescent="0.25">
      <c r="A1" s="4" t="s">
        <v>266</v>
      </c>
    </row>
    <row r="2" spans="1:6" ht="10.5" x14ac:dyDescent="0.2">
      <c r="A2" s="51"/>
    </row>
    <row r="3" spans="1:6" ht="21" customHeight="1" x14ac:dyDescent="0.2">
      <c r="A3" s="21"/>
      <c r="B3" s="50" t="s">
        <v>47</v>
      </c>
      <c r="C3" s="50" t="s">
        <v>48</v>
      </c>
      <c r="D3" s="50" t="s">
        <v>49</v>
      </c>
      <c r="E3" s="50" t="s">
        <v>51</v>
      </c>
      <c r="F3" s="28" t="s">
        <v>50</v>
      </c>
    </row>
    <row r="4" spans="1:6" ht="10.5" x14ac:dyDescent="0.25">
      <c r="A4" s="10" t="s">
        <v>39</v>
      </c>
      <c r="B4" s="11">
        <v>24.744152047</v>
      </c>
      <c r="C4" s="11">
        <v>48.008040936</v>
      </c>
      <c r="D4" s="11">
        <v>20.577485379999999</v>
      </c>
      <c r="E4" s="11">
        <v>4.7331871344999996</v>
      </c>
      <c r="F4" s="11">
        <v>1.9371345029</v>
      </c>
    </row>
    <row r="5" spans="1:6" x14ac:dyDescent="0.2">
      <c r="A5" s="2" t="s">
        <v>40</v>
      </c>
      <c r="B5" s="12">
        <v>19.416590702000001</v>
      </c>
      <c r="C5" s="12">
        <v>62.716499544000001</v>
      </c>
      <c r="D5" s="12">
        <v>12.579762990000001</v>
      </c>
      <c r="E5" s="12">
        <v>2.0054694622000002</v>
      </c>
      <c r="F5" s="12">
        <v>3.2816773016999998</v>
      </c>
    </row>
    <row r="6" spans="1:6" x14ac:dyDescent="0.2">
      <c r="A6" s="2" t="s">
        <v>41</v>
      </c>
      <c r="B6" s="12">
        <v>17.485687023000001</v>
      </c>
      <c r="C6" s="12">
        <v>43.272900763000003</v>
      </c>
      <c r="D6" s="12">
        <v>31.941793893</v>
      </c>
      <c r="E6" s="12">
        <v>4.5324427481000003</v>
      </c>
      <c r="F6" s="12">
        <v>2.7671755724999998</v>
      </c>
    </row>
    <row r="7" spans="1:6" x14ac:dyDescent="0.2">
      <c r="A7" s="2" t="s">
        <v>42</v>
      </c>
      <c r="B7" s="12">
        <v>27.76096823</v>
      </c>
      <c r="C7" s="12">
        <v>59.682299546000003</v>
      </c>
      <c r="D7" s="12">
        <v>10.287443268000001</v>
      </c>
      <c r="E7" s="12">
        <v>1.7776096823</v>
      </c>
      <c r="F7" s="12">
        <v>0.49167927379999998</v>
      </c>
    </row>
    <row r="8" spans="1:6" x14ac:dyDescent="0.2">
      <c r="A8" s="2" t="s">
        <v>43</v>
      </c>
      <c r="B8" s="12">
        <v>42.456406368000003</v>
      </c>
      <c r="C8" s="12">
        <v>24.867323729999999</v>
      </c>
      <c r="D8" s="12">
        <v>22.820318423</v>
      </c>
      <c r="E8" s="12">
        <v>9.3252463987999992</v>
      </c>
      <c r="F8" s="12">
        <v>0.53070507960000002</v>
      </c>
    </row>
    <row r="9" spans="1:6" x14ac:dyDescent="0.2">
      <c r="A9" s="2" t="s">
        <v>44</v>
      </c>
      <c r="B9" s="12">
        <v>44.303797467999999</v>
      </c>
      <c r="C9" s="12">
        <v>24.412296563999998</v>
      </c>
      <c r="D9" s="12">
        <v>10.307414104999999</v>
      </c>
      <c r="E9" s="12">
        <v>20.433996383</v>
      </c>
      <c r="F9" s="12">
        <v>0.54249547919999996</v>
      </c>
    </row>
    <row r="10" spans="1:6" x14ac:dyDescent="0.2">
      <c r="A10" s="2" t="s">
        <v>46</v>
      </c>
      <c r="B10" s="12">
        <v>27.683615819</v>
      </c>
      <c r="C10" s="12">
        <v>41.222760291</v>
      </c>
      <c r="D10" s="12">
        <v>20.278450363000001</v>
      </c>
      <c r="E10" s="12">
        <v>8.6158192089999996</v>
      </c>
      <c r="F10" s="12">
        <v>2.1993543180000001</v>
      </c>
    </row>
    <row r="11" spans="1:6" x14ac:dyDescent="0.2">
      <c r="A11" s="3" t="s">
        <v>45</v>
      </c>
      <c r="B11" s="13">
        <v>22.311289245000001</v>
      </c>
      <c r="C11" s="13">
        <v>53.623914495999998</v>
      </c>
      <c r="D11" s="13">
        <v>20.8249833</v>
      </c>
      <c r="E11" s="13">
        <v>1.5197060788000001</v>
      </c>
      <c r="F11" s="13">
        <v>1.7201068803999999</v>
      </c>
    </row>
    <row r="12" spans="1:6" x14ac:dyDescent="0.2">
      <c r="A12" s="2" t="s">
        <v>188</v>
      </c>
    </row>
    <row r="14" spans="1:6" x14ac:dyDescent="0.2">
      <c r="A14" s="17" t="s">
        <v>186</v>
      </c>
    </row>
    <row r="15" spans="1:6" x14ac:dyDescent="0.2">
      <c r="A15" s="18" t="s">
        <v>217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3C99F-C50F-4D5D-87AE-57431F8457F0}">
  <dimension ref="A1:G13"/>
  <sheetViews>
    <sheetView zoomScale="130" zoomScaleNormal="130" workbookViewId="0"/>
  </sheetViews>
  <sheetFormatPr baseColWidth="10" defaultColWidth="11.453125" defaultRowHeight="10" x14ac:dyDescent="0.2"/>
  <cols>
    <col min="1" max="1" width="19.453125" style="2" bestFit="1" customWidth="1"/>
    <col min="2" max="16384" width="11.453125" style="2"/>
  </cols>
  <sheetData>
    <row r="1" spans="1:7" s="6" customFormat="1" ht="11.5" x14ac:dyDescent="0.25">
      <c r="A1" s="4" t="s">
        <v>267</v>
      </c>
      <c r="B1" s="4"/>
      <c r="C1" s="4"/>
      <c r="D1" s="4"/>
      <c r="E1" s="4"/>
      <c r="F1" s="4"/>
      <c r="G1" s="4"/>
    </row>
    <row r="2" spans="1:7" s="6" customFormat="1" ht="11.5" x14ac:dyDescent="0.25">
      <c r="A2" s="6" t="s">
        <v>189</v>
      </c>
    </row>
    <row r="3" spans="1:7" ht="10.5" x14ac:dyDescent="0.25">
      <c r="A3" s="10"/>
    </row>
    <row r="4" spans="1:7" x14ac:dyDescent="0.2">
      <c r="A4" s="21"/>
      <c r="B4" s="45" t="s">
        <v>52</v>
      </c>
      <c r="C4" s="45" t="s">
        <v>53</v>
      </c>
      <c r="D4" s="45" t="s">
        <v>54</v>
      </c>
      <c r="E4" s="45" t="s">
        <v>55</v>
      </c>
      <c r="F4" s="45" t="s">
        <v>56</v>
      </c>
      <c r="G4" s="1" t="s">
        <v>57</v>
      </c>
    </row>
    <row r="5" spans="1:7" ht="10.5" x14ac:dyDescent="0.25">
      <c r="A5" s="10" t="s">
        <v>63</v>
      </c>
      <c r="B5" s="11">
        <v>18.561103810999999</v>
      </c>
      <c r="C5" s="11">
        <v>16.360052562</v>
      </c>
      <c r="D5" s="11">
        <v>57.687253613999999</v>
      </c>
      <c r="E5" s="11">
        <v>3.3180026280999999</v>
      </c>
      <c r="F5" s="11">
        <v>3.7450722732999999</v>
      </c>
      <c r="G5" s="11">
        <v>0.32851511169999997</v>
      </c>
    </row>
    <row r="6" spans="1:7" x14ac:dyDescent="0.2">
      <c r="A6" s="2" t="s">
        <v>58</v>
      </c>
      <c r="B6" s="12">
        <v>51.063829787000003</v>
      </c>
      <c r="C6" s="12">
        <v>2.1276595745</v>
      </c>
      <c r="D6" s="12">
        <v>46.808510638000001</v>
      </c>
      <c r="E6" s="12">
        <v>0</v>
      </c>
      <c r="F6" s="12">
        <v>0</v>
      </c>
      <c r="G6" s="12">
        <v>0</v>
      </c>
    </row>
    <row r="7" spans="1:7" x14ac:dyDescent="0.2">
      <c r="A7" s="2" t="s">
        <v>59</v>
      </c>
      <c r="B7" s="12">
        <v>2.0202020202000002</v>
      </c>
      <c r="C7" s="12">
        <v>12.121212120999999</v>
      </c>
      <c r="D7" s="12">
        <v>74.747474746999998</v>
      </c>
      <c r="E7" s="12">
        <v>11.111111111</v>
      </c>
      <c r="F7" s="12">
        <v>0</v>
      </c>
      <c r="G7" s="12">
        <v>0</v>
      </c>
    </row>
    <row r="8" spans="1:7" x14ac:dyDescent="0.2">
      <c r="A8" s="2" t="s">
        <v>60</v>
      </c>
      <c r="B8" s="12">
        <v>18.599033815999999</v>
      </c>
      <c r="C8" s="12">
        <v>16.735679779000002</v>
      </c>
      <c r="D8" s="12">
        <v>57.280883367999998</v>
      </c>
      <c r="E8" s="12">
        <v>3.1055900621000001</v>
      </c>
      <c r="F8" s="12">
        <v>3.9337474120000002</v>
      </c>
      <c r="G8" s="12">
        <v>0.34506556249999998</v>
      </c>
    </row>
    <row r="9" spans="1:7" x14ac:dyDescent="0.2">
      <c r="A9" s="2" t="s">
        <v>61</v>
      </c>
      <c r="B9" s="12">
        <v>20.846394984</v>
      </c>
      <c r="C9" s="12">
        <v>22.492163008999999</v>
      </c>
      <c r="D9" s="12">
        <v>48.197492163</v>
      </c>
      <c r="E9" s="12">
        <v>3.3699059561000002</v>
      </c>
      <c r="F9" s="12">
        <v>4.4670846395000003</v>
      </c>
      <c r="G9" s="12">
        <v>0.62695924759999999</v>
      </c>
    </row>
    <row r="10" spans="1:7" x14ac:dyDescent="0.2">
      <c r="A10" s="3" t="s">
        <v>62</v>
      </c>
      <c r="B10" s="13">
        <v>16.911764706</v>
      </c>
      <c r="C10" s="13">
        <v>11.93438914</v>
      </c>
      <c r="D10" s="13">
        <v>64.536199095000001</v>
      </c>
      <c r="E10" s="13">
        <v>3.2805429864</v>
      </c>
      <c r="F10" s="13">
        <v>3.2239819005000001</v>
      </c>
      <c r="G10" s="13">
        <v>0.1131221719</v>
      </c>
    </row>
    <row r="12" spans="1:7" x14ac:dyDescent="0.2">
      <c r="A12" s="17" t="s">
        <v>186</v>
      </c>
    </row>
    <row r="13" spans="1:7" x14ac:dyDescent="0.2">
      <c r="A13" s="18" t="s">
        <v>217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70F0A-76D2-4A26-8D7E-5F851B7B4DAE}">
  <dimension ref="A1:I30"/>
  <sheetViews>
    <sheetView zoomScale="110" zoomScaleNormal="110" workbookViewId="0"/>
  </sheetViews>
  <sheetFormatPr baseColWidth="10" defaultColWidth="11.453125" defaultRowHeight="10" x14ac:dyDescent="0.2"/>
  <cols>
    <col min="1" max="1" width="50.1796875" style="2" customWidth="1"/>
    <col min="2" max="2" width="9.81640625" style="2" customWidth="1"/>
    <col min="3" max="3" width="14.453125" style="2" customWidth="1"/>
    <col min="4" max="4" width="12.1796875" style="2" customWidth="1"/>
    <col min="5" max="5" width="8.54296875" style="2" customWidth="1"/>
    <col min="6" max="6" width="11.1796875" style="2" bestFit="1" customWidth="1"/>
    <col min="7" max="7" width="9.453125" style="2" customWidth="1"/>
    <col min="8" max="16384" width="11.453125" style="2"/>
  </cols>
  <sheetData>
    <row r="1" spans="1:9" s="6" customFormat="1" ht="11.5" x14ac:dyDescent="0.25">
      <c r="A1" s="5" t="s">
        <v>268</v>
      </c>
    </row>
    <row r="3" spans="1:9" ht="21" customHeight="1" x14ac:dyDescent="0.2">
      <c r="A3" s="21"/>
      <c r="B3" s="50" t="s">
        <v>67</v>
      </c>
      <c r="C3" s="50" t="s">
        <v>65</v>
      </c>
      <c r="D3" s="50" t="s">
        <v>66</v>
      </c>
      <c r="E3" s="50" t="s">
        <v>64</v>
      </c>
      <c r="F3" s="50" t="s">
        <v>68</v>
      </c>
      <c r="G3" s="28" t="s">
        <v>252</v>
      </c>
    </row>
    <row r="4" spans="1:9" x14ac:dyDescent="0.2">
      <c r="A4" s="19">
        <v>2013</v>
      </c>
      <c r="B4" s="19"/>
      <c r="C4" s="19"/>
      <c r="D4" s="19"/>
      <c r="E4" s="19"/>
      <c r="F4" s="19"/>
      <c r="G4" s="19"/>
    </row>
    <row r="5" spans="1:9" ht="10.5" x14ac:dyDescent="0.25">
      <c r="A5" s="10" t="s">
        <v>76</v>
      </c>
      <c r="B5" s="11">
        <v>8.9818181817999996</v>
      </c>
      <c r="C5" s="11">
        <v>4.2545454544999997</v>
      </c>
      <c r="D5" s="11">
        <v>0</v>
      </c>
      <c r="E5" s="11">
        <v>62.654545454999997</v>
      </c>
      <c r="F5" s="11">
        <v>23.818181817999999</v>
      </c>
      <c r="G5" s="11">
        <v>0.2909090909</v>
      </c>
      <c r="I5" s="12"/>
    </row>
    <row r="6" spans="1:9" x14ac:dyDescent="0.2">
      <c r="A6" s="2" t="s">
        <v>69</v>
      </c>
      <c r="B6" s="12">
        <v>10.858189429999999</v>
      </c>
      <c r="C6" s="12">
        <v>4.3432757718000001</v>
      </c>
      <c r="D6" s="12">
        <v>8.0324437467000003</v>
      </c>
      <c r="E6" s="12">
        <v>60.125588696999998</v>
      </c>
      <c r="F6" s="12">
        <v>16.483516483999999</v>
      </c>
      <c r="G6" s="12">
        <v>0.1569858713</v>
      </c>
      <c r="I6" s="12"/>
    </row>
    <row r="7" spans="1:9" x14ac:dyDescent="0.2">
      <c r="A7" s="2" t="s">
        <v>70</v>
      </c>
      <c r="B7" s="12">
        <v>2.7405991077</v>
      </c>
      <c r="C7" s="12">
        <v>3.8240917782000001</v>
      </c>
      <c r="D7" s="12">
        <v>0</v>
      </c>
      <c r="E7" s="12">
        <v>58.126195029000002</v>
      </c>
      <c r="F7" s="12">
        <v>24.282982791999999</v>
      </c>
      <c r="G7" s="12">
        <v>11.026131294000001</v>
      </c>
      <c r="I7" s="12"/>
    </row>
    <row r="8" spans="1:9" x14ac:dyDescent="0.2">
      <c r="A8" s="2" t="s">
        <v>71</v>
      </c>
      <c r="B8" s="12">
        <v>9.6670247045999993</v>
      </c>
      <c r="C8" s="12">
        <v>1.5037593985</v>
      </c>
      <c r="D8" s="12">
        <v>2.9001074114000001</v>
      </c>
      <c r="E8" s="12">
        <v>64.232008593000003</v>
      </c>
      <c r="F8" s="12">
        <v>14.607948443</v>
      </c>
      <c r="G8" s="12">
        <v>7.0891514501000001</v>
      </c>
      <c r="I8" s="12"/>
    </row>
    <row r="9" spans="1:9" x14ac:dyDescent="0.2">
      <c r="A9" s="2" t="s">
        <v>72</v>
      </c>
      <c r="B9" s="12">
        <v>6.3039723661</v>
      </c>
      <c r="C9" s="12">
        <v>4.3609671847999998</v>
      </c>
      <c r="D9" s="12">
        <v>3.5837651123000001</v>
      </c>
      <c r="E9" s="12">
        <v>65.392918825999999</v>
      </c>
      <c r="F9" s="12">
        <v>16.515544040999998</v>
      </c>
      <c r="G9" s="12">
        <v>3.8428324697999998</v>
      </c>
      <c r="I9" s="12"/>
    </row>
    <row r="10" spans="1:9" x14ac:dyDescent="0.2">
      <c r="A10" s="2" t="s">
        <v>75</v>
      </c>
      <c r="B10" s="12">
        <v>3.6351007177999999</v>
      </c>
      <c r="C10" s="12">
        <v>2.1069692058</v>
      </c>
      <c r="D10" s="12">
        <v>0</v>
      </c>
      <c r="E10" s="12">
        <v>50.405186385999997</v>
      </c>
      <c r="F10" s="12">
        <v>34.081963416999997</v>
      </c>
      <c r="G10" s="12">
        <v>9.7707802731999998</v>
      </c>
      <c r="I10" s="12"/>
    </row>
    <row r="11" spans="1:9" x14ac:dyDescent="0.2">
      <c r="A11" s="2" t="s">
        <v>73</v>
      </c>
      <c r="B11" s="12">
        <v>10.78134464</v>
      </c>
      <c r="C11" s="12">
        <v>3.2303654351</v>
      </c>
      <c r="D11" s="12">
        <v>3.5937815464999998</v>
      </c>
      <c r="E11" s="12">
        <v>56.531395113999999</v>
      </c>
      <c r="F11" s="12">
        <v>21.582879063</v>
      </c>
      <c r="G11" s="12">
        <v>4.2802342014999999</v>
      </c>
      <c r="I11" s="12"/>
    </row>
    <row r="12" spans="1:9" x14ac:dyDescent="0.2">
      <c r="A12" s="2" t="s">
        <v>74</v>
      </c>
      <c r="B12" s="12">
        <v>5.7731958763</v>
      </c>
      <c r="C12" s="12">
        <v>0.82474226799999995</v>
      </c>
      <c r="D12" s="12">
        <v>2.0618556700999999</v>
      </c>
      <c r="E12" s="12">
        <v>59.793814433000001</v>
      </c>
      <c r="F12" s="12">
        <v>4.7422680412</v>
      </c>
      <c r="G12" s="12">
        <v>26.804123710999999</v>
      </c>
      <c r="I12" s="12"/>
    </row>
    <row r="13" spans="1:9" x14ac:dyDescent="0.2">
      <c r="A13" s="2" t="s">
        <v>207</v>
      </c>
      <c r="B13" s="12">
        <v>5.5190401669</v>
      </c>
      <c r="C13" s="12">
        <v>1.8675013040999999</v>
      </c>
      <c r="D13" s="12">
        <v>12.717788211</v>
      </c>
      <c r="E13" s="12">
        <v>56.577986437</v>
      </c>
      <c r="F13" s="12">
        <v>13.082942097</v>
      </c>
      <c r="G13" s="12">
        <v>10.234741784000001</v>
      </c>
      <c r="I13" s="12"/>
    </row>
    <row r="14" spans="1:9" x14ac:dyDescent="0.2">
      <c r="A14" s="2" t="s">
        <v>208</v>
      </c>
      <c r="B14" s="12">
        <v>8.6176317162</v>
      </c>
      <c r="C14" s="12">
        <v>3.7767344810000001</v>
      </c>
      <c r="D14" s="12">
        <v>3.5889410537000002</v>
      </c>
      <c r="E14" s="12">
        <v>60.813771518000003</v>
      </c>
      <c r="F14" s="12">
        <v>19.134063641000001</v>
      </c>
      <c r="G14" s="12">
        <v>4.0688575900000004</v>
      </c>
      <c r="I14" s="12"/>
    </row>
    <row r="15" spans="1:9" x14ac:dyDescent="0.2">
      <c r="A15" s="19">
        <v>2023</v>
      </c>
      <c r="B15" s="67"/>
      <c r="C15" s="67"/>
      <c r="D15" s="67"/>
      <c r="E15" s="67"/>
      <c r="F15" s="67"/>
      <c r="G15" s="67"/>
      <c r="I15" s="12"/>
    </row>
    <row r="16" spans="1:9" ht="10.5" x14ac:dyDescent="0.25">
      <c r="A16" s="57" t="s">
        <v>76</v>
      </c>
      <c r="B16" s="11">
        <v>0.65454545450000001</v>
      </c>
      <c r="C16" s="11">
        <v>0.61818181819999996</v>
      </c>
      <c r="D16" s="11">
        <v>5.1272727273000003</v>
      </c>
      <c r="E16" s="11">
        <v>78.181818182000001</v>
      </c>
      <c r="F16" s="11">
        <v>13.890909090999999</v>
      </c>
      <c r="G16" s="11">
        <v>1.5272727273</v>
      </c>
      <c r="I16" s="12"/>
    </row>
    <row r="17" spans="1:9" x14ac:dyDescent="0.2">
      <c r="A17" s="2" t="s">
        <v>69</v>
      </c>
      <c r="B17" s="12">
        <v>0.31397174249999998</v>
      </c>
      <c r="C17" s="12">
        <v>0.3401360544</v>
      </c>
      <c r="D17" s="12">
        <v>7.6923076923</v>
      </c>
      <c r="E17" s="12">
        <v>79.565672422999995</v>
      </c>
      <c r="F17" s="12">
        <v>10.648874935</v>
      </c>
      <c r="G17" s="12">
        <v>1.4390371532999999</v>
      </c>
      <c r="I17" s="12"/>
    </row>
    <row r="18" spans="1:9" x14ac:dyDescent="0.2">
      <c r="A18" s="2" t="s">
        <v>70</v>
      </c>
      <c r="B18" s="12">
        <v>1.2109623964</v>
      </c>
      <c r="C18" s="12">
        <v>0.50987890380000001</v>
      </c>
      <c r="D18" s="12">
        <v>4.1427660930999997</v>
      </c>
      <c r="E18" s="12">
        <v>81.198215423999997</v>
      </c>
      <c r="F18" s="12">
        <v>8.3492670490999998</v>
      </c>
      <c r="G18" s="12">
        <v>4.5889101337999998</v>
      </c>
      <c r="I18" s="12"/>
    </row>
    <row r="19" spans="1:9" x14ac:dyDescent="0.2">
      <c r="A19" s="2" t="s">
        <v>71</v>
      </c>
      <c r="B19" s="12">
        <v>0.21482277120000001</v>
      </c>
      <c r="C19" s="12">
        <v>0.3222341568</v>
      </c>
      <c r="D19" s="12">
        <v>3.9742212674999999</v>
      </c>
      <c r="E19" s="12">
        <v>81.847475832000001</v>
      </c>
      <c r="F19" s="12">
        <v>9.3447905478000006</v>
      </c>
      <c r="G19" s="12">
        <v>4.2964554243000004</v>
      </c>
      <c r="I19" s="12"/>
    </row>
    <row r="20" spans="1:9" x14ac:dyDescent="0.2">
      <c r="A20" s="2" t="s">
        <v>72</v>
      </c>
      <c r="B20" s="12">
        <v>0.3670120898</v>
      </c>
      <c r="C20" s="12">
        <v>0.49654576859999999</v>
      </c>
      <c r="D20" s="12">
        <v>5.0949913644000002</v>
      </c>
      <c r="E20" s="12">
        <v>80.138169257000001</v>
      </c>
      <c r="F20" s="12">
        <v>10.578583764999999</v>
      </c>
      <c r="G20" s="12">
        <v>3.3246977546999998</v>
      </c>
      <c r="I20" s="12"/>
    </row>
    <row r="21" spans="1:9" x14ac:dyDescent="0.2">
      <c r="A21" s="2" t="s">
        <v>75</v>
      </c>
      <c r="B21" s="12">
        <v>1.0650613568</v>
      </c>
      <c r="C21" s="12">
        <v>0.53253067840000001</v>
      </c>
      <c r="D21" s="12">
        <v>0</v>
      </c>
      <c r="E21" s="12">
        <v>60.777957860999997</v>
      </c>
      <c r="F21" s="12">
        <v>32.762213475000003</v>
      </c>
      <c r="G21" s="12">
        <v>4.8622366287999998</v>
      </c>
      <c r="I21" s="12"/>
    </row>
    <row r="22" spans="1:9" x14ac:dyDescent="0.2">
      <c r="A22" s="2" t="s">
        <v>73</v>
      </c>
      <c r="B22" s="12">
        <v>0.68645265499999997</v>
      </c>
      <c r="C22" s="12">
        <v>0.36341611140000002</v>
      </c>
      <c r="D22" s="12">
        <v>6.2992125983999996</v>
      </c>
      <c r="E22" s="12">
        <v>78.901675752000003</v>
      </c>
      <c r="F22" s="12">
        <v>10.619826368</v>
      </c>
      <c r="G22" s="12">
        <v>3.1294165152</v>
      </c>
      <c r="I22" s="12"/>
    </row>
    <row r="23" spans="1:9" x14ac:dyDescent="0.2">
      <c r="A23" s="2" t="s">
        <v>74</v>
      </c>
      <c r="B23" s="12">
        <v>0</v>
      </c>
      <c r="C23" s="12">
        <v>0</v>
      </c>
      <c r="D23" s="12">
        <v>2.2680412370999998</v>
      </c>
      <c r="E23" s="12">
        <v>75.670103092999994</v>
      </c>
      <c r="F23" s="12">
        <v>1.4432989691</v>
      </c>
      <c r="G23" s="12">
        <v>20.618556700999999</v>
      </c>
      <c r="I23" s="12"/>
    </row>
    <row r="24" spans="1:9" x14ac:dyDescent="0.2">
      <c r="A24" s="2" t="s">
        <v>207</v>
      </c>
      <c r="B24" s="12">
        <v>0.37558685450000001</v>
      </c>
      <c r="C24" s="12">
        <v>0.29212310899999999</v>
      </c>
      <c r="D24" s="12">
        <v>3.5472091809999999</v>
      </c>
      <c r="E24" s="12">
        <v>77.454355763999999</v>
      </c>
      <c r="F24" s="12">
        <v>13.761085029</v>
      </c>
      <c r="G24" s="12">
        <v>4.5696400626000004</v>
      </c>
      <c r="I24" s="12"/>
    </row>
    <row r="25" spans="1:9" x14ac:dyDescent="0.2">
      <c r="A25" s="3" t="s">
        <v>208</v>
      </c>
      <c r="B25" s="13">
        <v>0.53208137720000004</v>
      </c>
      <c r="C25" s="13">
        <v>0.42775169540000002</v>
      </c>
      <c r="D25" s="13">
        <v>5.7172665622999999</v>
      </c>
      <c r="E25" s="13">
        <v>79.499217526999999</v>
      </c>
      <c r="F25" s="13">
        <v>10.59989567</v>
      </c>
      <c r="G25" s="13">
        <v>3.2237871673999998</v>
      </c>
      <c r="I25" s="12"/>
    </row>
    <row r="26" spans="1:9" ht="12" x14ac:dyDescent="0.2">
      <c r="A26" s="2" t="s">
        <v>254</v>
      </c>
    </row>
    <row r="27" spans="1:9" x14ac:dyDescent="0.2">
      <c r="A27" s="2" t="s">
        <v>253</v>
      </c>
    </row>
    <row r="29" spans="1:9" x14ac:dyDescent="0.2">
      <c r="A29" s="17" t="s">
        <v>186</v>
      </c>
    </row>
    <row r="30" spans="1:9" x14ac:dyDescent="0.2">
      <c r="A30" s="18" t="s">
        <v>217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2DAFB-CE6D-4FD4-8523-1EA50F4666D3}">
  <dimension ref="A1:G28"/>
  <sheetViews>
    <sheetView showGridLines="0" zoomScale="110" zoomScaleNormal="110" workbookViewId="0"/>
  </sheetViews>
  <sheetFormatPr baseColWidth="10" defaultColWidth="11.453125" defaultRowHeight="10" x14ac:dyDescent="0.2"/>
  <cols>
    <col min="1" max="1" width="7.81640625" style="2" customWidth="1"/>
    <col min="2" max="2" width="12.81640625" style="2" customWidth="1"/>
    <col min="3" max="3" width="13.1796875" style="2" customWidth="1"/>
    <col min="4" max="4" width="14.54296875" style="2" customWidth="1"/>
    <col min="5" max="5" width="13.1796875" style="2" customWidth="1"/>
    <col min="6" max="6" width="11.54296875" style="2" customWidth="1"/>
    <col min="7" max="7" width="9.1796875" style="2" customWidth="1"/>
    <col min="8" max="16384" width="11.453125" style="2"/>
  </cols>
  <sheetData>
    <row r="1" spans="1:7" ht="11.5" x14ac:dyDescent="0.25">
      <c r="A1" s="5" t="s">
        <v>269</v>
      </c>
    </row>
    <row r="2" spans="1:7" ht="11.5" x14ac:dyDescent="0.25">
      <c r="A2" s="6" t="s">
        <v>193</v>
      </c>
    </row>
    <row r="4" spans="1:7" ht="21" customHeight="1" x14ac:dyDescent="0.2">
      <c r="A4" s="66"/>
      <c r="B4" s="50" t="s">
        <v>77</v>
      </c>
      <c r="C4" s="50" t="s">
        <v>78</v>
      </c>
      <c r="D4" s="50" t="s">
        <v>65</v>
      </c>
      <c r="E4" s="50" t="s">
        <v>79</v>
      </c>
      <c r="F4" s="50" t="s">
        <v>64</v>
      </c>
      <c r="G4" s="28" t="s">
        <v>80</v>
      </c>
    </row>
    <row r="5" spans="1:7" x14ac:dyDescent="0.2">
      <c r="A5" s="49">
        <v>2012</v>
      </c>
      <c r="B5" s="12">
        <v>3.6036036035999999</v>
      </c>
      <c r="C5" s="12">
        <v>9.4594594594999997</v>
      </c>
      <c r="D5" s="12">
        <v>6.3063063062999998</v>
      </c>
      <c r="E5" s="12">
        <v>0</v>
      </c>
      <c r="F5" s="12">
        <v>39.639639639999999</v>
      </c>
      <c r="G5" s="12">
        <v>40.990990990999997</v>
      </c>
    </row>
    <row r="6" spans="1:7" x14ac:dyDescent="0.2">
      <c r="A6" s="49">
        <v>2013</v>
      </c>
      <c r="B6" s="12">
        <v>1.8018018017999999</v>
      </c>
      <c r="C6" s="12">
        <v>7.6576576576999997</v>
      </c>
      <c r="D6" s="12">
        <v>4.5045045044999998</v>
      </c>
      <c r="E6" s="12">
        <v>0</v>
      </c>
      <c r="F6" s="12">
        <v>43.693693693999997</v>
      </c>
      <c r="G6" s="12">
        <v>42.342342342000002</v>
      </c>
    </row>
    <row r="7" spans="1:7" x14ac:dyDescent="0.2">
      <c r="A7" s="49">
        <v>2014</v>
      </c>
      <c r="B7" s="12">
        <v>2.2522522522999999</v>
      </c>
      <c r="C7" s="12">
        <v>7.2072072071999997</v>
      </c>
      <c r="D7" s="12">
        <v>4.9549549549999998</v>
      </c>
      <c r="E7" s="12">
        <v>0</v>
      </c>
      <c r="F7" s="12">
        <v>40.540540540999999</v>
      </c>
      <c r="G7" s="12">
        <v>45.045045045000002</v>
      </c>
    </row>
    <row r="8" spans="1:7" x14ac:dyDescent="0.2">
      <c r="A8" s="49">
        <v>2015</v>
      </c>
      <c r="B8" s="12">
        <v>5.8558558558999998</v>
      </c>
      <c r="C8" s="12">
        <v>5.4054054053999998</v>
      </c>
      <c r="D8" s="12">
        <v>4.9549549549999998</v>
      </c>
      <c r="E8" s="12">
        <v>0</v>
      </c>
      <c r="F8" s="12">
        <v>41.441441441000002</v>
      </c>
      <c r="G8" s="12">
        <v>42.342342342000002</v>
      </c>
    </row>
    <row r="9" spans="1:7" x14ac:dyDescent="0.2">
      <c r="A9" s="49">
        <v>2016</v>
      </c>
      <c r="B9" s="12">
        <v>81.981981981999994</v>
      </c>
      <c r="C9" s="12">
        <v>8.1081081080999997</v>
      </c>
      <c r="D9" s="12">
        <v>0.45045045049999999</v>
      </c>
      <c r="E9" s="12">
        <v>0</v>
      </c>
      <c r="F9" s="12">
        <v>6.7567567567999998</v>
      </c>
      <c r="G9" s="12">
        <v>2.7027027026999999</v>
      </c>
    </row>
    <row r="10" spans="1:7" x14ac:dyDescent="0.2">
      <c r="A10" s="49">
        <v>2017</v>
      </c>
      <c r="B10" s="12">
        <v>90.090090090000004</v>
      </c>
      <c r="C10" s="12">
        <v>0.90090090089999997</v>
      </c>
      <c r="D10" s="12">
        <v>0</v>
      </c>
      <c r="E10" s="12">
        <v>0</v>
      </c>
      <c r="F10" s="12">
        <v>5.8558558558999998</v>
      </c>
      <c r="G10" s="12">
        <v>3.1531531531999999</v>
      </c>
    </row>
    <row r="11" spans="1:7" x14ac:dyDescent="0.2">
      <c r="A11" s="49">
        <v>2018</v>
      </c>
      <c r="B11" s="12">
        <v>0</v>
      </c>
      <c r="C11" s="12">
        <v>12.162162162</v>
      </c>
      <c r="D11" s="12">
        <v>0.90090090089999997</v>
      </c>
      <c r="E11" s="12">
        <v>0.45045045049999999</v>
      </c>
      <c r="F11" s="12">
        <v>51.351351350999998</v>
      </c>
      <c r="G11" s="12">
        <v>35.135135134999999</v>
      </c>
    </row>
    <row r="12" spans="1:7" x14ac:dyDescent="0.2">
      <c r="A12" s="49">
        <v>2019</v>
      </c>
      <c r="B12" s="12">
        <v>0.45045045049999999</v>
      </c>
      <c r="C12" s="12">
        <v>13.513513514</v>
      </c>
      <c r="D12" s="12">
        <v>1.3513513514</v>
      </c>
      <c r="E12" s="12">
        <v>0.45045045049999999</v>
      </c>
      <c r="F12" s="12">
        <v>63.963963964000001</v>
      </c>
      <c r="G12" s="12">
        <v>20.270270270000001</v>
      </c>
    </row>
    <row r="13" spans="1:7" x14ac:dyDescent="0.2">
      <c r="A13" s="49">
        <v>2020</v>
      </c>
      <c r="B13" s="12">
        <v>0</v>
      </c>
      <c r="C13" s="12">
        <v>5.4054054053999998</v>
      </c>
      <c r="D13" s="12">
        <v>2.7027027026999999</v>
      </c>
      <c r="E13" s="12">
        <v>0.45045045049999999</v>
      </c>
      <c r="F13" s="12">
        <v>66.666666667000001</v>
      </c>
      <c r="G13" s="12">
        <v>24.774774775000001</v>
      </c>
    </row>
    <row r="14" spans="1:7" x14ac:dyDescent="0.2">
      <c r="A14" s="49">
        <v>2021</v>
      </c>
      <c r="B14" s="12">
        <v>0</v>
      </c>
      <c r="C14" s="12">
        <v>4.0540540540999999</v>
      </c>
      <c r="D14" s="12">
        <v>1.3513513514</v>
      </c>
      <c r="E14" s="12">
        <v>1.3513513514</v>
      </c>
      <c r="F14" s="12">
        <v>68.918918919000006</v>
      </c>
      <c r="G14" s="12">
        <v>24.324324323999999</v>
      </c>
    </row>
    <row r="15" spans="1:7" x14ac:dyDescent="0.2">
      <c r="A15" s="49">
        <v>2022</v>
      </c>
      <c r="B15" s="12">
        <v>0.45045045049999999</v>
      </c>
      <c r="C15" s="12">
        <v>3.1531531531999999</v>
      </c>
      <c r="D15" s="12">
        <v>1.8018018017999999</v>
      </c>
      <c r="E15" s="12">
        <v>0.90090090089999997</v>
      </c>
      <c r="F15" s="12">
        <v>70.270270269999997</v>
      </c>
      <c r="G15" s="12">
        <v>23.423423422999999</v>
      </c>
    </row>
    <row r="16" spans="1:7" x14ac:dyDescent="0.2">
      <c r="A16" s="61">
        <v>2023</v>
      </c>
      <c r="B16" s="13">
        <v>0.45045045049999999</v>
      </c>
      <c r="C16" s="13">
        <v>3.1531531531999999</v>
      </c>
      <c r="D16" s="13">
        <v>1.8018018017999999</v>
      </c>
      <c r="E16" s="13">
        <v>0.45045045049999999</v>
      </c>
      <c r="F16" s="13">
        <v>69.369369368999998</v>
      </c>
      <c r="G16" s="13">
        <v>24.774774775000001</v>
      </c>
    </row>
    <row r="17" spans="1:5" x14ac:dyDescent="0.2">
      <c r="A17" s="58" t="s">
        <v>255</v>
      </c>
      <c r="B17" s="58"/>
      <c r="C17" s="58"/>
      <c r="D17" s="58"/>
      <c r="E17" s="58"/>
    </row>
    <row r="18" spans="1:5" x14ac:dyDescent="0.2">
      <c r="A18" s="2" t="s">
        <v>286</v>
      </c>
    </row>
    <row r="20" spans="1:5" x14ac:dyDescent="0.2">
      <c r="A20" s="17" t="s">
        <v>186</v>
      </c>
    </row>
    <row r="21" spans="1:5" x14ac:dyDescent="0.2">
      <c r="A21" s="18" t="s">
        <v>217</v>
      </c>
    </row>
    <row r="27" spans="1:5" x14ac:dyDescent="0.2">
      <c r="D27" s="58"/>
      <c r="E27" s="58"/>
    </row>
    <row r="28" spans="1:5" x14ac:dyDescent="0.2">
      <c r="D28" s="58"/>
      <c r="E28" s="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53B00-C01C-4BA4-9F70-FF62E86E3286}">
  <dimension ref="A1:G21"/>
  <sheetViews>
    <sheetView zoomScale="110" zoomScaleNormal="110" workbookViewId="0"/>
  </sheetViews>
  <sheetFormatPr baseColWidth="10" defaultColWidth="11.453125" defaultRowHeight="10" x14ac:dyDescent="0.2"/>
  <cols>
    <col min="1" max="1" width="8.453125" style="2" customWidth="1"/>
    <col min="2" max="2" width="10.26953125" style="2" customWidth="1"/>
    <col min="3" max="3" width="12.81640625" style="2" customWidth="1"/>
    <col min="4" max="5" width="14" style="2" customWidth="1"/>
    <col min="6" max="6" width="11.54296875" style="2" customWidth="1"/>
    <col min="7" max="7" width="9.26953125" style="2" customWidth="1"/>
    <col min="8" max="16384" width="11.453125" style="2"/>
  </cols>
  <sheetData>
    <row r="1" spans="1:7" s="6" customFormat="1" ht="11.5" x14ac:dyDescent="0.25">
      <c r="A1" s="5" t="s">
        <v>270</v>
      </c>
    </row>
    <row r="2" spans="1:7" s="6" customFormat="1" ht="11.5" x14ac:dyDescent="0.25">
      <c r="A2" s="6" t="s">
        <v>193</v>
      </c>
    </row>
    <row r="3" spans="1:7" s="6" customFormat="1" ht="11.5" x14ac:dyDescent="0.25"/>
    <row r="4" spans="1:7" ht="21" customHeight="1" x14ac:dyDescent="0.2">
      <c r="A4" s="65"/>
      <c r="B4" s="50" t="s">
        <v>77</v>
      </c>
      <c r="C4" s="50" t="s">
        <v>78</v>
      </c>
      <c r="D4" s="50" t="s">
        <v>65</v>
      </c>
      <c r="E4" s="50" t="s">
        <v>79</v>
      </c>
      <c r="F4" s="50" t="s">
        <v>64</v>
      </c>
      <c r="G4" s="28" t="s">
        <v>80</v>
      </c>
    </row>
    <row r="5" spans="1:7" x14ac:dyDescent="0.2">
      <c r="A5" s="49">
        <v>2012</v>
      </c>
      <c r="B5" s="12">
        <v>0.46452702699999998</v>
      </c>
      <c r="C5" s="12">
        <v>9.1638513514</v>
      </c>
      <c r="D5" s="12">
        <v>4.2652027026999999</v>
      </c>
      <c r="E5" s="12">
        <v>0</v>
      </c>
      <c r="F5" s="12">
        <v>63.935810811000003</v>
      </c>
      <c r="G5" s="12">
        <v>22.170608108</v>
      </c>
    </row>
    <row r="6" spans="1:7" x14ac:dyDescent="0.2">
      <c r="A6" s="49">
        <v>2013</v>
      </c>
      <c r="B6" s="12">
        <v>0.71790540540000003</v>
      </c>
      <c r="C6" s="12">
        <v>8.4459459459000001</v>
      </c>
      <c r="D6" s="12">
        <v>3.4206081081000002</v>
      </c>
      <c r="E6" s="12">
        <v>0</v>
      </c>
      <c r="F6" s="12">
        <v>65.920608107999996</v>
      </c>
      <c r="G6" s="12">
        <v>21.494932431999999</v>
      </c>
    </row>
    <row r="7" spans="1:7" x14ac:dyDescent="0.2">
      <c r="A7" s="49">
        <v>2014</v>
      </c>
      <c r="B7" s="12">
        <v>0.42229729729999999</v>
      </c>
      <c r="C7" s="12">
        <v>17.398648648999998</v>
      </c>
      <c r="D7" s="12">
        <v>1.9003378378</v>
      </c>
      <c r="E7" s="12">
        <v>0</v>
      </c>
      <c r="F7" s="12">
        <v>62.795608108000003</v>
      </c>
      <c r="G7" s="12">
        <v>17.483108108</v>
      </c>
    </row>
    <row r="8" spans="1:7" x14ac:dyDescent="0.2">
      <c r="A8" s="49">
        <v>2015</v>
      </c>
      <c r="B8" s="12">
        <v>0.29560810809999999</v>
      </c>
      <c r="C8" s="12">
        <v>50.971283784000001</v>
      </c>
      <c r="D8" s="12">
        <v>3.3783783783999999</v>
      </c>
      <c r="E8" s="12">
        <v>0</v>
      </c>
      <c r="F8" s="12">
        <v>40.751689188999997</v>
      </c>
      <c r="G8" s="12">
        <v>4.6030405405000003</v>
      </c>
    </row>
    <row r="9" spans="1:7" x14ac:dyDescent="0.2">
      <c r="A9" s="49">
        <v>2016</v>
      </c>
      <c r="B9" s="12">
        <v>4.2229729700000003E-2</v>
      </c>
      <c r="C9" s="12">
        <v>79.771959459000001</v>
      </c>
      <c r="D9" s="12">
        <v>8.9949324324000006</v>
      </c>
      <c r="E9" s="12">
        <v>0</v>
      </c>
      <c r="F9" s="12">
        <v>9.2905405405000003</v>
      </c>
      <c r="G9" s="12">
        <v>1.9003378378</v>
      </c>
    </row>
    <row r="10" spans="1:7" x14ac:dyDescent="0.2">
      <c r="A10" s="49">
        <v>2017</v>
      </c>
      <c r="B10" s="12">
        <v>4.2229729700000003E-2</v>
      </c>
      <c r="C10" s="12">
        <v>80.405405404999996</v>
      </c>
      <c r="D10" s="12">
        <v>9.9239864865000005</v>
      </c>
      <c r="E10" s="12">
        <v>0</v>
      </c>
      <c r="F10" s="12">
        <v>8.3192567567999998</v>
      </c>
      <c r="G10" s="12">
        <v>1.3091216215999999</v>
      </c>
    </row>
    <row r="11" spans="1:7" x14ac:dyDescent="0.2">
      <c r="A11" s="49">
        <v>2018</v>
      </c>
      <c r="B11" s="12">
        <v>0</v>
      </c>
      <c r="C11" s="12">
        <v>0.71790540540000003</v>
      </c>
      <c r="D11" s="12">
        <v>1.8581081080999999</v>
      </c>
      <c r="E11" s="12">
        <v>2.5760135135</v>
      </c>
      <c r="F11" s="12">
        <v>80.616554054000005</v>
      </c>
      <c r="G11" s="12">
        <v>14.231418918999999</v>
      </c>
    </row>
    <row r="12" spans="1:7" x14ac:dyDescent="0.2">
      <c r="A12" s="49">
        <v>2019</v>
      </c>
      <c r="B12" s="12">
        <v>0</v>
      </c>
      <c r="C12" s="12">
        <v>0.59121621619999998</v>
      </c>
      <c r="D12" s="12">
        <v>1.3513513514</v>
      </c>
      <c r="E12" s="12">
        <v>6.2922297296999998</v>
      </c>
      <c r="F12" s="12">
        <v>81.883445945999995</v>
      </c>
      <c r="G12" s="12">
        <v>9.8817567567999998</v>
      </c>
    </row>
    <row r="13" spans="1:7" x14ac:dyDescent="0.2">
      <c r="A13" s="49">
        <v>2020</v>
      </c>
      <c r="B13" s="12">
        <v>0</v>
      </c>
      <c r="C13" s="12">
        <v>0.50675675679999999</v>
      </c>
      <c r="D13" s="12">
        <v>0.76013513509999997</v>
      </c>
      <c r="E13" s="12">
        <v>7.0101351350999996</v>
      </c>
      <c r="F13" s="12">
        <v>80.785472972999997</v>
      </c>
      <c r="G13" s="12">
        <v>10.9375</v>
      </c>
    </row>
    <row r="14" spans="1:7" x14ac:dyDescent="0.2">
      <c r="A14" s="49">
        <v>2021</v>
      </c>
      <c r="B14" s="12">
        <v>0</v>
      </c>
      <c r="C14" s="12">
        <v>0.33783783779999998</v>
      </c>
      <c r="D14" s="12">
        <v>0.97128378380000002</v>
      </c>
      <c r="E14" s="12">
        <v>6.8412162162000003</v>
      </c>
      <c r="F14" s="12">
        <v>82.263513513999996</v>
      </c>
      <c r="G14" s="12">
        <v>9.5861486486</v>
      </c>
    </row>
    <row r="15" spans="1:7" x14ac:dyDescent="0.2">
      <c r="A15" s="49">
        <v>2022</v>
      </c>
      <c r="B15" s="12">
        <v>4.2229729700000003E-2</v>
      </c>
      <c r="C15" s="12">
        <v>0.38006756759999999</v>
      </c>
      <c r="D15" s="12">
        <v>0.50675675679999999</v>
      </c>
      <c r="E15" s="12">
        <v>5.2787162162000003</v>
      </c>
      <c r="F15" s="12">
        <v>83.826013513999996</v>
      </c>
      <c r="G15" s="12">
        <v>9.9662162161999994</v>
      </c>
    </row>
    <row r="16" spans="1:7" x14ac:dyDescent="0.2">
      <c r="A16" s="61">
        <v>2023</v>
      </c>
      <c r="B16" s="13">
        <v>4.2229729700000003E-2</v>
      </c>
      <c r="C16" s="13">
        <v>0.33783783779999998</v>
      </c>
      <c r="D16" s="13">
        <v>0.46452702699999998</v>
      </c>
      <c r="E16" s="13">
        <v>4.5185810810999998</v>
      </c>
      <c r="F16" s="13">
        <v>81.883445945999995</v>
      </c>
      <c r="G16" s="13">
        <v>12.753378378000001</v>
      </c>
    </row>
    <row r="17" spans="1:5" x14ac:dyDescent="0.2">
      <c r="A17" s="58" t="s">
        <v>251</v>
      </c>
      <c r="B17" s="58"/>
      <c r="C17" s="58"/>
      <c r="D17" s="58"/>
      <c r="E17" s="58"/>
    </row>
    <row r="18" spans="1:5" x14ac:dyDescent="0.2">
      <c r="A18" s="2" t="s">
        <v>250</v>
      </c>
    </row>
    <row r="20" spans="1:5" x14ac:dyDescent="0.2">
      <c r="A20" s="17" t="s">
        <v>186</v>
      </c>
    </row>
    <row r="21" spans="1:5" x14ac:dyDescent="0.2">
      <c r="A21" s="18" t="s">
        <v>217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F83DA-9B05-4CAD-832E-692B71FC4A30}">
  <dimension ref="A1:E30"/>
  <sheetViews>
    <sheetView showGridLines="0" zoomScale="115" zoomScaleNormal="115" workbookViewId="0"/>
  </sheetViews>
  <sheetFormatPr baseColWidth="10" defaultColWidth="11.453125" defaultRowHeight="10" x14ac:dyDescent="0.2"/>
  <cols>
    <col min="1" max="1" width="52.81640625" style="2" customWidth="1"/>
    <col min="2" max="2" width="12.7265625" style="2" customWidth="1"/>
    <col min="3" max="3" width="14" style="2" customWidth="1"/>
    <col min="4" max="4" width="17.453125" style="2" customWidth="1"/>
    <col min="5" max="5" width="32.81640625" style="2" customWidth="1"/>
    <col min="6" max="16384" width="11.453125" style="2"/>
  </cols>
  <sheetData>
    <row r="1" spans="1:5" ht="11.5" customHeight="1" x14ac:dyDescent="0.25">
      <c r="A1" s="5" t="s">
        <v>295</v>
      </c>
      <c r="B1" s="7"/>
      <c r="C1" s="7"/>
      <c r="D1" s="7"/>
      <c r="E1" s="7"/>
    </row>
    <row r="2" spans="1:5" ht="11.5" x14ac:dyDescent="0.25">
      <c r="A2" s="6" t="s">
        <v>202</v>
      </c>
      <c r="B2" s="6"/>
      <c r="C2" s="6"/>
      <c r="D2" s="6"/>
      <c r="E2" s="6"/>
    </row>
    <row r="3" spans="1:5" ht="10.5" x14ac:dyDescent="0.25">
      <c r="A3" s="10"/>
    </row>
    <row r="4" spans="1:5" x14ac:dyDescent="0.2">
      <c r="A4" s="47"/>
      <c r="B4" s="48" t="s">
        <v>81</v>
      </c>
      <c r="C4" s="48" t="s">
        <v>82</v>
      </c>
      <c r="D4" s="46" t="s">
        <v>83</v>
      </c>
    </row>
    <row r="5" spans="1:5" x14ac:dyDescent="0.2">
      <c r="A5" s="19">
        <v>2013</v>
      </c>
      <c r="B5" s="19"/>
      <c r="C5" s="19"/>
      <c r="D5" s="19"/>
    </row>
    <row r="6" spans="1:5" ht="10.5" x14ac:dyDescent="0.25">
      <c r="A6" s="10" t="s">
        <v>84</v>
      </c>
      <c r="B6" s="81">
        <v>1700.777867</v>
      </c>
      <c r="C6" s="81">
        <v>3490.0001499999998</v>
      </c>
      <c r="D6" s="81">
        <v>4699.043592</v>
      </c>
    </row>
    <row r="7" spans="1:5" x14ac:dyDescent="0.2">
      <c r="A7" s="2" t="s">
        <v>85</v>
      </c>
      <c r="B7" s="79">
        <v>1559.5147750000001</v>
      </c>
      <c r="C7" s="79">
        <v>3347.1665499999999</v>
      </c>
      <c r="D7" s="79">
        <v>4721.93995</v>
      </c>
    </row>
    <row r="8" spans="1:5" x14ac:dyDescent="0.2">
      <c r="A8" s="2" t="s">
        <v>86</v>
      </c>
      <c r="B8" s="79">
        <v>1449.909825</v>
      </c>
      <c r="C8" s="79">
        <v>3254.9611789999999</v>
      </c>
      <c r="D8" s="79">
        <v>4502.7300500000001</v>
      </c>
    </row>
    <row r="9" spans="1:5" x14ac:dyDescent="0.2">
      <c r="A9" s="2" t="s">
        <v>87</v>
      </c>
      <c r="B9" s="79">
        <v>2313.5240920000001</v>
      </c>
      <c r="C9" s="79">
        <v>3829.7258999999999</v>
      </c>
      <c r="D9" s="79">
        <v>4897.0929580000002</v>
      </c>
    </row>
    <row r="10" spans="1:5" x14ac:dyDescent="0.2">
      <c r="A10" s="2" t="s">
        <v>88</v>
      </c>
      <c r="B10" s="79">
        <v>2352.3735080000001</v>
      </c>
      <c r="C10" s="79">
        <v>3820.0824280000002</v>
      </c>
      <c r="D10" s="79">
        <v>4835.1818670000002</v>
      </c>
    </row>
    <row r="11" spans="1:5" x14ac:dyDescent="0.2">
      <c r="A11" s="2" t="s">
        <v>89</v>
      </c>
      <c r="B11" s="79">
        <v>2684.57735</v>
      </c>
      <c r="C11" s="79">
        <v>4063.31835</v>
      </c>
      <c r="D11" s="79">
        <v>5055.0530330000001</v>
      </c>
    </row>
    <row r="12" spans="1:5" x14ac:dyDescent="0.2">
      <c r="A12" s="2" t="s">
        <v>90</v>
      </c>
      <c r="B12" s="79">
        <v>1720.8047999999999</v>
      </c>
      <c r="C12" s="79">
        <v>3963.6324</v>
      </c>
      <c r="D12" s="79">
        <v>5086.3805419999999</v>
      </c>
    </row>
    <row r="13" spans="1:5" x14ac:dyDescent="0.2">
      <c r="A13" s="2" t="s">
        <v>91</v>
      </c>
      <c r="B13" s="79">
        <v>1684.163542</v>
      </c>
      <c r="C13" s="79">
        <v>3156.9531929999998</v>
      </c>
      <c r="D13" s="79">
        <v>4238.6366749999997</v>
      </c>
    </row>
    <row r="14" spans="1:5" x14ac:dyDescent="0.2">
      <c r="A14" s="2" t="s">
        <v>209</v>
      </c>
      <c r="B14" s="79">
        <v>1870.7234000000001</v>
      </c>
      <c r="C14" s="79">
        <v>3651.349217</v>
      </c>
      <c r="D14" s="79">
        <v>4900.9778999999999</v>
      </c>
      <c r="E14" s="58"/>
    </row>
    <row r="15" spans="1:5" x14ac:dyDescent="0.2">
      <c r="A15" s="2" t="s">
        <v>210</v>
      </c>
      <c r="B15" s="79">
        <v>2073.6496080000002</v>
      </c>
      <c r="C15" s="79">
        <v>4205.6559999999999</v>
      </c>
      <c r="D15" s="79">
        <v>5596.7461549999998</v>
      </c>
      <c r="E15" s="58"/>
    </row>
    <row r="16" spans="1:5" x14ac:dyDescent="0.2">
      <c r="A16" s="19">
        <v>2023</v>
      </c>
      <c r="B16" s="19"/>
      <c r="C16" s="19"/>
      <c r="D16" s="19"/>
      <c r="E16" s="58"/>
    </row>
    <row r="17" spans="1:5" ht="10.5" x14ac:dyDescent="0.25">
      <c r="A17" s="57" t="s">
        <v>92</v>
      </c>
      <c r="B17" s="81">
        <v>4014.6735720000001</v>
      </c>
      <c r="C17" s="81">
        <v>5203.3898310000004</v>
      </c>
      <c r="D17" s="81">
        <v>6167.6082859999997</v>
      </c>
      <c r="E17" s="58"/>
    </row>
    <row r="18" spans="1:5" x14ac:dyDescent="0.2">
      <c r="A18" s="2" t="s">
        <v>93</v>
      </c>
      <c r="B18" s="79">
        <v>3796.0216569999998</v>
      </c>
      <c r="C18" s="79">
        <v>5047.9441310000002</v>
      </c>
      <c r="D18" s="79">
        <v>6042.2944129999996</v>
      </c>
      <c r="E18" s="58"/>
    </row>
    <row r="19" spans="1:5" x14ac:dyDescent="0.2">
      <c r="A19" s="2" t="s">
        <v>94</v>
      </c>
      <c r="B19" s="79">
        <v>4012.554928</v>
      </c>
      <c r="C19" s="79">
        <v>5242.0533009999999</v>
      </c>
      <c r="D19" s="79">
        <v>6183.851224</v>
      </c>
      <c r="E19" s="58"/>
    </row>
    <row r="20" spans="1:5" x14ac:dyDescent="0.2">
      <c r="A20" s="2" t="s">
        <v>95</v>
      </c>
      <c r="B20" s="79">
        <v>4018.5185190000002</v>
      </c>
      <c r="C20" s="79">
        <v>5202.4482109999999</v>
      </c>
      <c r="D20" s="79">
        <v>6123.7445070000003</v>
      </c>
      <c r="E20" s="58"/>
    </row>
    <row r="21" spans="1:5" x14ac:dyDescent="0.2">
      <c r="A21" s="2" t="s">
        <v>96</v>
      </c>
      <c r="B21" s="79">
        <v>4219.08349</v>
      </c>
      <c r="C21" s="79">
        <v>5425.572819</v>
      </c>
      <c r="D21" s="79">
        <v>6299.7881360000001</v>
      </c>
    </row>
    <row r="22" spans="1:5" x14ac:dyDescent="0.2">
      <c r="A22" s="2" t="s">
        <v>97</v>
      </c>
      <c r="B22" s="79">
        <v>4427.6522290000003</v>
      </c>
      <c r="C22" s="79">
        <v>5482.8154430000004</v>
      </c>
      <c r="D22" s="79">
        <v>6346.9083490000003</v>
      </c>
    </row>
    <row r="23" spans="1:5" x14ac:dyDescent="0.2">
      <c r="A23" s="2" t="s">
        <v>98</v>
      </c>
      <c r="B23" s="79">
        <v>4692.4042689999997</v>
      </c>
      <c r="C23" s="79">
        <v>5646.1864409999998</v>
      </c>
      <c r="D23" s="79">
        <v>6587.6490899999999</v>
      </c>
    </row>
    <row r="24" spans="1:5" x14ac:dyDescent="0.2">
      <c r="A24" s="2" t="s">
        <v>99</v>
      </c>
      <c r="B24" s="79">
        <v>3436.9899559999999</v>
      </c>
      <c r="C24" s="79">
        <v>4680.7909609999997</v>
      </c>
      <c r="D24" s="79">
        <v>5610.169492</v>
      </c>
    </row>
    <row r="25" spans="1:5" x14ac:dyDescent="0.2">
      <c r="A25" s="2" t="s">
        <v>211</v>
      </c>
      <c r="B25" s="79">
        <v>2746.3904579999999</v>
      </c>
      <c r="C25" s="79">
        <v>4515.5367230000002</v>
      </c>
      <c r="D25" s="79">
        <v>5763.4965469999997</v>
      </c>
    </row>
    <row r="26" spans="1:5" x14ac:dyDescent="0.2">
      <c r="A26" s="3" t="s">
        <v>212</v>
      </c>
      <c r="B26" s="80">
        <v>4074.2310109999999</v>
      </c>
      <c r="C26" s="80">
        <v>5883.043001</v>
      </c>
      <c r="D26" s="80">
        <v>7650.6591340000004</v>
      </c>
    </row>
    <row r="27" spans="1:5" x14ac:dyDescent="0.2">
      <c r="A27" s="2" t="s">
        <v>196</v>
      </c>
    </row>
    <row r="29" spans="1:5" x14ac:dyDescent="0.2">
      <c r="A29" s="17" t="s">
        <v>186</v>
      </c>
    </row>
    <row r="30" spans="1:5" x14ac:dyDescent="0.2">
      <c r="A30" s="18" t="s">
        <v>217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0D6A4-EB9E-4DFC-ABB9-D2D3BA8CE6DC}">
  <dimension ref="A1:C20"/>
  <sheetViews>
    <sheetView showGridLines="0" zoomScale="110" zoomScaleNormal="110" workbookViewId="0"/>
  </sheetViews>
  <sheetFormatPr baseColWidth="10" defaultColWidth="11.453125" defaultRowHeight="10" x14ac:dyDescent="0.2"/>
  <cols>
    <col min="1" max="1" width="50.1796875" style="58" bestFit="1" customWidth="1"/>
    <col min="2" max="2" width="28.1796875" style="58" customWidth="1"/>
    <col min="3" max="3" width="31.453125" style="58" customWidth="1"/>
    <col min="4" max="16384" width="11.453125" style="58"/>
  </cols>
  <sheetData>
    <row r="1" spans="1:3" ht="11.5" customHeight="1" x14ac:dyDescent="0.25">
      <c r="A1" s="86" t="s">
        <v>271</v>
      </c>
      <c r="B1" s="87"/>
      <c r="C1" s="87"/>
    </row>
    <row r="2" spans="1:3" ht="11.5" customHeight="1" x14ac:dyDescent="0.25">
      <c r="A2" s="59" t="s">
        <v>202</v>
      </c>
      <c r="B2" s="88"/>
      <c r="C2" s="88"/>
    </row>
    <row r="4" spans="1:3" x14ac:dyDescent="0.2">
      <c r="A4" s="65"/>
      <c r="B4" s="89" t="s">
        <v>100</v>
      </c>
      <c r="C4" s="66" t="s">
        <v>101</v>
      </c>
    </row>
    <row r="5" spans="1:3" ht="10.5" x14ac:dyDescent="0.25">
      <c r="A5" s="57" t="s">
        <v>107</v>
      </c>
      <c r="B5" s="81">
        <v>5100.4394199999997</v>
      </c>
      <c r="C5" s="81">
        <v>5286.0169500000002</v>
      </c>
    </row>
    <row r="6" spans="1:3" x14ac:dyDescent="0.2">
      <c r="A6" s="58" t="s">
        <v>102</v>
      </c>
      <c r="B6" s="79">
        <v>6664.70496</v>
      </c>
      <c r="C6" s="79">
        <v>6707.6271200000001</v>
      </c>
    </row>
    <row r="7" spans="1:3" x14ac:dyDescent="0.2">
      <c r="A7" s="58" t="s">
        <v>103</v>
      </c>
      <c r="B7" s="79">
        <v>6071.5630899999996</v>
      </c>
      <c r="C7" s="79">
        <v>6023.0304500000002</v>
      </c>
    </row>
    <row r="8" spans="1:3" x14ac:dyDescent="0.2">
      <c r="A8" s="58" t="s">
        <v>104</v>
      </c>
      <c r="B8" s="79">
        <v>6067.0119299999997</v>
      </c>
      <c r="C8" s="79">
        <v>6097.96767</v>
      </c>
    </row>
    <row r="9" spans="1:3" x14ac:dyDescent="0.2">
      <c r="A9" s="58" t="s">
        <v>105</v>
      </c>
      <c r="B9" s="79">
        <v>5507.76836</v>
      </c>
      <c r="C9" s="79">
        <v>5528.4839899999997</v>
      </c>
    </row>
    <row r="10" spans="1:3" x14ac:dyDescent="0.2">
      <c r="A10" s="58" t="s">
        <v>106</v>
      </c>
      <c r="B10" s="79">
        <v>5367.23164</v>
      </c>
      <c r="C10" s="79">
        <v>5508.4745800000001</v>
      </c>
    </row>
    <row r="11" spans="1:3" x14ac:dyDescent="0.2">
      <c r="A11" s="58" t="s">
        <v>108</v>
      </c>
      <c r="B11" s="79">
        <v>4790.6858099999999</v>
      </c>
      <c r="C11" s="79">
        <v>5218.2203399999999</v>
      </c>
    </row>
    <row r="12" spans="1:3" x14ac:dyDescent="0.2">
      <c r="A12" s="58" t="s">
        <v>109</v>
      </c>
      <c r="B12" s="79">
        <v>4787.0370400000002</v>
      </c>
      <c r="C12" s="79">
        <v>4866.6038900000003</v>
      </c>
    </row>
    <row r="13" spans="1:3" x14ac:dyDescent="0.2">
      <c r="A13" s="58" t="s">
        <v>110</v>
      </c>
      <c r="B13" s="79">
        <v>4736.4249799999998</v>
      </c>
      <c r="C13" s="79">
        <v>4488.3866900000003</v>
      </c>
    </row>
    <row r="14" spans="1:3" x14ac:dyDescent="0.2">
      <c r="A14" s="58" t="s">
        <v>111</v>
      </c>
      <c r="B14" s="79">
        <v>4639.9089800000002</v>
      </c>
      <c r="C14" s="79">
        <v>4512.1625899999999</v>
      </c>
    </row>
    <row r="15" spans="1:3" x14ac:dyDescent="0.2">
      <c r="A15" s="58" t="s">
        <v>112</v>
      </c>
      <c r="B15" s="79">
        <v>4610.7972399999999</v>
      </c>
      <c r="C15" s="79">
        <v>4578.7821700000004</v>
      </c>
    </row>
    <row r="16" spans="1:3" x14ac:dyDescent="0.2">
      <c r="A16" s="58" t="s">
        <v>113</v>
      </c>
      <c r="B16" s="79">
        <v>4430.9927399999997</v>
      </c>
      <c r="C16" s="79">
        <v>5005.0219699999998</v>
      </c>
    </row>
    <row r="17" spans="1:3" x14ac:dyDescent="0.2">
      <c r="A17" s="90" t="s">
        <v>114</v>
      </c>
      <c r="B17" s="80">
        <v>4330.03766</v>
      </c>
      <c r="C17" s="80">
        <v>4487.1311999999998</v>
      </c>
    </row>
    <row r="19" spans="1:3" x14ac:dyDescent="0.2">
      <c r="A19" s="91" t="s">
        <v>186</v>
      </c>
    </row>
    <row r="20" spans="1:3" x14ac:dyDescent="0.2">
      <c r="A20" s="92" t="s">
        <v>217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21075-0B53-4C23-8E40-F2F7195CD090}">
  <dimension ref="A1:B28"/>
  <sheetViews>
    <sheetView zoomScale="120" zoomScaleNormal="120" workbookViewId="0"/>
  </sheetViews>
  <sheetFormatPr baseColWidth="10" defaultColWidth="11.453125" defaultRowHeight="10" x14ac:dyDescent="0.2"/>
  <cols>
    <col min="1" max="1" width="50.81640625" style="2" customWidth="1"/>
    <col min="2" max="2" width="11.81640625" style="2" customWidth="1"/>
    <col min="3" max="16384" width="11.453125" style="2"/>
  </cols>
  <sheetData>
    <row r="1" spans="1:2" ht="11.5" x14ac:dyDescent="0.25">
      <c r="A1" s="5" t="s">
        <v>272</v>
      </c>
      <c r="B1" s="5"/>
    </row>
    <row r="2" spans="1:2" ht="11.5" x14ac:dyDescent="0.25">
      <c r="A2" s="6" t="s">
        <v>198</v>
      </c>
      <c r="B2" s="6"/>
    </row>
    <row r="3" spans="1:2" ht="10.5" x14ac:dyDescent="0.25">
      <c r="A3" s="10"/>
    </row>
    <row r="4" spans="1:2" x14ac:dyDescent="0.2">
      <c r="A4" s="21"/>
      <c r="B4" s="44" t="s">
        <v>201</v>
      </c>
    </row>
    <row r="5" spans="1:2" x14ac:dyDescent="0.2">
      <c r="A5" s="19">
        <v>2013</v>
      </c>
      <c r="B5" s="19"/>
    </row>
    <row r="6" spans="1:2" ht="10.5" x14ac:dyDescent="0.25">
      <c r="A6" s="10" t="s">
        <v>115</v>
      </c>
      <c r="B6" s="11">
        <v>26.621725000000001</v>
      </c>
    </row>
    <row r="7" spans="1:2" x14ac:dyDescent="0.2">
      <c r="A7" s="2" t="s">
        <v>116</v>
      </c>
      <c r="B7" s="12">
        <v>28.782895</v>
      </c>
    </row>
    <row r="8" spans="1:2" x14ac:dyDescent="0.2">
      <c r="A8" s="2" t="s">
        <v>117</v>
      </c>
      <c r="B8" s="12">
        <v>21.510297000000001</v>
      </c>
    </row>
    <row r="9" spans="1:2" x14ac:dyDescent="0.2">
      <c r="A9" s="2" t="s">
        <v>118</v>
      </c>
      <c r="B9" s="12">
        <v>35.210008999999999</v>
      </c>
    </row>
    <row r="10" spans="1:2" x14ac:dyDescent="0.2">
      <c r="A10" s="2" t="s">
        <v>119</v>
      </c>
      <c r="B10" s="12">
        <v>30.067114</v>
      </c>
    </row>
    <row r="11" spans="1:2" x14ac:dyDescent="0.2">
      <c r="A11" s="2" t="s">
        <v>213</v>
      </c>
      <c r="B11" s="12">
        <v>26.004491999999999</v>
      </c>
    </row>
    <row r="12" spans="1:2" x14ac:dyDescent="0.2">
      <c r="A12" s="2" t="s">
        <v>214</v>
      </c>
      <c r="B12" s="12">
        <v>27.263293999999998</v>
      </c>
    </row>
    <row r="13" spans="1:2" x14ac:dyDescent="0.2">
      <c r="A13" s="2" t="s">
        <v>203</v>
      </c>
      <c r="B13" s="12">
        <v>36.556330000000003</v>
      </c>
    </row>
    <row r="14" spans="1:2" x14ac:dyDescent="0.2">
      <c r="A14" s="2" t="s">
        <v>204</v>
      </c>
      <c r="B14" s="12">
        <v>16.812920999999999</v>
      </c>
    </row>
    <row r="15" spans="1:2" x14ac:dyDescent="0.2">
      <c r="A15" s="19">
        <v>2023</v>
      </c>
      <c r="B15" s="19"/>
    </row>
    <row r="16" spans="1:2" ht="10.5" x14ac:dyDescent="0.25">
      <c r="A16" s="10" t="s">
        <v>120</v>
      </c>
      <c r="B16" s="11">
        <v>15.567811000000001</v>
      </c>
    </row>
    <row r="17" spans="1:2" x14ac:dyDescent="0.2">
      <c r="A17" s="2" t="s">
        <v>121</v>
      </c>
      <c r="B17" s="12">
        <v>17.466329999999999</v>
      </c>
    </row>
    <row r="18" spans="1:2" x14ac:dyDescent="0.2">
      <c r="A18" s="2" t="s">
        <v>122</v>
      </c>
      <c r="B18" s="12">
        <v>13.368983999999999</v>
      </c>
    </row>
    <row r="19" spans="1:2" x14ac:dyDescent="0.2">
      <c r="A19" s="2" t="s">
        <v>123</v>
      </c>
      <c r="B19" s="12">
        <v>16.863033999999999</v>
      </c>
    </row>
    <row r="20" spans="1:2" x14ac:dyDescent="0.2">
      <c r="A20" s="2" t="s">
        <v>124</v>
      </c>
      <c r="B20" s="12">
        <v>16.728166999999999</v>
      </c>
    </row>
    <row r="21" spans="1:2" x14ac:dyDescent="0.2">
      <c r="A21" s="2" t="s">
        <v>280</v>
      </c>
      <c r="B21" s="12">
        <v>16.038882000000001</v>
      </c>
    </row>
    <row r="22" spans="1:2" x14ac:dyDescent="0.2">
      <c r="A22" s="2" t="s">
        <v>281</v>
      </c>
      <c r="B22" s="12">
        <v>15.066011</v>
      </c>
    </row>
    <row r="23" spans="1:2" x14ac:dyDescent="0.2">
      <c r="A23" s="2" t="s">
        <v>205</v>
      </c>
      <c r="B23" s="12">
        <v>38.084507000000002</v>
      </c>
    </row>
    <row r="24" spans="1:2" x14ac:dyDescent="0.2">
      <c r="A24" s="3" t="s">
        <v>206</v>
      </c>
      <c r="B24" s="13">
        <v>14.829395999999999</v>
      </c>
    </row>
    <row r="25" spans="1:2" ht="21" customHeight="1" x14ac:dyDescent="0.2">
      <c r="A25" s="101" t="s">
        <v>199</v>
      </c>
      <c r="B25" s="101"/>
    </row>
    <row r="26" spans="1:2" x14ac:dyDescent="0.2">
      <c r="A26" s="35"/>
      <c r="B26" s="35"/>
    </row>
    <row r="27" spans="1:2" x14ac:dyDescent="0.2">
      <c r="A27" s="17" t="s">
        <v>186</v>
      </c>
    </row>
    <row r="28" spans="1:2" x14ac:dyDescent="0.2">
      <c r="A28" s="23" t="s">
        <v>217</v>
      </c>
    </row>
  </sheetData>
  <mergeCells count="1">
    <mergeCell ref="A25:B2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AAC4C-8289-4AC5-8D05-549F88397938}">
  <sheetPr>
    <pageSetUpPr fitToPage="1"/>
  </sheetPr>
  <dimension ref="A1:I37"/>
  <sheetViews>
    <sheetView zoomScaleNormal="100" workbookViewId="0"/>
  </sheetViews>
  <sheetFormatPr baseColWidth="10" defaultColWidth="9.1796875" defaultRowHeight="10" x14ac:dyDescent="0.2"/>
  <cols>
    <col min="1" max="1" width="44.453125" style="35" customWidth="1"/>
    <col min="2" max="2" width="6.453125" style="37" customWidth="1"/>
    <col min="3" max="3" width="20.1796875" style="2" customWidth="1"/>
    <col min="4" max="4" width="16.54296875" style="2" customWidth="1"/>
    <col min="5" max="5" width="20.1796875" style="2" customWidth="1"/>
    <col min="6" max="6" width="15.54296875" style="2" customWidth="1"/>
    <col min="7" max="7" width="15.1796875" style="33" customWidth="1"/>
    <col min="8" max="8" width="22.81640625" style="2" customWidth="1"/>
    <col min="9" max="15" width="9.1796875" style="2"/>
    <col min="16" max="16" width="11.81640625" style="2" customWidth="1"/>
    <col min="17" max="16384" width="9.1796875" style="2"/>
  </cols>
  <sheetData>
    <row r="1" spans="1:9" ht="11.5" x14ac:dyDescent="0.25">
      <c r="A1" s="5" t="s">
        <v>243</v>
      </c>
      <c r="B1" s="32"/>
      <c r="C1" s="32"/>
      <c r="D1" s="32"/>
      <c r="E1" s="32"/>
      <c r="F1" s="32"/>
      <c r="G1" s="32"/>
    </row>
    <row r="2" spans="1:9" ht="10.5" x14ac:dyDescent="0.25">
      <c r="A2" s="36"/>
      <c r="B2" s="42"/>
    </row>
    <row r="3" spans="1:9" ht="21" customHeight="1" x14ac:dyDescent="0.2">
      <c r="A3" s="30"/>
      <c r="B3" s="103" t="s">
        <v>246</v>
      </c>
      <c r="C3" s="105" t="s">
        <v>127</v>
      </c>
      <c r="D3" s="106"/>
      <c r="E3" s="105" t="s">
        <v>128</v>
      </c>
      <c r="F3" s="106"/>
      <c r="G3" s="107" t="s">
        <v>129</v>
      </c>
    </row>
    <row r="4" spans="1:9" ht="21" customHeight="1" x14ac:dyDescent="0.2">
      <c r="A4" s="31"/>
      <c r="B4" s="104"/>
      <c r="C4" s="43" t="s">
        <v>130</v>
      </c>
      <c r="D4" s="38" t="s">
        <v>131</v>
      </c>
      <c r="E4" s="43" t="s">
        <v>130</v>
      </c>
      <c r="F4" s="38" t="s">
        <v>131</v>
      </c>
      <c r="G4" s="108"/>
    </row>
    <row r="5" spans="1:9" x14ac:dyDescent="0.2">
      <c r="A5" s="34" t="s">
        <v>132</v>
      </c>
      <c r="B5" s="79">
        <v>10944</v>
      </c>
      <c r="C5" s="79">
        <v>2194</v>
      </c>
      <c r="D5" s="79">
        <v>4192</v>
      </c>
      <c r="E5" s="79">
        <v>2644</v>
      </c>
      <c r="F5" s="79">
        <v>1319</v>
      </c>
      <c r="G5" s="79">
        <v>553</v>
      </c>
    </row>
    <row r="6" spans="1:9" x14ac:dyDescent="0.2">
      <c r="A6" s="34" t="s">
        <v>134</v>
      </c>
      <c r="B6" s="39">
        <v>45</v>
      </c>
      <c r="C6" s="39">
        <v>47</v>
      </c>
      <c r="D6" s="39">
        <v>45</v>
      </c>
      <c r="E6" s="39">
        <v>42</v>
      </c>
      <c r="F6" s="39">
        <v>50</v>
      </c>
      <c r="G6" s="39">
        <v>45</v>
      </c>
    </row>
    <row r="7" spans="1:9" x14ac:dyDescent="0.2">
      <c r="A7" s="19" t="s">
        <v>245</v>
      </c>
      <c r="B7" s="19"/>
      <c r="C7" s="19"/>
      <c r="D7" s="19"/>
      <c r="E7" s="19"/>
      <c r="F7" s="19"/>
      <c r="G7" s="19"/>
      <c r="I7" s="2" t="s">
        <v>133</v>
      </c>
    </row>
    <row r="8" spans="1:9" x14ac:dyDescent="0.2">
      <c r="A8" s="34" t="s">
        <v>244</v>
      </c>
      <c r="B8" s="40">
        <v>30</v>
      </c>
      <c r="C8" s="41">
        <v>28</v>
      </c>
      <c r="D8" s="41">
        <v>28</v>
      </c>
      <c r="E8" s="41">
        <v>32</v>
      </c>
      <c r="F8" s="41">
        <v>37</v>
      </c>
      <c r="G8" s="39">
        <v>35</v>
      </c>
    </row>
    <row r="9" spans="1:9" x14ac:dyDescent="0.2">
      <c r="A9" s="34" t="s">
        <v>135</v>
      </c>
      <c r="B9" s="39">
        <v>26</v>
      </c>
      <c r="C9" s="39">
        <v>26</v>
      </c>
      <c r="D9" s="39">
        <v>26</v>
      </c>
      <c r="E9" s="39">
        <v>28</v>
      </c>
      <c r="F9" s="39">
        <v>30</v>
      </c>
      <c r="G9" s="39">
        <v>28</v>
      </c>
    </row>
    <row r="10" spans="1:9" x14ac:dyDescent="0.2">
      <c r="A10" s="34" t="s">
        <v>136</v>
      </c>
      <c r="B10" s="39">
        <v>38</v>
      </c>
      <c r="C10" s="39">
        <v>36</v>
      </c>
      <c r="D10" s="39">
        <v>33</v>
      </c>
      <c r="E10" s="39">
        <v>39</v>
      </c>
      <c r="F10" s="39">
        <v>44</v>
      </c>
      <c r="G10" s="39">
        <v>43</v>
      </c>
      <c r="I10" s="2" t="s">
        <v>133</v>
      </c>
    </row>
    <row r="11" spans="1:9" x14ac:dyDescent="0.2">
      <c r="A11" s="19" t="s">
        <v>137</v>
      </c>
      <c r="B11" s="19"/>
      <c r="C11" s="19"/>
      <c r="D11" s="19"/>
      <c r="E11" s="19"/>
      <c r="F11" s="19"/>
      <c r="G11" s="19"/>
    </row>
    <row r="12" spans="1:9" x14ac:dyDescent="0.2">
      <c r="A12" s="34" t="s">
        <v>138</v>
      </c>
      <c r="B12" s="39">
        <v>47</v>
      </c>
      <c r="C12" s="39">
        <v>71</v>
      </c>
      <c r="D12" s="39">
        <v>80</v>
      </c>
      <c r="E12" s="39">
        <v>3</v>
      </c>
      <c r="F12" s="39">
        <v>10</v>
      </c>
      <c r="G12" s="39">
        <v>11</v>
      </c>
    </row>
    <row r="13" spans="1:9" x14ac:dyDescent="0.2">
      <c r="A13" s="34" t="s">
        <v>139</v>
      </c>
      <c r="B13" s="39">
        <v>4</v>
      </c>
      <c r="C13" s="39">
        <v>7</v>
      </c>
      <c r="D13" s="39">
        <v>5</v>
      </c>
      <c r="E13" s="39">
        <v>1</v>
      </c>
      <c r="F13" s="39">
        <v>2</v>
      </c>
      <c r="G13" s="39">
        <v>3</v>
      </c>
    </row>
    <row r="14" spans="1:9" x14ac:dyDescent="0.2">
      <c r="A14" s="35" t="s">
        <v>140</v>
      </c>
      <c r="B14" s="41">
        <v>12</v>
      </c>
      <c r="C14" s="41">
        <v>12</v>
      </c>
      <c r="D14" s="41">
        <v>9</v>
      </c>
      <c r="E14" s="41">
        <v>12</v>
      </c>
      <c r="F14" s="41">
        <v>19</v>
      </c>
      <c r="G14" s="39">
        <v>7</v>
      </c>
    </row>
    <row r="15" spans="1:9" x14ac:dyDescent="0.2">
      <c r="A15" s="35" t="s">
        <v>141</v>
      </c>
      <c r="B15" s="41">
        <v>37</v>
      </c>
      <c r="C15" s="41">
        <v>9</v>
      </c>
      <c r="D15" s="41">
        <v>6</v>
      </c>
      <c r="E15" s="41">
        <v>83</v>
      </c>
      <c r="F15" s="41">
        <v>69</v>
      </c>
      <c r="G15" s="39">
        <v>77</v>
      </c>
    </row>
    <row r="16" spans="1:9" x14ac:dyDescent="0.2">
      <c r="A16" s="35" t="s">
        <v>142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39">
        <v>3</v>
      </c>
    </row>
    <row r="17" spans="1:8" x14ac:dyDescent="0.2">
      <c r="A17" s="19" t="s">
        <v>143</v>
      </c>
      <c r="B17" s="19"/>
      <c r="C17" s="19"/>
      <c r="D17" s="19"/>
      <c r="E17" s="19"/>
      <c r="F17" s="19"/>
      <c r="G17" s="19"/>
    </row>
    <row r="18" spans="1:8" x14ac:dyDescent="0.2">
      <c r="A18" s="34" t="s">
        <v>144</v>
      </c>
      <c r="B18" s="41">
        <v>28</v>
      </c>
      <c r="C18" s="41">
        <v>27</v>
      </c>
      <c r="D18" s="41">
        <v>23</v>
      </c>
      <c r="E18" s="41">
        <v>37</v>
      </c>
      <c r="F18" s="41">
        <v>42</v>
      </c>
      <c r="G18" s="39">
        <v>0</v>
      </c>
    </row>
    <row r="19" spans="1:8" x14ac:dyDescent="0.2">
      <c r="A19" s="34" t="s">
        <v>145</v>
      </c>
      <c r="B19" s="41">
        <v>23</v>
      </c>
      <c r="C19" s="41">
        <v>30</v>
      </c>
      <c r="D19" s="41">
        <v>30</v>
      </c>
      <c r="E19" s="41">
        <v>15</v>
      </c>
      <c r="F19" s="41">
        <v>12</v>
      </c>
      <c r="G19" s="41">
        <v>0</v>
      </c>
      <c r="H19" s="2" t="s">
        <v>133</v>
      </c>
    </row>
    <row r="20" spans="1:8" x14ac:dyDescent="0.2">
      <c r="A20" s="34" t="s">
        <v>146</v>
      </c>
      <c r="B20" s="39">
        <v>19</v>
      </c>
      <c r="C20" s="39">
        <v>17</v>
      </c>
      <c r="D20" s="39">
        <v>23</v>
      </c>
      <c r="E20" s="39">
        <v>16</v>
      </c>
      <c r="F20" s="39">
        <v>19</v>
      </c>
      <c r="G20" s="39">
        <v>0</v>
      </c>
    </row>
    <row r="21" spans="1:8" x14ac:dyDescent="0.2">
      <c r="A21" s="35" t="s">
        <v>147</v>
      </c>
      <c r="B21" s="41">
        <v>17</v>
      </c>
      <c r="C21" s="41">
        <v>16</v>
      </c>
      <c r="D21" s="41">
        <v>18</v>
      </c>
      <c r="E21" s="41">
        <v>20</v>
      </c>
      <c r="F21" s="41">
        <v>19</v>
      </c>
      <c r="G21" s="39">
        <v>0</v>
      </c>
    </row>
    <row r="22" spans="1:8" x14ac:dyDescent="0.2">
      <c r="A22" s="35" t="s">
        <v>148</v>
      </c>
      <c r="B22" s="41">
        <v>7</v>
      </c>
      <c r="C22" s="41">
        <v>10</v>
      </c>
      <c r="D22" s="41">
        <v>6</v>
      </c>
      <c r="E22" s="41">
        <v>8</v>
      </c>
      <c r="F22" s="41">
        <v>8</v>
      </c>
      <c r="G22" s="39">
        <v>0</v>
      </c>
    </row>
    <row r="23" spans="1:8" x14ac:dyDescent="0.2">
      <c r="A23" s="35" t="s">
        <v>149</v>
      </c>
      <c r="B23" s="41">
        <v>6</v>
      </c>
      <c r="C23" s="41">
        <v>1</v>
      </c>
      <c r="D23" s="41">
        <v>1</v>
      </c>
      <c r="E23" s="41">
        <v>2</v>
      </c>
      <c r="F23" s="41">
        <v>1</v>
      </c>
      <c r="G23" s="39">
        <v>100</v>
      </c>
    </row>
    <row r="24" spans="1:8" x14ac:dyDescent="0.2">
      <c r="A24" s="19" t="s">
        <v>150</v>
      </c>
      <c r="B24" s="19"/>
      <c r="C24" s="19"/>
      <c r="D24" s="19"/>
      <c r="E24" s="19"/>
      <c r="F24" s="19"/>
      <c r="G24" s="19"/>
    </row>
    <row r="25" spans="1:8" x14ac:dyDescent="0.2">
      <c r="A25" s="35" t="s">
        <v>52</v>
      </c>
      <c r="B25" s="41">
        <v>14</v>
      </c>
      <c r="C25" s="41">
        <v>12</v>
      </c>
      <c r="D25" s="41">
        <v>3</v>
      </c>
      <c r="E25" s="41">
        <v>35</v>
      </c>
      <c r="F25" s="41">
        <v>11</v>
      </c>
      <c r="G25" s="39">
        <v>11</v>
      </c>
    </row>
    <row r="26" spans="1:8" x14ac:dyDescent="0.2">
      <c r="A26" s="34" t="s">
        <v>54</v>
      </c>
      <c r="B26" s="41">
        <v>84</v>
      </c>
      <c r="C26" s="41">
        <v>85</v>
      </c>
      <c r="D26" s="41">
        <v>94</v>
      </c>
      <c r="E26" s="41">
        <v>64</v>
      </c>
      <c r="F26" s="41">
        <v>89</v>
      </c>
      <c r="G26" s="39">
        <v>88</v>
      </c>
    </row>
    <row r="27" spans="1:8" x14ac:dyDescent="0.2">
      <c r="A27" s="34" t="s">
        <v>53</v>
      </c>
      <c r="B27" s="41">
        <v>2</v>
      </c>
      <c r="C27" s="41">
        <v>3</v>
      </c>
      <c r="D27" s="41">
        <v>3</v>
      </c>
      <c r="E27" s="41">
        <v>0</v>
      </c>
      <c r="F27" s="41">
        <v>1</v>
      </c>
      <c r="G27" s="39">
        <v>1</v>
      </c>
    </row>
    <row r="28" spans="1:8" x14ac:dyDescent="0.2">
      <c r="A28" s="19" t="s">
        <v>151</v>
      </c>
      <c r="B28" s="19"/>
      <c r="C28" s="19"/>
      <c r="D28" s="19"/>
      <c r="E28" s="19"/>
      <c r="F28" s="19"/>
      <c r="G28" s="19"/>
    </row>
    <row r="29" spans="1:8" x14ac:dyDescent="0.2">
      <c r="A29" s="34" t="s">
        <v>48</v>
      </c>
      <c r="B29" s="41">
        <v>46</v>
      </c>
      <c r="C29" s="41">
        <v>59</v>
      </c>
      <c r="D29" s="41">
        <v>58</v>
      </c>
      <c r="E29" s="41">
        <v>43</v>
      </c>
      <c r="F29" s="41">
        <v>26</v>
      </c>
      <c r="G29" s="39">
        <v>32</v>
      </c>
    </row>
    <row r="30" spans="1:8" x14ac:dyDescent="0.2">
      <c r="A30" s="34" t="s">
        <v>49</v>
      </c>
      <c r="B30" s="41">
        <v>23</v>
      </c>
      <c r="C30" s="41">
        <v>15</v>
      </c>
      <c r="D30" s="41">
        <v>11</v>
      </c>
      <c r="E30" s="41">
        <v>31</v>
      </c>
      <c r="F30" s="41">
        <v>20</v>
      </c>
      <c r="G30" s="41">
        <v>12</v>
      </c>
    </row>
    <row r="31" spans="1:8" x14ac:dyDescent="0.2">
      <c r="A31" s="34" t="s">
        <v>47</v>
      </c>
      <c r="B31" s="41">
        <v>23</v>
      </c>
      <c r="C31" s="41">
        <v>20</v>
      </c>
      <c r="D31" s="41">
        <v>28</v>
      </c>
      <c r="E31" s="41">
        <v>17</v>
      </c>
      <c r="F31" s="41">
        <v>39</v>
      </c>
      <c r="G31" s="39">
        <v>37</v>
      </c>
    </row>
    <row r="32" spans="1:8" x14ac:dyDescent="0.2">
      <c r="A32" s="34" t="s">
        <v>51</v>
      </c>
      <c r="B32" s="39">
        <v>6</v>
      </c>
      <c r="C32" s="39">
        <v>2</v>
      </c>
      <c r="D32" s="39">
        <v>3</v>
      </c>
      <c r="E32" s="39">
        <v>6</v>
      </c>
      <c r="F32" s="39">
        <v>13</v>
      </c>
      <c r="G32" s="39">
        <v>19</v>
      </c>
    </row>
    <row r="33" spans="1:7" x14ac:dyDescent="0.2">
      <c r="A33" s="34" t="s">
        <v>50</v>
      </c>
      <c r="B33" s="41">
        <v>3</v>
      </c>
      <c r="C33" s="41">
        <v>3</v>
      </c>
      <c r="D33" s="41">
        <v>1</v>
      </c>
      <c r="E33" s="41">
        <v>3</v>
      </c>
      <c r="F33" s="41">
        <v>1</v>
      </c>
      <c r="G33" s="39">
        <v>1</v>
      </c>
    </row>
    <row r="34" spans="1:7" x14ac:dyDescent="0.2">
      <c r="A34" s="102" t="s">
        <v>247</v>
      </c>
      <c r="B34" s="102"/>
      <c r="C34" s="102"/>
      <c r="D34" s="102"/>
      <c r="E34" s="102"/>
      <c r="F34" s="102"/>
      <c r="G34" s="102"/>
    </row>
    <row r="36" spans="1:7" x14ac:dyDescent="0.2">
      <c r="A36" s="17" t="s">
        <v>186</v>
      </c>
    </row>
    <row r="37" spans="1:7" x14ac:dyDescent="0.2">
      <c r="A37" s="18" t="s">
        <v>217</v>
      </c>
    </row>
  </sheetData>
  <mergeCells count="5">
    <mergeCell ref="A34:G34"/>
    <mergeCell ref="B3:B4"/>
    <mergeCell ref="C3:D3"/>
    <mergeCell ref="E3:F3"/>
    <mergeCell ref="G3:G4"/>
  </mergeCells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3E1DC-3BB3-4001-A8AF-47E5213EFF76}">
  <sheetPr>
    <pageSetUpPr fitToPage="1"/>
  </sheetPr>
  <dimension ref="A1:G43"/>
  <sheetViews>
    <sheetView showGridLines="0" zoomScale="115" zoomScaleNormal="115" workbookViewId="0"/>
  </sheetViews>
  <sheetFormatPr baseColWidth="10" defaultColWidth="11.453125" defaultRowHeight="10" x14ac:dyDescent="0.2"/>
  <cols>
    <col min="1" max="1" width="36.1796875" style="2" customWidth="1"/>
    <col min="2" max="2" width="39.1796875" style="2" customWidth="1"/>
    <col min="3" max="3" width="8" style="2" customWidth="1"/>
    <col min="4" max="4" width="7.54296875" style="2" customWidth="1"/>
    <col min="5" max="5" width="40.54296875" style="2" customWidth="1"/>
    <col min="6" max="6" width="7.26953125" style="2" customWidth="1"/>
    <col min="7" max="7" width="7.453125" style="2" customWidth="1"/>
    <col min="8" max="16384" width="11.453125" style="2"/>
  </cols>
  <sheetData>
    <row r="1" spans="1:7" ht="11.5" x14ac:dyDescent="0.25">
      <c r="A1" s="5" t="s">
        <v>152</v>
      </c>
    </row>
    <row r="2" spans="1:7" ht="10.5" x14ac:dyDescent="0.25">
      <c r="A2" s="10"/>
    </row>
    <row r="3" spans="1:7" x14ac:dyDescent="0.2">
      <c r="A3" s="21"/>
      <c r="B3" s="62" t="s">
        <v>154</v>
      </c>
      <c r="C3" s="63" t="s">
        <v>155</v>
      </c>
      <c r="D3" s="62" t="s">
        <v>156</v>
      </c>
      <c r="E3" s="62" t="s">
        <v>12</v>
      </c>
      <c r="F3" s="63" t="s">
        <v>155</v>
      </c>
      <c r="G3" s="64" t="s">
        <v>156</v>
      </c>
    </row>
    <row r="4" spans="1:7" ht="10.5" x14ac:dyDescent="0.25">
      <c r="A4" s="99" t="s">
        <v>14</v>
      </c>
      <c r="B4" s="60" t="s">
        <v>166</v>
      </c>
      <c r="C4" s="81">
        <v>1153</v>
      </c>
      <c r="D4" s="81">
        <f>SUM(D5:D10)</f>
        <v>99.800964284475285</v>
      </c>
      <c r="E4" s="60" t="s">
        <v>166</v>
      </c>
      <c r="F4" s="81">
        <v>1041</v>
      </c>
      <c r="G4" s="81">
        <f>SUM(G5:G10)</f>
        <v>99.513103458213266</v>
      </c>
    </row>
    <row r="5" spans="1:7" x14ac:dyDescent="0.2">
      <c r="B5" s="49" t="s">
        <v>157</v>
      </c>
      <c r="C5" s="79">
        <v>92</v>
      </c>
      <c r="D5" s="79">
        <v>7.8834600000000004</v>
      </c>
      <c r="E5" s="49" t="s">
        <v>158</v>
      </c>
      <c r="F5" s="79">
        <v>239</v>
      </c>
      <c r="G5" s="79">
        <v>22.938400000000001</v>
      </c>
    </row>
    <row r="6" spans="1:7" x14ac:dyDescent="0.2">
      <c r="B6" s="49" t="s">
        <v>159</v>
      </c>
      <c r="C6" s="79">
        <v>81</v>
      </c>
      <c r="D6" s="79">
        <v>6.9408700000000003</v>
      </c>
      <c r="E6" s="49" t="s">
        <v>159</v>
      </c>
      <c r="F6" s="79">
        <v>188</v>
      </c>
      <c r="G6" s="79">
        <v>18.009499999999999</v>
      </c>
    </row>
    <row r="7" spans="1:7" x14ac:dyDescent="0.2">
      <c r="B7" s="49" t="s">
        <v>160</v>
      </c>
      <c r="C7" s="79">
        <v>80</v>
      </c>
      <c r="D7" s="79">
        <v>6.9408700000000003</v>
      </c>
      <c r="E7" s="49" t="s">
        <v>161</v>
      </c>
      <c r="F7" s="79">
        <v>59</v>
      </c>
      <c r="G7" s="79">
        <v>5.782</v>
      </c>
    </row>
    <row r="8" spans="1:7" x14ac:dyDescent="0.2">
      <c r="B8" s="49" t="s">
        <v>162</v>
      </c>
      <c r="C8" s="79">
        <v>54</v>
      </c>
      <c r="D8" s="79">
        <v>4.6272500000000001</v>
      </c>
      <c r="E8" s="49" t="s">
        <v>160</v>
      </c>
      <c r="F8" s="79">
        <v>57</v>
      </c>
      <c r="G8" s="79">
        <v>5.4028</v>
      </c>
    </row>
    <row r="9" spans="1:7" x14ac:dyDescent="0.2">
      <c r="B9" s="49" t="s">
        <v>163</v>
      </c>
      <c r="C9" s="79">
        <v>49</v>
      </c>
      <c r="D9" s="79">
        <v>4.2844899999999999</v>
      </c>
      <c r="E9" s="49" t="s">
        <v>164</v>
      </c>
      <c r="F9" s="79">
        <v>36</v>
      </c>
      <c r="G9" s="79">
        <v>3</v>
      </c>
    </row>
    <row r="10" spans="1:7" x14ac:dyDescent="0.2">
      <c r="A10" s="3"/>
      <c r="B10" s="49" t="s">
        <v>165</v>
      </c>
      <c r="C10" s="39">
        <f>C4-SUM(C5:C9)</f>
        <v>797</v>
      </c>
      <c r="D10" s="41">
        <f>C10/C4*100</f>
        <v>69.124024284475283</v>
      </c>
      <c r="E10" s="49" t="s">
        <v>165</v>
      </c>
      <c r="F10" s="39">
        <f>F4-SUM(F5:F9)</f>
        <v>462</v>
      </c>
      <c r="G10" s="41">
        <f>F10/F4*100</f>
        <v>44.380403458213259</v>
      </c>
    </row>
    <row r="11" spans="1:7" ht="10.5" x14ac:dyDescent="0.25">
      <c r="A11" s="99" t="s">
        <v>15</v>
      </c>
      <c r="B11" s="60" t="s">
        <v>166</v>
      </c>
      <c r="C11" s="81">
        <v>2307</v>
      </c>
      <c r="D11" s="81">
        <f>SUM(D12:D17)</f>
        <v>99.633025270914601</v>
      </c>
      <c r="E11" s="60" t="s">
        <v>166</v>
      </c>
      <c r="F11" s="81">
        <v>1885</v>
      </c>
      <c r="G11" s="81">
        <f>SUM(G12:G17)</f>
        <v>99.961367904509274</v>
      </c>
    </row>
    <row r="12" spans="1:7" x14ac:dyDescent="0.2">
      <c r="B12" s="49" t="s">
        <v>167</v>
      </c>
      <c r="C12" s="79">
        <v>280</v>
      </c>
      <c r="D12" s="79">
        <v>11.930099999999999</v>
      </c>
      <c r="E12" s="49" t="s">
        <v>159</v>
      </c>
      <c r="F12" s="79">
        <v>373</v>
      </c>
      <c r="G12" s="79">
        <v>19.833400000000001</v>
      </c>
    </row>
    <row r="13" spans="1:7" x14ac:dyDescent="0.2">
      <c r="B13" s="49" t="s">
        <v>163</v>
      </c>
      <c r="C13" s="79">
        <v>163</v>
      </c>
      <c r="D13" s="79">
        <v>6.9450000000000003</v>
      </c>
      <c r="E13" s="49" t="s">
        <v>158</v>
      </c>
      <c r="F13" s="79">
        <v>312</v>
      </c>
      <c r="G13" s="79">
        <v>16.553899999999999</v>
      </c>
    </row>
    <row r="14" spans="1:7" x14ac:dyDescent="0.2">
      <c r="B14" s="49" t="s">
        <v>159</v>
      </c>
      <c r="C14" s="79">
        <v>123</v>
      </c>
      <c r="D14" s="79">
        <v>5.3258999999999999</v>
      </c>
      <c r="E14" s="49" t="s">
        <v>160</v>
      </c>
      <c r="F14" s="79">
        <v>204</v>
      </c>
      <c r="G14" s="79">
        <v>10.775600000000001</v>
      </c>
    </row>
    <row r="15" spans="1:7" x14ac:dyDescent="0.2">
      <c r="B15" s="49" t="s">
        <v>162</v>
      </c>
      <c r="C15" s="79">
        <v>119</v>
      </c>
      <c r="D15" s="79">
        <v>5.1128999999999998</v>
      </c>
      <c r="E15" s="49" t="s">
        <v>161</v>
      </c>
      <c r="F15" s="79">
        <v>139</v>
      </c>
      <c r="G15" s="79">
        <v>7.3399000000000001</v>
      </c>
    </row>
    <row r="16" spans="1:7" x14ac:dyDescent="0.2">
      <c r="B16" s="49" t="s">
        <v>160</v>
      </c>
      <c r="C16" s="79">
        <v>100</v>
      </c>
      <c r="D16" s="79">
        <v>4.3460000000000001</v>
      </c>
      <c r="E16" s="49" t="s">
        <v>167</v>
      </c>
      <c r="F16" s="79">
        <v>58</v>
      </c>
      <c r="G16" s="79">
        <v>3.0712999999999999</v>
      </c>
    </row>
    <row r="17" spans="1:7" x14ac:dyDescent="0.2">
      <c r="A17" s="3"/>
      <c r="B17" s="49" t="s">
        <v>165</v>
      </c>
      <c r="C17" s="79">
        <f>C11-SUM(C12:C16)</f>
        <v>1522</v>
      </c>
      <c r="D17" s="79">
        <f>C17/C11*100</f>
        <v>65.973125270914608</v>
      </c>
      <c r="E17" s="49" t="s">
        <v>165</v>
      </c>
      <c r="F17" s="79">
        <f>F11-SUM(F12:F16)</f>
        <v>799</v>
      </c>
      <c r="G17" s="79">
        <f>F17/F11*100</f>
        <v>42.387267904509287</v>
      </c>
    </row>
    <row r="18" spans="1:7" ht="10.5" x14ac:dyDescent="0.25">
      <c r="A18" s="99" t="s">
        <v>17</v>
      </c>
      <c r="B18" s="60" t="s">
        <v>166</v>
      </c>
      <c r="C18" s="81">
        <v>1541</v>
      </c>
      <c r="D18" s="81">
        <f>SUM(D19:D24)</f>
        <v>99.971156151849442</v>
      </c>
      <c r="E18" s="60" t="s">
        <v>166</v>
      </c>
      <c r="F18" s="81">
        <v>1103</v>
      </c>
      <c r="G18" s="81">
        <f>SUM(G19:G24)</f>
        <v>99.800182864913864</v>
      </c>
    </row>
    <row r="19" spans="1:7" x14ac:dyDescent="0.2">
      <c r="B19" s="49" t="s">
        <v>168</v>
      </c>
      <c r="C19" s="79">
        <v>85</v>
      </c>
      <c r="D19" s="79">
        <v>5.50875</v>
      </c>
      <c r="E19" s="49" t="s">
        <v>158</v>
      </c>
      <c r="F19" s="79">
        <v>256</v>
      </c>
      <c r="G19" s="79">
        <v>23.125599999999999</v>
      </c>
    </row>
    <row r="20" spans="1:7" x14ac:dyDescent="0.2">
      <c r="B20" s="49" t="s">
        <v>157</v>
      </c>
      <c r="C20" s="79">
        <v>85</v>
      </c>
      <c r="D20" s="79">
        <v>5.50875</v>
      </c>
      <c r="E20" s="49" t="s">
        <v>159</v>
      </c>
      <c r="F20" s="79">
        <v>145</v>
      </c>
      <c r="G20" s="79">
        <v>13.0985</v>
      </c>
    </row>
    <row r="21" spans="1:7" x14ac:dyDescent="0.2">
      <c r="B21" s="49" t="s">
        <v>158</v>
      </c>
      <c r="C21" s="79">
        <v>68</v>
      </c>
      <c r="D21" s="79">
        <v>4.407</v>
      </c>
      <c r="E21" s="49" t="s">
        <v>169</v>
      </c>
      <c r="F21" s="79">
        <v>111</v>
      </c>
      <c r="G21" s="79">
        <v>10.027100000000001</v>
      </c>
    </row>
    <row r="22" spans="1:7" x14ac:dyDescent="0.2">
      <c r="B22" s="49" t="s">
        <v>170</v>
      </c>
      <c r="C22" s="79">
        <v>53</v>
      </c>
      <c r="D22" s="79">
        <v>3.4348700000000001</v>
      </c>
      <c r="E22" s="49" t="s">
        <v>171</v>
      </c>
      <c r="F22" s="79">
        <v>50</v>
      </c>
      <c r="G22" s="79">
        <v>4.5167000000000002</v>
      </c>
    </row>
    <row r="23" spans="1:7" x14ac:dyDescent="0.2">
      <c r="B23" s="49" t="s">
        <v>162</v>
      </c>
      <c r="C23" s="79">
        <v>52</v>
      </c>
      <c r="D23" s="79">
        <v>3.3700600000000001</v>
      </c>
      <c r="E23" s="49" t="s">
        <v>172</v>
      </c>
      <c r="F23" s="79">
        <v>48</v>
      </c>
      <c r="G23" s="79">
        <v>4.3360000000000003</v>
      </c>
    </row>
    <row r="24" spans="1:7" x14ac:dyDescent="0.2">
      <c r="A24" s="3"/>
      <c r="B24" s="49" t="s">
        <v>165</v>
      </c>
      <c r="C24" s="79">
        <f>C18-SUM(C19:C23)</f>
        <v>1198</v>
      </c>
      <c r="D24" s="79">
        <f>C24/C18*100</f>
        <v>77.741726151849448</v>
      </c>
      <c r="E24" s="49" t="s">
        <v>165</v>
      </c>
      <c r="F24" s="79">
        <f>F18-SUM(F19:F23)</f>
        <v>493</v>
      </c>
      <c r="G24" s="79">
        <f>F24/F18*100</f>
        <v>44.696282864913869</v>
      </c>
    </row>
    <row r="25" spans="1:7" s="35" customFormat="1" ht="10.5" x14ac:dyDescent="0.25">
      <c r="A25" s="100" t="s">
        <v>173</v>
      </c>
      <c r="B25" s="85" t="s">
        <v>166</v>
      </c>
      <c r="C25" s="81">
        <v>664</v>
      </c>
      <c r="D25" s="81">
        <f>SUM(D26:D31)</f>
        <v>99.998872650602408</v>
      </c>
      <c r="E25" s="85" t="s">
        <v>166</v>
      </c>
      <c r="F25" s="81">
        <v>655</v>
      </c>
      <c r="G25" s="81">
        <f>SUM(G26:G31)</f>
        <v>100.21561526717558</v>
      </c>
    </row>
    <row r="26" spans="1:7" x14ac:dyDescent="0.2">
      <c r="B26" s="49" t="s">
        <v>157</v>
      </c>
      <c r="C26" s="79">
        <v>58</v>
      </c>
      <c r="D26" s="79">
        <v>8.84558</v>
      </c>
      <c r="E26" s="49" t="s">
        <v>158</v>
      </c>
      <c r="F26" s="79">
        <v>154</v>
      </c>
      <c r="G26" s="79">
        <v>24</v>
      </c>
    </row>
    <row r="27" spans="1:7" x14ac:dyDescent="0.2">
      <c r="B27" s="49" t="s">
        <v>158</v>
      </c>
      <c r="C27" s="79">
        <v>52</v>
      </c>
      <c r="D27" s="79">
        <v>7.7961</v>
      </c>
      <c r="E27" s="49" t="s">
        <v>159</v>
      </c>
      <c r="F27" s="79">
        <v>119</v>
      </c>
      <c r="G27" s="79">
        <v>18.0303</v>
      </c>
    </row>
    <row r="28" spans="1:7" x14ac:dyDescent="0.2">
      <c r="B28" s="49" t="s">
        <v>174</v>
      </c>
      <c r="C28" s="79">
        <v>46</v>
      </c>
      <c r="D28" s="79">
        <v>6.8965500000000004</v>
      </c>
      <c r="E28" s="49" t="s">
        <v>169</v>
      </c>
      <c r="F28" s="79">
        <v>46</v>
      </c>
      <c r="G28" s="79">
        <v>6.9696999999999996</v>
      </c>
    </row>
    <row r="29" spans="1:7" x14ac:dyDescent="0.2">
      <c r="B29" s="49" t="s">
        <v>162</v>
      </c>
      <c r="C29" s="79">
        <v>44</v>
      </c>
      <c r="D29" s="79">
        <v>6.5967000000000002</v>
      </c>
      <c r="E29" s="49" t="s">
        <v>161</v>
      </c>
      <c r="F29" s="79">
        <v>39</v>
      </c>
      <c r="G29" s="79">
        <v>5.9090999999999996</v>
      </c>
    </row>
    <row r="30" spans="1:7" x14ac:dyDescent="0.2">
      <c r="B30" s="49" t="s">
        <v>159</v>
      </c>
      <c r="C30" s="79">
        <v>23</v>
      </c>
      <c r="D30" s="79">
        <v>3.44828</v>
      </c>
      <c r="E30" s="49" t="s">
        <v>160</v>
      </c>
      <c r="F30" s="79">
        <v>32</v>
      </c>
      <c r="G30" s="79">
        <v>4.8484999999999996</v>
      </c>
    </row>
    <row r="31" spans="1:7" x14ac:dyDescent="0.2">
      <c r="A31" s="3"/>
      <c r="B31" s="49" t="s">
        <v>165</v>
      </c>
      <c r="C31" s="79">
        <f>C25-SUM(C26:C30)</f>
        <v>441</v>
      </c>
      <c r="D31" s="79">
        <f>C31/C25*100</f>
        <v>66.415662650602414</v>
      </c>
      <c r="E31" s="49" t="s">
        <v>165</v>
      </c>
      <c r="F31" s="79">
        <f>F25-SUM(F26:F30)</f>
        <v>265</v>
      </c>
      <c r="G31" s="79">
        <f>F31/F25*100</f>
        <v>40.458015267175576</v>
      </c>
    </row>
    <row r="32" spans="1:7" ht="10.5" x14ac:dyDescent="0.25">
      <c r="A32" s="2" t="s">
        <v>175</v>
      </c>
      <c r="B32" s="60" t="s">
        <v>166</v>
      </c>
      <c r="C32" s="81">
        <v>305</v>
      </c>
      <c r="D32" s="81">
        <v>100</v>
      </c>
      <c r="E32" s="60" t="s">
        <v>166</v>
      </c>
      <c r="F32" s="81">
        <v>248</v>
      </c>
      <c r="G32" s="81">
        <f>SUM(G33:G38)</f>
        <v>100.04838709677419</v>
      </c>
    </row>
    <row r="33" spans="1:7" x14ac:dyDescent="0.2">
      <c r="B33" s="49" t="s">
        <v>157</v>
      </c>
      <c r="C33" s="79">
        <v>33</v>
      </c>
      <c r="D33" s="79">
        <v>11</v>
      </c>
      <c r="E33" s="49" t="s">
        <v>158</v>
      </c>
      <c r="F33" s="79">
        <v>83</v>
      </c>
      <c r="G33" s="79">
        <v>33</v>
      </c>
    </row>
    <row r="34" spans="1:7" x14ac:dyDescent="0.2">
      <c r="B34" s="49" t="s">
        <v>176</v>
      </c>
      <c r="C34" s="79">
        <v>27</v>
      </c>
      <c r="D34" s="79">
        <v>9</v>
      </c>
      <c r="E34" s="49" t="s">
        <v>159</v>
      </c>
      <c r="F34" s="79">
        <v>41</v>
      </c>
      <c r="G34" s="79">
        <v>17</v>
      </c>
    </row>
    <row r="35" spans="1:7" x14ac:dyDescent="0.2">
      <c r="B35" s="49" t="s">
        <v>168</v>
      </c>
      <c r="C35" s="79">
        <v>20</v>
      </c>
      <c r="D35" s="79">
        <v>7</v>
      </c>
      <c r="E35" s="49" t="s">
        <v>169</v>
      </c>
      <c r="F35" s="79">
        <v>24</v>
      </c>
      <c r="G35" s="79">
        <v>10</v>
      </c>
    </row>
    <row r="36" spans="1:7" x14ac:dyDescent="0.2">
      <c r="B36" s="49" t="s">
        <v>162</v>
      </c>
      <c r="C36" s="79">
        <v>12</v>
      </c>
      <c r="D36" s="79">
        <v>4</v>
      </c>
      <c r="E36" s="49" t="s">
        <v>177</v>
      </c>
      <c r="F36" s="79">
        <v>12</v>
      </c>
      <c r="G36" s="79">
        <v>5</v>
      </c>
    </row>
    <row r="37" spans="1:7" x14ac:dyDescent="0.2">
      <c r="B37" s="49" t="s">
        <v>178</v>
      </c>
      <c r="C37" s="79">
        <v>11</v>
      </c>
      <c r="D37" s="79">
        <v>4</v>
      </c>
      <c r="E37" s="49" t="s">
        <v>161</v>
      </c>
      <c r="F37" s="79">
        <v>11</v>
      </c>
      <c r="G37" s="79">
        <v>4</v>
      </c>
    </row>
    <row r="38" spans="1:7" x14ac:dyDescent="0.2">
      <c r="A38" s="3"/>
      <c r="B38" s="61" t="s">
        <v>165</v>
      </c>
      <c r="C38" s="80">
        <f>C32-SUM(C33:C37)</f>
        <v>202</v>
      </c>
      <c r="D38" s="80">
        <f>C38/C32*100</f>
        <v>66.229508196721312</v>
      </c>
      <c r="E38" s="61" t="s">
        <v>165</v>
      </c>
      <c r="F38" s="80">
        <f>F32-SUM(F33:F37)</f>
        <v>77</v>
      </c>
      <c r="G38" s="80">
        <f>F38/F32*100</f>
        <v>31.048387096774192</v>
      </c>
    </row>
    <row r="39" spans="1:7" x14ac:dyDescent="0.2">
      <c r="A39" s="23" t="s">
        <v>179</v>
      </c>
    </row>
    <row r="40" spans="1:7" x14ac:dyDescent="0.2">
      <c r="A40" s="2" t="s">
        <v>153</v>
      </c>
    </row>
    <row r="42" spans="1:7" x14ac:dyDescent="0.2">
      <c r="A42" s="17" t="s">
        <v>186</v>
      </c>
    </row>
    <row r="43" spans="1:7" x14ac:dyDescent="0.2">
      <c r="A43" s="23" t="s">
        <v>217</v>
      </c>
    </row>
  </sheetData>
  <pageMargins left="0.70866141732283472" right="0.70866141732283472" top="0.74803149606299213" bottom="0.74803149606299213" header="0.31496062992125984" footer="0.31496062992125984"/>
  <pageSetup paperSize="9" scale="5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32121-2BC4-4289-AE30-85F3D6A13216}">
  <sheetPr>
    <pageSetUpPr fitToPage="1"/>
  </sheetPr>
  <dimension ref="A1:H25"/>
  <sheetViews>
    <sheetView zoomScale="115" zoomScaleNormal="115" workbookViewId="0"/>
  </sheetViews>
  <sheetFormatPr baseColWidth="10" defaultColWidth="11.453125" defaultRowHeight="11.5" x14ac:dyDescent="0.25"/>
  <cols>
    <col min="1" max="1" width="70.26953125" style="6" customWidth="1"/>
    <col min="2" max="2" width="10.81640625" style="6" customWidth="1"/>
    <col min="3" max="3" width="13" style="6" customWidth="1"/>
    <col min="4" max="16384" width="11.453125" style="6"/>
  </cols>
  <sheetData>
    <row r="1" spans="1:3" x14ac:dyDescent="0.25">
      <c r="A1" s="5" t="s">
        <v>249</v>
      </c>
    </row>
    <row r="2" spans="1:3" x14ac:dyDescent="0.25">
      <c r="A2" s="59" t="s">
        <v>248</v>
      </c>
      <c r="B2" s="59"/>
      <c r="C2" s="59"/>
    </row>
    <row r="3" spans="1:3" x14ac:dyDescent="0.25">
      <c r="A3" s="109"/>
      <c r="B3" s="109"/>
      <c r="C3" s="109"/>
    </row>
    <row r="4" spans="1:3" x14ac:dyDescent="0.25">
      <c r="A4" s="21"/>
      <c r="B4" s="29" t="s">
        <v>166</v>
      </c>
      <c r="C4" s="28" t="s">
        <v>181</v>
      </c>
    </row>
    <row r="5" spans="1:3" x14ac:dyDescent="0.25">
      <c r="A5" s="10" t="s">
        <v>166</v>
      </c>
      <c r="B5" s="81">
        <v>1660</v>
      </c>
      <c r="C5" s="11">
        <v>82.05</v>
      </c>
    </row>
    <row r="6" spans="1:3" x14ac:dyDescent="0.25">
      <c r="A6" s="2" t="s">
        <v>4</v>
      </c>
      <c r="B6" s="2">
        <v>44</v>
      </c>
      <c r="C6" s="12">
        <v>79.55</v>
      </c>
    </row>
    <row r="7" spans="1:3" x14ac:dyDescent="0.25">
      <c r="A7" s="2" t="s">
        <v>9</v>
      </c>
      <c r="B7" s="2">
        <v>110</v>
      </c>
      <c r="C7" s="12">
        <v>100</v>
      </c>
    </row>
    <row r="8" spans="1:3" x14ac:dyDescent="0.25">
      <c r="A8" s="2" t="s">
        <v>3</v>
      </c>
      <c r="B8" s="2">
        <v>65</v>
      </c>
      <c r="C8" s="12">
        <v>84.62</v>
      </c>
    </row>
    <row r="9" spans="1:3" x14ac:dyDescent="0.25">
      <c r="A9" s="2" t="s">
        <v>1</v>
      </c>
      <c r="B9" s="2">
        <v>211</v>
      </c>
      <c r="C9" s="12">
        <v>55.92</v>
      </c>
    </row>
    <row r="10" spans="1:3" x14ac:dyDescent="0.25">
      <c r="A10" s="2" t="s">
        <v>0</v>
      </c>
      <c r="B10" s="2">
        <v>348</v>
      </c>
      <c r="C10" s="12">
        <v>87.93</v>
      </c>
    </row>
    <row r="11" spans="1:3" x14ac:dyDescent="0.25">
      <c r="A11" s="2" t="s">
        <v>182</v>
      </c>
      <c r="B11" s="2">
        <v>180</v>
      </c>
      <c r="C11" s="12">
        <v>100</v>
      </c>
    </row>
    <row r="12" spans="1:3" x14ac:dyDescent="0.25">
      <c r="A12" s="2" t="s">
        <v>7</v>
      </c>
      <c r="B12" s="2">
        <v>74</v>
      </c>
      <c r="C12" s="12">
        <v>79.73</v>
      </c>
    </row>
    <row r="13" spans="1:3" x14ac:dyDescent="0.25">
      <c r="A13" s="2" t="s">
        <v>8</v>
      </c>
      <c r="B13" s="2">
        <v>40</v>
      </c>
      <c r="C13" s="12">
        <v>100</v>
      </c>
    </row>
    <row r="14" spans="1:3" x14ac:dyDescent="0.25">
      <c r="A14" s="2" t="s">
        <v>2</v>
      </c>
      <c r="B14" s="2">
        <v>221</v>
      </c>
      <c r="C14" s="12">
        <v>99.55</v>
      </c>
    </row>
    <row r="15" spans="1:3" x14ac:dyDescent="0.25">
      <c r="A15" s="2" t="s">
        <v>10</v>
      </c>
      <c r="B15" s="2">
        <v>37</v>
      </c>
      <c r="C15" s="12">
        <v>97.3</v>
      </c>
    </row>
    <row r="16" spans="1:3" x14ac:dyDescent="0.25">
      <c r="A16" s="2" t="s">
        <v>183</v>
      </c>
      <c r="B16" s="2">
        <v>14</v>
      </c>
      <c r="C16" s="12">
        <v>92.86</v>
      </c>
    </row>
    <row r="17" spans="1:8" x14ac:dyDescent="0.25">
      <c r="A17" s="2" t="s">
        <v>11</v>
      </c>
      <c r="B17" s="2">
        <v>224</v>
      </c>
      <c r="C17" s="12">
        <v>45.09</v>
      </c>
    </row>
    <row r="18" spans="1:8" x14ac:dyDescent="0.25">
      <c r="A18" s="2" t="s">
        <v>6</v>
      </c>
      <c r="B18" s="2">
        <v>43</v>
      </c>
      <c r="C18" s="12">
        <v>93.02</v>
      </c>
    </row>
    <row r="19" spans="1:8" x14ac:dyDescent="0.25">
      <c r="A19" s="3" t="s">
        <v>5</v>
      </c>
      <c r="B19" s="3">
        <v>49</v>
      </c>
      <c r="C19" s="13">
        <v>100</v>
      </c>
    </row>
    <row r="20" spans="1:8" ht="21" customHeight="1" x14ac:dyDescent="0.25">
      <c r="A20" s="102" t="s">
        <v>180</v>
      </c>
      <c r="B20" s="102"/>
      <c r="C20" s="102"/>
    </row>
    <row r="21" spans="1:8" x14ac:dyDescent="0.25">
      <c r="A21" s="27"/>
      <c r="B21" s="2"/>
      <c r="C21" s="2"/>
      <c r="H21" s="6" t="s">
        <v>133</v>
      </c>
    </row>
    <row r="22" spans="1:8" x14ac:dyDescent="0.25">
      <c r="A22" s="17" t="s">
        <v>186</v>
      </c>
      <c r="B22" s="2"/>
      <c r="C22" s="2"/>
    </row>
    <row r="23" spans="1:8" x14ac:dyDescent="0.25">
      <c r="A23" s="18" t="s">
        <v>217</v>
      </c>
      <c r="B23" s="2"/>
      <c r="C23" s="2"/>
    </row>
    <row r="24" spans="1:8" x14ac:dyDescent="0.25">
      <c r="A24" s="2"/>
      <c r="B24" s="2"/>
      <c r="C24" s="2"/>
    </row>
    <row r="25" spans="1:8" x14ac:dyDescent="0.25">
      <c r="A25" s="2"/>
      <c r="B25" s="2"/>
      <c r="C25" s="2"/>
    </row>
  </sheetData>
  <mergeCells count="2">
    <mergeCell ref="A3:C3"/>
    <mergeCell ref="A20:C20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5691E-5820-46BC-8D94-1E28E769703B}">
  <dimension ref="A1:C13"/>
  <sheetViews>
    <sheetView showGridLines="0" zoomScale="115" zoomScaleNormal="115" workbookViewId="0"/>
  </sheetViews>
  <sheetFormatPr baseColWidth="10" defaultColWidth="11.453125" defaultRowHeight="11.5" x14ac:dyDescent="0.25"/>
  <cols>
    <col min="1" max="1" width="10.54296875" style="6" customWidth="1"/>
    <col min="2" max="2" width="20.7265625" style="6" customWidth="1"/>
    <col min="3" max="3" width="17.81640625" style="6" customWidth="1"/>
    <col min="4" max="16384" width="11.453125" style="6"/>
  </cols>
  <sheetData>
    <row r="1" spans="1:3" x14ac:dyDescent="0.25">
      <c r="A1" s="5" t="s">
        <v>279</v>
      </c>
    </row>
    <row r="2" spans="1:3" x14ac:dyDescent="0.25">
      <c r="A2" s="5"/>
    </row>
    <row r="3" spans="1:3" ht="21" customHeight="1" x14ac:dyDescent="0.25">
      <c r="A3" s="83"/>
      <c r="B3" s="110" t="s">
        <v>128</v>
      </c>
      <c r="C3" s="110"/>
    </row>
    <row r="4" spans="1:3" ht="21" customHeight="1" x14ac:dyDescent="0.25">
      <c r="A4" s="84"/>
      <c r="B4" s="82" t="s">
        <v>130</v>
      </c>
      <c r="C4" s="74" t="s">
        <v>131</v>
      </c>
    </row>
    <row r="5" spans="1:3" x14ac:dyDescent="0.25">
      <c r="A5" s="58" t="s">
        <v>155</v>
      </c>
      <c r="B5" s="58">
        <v>704</v>
      </c>
      <c r="C5" s="58">
        <v>124</v>
      </c>
    </row>
    <row r="6" spans="1:3" x14ac:dyDescent="0.25">
      <c r="A6" s="19" t="s">
        <v>150</v>
      </c>
      <c r="B6" s="19"/>
      <c r="C6" s="19"/>
    </row>
    <row r="7" spans="1:3" x14ac:dyDescent="0.25">
      <c r="A7" s="69" t="s">
        <v>52</v>
      </c>
      <c r="B7" s="70">
        <v>65.625</v>
      </c>
      <c r="C7" s="70">
        <v>4.8387000000000002</v>
      </c>
    </row>
    <row r="8" spans="1:3" x14ac:dyDescent="0.25">
      <c r="A8" s="71" t="s">
        <v>54</v>
      </c>
      <c r="B8" s="70">
        <v>34.232999999999997</v>
      </c>
      <c r="C8" s="70">
        <v>94.354799999999997</v>
      </c>
    </row>
    <row r="9" spans="1:3" x14ac:dyDescent="0.25">
      <c r="A9" s="72" t="s">
        <v>53</v>
      </c>
      <c r="B9" s="73">
        <v>0.14199999999999999</v>
      </c>
      <c r="C9" s="73">
        <v>0.80649999999999999</v>
      </c>
    </row>
    <row r="10" spans="1:3" x14ac:dyDescent="0.25">
      <c r="A10" s="34"/>
      <c r="B10" s="68"/>
      <c r="C10" s="68"/>
    </row>
    <row r="11" spans="1:3" x14ac:dyDescent="0.25">
      <c r="A11" s="17" t="s">
        <v>186</v>
      </c>
      <c r="B11" s="2"/>
      <c r="C11" s="2"/>
    </row>
    <row r="12" spans="1:3" x14ac:dyDescent="0.25">
      <c r="A12" s="18" t="s">
        <v>217</v>
      </c>
      <c r="B12" s="2"/>
      <c r="C12" s="2"/>
    </row>
    <row r="13" spans="1:3" x14ac:dyDescent="0.25">
      <c r="A13" s="2"/>
      <c r="B13" s="2"/>
      <c r="C13" s="2"/>
    </row>
  </sheetData>
  <mergeCells count="1">
    <mergeCell ref="B3:C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21791-8A9F-49A0-BA28-3E7C5717B4B1}">
  <dimension ref="A1:E16"/>
  <sheetViews>
    <sheetView showGridLines="0" zoomScale="110" zoomScaleNormal="110" workbookViewId="0"/>
  </sheetViews>
  <sheetFormatPr baseColWidth="10" defaultColWidth="11.453125" defaultRowHeight="11.5" x14ac:dyDescent="0.25"/>
  <cols>
    <col min="1" max="1" width="36" style="6" customWidth="1"/>
    <col min="2" max="2" width="9.81640625" style="6" customWidth="1"/>
    <col min="3" max="3" width="11.1796875" style="6" customWidth="1"/>
    <col min="4" max="4" width="12.7265625" style="6" customWidth="1"/>
    <col min="5" max="5" width="9.1796875" style="6" customWidth="1"/>
    <col min="6" max="16384" width="11.453125" style="6"/>
  </cols>
  <sheetData>
    <row r="1" spans="1:5" x14ac:dyDescent="0.25">
      <c r="A1" s="5" t="s">
        <v>278</v>
      </c>
      <c r="B1" s="9"/>
      <c r="C1" s="9"/>
    </row>
    <row r="2" spans="1:5" x14ac:dyDescent="0.25">
      <c r="A2" s="5"/>
    </row>
    <row r="3" spans="1:5" ht="21" customHeight="1" x14ac:dyDescent="0.25">
      <c r="A3" s="1"/>
      <c r="B3" s="45" t="s">
        <v>219</v>
      </c>
      <c r="C3" s="50" t="s">
        <v>64</v>
      </c>
      <c r="D3" s="50" t="s">
        <v>68</v>
      </c>
      <c r="E3" s="28" t="s">
        <v>273</v>
      </c>
    </row>
    <row r="4" spans="1:5" x14ac:dyDescent="0.25">
      <c r="A4" s="19">
        <v>2013</v>
      </c>
      <c r="B4" s="19"/>
      <c r="C4" s="19"/>
      <c r="D4" s="19"/>
      <c r="E4" s="19"/>
    </row>
    <row r="5" spans="1:5" x14ac:dyDescent="0.25">
      <c r="A5" s="49" t="s">
        <v>218</v>
      </c>
      <c r="B5" s="12">
        <v>11.76</v>
      </c>
      <c r="C5" s="12">
        <v>13.45</v>
      </c>
      <c r="D5" s="12">
        <v>65.97</v>
      </c>
      <c r="E5" s="12">
        <v>8.82</v>
      </c>
    </row>
    <row r="6" spans="1:5" x14ac:dyDescent="0.25">
      <c r="A6" s="49" t="s">
        <v>224</v>
      </c>
      <c r="B6" s="12">
        <v>11.59</v>
      </c>
      <c r="C6" s="12">
        <v>12.8</v>
      </c>
      <c r="D6" s="12">
        <v>65.239999999999995</v>
      </c>
      <c r="E6" s="12">
        <v>10.37</v>
      </c>
    </row>
    <row r="7" spans="1:5" x14ac:dyDescent="0.25">
      <c r="A7" s="49" t="s">
        <v>225</v>
      </c>
      <c r="B7" s="12">
        <v>12.16</v>
      </c>
      <c r="C7" s="12">
        <v>14.86</v>
      </c>
      <c r="D7" s="12">
        <v>67.569999999999993</v>
      </c>
      <c r="E7" s="12">
        <v>5.41</v>
      </c>
    </row>
    <row r="8" spans="1:5" x14ac:dyDescent="0.25">
      <c r="A8" s="19">
        <v>2023</v>
      </c>
      <c r="B8" s="19"/>
      <c r="C8" s="19"/>
      <c r="D8" s="19"/>
      <c r="E8" s="19"/>
    </row>
    <row r="9" spans="1:5" x14ac:dyDescent="0.25">
      <c r="A9" s="49" t="s">
        <v>218</v>
      </c>
      <c r="B9" s="12">
        <v>4.62</v>
      </c>
      <c r="C9" s="12">
        <v>80.25</v>
      </c>
      <c r="D9" s="12">
        <v>12.18</v>
      </c>
      <c r="E9" s="12">
        <v>2.94</v>
      </c>
    </row>
    <row r="10" spans="1:5" x14ac:dyDescent="0.25">
      <c r="A10" s="49" t="s">
        <v>224</v>
      </c>
      <c r="B10" s="12">
        <v>3.05</v>
      </c>
      <c r="C10" s="12">
        <v>83.54</v>
      </c>
      <c r="D10" s="12">
        <v>9.76</v>
      </c>
      <c r="E10" s="12">
        <v>3.66</v>
      </c>
    </row>
    <row r="11" spans="1:5" x14ac:dyDescent="0.25">
      <c r="A11" s="61" t="s">
        <v>225</v>
      </c>
      <c r="B11" s="13">
        <v>8.1</v>
      </c>
      <c r="C11" s="13">
        <v>72.97</v>
      </c>
      <c r="D11" s="13">
        <v>17.57</v>
      </c>
      <c r="E11" s="13">
        <v>1.35</v>
      </c>
    </row>
    <row r="12" spans="1:5" ht="12" x14ac:dyDescent="0.25">
      <c r="A12" s="34" t="s">
        <v>274</v>
      </c>
      <c r="B12" s="68"/>
      <c r="C12" s="68"/>
      <c r="D12" s="2"/>
      <c r="E12" s="2"/>
    </row>
    <row r="13" spans="1:5" x14ac:dyDescent="0.25">
      <c r="A13" s="23" t="s">
        <v>275</v>
      </c>
      <c r="B13" s="75"/>
      <c r="C13" s="75"/>
      <c r="D13" s="2"/>
      <c r="E13" s="2"/>
    </row>
    <row r="14" spans="1:5" x14ac:dyDescent="0.25">
      <c r="A14" s="27"/>
      <c r="B14" s="2"/>
      <c r="C14" s="2"/>
      <c r="D14" s="2"/>
      <c r="E14" s="2"/>
    </row>
    <row r="15" spans="1:5" x14ac:dyDescent="0.25">
      <c r="A15" s="17" t="s">
        <v>186</v>
      </c>
      <c r="B15" s="2"/>
      <c r="C15" s="2"/>
      <c r="D15" s="2"/>
      <c r="E15" s="2"/>
    </row>
    <row r="16" spans="1:5" x14ac:dyDescent="0.25">
      <c r="A16" s="18" t="s">
        <v>217</v>
      </c>
      <c r="B16" s="2"/>
      <c r="C16" s="2"/>
      <c r="D16" s="2"/>
      <c r="E16" s="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4C54D-7ADB-4058-93F9-6E088FB03381}">
  <dimension ref="A1:E15"/>
  <sheetViews>
    <sheetView showGridLines="0" zoomScale="130" zoomScaleNormal="130" workbookViewId="0">
      <selection sqref="A1:D1"/>
    </sheetView>
  </sheetViews>
  <sheetFormatPr baseColWidth="10" defaultColWidth="11.453125" defaultRowHeight="11.5" x14ac:dyDescent="0.25"/>
  <cols>
    <col min="1" max="1" width="37.26953125" style="6" customWidth="1"/>
    <col min="2" max="2" width="18.26953125" style="6" customWidth="1"/>
    <col min="3" max="3" width="16" style="6" customWidth="1"/>
    <col min="4" max="16384" width="11.453125" style="6"/>
  </cols>
  <sheetData>
    <row r="1" spans="1:5" s="8" customFormat="1" ht="21" customHeight="1" x14ac:dyDescent="0.25">
      <c r="A1" s="111" t="s">
        <v>282</v>
      </c>
      <c r="B1" s="111"/>
      <c r="C1" s="111"/>
      <c r="D1" s="111"/>
    </row>
    <row r="2" spans="1:5" ht="11.5" customHeight="1" x14ac:dyDescent="0.25">
      <c r="A2" s="6" t="s">
        <v>283</v>
      </c>
      <c r="B2" s="76"/>
      <c r="C2" s="76"/>
      <c r="D2" s="76"/>
      <c r="E2" s="77"/>
    </row>
    <row r="3" spans="1:5" x14ac:dyDescent="0.25">
      <c r="A3" s="45"/>
      <c r="B3" s="48" t="s">
        <v>81</v>
      </c>
      <c r="C3" s="48" t="s">
        <v>82</v>
      </c>
      <c r="D3" s="46" t="s">
        <v>83</v>
      </c>
      <c r="E3" s="2"/>
    </row>
    <row r="4" spans="1:5" ht="12.5" x14ac:dyDescent="0.25">
      <c r="A4" s="19" t="s">
        <v>276</v>
      </c>
      <c r="B4" s="19"/>
      <c r="C4" s="19"/>
      <c r="D4" s="19"/>
      <c r="E4" s="2"/>
    </row>
    <row r="5" spans="1:5" x14ac:dyDescent="0.25">
      <c r="A5" s="2" t="s">
        <v>222</v>
      </c>
      <c r="B5" s="79">
        <v>565.38300000000004</v>
      </c>
      <c r="C5" s="79">
        <v>1032.319925</v>
      </c>
      <c r="D5" s="79">
        <v>3226.1547500000001</v>
      </c>
      <c r="E5" s="2"/>
    </row>
    <row r="6" spans="1:5" x14ac:dyDescent="0.25">
      <c r="A6" s="19">
        <v>2023</v>
      </c>
      <c r="B6" s="19"/>
      <c r="C6" s="19"/>
      <c r="D6" s="19"/>
      <c r="E6" s="78"/>
    </row>
    <row r="7" spans="1:5" x14ac:dyDescent="0.25">
      <c r="A7" s="2" t="s">
        <v>223</v>
      </c>
      <c r="B7" s="79">
        <v>3873.9014437999999</v>
      </c>
      <c r="C7" s="79">
        <v>4910.7423101000004</v>
      </c>
      <c r="D7" s="79">
        <v>5787.7432516999997</v>
      </c>
      <c r="E7" s="2"/>
    </row>
    <row r="8" spans="1:5" x14ac:dyDescent="0.25">
      <c r="A8" s="2" t="s">
        <v>220</v>
      </c>
      <c r="B8" s="79">
        <v>4365.4268675000003</v>
      </c>
      <c r="C8" s="79">
        <v>5298.9642185000002</v>
      </c>
      <c r="D8" s="79">
        <v>5920.433145</v>
      </c>
      <c r="E8" s="2"/>
    </row>
    <row r="9" spans="1:5" x14ac:dyDescent="0.25">
      <c r="A9" s="3" t="s">
        <v>221</v>
      </c>
      <c r="B9" s="80">
        <v>2615.8976772999999</v>
      </c>
      <c r="C9" s="80">
        <v>4164.6578781999997</v>
      </c>
      <c r="D9" s="80">
        <v>4742.2708726000001</v>
      </c>
      <c r="E9" s="2"/>
    </row>
    <row r="10" spans="1:5" ht="12.5" x14ac:dyDescent="0.25">
      <c r="A10" s="2" t="s">
        <v>277</v>
      </c>
      <c r="B10" s="2"/>
      <c r="C10" s="2"/>
      <c r="D10" s="2"/>
      <c r="E10" s="2"/>
    </row>
    <row r="11" spans="1:5" x14ac:dyDescent="0.25">
      <c r="A11" s="2" t="s">
        <v>195</v>
      </c>
      <c r="B11" s="2"/>
      <c r="C11" s="2"/>
      <c r="D11" s="2"/>
      <c r="E11" s="2"/>
    </row>
    <row r="12" spans="1:5" x14ac:dyDescent="0.25">
      <c r="A12" s="2"/>
      <c r="B12" s="2"/>
      <c r="C12" s="2"/>
      <c r="D12" s="2"/>
      <c r="E12" s="2"/>
    </row>
    <row r="13" spans="1:5" x14ac:dyDescent="0.25">
      <c r="A13" s="17" t="s">
        <v>186</v>
      </c>
      <c r="B13" s="2"/>
      <c r="C13" s="2"/>
      <c r="D13" s="2"/>
      <c r="E13" s="2"/>
    </row>
    <row r="14" spans="1:5" x14ac:dyDescent="0.25">
      <c r="A14" s="18" t="s">
        <v>217</v>
      </c>
      <c r="B14" s="2"/>
      <c r="C14" s="2"/>
      <c r="D14" s="2"/>
      <c r="E14" s="2"/>
    </row>
    <row r="15" spans="1:5" x14ac:dyDescent="0.25">
      <c r="A15" s="2"/>
      <c r="B15" s="2"/>
      <c r="C15" s="2"/>
      <c r="D15" s="2"/>
      <c r="E15" s="2"/>
    </row>
  </sheetData>
  <mergeCells count="1">
    <mergeCell ref="A1:D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zoomScaleNormal="100" workbookViewId="0"/>
  </sheetViews>
  <sheetFormatPr baseColWidth="10" defaultColWidth="9.1796875" defaultRowHeight="11.5" x14ac:dyDescent="0.25"/>
  <cols>
    <col min="1" max="1" width="51.81640625" style="6" customWidth="1"/>
    <col min="2" max="2" width="12.7265625" style="6" customWidth="1"/>
    <col min="3" max="4" width="9.1796875" style="6"/>
    <col min="5" max="5" width="13.453125" style="6" customWidth="1"/>
    <col min="6" max="7" width="9.1796875" style="6"/>
    <col min="8" max="8" width="14.7265625" style="6" customWidth="1"/>
    <col min="9" max="16384" width="9.1796875" style="6"/>
  </cols>
  <sheetData>
    <row r="1" spans="1:6" ht="11.5" customHeight="1" x14ac:dyDescent="0.25">
      <c r="A1" s="94" t="s">
        <v>285</v>
      </c>
      <c r="B1" s="93"/>
      <c r="C1" s="93"/>
      <c r="D1" s="93"/>
    </row>
    <row r="3" spans="1:6" s="2" customFormat="1" ht="21" customHeight="1" x14ac:dyDescent="0.2">
      <c r="A3" s="21"/>
      <c r="B3" s="22" t="s">
        <v>21</v>
      </c>
      <c r="C3" s="112" t="s">
        <v>22</v>
      </c>
      <c r="D3" s="112"/>
    </row>
    <row r="4" spans="1:6" s="2" customFormat="1" ht="10" x14ac:dyDescent="0.2">
      <c r="A4" s="19" t="s">
        <v>256</v>
      </c>
      <c r="B4" s="19"/>
      <c r="C4" s="19"/>
      <c r="D4" s="19"/>
    </row>
    <row r="5" spans="1:6" s="2" customFormat="1" ht="10" x14ac:dyDescent="0.2">
      <c r="A5" s="23" t="s">
        <v>14</v>
      </c>
      <c r="B5" s="14">
        <v>0.82699999999999996</v>
      </c>
      <c r="C5" s="14">
        <v>0.629</v>
      </c>
      <c r="D5" s="14">
        <v>1.087</v>
      </c>
      <c r="F5" s="20"/>
    </row>
    <row r="6" spans="1:6" s="2" customFormat="1" ht="10" x14ac:dyDescent="0.2">
      <c r="A6" s="23" t="s">
        <v>15</v>
      </c>
      <c r="B6" s="14">
        <v>0.97</v>
      </c>
      <c r="C6" s="14">
        <v>0.74199999999999999</v>
      </c>
      <c r="D6" s="14">
        <v>1.2669999999999999</v>
      </c>
    </row>
    <row r="7" spans="1:6" s="2" customFormat="1" ht="10" x14ac:dyDescent="0.2">
      <c r="A7" s="23" t="s">
        <v>17</v>
      </c>
      <c r="B7" s="14">
        <v>1.1259999999999999</v>
      </c>
      <c r="C7" s="14">
        <v>0.83199999999999996</v>
      </c>
      <c r="D7" s="14">
        <v>1.524</v>
      </c>
    </row>
    <row r="8" spans="1:6" s="2" customFormat="1" ht="10" x14ac:dyDescent="0.2">
      <c r="A8" s="24" t="s">
        <v>257</v>
      </c>
      <c r="B8" s="19"/>
      <c r="C8" s="19"/>
      <c r="D8" s="19"/>
    </row>
    <row r="9" spans="1:6" s="2" customFormat="1" ht="10" x14ac:dyDescent="0.2">
      <c r="A9" s="23" t="s">
        <v>20</v>
      </c>
      <c r="B9" s="14">
        <v>5.4630000000000001</v>
      </c>
      <c r="C9" s="14">
        <v>4.7119999999999997</v>
      </c>
      <c r="D9" s="14">
        <v>6.3330000000000002</v>
      </c>
    </row>
    <row r="10" spans="1:6" s="2" customFormat="1" ht="10" x14ac:dyDescent="0.2">
      <c r="A10" s="24" t="s">
        <v>258</v>
      </c>
      <c r="B10" s="19"/>
      <c r="C10" s="19"/>
      <c r="D10" s="19"/>
    </row>
    <row r="11" spans="1:6" s="2" customFormat="1" ht="10" x14ac:dyDescent="0.2">
      <c r="A11" s="23" t="s">
        <v>12</v>
      </c>
      <c r="B11" s="14">
        <v>0.99299999999999999</v>
      </c>
      <c r="C11" s="14">
        <v>0.84099999999999997</v>
      </c>
      <c r="D11" s="14">
        <v>1.1719999999999999</v>
      </c>
    </row>
    <row r="12" spans="1:6" s="2" customFormat="1" ht="10" x14ac:dyDescent="0.2">
      <c r="A12" s="24" t="s">
        <v>259</v>
      </c>
      <c r="B12" s="19"/>
      <c r="C12" s="19"/>
      <c r="D12" s="19"/>
    </row>
    <row r="13" spans="1:6" s="2" customFormat="1" ht="10" x14ac:dyDescent="0.2">
      <c r="A13" s="23" t="s">
        <v>13</v>
      </c>
      <c r="B13" s="14">
        <v>0.82199999999999995</v>
      </c>
      <c r="C13" s="14">
        <v>0.65</v>
      </c>
      <c r="D13" s="14">
        <v>1.0409999999999999</v>
      </c>
    </row>
    <row r="14" spans="1:6" s="2" customFormat="1" ht="10" x14ac:dyDescent="0.2">
      <c r="A14" s="24" t="s">
        <v>260</v>
      </c>
      <c r="B14" s="19"/>
      <c r="C14" s="19"/>
      <c r="D14" s="19"/>
    </row>
    <row r="15" spans="1:6" s="2" customFormat="1" ht="10" x14ac:dyDescent="0.2">
      <c r="A15" s="23" t="s">
        <v>0</v>
      </c>
      <c r="B15" s="14">
        <v>0.41299999999999998</v>
      </c>
      <c r="C15" s="14">
        <v>0.29499999999999998</v>
      </c>
      <c r="D15" s="14">
        <v>0.57799999999999996</v>
      </c>
    </row>
    <row r="16" spans="1:6" s="2" customFormat="1" ht="10" x14ac:dyDescent="0.2">
      <c r="A16" s="23" t="s">
        <v>1</v>
      </c>
      <c r="B16" s="14">
        <v>0.628</v>
      </c>
      <c r="C16" s="14">
        <v>0.45</v>
      </c>
      <c r="D16" s="14">
        <v>0.876</v>
      </c>
    </row>
    <row r="17" spans="1:4" s="2" customFormat="1" ht="10" x14ac:dyDescent="0.2">
      <c r="A17" s="23" t="s">
        <v>2</v>
      </c>
      <c r="B17" s="14">
        <v>0.5</v>
      </c>
      <c r="C17" s="14">
        <v>0.377</v>
      </c>
      <c r="D17" s="14">
        <v>0.66400000000000003</v>
      </c>
    </row>
    <row r="18" spans="1:4" s="2" customFormat="1" ht="10" x14ac:dyDescent="0.2">
      <c r="A18" s="23" t="s">
        <v>3</v>
      </c>
      <c r="B18" s="14">
        <v>0.59799999999999998</v>
      </c>
      <c r="C18" s="14">
        <v>0.39400000000000002</v>
      </c>
      <c r="D18" s="14">
        <v>0.90800000000000003</v>
      </c>
    </row>
    <row r="19" spans="1:4" s="2" customFormat="1" ht="10" x14ac:dyDescent="0.2">
      <c r="A19" s="23" t="s">
        <v>4</v>
      </c>
      <c r="B19" s="14">
        <v>0.57499999999999996</v>
      </c>
      <c r="C19" s="14">
        <v>0.377</v>
      </c>
      <c r="D19" s="14">
        <v>0.877</v>
      </c>
    </row>
    <row r="20" spans="1:4" s="2" customFormat="1" ht="10" x14ac:dyDescent="0.2">
      <c r="A20" s="23" t="s">
        <v>5</v>
      </c>
      <c r="B20" s="14">
        <v>1.121</v>
      </c>
      <c r="C20" s="14">
        <v>0.80200000000000005</v>
      </c>
      <c r="D20" s="14">
        <v>1.5680000000000001</v>
      </c>
    </row>
    <row r="21" spans="1:4" s="2" customFormat="1" ht="10" x14ac:dyDescent="0.2">
      <c r="A21" s="23" t="s">
        <v>6</v>
      </c>
      <c r="B21" s="14">
        <v>0.373</v>
      </c>
      <c r="C21" s="14">
        <v>0.23499999999999999</v>
      </c>
      <c r="D21" s="14">
        <v>0.59299999999999997</v>
      </c>
    </row>
    <row r="22" spans="1:4" s="2" customFormat="1" ht="10" x14ac:dyDescent="0.2">
      <c r="A22" s="23" t="s">
        <v>7</v>
      </c>
      <c r="B22" s="14">
        <v>0.61299999999999999</v>
      </c>
      <c r="C22" s="14">
        <v>0.45400000000000001</v>
      </c>
      <c r="D22" s="14">
        <v>0.82599999999999996</v>
      </c>
    </row>
    <row r="23" spans="1:4" s="2" customFormat="1" ht="10" x14ac:dyDescent="0.2">
      <c r="A23" s="23" t="s">
        <v>8</v>
      </c>
      <c r="B23" s="14">
        <v>0.83199999999999996</v>
      </c>
      <c r="C23" s="14">
        <v>0.53700000000000003</v>
      </c>
      <c r="D23" s="14">
        <v>1.2889999999999999</v>
      </c>
    </row>
    <row r="24" spans="1:4" s="2" customFormat="1" ht="10" x14ac:dyDescent="0.2">
      <c r="A24" s="23" t="s">
        <v>9</v>
      </c>
      <c r="B24" s="14">
        <v>0.80800000000000005</v>
      </c>
      <c r="C24" s="14">
        <v>0.49099999999999999</v>
      </c>
      <c r="D24" s="14">
        <v>1.33</v>
      </c>
    </row>
    <row r="25" spans="1:4" s="2" customFormat="1" ht="10" x14ac:dyDescent="0.2">
      <c r="A25" s="23" t="s">
        <v>10</v>
      </c>
      <c r="B25" s="14">
        <v>0.41699999999999998</v>
      </c>
      <c r="C25" s="14">
        <v>0.29699999999999999</v>
      </c>
      <c r="D25" s="14">
        <v>0.58599999999999997</v>
      </c>
    </row>
    <row r="26" spans="1:4" s="2" customFormat="1" ht="10" x14ac:dyDescent="0.2">
      <c r="A26" s="23" t="s">
        <v>11</v>
      </c>
      <c r="B26" s="14">
        <v>0.80900000000000005</v>
      </c>
      <c r="C26" s="14">
        <v>0.58599999999999997</v>
      </c>
      <c r="D26" s="14">
        <v>1.117</v>
      </c>
    </row>
    <row r="27" spans="1:4" s="2" customFormat="1" ht="10" x14ac:dyDescent="0.2">
      <c r="A27" s="24" t="s">
        <v>261</v>
      </c>
      <c r="B27" s="19"/>
      <c r="C27" s="19"/>
      <c r="D27" s="19"/>
    </row>
    <row r="28" spans="1:4" s="2" customFormat="1" ht="10" x14ac:dyDescent="0.2">
      <c r="A28" s="23" t="s">
        <v>16</v>
      </c>
      <c r="B28" s="14">
        <v>1.026</v>
      </c>
      <c r="C28" s="14">
        <v>0.85099999999999998</v>
      </c>
      <c r="D28" s="14">
        <v>1.2370000000000001</v>
      </c>
    </row>
    <row r="29" spans="1:4" s="2" customFormat="1" ht="10" x14ac:dyDescent="0.2">
      <c r="A29" s="23" t="s">
        <v>18</v>
      </c>
      <c r="B29" s="14">
        <v>1.1599999999999999</v>
      </c>
      <c r="C29" s="14">
        <v>0.94499999999999995</v>
      </c>
      <c r="D29" s="14">
        <v>1.4239999999999999</v>
      </c>
    </row>
    <row r="30" spans="1:4" s="2" customFormat="1" ht="10" x14ac:dyDescent="0.2">
      <c r="A30" s="25" t="s">
        <v>19</v>
      </c>
      <c r="B30" s="15">
        <v>0.85699999999999998</v>
      </c>
      <c r="C30" s="15">
        <v>0.60299999999999998</v>
      </c>
      <c r="D30" s="15">
        <v>1.218</v>
      </c>
    </row>
    <row r="31" spans="1:4" s="2" customFormat="1" ht="10" x14ac:dyDescent="0.2">
      <c r="A31" s="16" t="s">
        <v>32</v>
      </c>
    </row>
    <row r="32" spans="1:4" s="2" customFormat="1" ht="10" x14ac:dyDescent="0.2"/>
    <row r="33" spans="1:1" s="2" customFormat="1" ht="10" x14ac:dyDescent="0.2">
      <c r="A33" s="17" t="s">
        <v>186</v>
      </c>
    </row>
    <row r="34" spans="1:1" s="2" customFormat="1" ht="10" x14ac:dyDescent="0.2">
      <c r="A34" s="18" t="s">
        <v>217</v>
      </c>
    </row>
  </sheetData>
  <mergeCells count="1">
    <mergeCell ref="C3:D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44B8E-9F35-4AB3-AEEC-D8873AC8429B}">
  <dimension ref="A1:D45"/>
  <sheetViews>
    <sheetView zoomScale="90" zoomScaleNormal="90" workbookViewId="0">
      <selection sqref="A1:D1"/>
    </sheetView>
  </sheetViews>
  <sheetFormatPr baseColWidth="10" defaultColWidth="9.1796875" defaultRowHeight="11.5" x14ac:dyDescent="0.25"/>
  <cols>
    <col min="1" max="1" width="58.54296875" style="6" customWidth="1"/>
    <col min="2" max="2" width="23" style="6" customWidth="1"/>
    <col min="3" max="3" width="9.1796875" style="6"/>
    <col min="4" max="4" width="14.7265625" style="6" customWidth="1"/>
    <col min="5" max="5" width="13.453125" style="6" customWidth="1"/>
    <col min="6" max="6" width="9.1796875" style="6"/>
    <col min="7" max="7" width="21.26953125" style="6" customWidth="1"/>
    <col min="8" max="8" width="37.7265625" style="6" customWidth="1"/>
    <col min="9" max="16384" width="9.1796875" style="6"/>
  </cols>
  <sheetData>
    <row r="1" spans="1:4" ht="21" customHeight="1" x14ac:dyDescent="0.25">
      <c r="A1" s="113" t="s">
        <v>284</v>
      </c>
      <c r="B1" s="113"/>
      <c r="C1" s="113"/>
      <c r="D1" s="113"/>
    </row>
    <row r="3" spans="1:4" x14ac:dyDescent="0.25">
      <c r="A3" s="21"/>
      <c r="B3" s="22" t="s">
        <v>21</v>
      </c>
      <c r="C3" s="112" t="s">
        <v>22</v>
      </c>
      <c r="D3" s="112"/>
    </row>
    <row r="4" spans="1:4" x14ac:dyDescent="0.25">
      <c r="A4" s="24" t="s">
        <v>256</v>
      </c>
      <c r="B4" s="19"/>
      <c r="C4" s="19"/>
      <c r="D4" s="19"/>
    </row>
    <row r="5" spans="1:4" x14ac:dyDescent="0.25">
      <c r="A5" s="23" t="s">
        <v>14</v>
      </c>
      <c r="B5" s="14">
        <v>0.97499999999999998</v>
      </c>
      <c r="C5" s="14">
        <v>0.77</v>
      </c>
      <c r="D5" s="14">
        <v>1.2350000000000001</v>
      </c>
    </row>
    <row r="6" spans="1:4" x14ac:dyDescent="0.25">
      <c r="A6" s="23" t="s">
        <v>15</v>
      </c>
      <c r="B6" s="14">
        <v>0.85899999999999999</v>
      </c>
      <c r="C6" s="14">
        <v>0.68300000000000005</v>
      </c>
      <c r="D6" s="14">
        <v>1.08</v>
      </c>
    </row>
    <row r="7" spans="1:4" x14ac:dyDescent="0.25">
      <c r="A7" s="23" t="s">
        <v>17</v>
      </c>
      <c r="B7" s="14">
        <v>0.97499999999999998</v>
      </c>
      <c r="C7" s="14">
        <v>0.75800000000000001</v>
      </c>
      <c r="D7" s="14">
        <v>1.254</v>
      </c>
    </row>
    <row r="8" spans="1:4" x14ac:dyDescent="0.25">
      <c r="A8" s="24" t="s">
        <v>257</v>
      </c>
      <c r="B8" s="19"/>
      <c r="C8" s="19"/>
      <c r="D8" s="19"/>
    </row>
    <row r="9" spans="1:4" x14ac:dyDescent="0.25">
      <c r="A9" s="23" t="s">
        <v>20</v>
      </c>
      <c r="B9" s="14">
        <v>0.751</v>
      </c>
      <c r="C9" s="14">
        <v>0.64700000000000002</v>
      </c>
      <c r="D9" s="14">
        <v>0.872</v>
      </c>
    </row>
    <row r="10" spans="1:4" x14ac:dyDescent="0.25">
      <c r="A10" s="24" t="s">
        <v>258</v>
      </c>
      <c r="B10" s="19"/>
      <c r="C10" s="19"/>
      <c r="D10" s="19"/>
    </row>
    <row r="11" spans="1:4" x14ac:dyDescent="0.25">
      <c r="A11" s="23" t="s">
        <v>12</v>
      </c>
      <c r="B11" s="14">
        <v>0.876</v>
      </c>
      <c r="C11" s="14">
        <v>0.747</v>
      </c>
      <c r="D11" s="14">
        <v>1.0269999999999999</v>
      </c>
    </row>
    <row r="12" spans="1:4" x14ac:dyDescent="0.25">
      <c r="A12" s="24" t="s">
        <v>259</v>
      </c>
      <c r="B12" s="19"/>
      <c r="C12" s="19"/>
      <c r="D12" s="19"/>
    </row>
    <row r="13" spans="1:4" x14ac:dyDescent="0.25">
      <c r="A13" s="23" t="s">
        <v>13</v>
      </c>
      <c r="B13" s="14">
        <v>1.2729999999999999</v>
      </c>
      <c r="C13" s="14">
        <v>1.0329999999999999</v>
      </c>
      <c r="D13" s="14">
        <v>1.569</v>
      </c>
    </row>
    <row r="14" spans="1:4" x14ac:dyDescent="0.25">
      <c r="A14" s="24" t="s">
        <v>260</v>
      </c>
      <c r="B14" s="19"/>
      <c r="C14" s="19"/>
      <c r="D14" s="19"/>
    </row>
    <row r="15" spans="1:4" x14ac:dyDescent="0.25">
      <c r="A15" s="23" t="s">
        <v>0</v>
      </c>
      <c r="B15" s="14">
        <v>3.2770000000000001</v>
      </c>
      <c r="C15" s="14">
        <v>2.4340000000000002</v>
      </c>
      <c r="D15" s="14">
        <v>4.4109999999999996</v>
      </c>
    </row>
    <row r="16" spans="1:4" x14ac:dyDescent="0.25">
      <c r="A16" s="23" t="s">
        <v>1</v>
      </c>
      <c r="B16" s="14">
        <v>0.93400000000000005</v>
      </c>
      <c r="C16" s="14">
        <v>0.68100000000000005</v>
      </c>
      <c r="D16" s="14">
        <v>1.28</v>
      </c>
    </row>
    <row r="17" spans="1:4" x14ac:dyDescent="0.25">
      <c r="A17" s="23" t="s">
        <v>2</v>
      </c>
      <c r="B17" s="14">
        <v>0.98199999999999998</v>
      </c>
      <c r="C17" s="14">
        <v>0.75</v>
      </c>
      <c r="D17" s="14">
        <v>1.2869999999999999</v>
      </c>
    </row>
    <row r="18" spans="1:4" x14ac:dyDescent="0.25">
      <c r="A18" s="23" t="s">
        <v>3</v>
      </c>
      <c r="B18" s="14">
        <v>1.4179999999999999</v>
      </c>
      <c r="C18" s="14">
        <v>0.96199999999999997</v>
      </c>
      <c r="D18" s="14">
        <v>2.089</v>
      </c>
    </row>
    <row r="19" spans="1:4" x14ac:dyDescent="0.25">
      <c r="A19" s="23" t="s">
        <v>4</v>
      </c>
      <c r="B19" s="14">
        <v>1.5169999999999999</v>
      </c>
      <c r="C19" s="14">
        <v>1.006</v>
      </c>
      <c r="D19" s="14">
        <v>2.2890000000000001</v>
      </c>
    </row>
    <row r="20" spans="1:4" x14ac:dyDescent="0.25">
      <c r="A20" s="23" t="s">
        <v>5</v>
      </c>
      <c r="B20" s="14">
        <v>0.96299999999999997</v>
      </c>
      <c r="C20" s="14">
        <v>0.73399999999999999</v>
      </c>
      <c r="D20" s="14">
        <v>1.2629999999999999</v>
      </c>
    </row>
    <row r="21" spans="1:4" x14ac:dyDescent="0.25">
      <c r="A21" s="23" t="s">
        <v>6</v>
      </c>
      <c r="B21" s="14">
        <v>0.98899999999999999</v>
      </c>
      <c r="C21" s="14">
        <v>0.58899999999999997</v>
      </c>
      <c r="D21" s="14">
        <v>1.659</v>
      </c>
    </row>
    <row r="22" spans="1:4" x14ac:dyDescent="0.25">
      <c r="A22" s="23" t="s">
        <v>7</v>
      </c>
      <c r="B22" s="14">
        <v>1.2989999999999999</v>
      </c>
      <c r="C22" s="14">
        <v>1.004</v>
      </c>
      <c r="D22" s="14">
        <v>1.681</v>
      </c>
    </row>
    <row r="23" spans="1:4" x14ac:dyDescent="0.25">
      <c r="A23" s="23" t="s">
        <v>8</v>
      </c>
      <c r="B23" s="14">
        <v>1.365</v>
      </c>
      <c r="C23" s="14">
        <v>0.94799999999999995</v>
      </c>
      <c r="D23" s="14">
        <v>1.964</v>
      </c>
    </row>
    <row r="24" spans="1:4" x14ac:dyDescent="0.25">
      <c r="A24" s="23" t="s">
        <v>9</v>
      </c>
      <c r="B24" s="14">
        <v>1.0349999999999999</v>
      </c>
      <c r="C24" s="14">
        <v>0.627</v>
      </c>
      <c r="D24" s="14">
        <v>1.7090000000000001</v>
      </c>
    </row>
    <row r="25" spans="1:4" x14ac:dyDescent="0.25">
      <c r="A25" s="23" t="s">
        <v>10</v>
      </c>
      <c r="B25" s="14">
        <v>1.611</v>
      </c>
      <c r="C25" s="14">
        <v>1.177</v>
      </c>
      <c r="D25" s="14">
        <v>2.206</v>
      </c>
    </row>
    <row r="26" spans="1:4" x14ac:dyDescent="0.25">
      <c r="A26" s="23" t="s">
        <v>11</v>
      </c>
      <c r="B26" s="14">
        <v>0.91300000000000003</v>
      </c>
      <c r="C26" s="14">
        <v>0.68400000000000005</v>
      </c>
      <c r="D26" s="14">
        <v>1.2190000000000001</v>
      </c>
    </row>
    <row r="27" spans="1:4" x14ac:dyDescent="0.25">
      <c r="A27" s="24" t="s">
        <v>261</v>
      </c>
      <c r="B27" s="19"/>
      <c r="C27" s="19"/>
      <c r="D27" s="19"/>
    </row>
    <row r="28" spans="1:4" x14ac:dyDescent="0.25">
      <c r="A28" s="23" t="s">
        <v>16</v>
      </c>
      <c r="B28" s="14">
        <v>0.84799999999999998</v>
      </c>
      <c r="C28" s="14">
        <v>0.70699999999999996</v>
      </c>
      <c r="D28" s="14">
        <v>1.018</v>
      </c>
    </row>
    <row r="29" spans="1:4" x14ac:dyDescent="0.25">
      <c r="A29" s="23" t="s">
        <v>18</v>
      </c>
      <c r="B29" s="14">
        <v>0.85299999999999998</v>
      </c>
      <c r="C29" s="14">
        <v>0.71</v>
      </c>
      <c r="D29" s="14">
        <v>1.024</v>
      </c>
    </row>
    <row r="30" spans="1:4" x14ac:dyDescent="0.25">
      <c r="A30" s="23" t="s">
        <v>19</v>
      </c>
      <c r="B30" s="14">
        <v>1.194</v>
      </c>
      <c r="C30" s="14">
        <v>0.89300000000000002</v>
      </c>
      <c r="D30" s="14">
        <v>1.597</v>
      </c>
    </row>
    <row r="31" spans="1:4" x14ac:dyDescent="0.25">
      <c r="A31" s="24" t="s">
        <v>262</v>
      </c>
      <c r="B31" s="19"/>
      <c r="C31" s="19"/>
      <c r="D31" s="19"/>
    </row>
    <row r="32" spans="1:4" x14ac:dyDescent="0.25">
      <c r="A32" s="23" t="s">
        <v>25</v>
      </c>
      <c r="B32" s="14">
        <v>1.536</v>
      </c>
      <c r="C32" s="14">
        <v>1.236</v>
      </c>
      <c r="D32" s="14">
        <v>1.91</v>
      </c>
    </row>
    <row r="33" spans="1:4" x14ac:dyDescent="0.25">
      <c r="A33" s="23" t="s">
        <v>27</v>
      </c>
      <c r="B33" s="14">
        <v>1.577</v>
      </c>
      <c r="C33" s="14">
        <v>1.2809999999999999</v>
      </c>
      <c r="D33" s="14">
        <v>1.9419999999999999</v>
      </c>
    </row>
    <row r="34" spans="1:4" x14ac:dyDescent="0.25">
      <c r="A34" s="23" t="s">
        <v>26</v>
      </c>
      <c r="B34" s="14">
        <v>1.61</v>
      </c>
      <c r="C34" s="14">
        <v>1.284</v>
      </c>
      <c r="D34" s="14">
        <v>2.0190000000000001</v>
      </c>
    </row>
    <row r="35" spans="1:4" x14ac:dyDescent="0.25">
      <c r="A35" s="23" t="s">
        <v>28</v>
      </c>
      <c r="B35" s="14">
        <v>1.7869999999999999</v>
      </c>
      <c r="C35" s="14">
        <v>1.377</v>
      </c>
      <c r="D35" s="14">
        <v>2.319</v>
      </c>
    </row>
    <row r="36" spans="1:4" x14ac:dyDescent="0.25">
      <c r="A36" s="24" t="s">
        <v>263</v>
      </c>
      <c r="B36" s="19"/>
      <c r="C36" s="19"/>
      <c r="D36" s="19"/>
    </row>
    <row r="37" spans="1:4" x14ac:dyDescent="0.25">
      <c r="A37" s="23" t="s">
        <v>24</v>
      </c>
      <c r="B37" s="14">
        <v>6.226</v>
      </c>
      <c r="C37" s="14">
        <v>5.415</v>
      </c>
      <c r="D37" s="14">
        <v>7.1589999999999998</v>
      </c>
    </row>
    <row r="38" spans="1:4" x14ac:dyDescent="0.25">
      <c r="A38" s="24" t="s">
        <v>264</v>
      </c>
      <c r="B38" s="19"/>
      <c r="C38" s="19"/>
      <c r="D38" s="19"/>
    </row>
    <row r="39" spans="1:4" x14ac:dyDescent="0.25">
      <c r="A39" s="2" t="s">
        <v>29</v>
      </c>
      <c r="B39" s="14">
        <v>1.33</v>
      </c>
      <c r="C39" s="14">
        <v>1.1539999999999999</v>
      </c>
      <c r="D39" s="14">
        <v>1.532</v>
      </c>
    </row>
    <row r="40" spans="1:4" x14ac:dyDescent="0.25">
      <c r="A40" s="3" t="s">
        <v>30</v>
      </c>
      <c r="B40" s="15">
        <v>1.536</v>
      </c>
      <c r="C40" s="15">
        <v>1.139</v>
      </c>
      <c r="D40" s="15">
        <v>2.0720000000000001</v>
      </c>
    </row>
    <row r="41" spans="1:4" x14ac:dyDescent="0.25">
      <c r="A41" s="26" t="s">
        <v>33</v>
      </c>
      <c r="B41" s="2"/>
      <c r="C41" s="2"/>
      <c r="D41" s="2"/>
    </row>
    <row r="42" spans="1:4" x14ac:dyDescent="0.25">
      <c r="A42" s="26"/>
      <c r="B42" s="2"/>
      <c r="C42" s="2"/>
      <c r="D42" s="2"/>
    </row>
    <row r="43" spans="1:4" x14ac:dyDescent="0.25">
      <c r="A43" s="17" t="s">
        <v>186</v>
      </c>
      <c r="B43" s="2"/>
      <c r="C43" s="2"/>
      <c r="D43" s="2"/>
    </row>
    <row r="44" spans="1:4" x14ac:dyDescent="0.25">
      <c r="A44" s="18" t="s">
        <v>217</v>
      </c>
      <c r="B44" s="2"/>
      <c r="C44" s="2"/>
      <c r="D44" s="2"/>
    </row>
    <row r="45" spans="1:4" x14ac:dyDescent="0.25">
      <c r="A45" s="2"/>
      <c r="B45" s="2"/>
      <c r="C45" s="2"/>
      <c r="D45" s="2"/>
    </row>
  </sheetData>
  <mergeCells count="2">
    <mergeCell ref="C3:D3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18</vt:i4>
      </vt:variant>
    </vt:vector>
  </HeadingPairs>
  <TitlesOfParts>
    <vt:vector size="18" baseType="lpstr">
      <vt:lpstr>Intro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TA1</vt:lpstr>
      <vt:lpstr>TA2</vt:lpstr>
      <vt:lpstr>TA3</vt:lpstr>
      <vt:lpstr>T1ASILE</vt:lpstr>
      <vt:lpstr>T2ASILE</vt:lpstr>
      <vt:lpstr>T3ASILE</vt:lpstr>
      <vt:lpstr>TR1</vt:lpstr>
      <vt:lpstr>TR2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Veselá Jana BFS</cp:lastModifiedBy>
  <dcterms:created xsi:type="dcterms:W3CDTF">2015-06-05T18:19:34Z</dcterms:created>
  <dcterms:modified xsi:type="dcterms:W3CDTF">2026-08-31T07:44:15Z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2026-07-16T12:21:13Z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8a0f310a-7b8e-4508-849a-c831d4445a4d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