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7 Taux de réussite HE\2026\"/>
    </mc:Choice>
  </mc:AlternateContent>
  <xr:revisionPtr revIDLastSave="0" documentId="13_ncr:1_{4E817F82-3882-41A1-A6EE-4B650F907B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3" r:id="rId1"/>
    <sheet name="T1" sheetId="1" r:id="rId2"/>
    <sheet name="T2" sheetId="2" r:id="rId3"/>
    <sheet name="TD1" sheetId="4" r:id="rId4"/>
  </sheets>
  <definedNames>
    <definedName name="_xlnm.Print_Area" localSheetId="0">Index!$A$1:$N$12</definedName>
    <definedName name="_xlnm.Print_Area" localSheetId="1">'T1'!$A$2:$E$15</definedName>
    <definedName name="_xlnm.Print_Area" localSheetId="2">'T2'!$A$2:$F$29</definedName>
    <definedName name="_xlnm.Print_Area" localSheetId="3">'TD1'!$A$2:$P$24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" i="3" l="1"/>
  <c r="A23" i="4" s="1"/>
  <c r="A2" i="4"/>
  <c r="B7" i="3" s="1"/>
  <c r="A2" i="2"/>
  <c r="B5" i="3" s="1"/>
  <c r="A24" i="4"/>
  <c r="A29" i="2"/>
  <c r="A15" i="1"/>
  <c r="A2" i="1"/>
  <c r="B4" i="3" s="1"/>
  <c r="A14" i="1" l="1"/>
  <c r="A28" i="2"/>
</calcChain>
</file>

<file path=xl/sharedStrings.xml><?xml version="1.0" encoding="utf-8"?>
<sst xmlns="http://schemas.openxmlformats.org/spreadsheetml/2006/main" count="75" uniqueCount="48">
  <si>
    <t>Design</t>
  </si>
  <si>
    <t>Sport</t>
  </si>
  <si>
    <t>Total</t>
  </si>
  <si>
    <t>T1</t>
  </si>
  <si>
    <t>T2</t>
  </si>
  <si>
    <t>TD1</t>
  </si>
  <si>
    <t>Studienerfolgsquote an den Hochschulen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</si>
  <si>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</si>
  <si>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</si>
  <si>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</si>
  <si>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</si>
  <si>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Quelle: BFS – Längsschnittanalysen im Bildungsbereich (LABB)</t>
  </si>
  <si>
    <t>… Zahl unbekannt, weil (noch) nicht erhoben oder (noch) nicht berechnet</t>
  </si>
  <si>
    <t>4 Jahre</t>
  </si>
  <si>
    <t>5 Jahre</t>
  </si>
  <si>
    <t>6 Jahre</t>
  </si>
  <si>
    <t>7 Jahre</t>
  </si>
  <si>
    <t>8 Jahre</t>
  </si>
  <si>
    <t>UH</t>
  </si>
  <si>
    <t>FH</t>
  </si>
  <si>
    <t>Architektur, Bauwesen und Plannung</t>
  </si>
  <si>
    <t>Technik und IT</t>
  </si>
  <si>
    <t>Chemie und Life Sciences</t>
  </si>
  <si>
    <t>Land- und Fortwirtschaft</t>
  </si>
  <si>
    <t>Wirtschaft und Dienstleistungen</t>
  </si>
  <si>
    <t>Musik, Theater und andere Künste</t>
  </si>
  <si>
    <t>Angewandte Linguistik</t>
  </si>
  <si>
    <t>Soziale Arbeit</t>
  </si>
  <si>
    <t>Angewandte Psychologie</t>
  </si>
  <si>
    <t>Gesundheit</t>
  </si>
  <si>
    <t>Geistes- und Sozialwissenschaften</t>
  </si>
  <si>
    <t>Wirtschaftswissenschaften</t>
  </si>
  <si>
    <t>Recht</t>
  </si>
  <si>
    <t>Exakte und Naturwissenschaften</t>
  </si>
  <si>
    <t>Technische Wissenschaften</t>
  </si>
  <si>
    <t>Interdisziplinäre und andere</t>
  </si>
  <si>
    <t>Medizin und Pharmazie</t>
  </si>
  <si>
    <t>Zurück</t>
  </si>
  <si>
    <t>Eintrittskohorten</t>
  </si>
  <si>
    <t>von 3 bis 5 Jahren</t>
  </si>
  <si>
    <t>von 5 bis 8 Jahren</t>
  </si>
  <si>
    <t>Bis 8 Jahren</t>
  </si>
  <si>
    <t>Kein Erfolg nach 8 Jahren</t>
  </si>
  <si>
    <t xml:space="preserve">Bemerkung: Als Erfolg gelten auch Bachelorabschlüsse, die an einem anderen Hochschultyp und/oder einem anderen Fachbereich als zu Beginn des Studiums erworben wurden. </t>
  </si>
  <si>
    <t xml:space="preserve">Bemerkung:  Als Erfolg gelten auch Bachelorabschlüsse, die an einem anderen Hochschultyp und/oder einem anderen Fachbereich als zu Beginn des Studiums erworben wurden. </t>
  </si>
  <si>
    <t>In % der Eintrittskohorte mit Wohnsitz in der Schweiz vor Studienbeginn: Dauer bis zum Erwerb des Bachelorabschlusses (maximal 8 Jahre)</t>
  </si>
  <si>
    <t>bis 3 Jahren</t>
  </si>
  <si>
    <t>Stand am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</si>
</sst>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\-0.0\ "/>
  </numFmts>
  <fonts count="2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13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0" fillId="2" borderId="0" xfId="0" applyFont="1" applyFill="1" applyAlignment="1">
      <alignment wrapText="1"/>
    </xf>
    <xf numFmtId="0" fontId="11" fillId="0" borderId="0" xfId="0" applyFont="1"/>
    <xf numFmtId="0" fontId="12" fillId="0" borderId="0" xfId="0" applyFont="1"/>
    <xf numFmtId="0" fontId="2" fillId="0" borderId="0" xfId="1" applyAlignment="1" applyProtection="1"/>
    <xf numFmtId="0" fontId="15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0" fillId="4" borderId="0" xfId="0" applyFill="1"/>
    <xf numFmtId="0" fontId="8" fillId="0" borderId="0" xfId="2" applyFont="1" applyAlignment="1">
      <alignment horizontal="left"/>
    </xf>
    <xf numFmtId="0" fontId="15" fillId="0" borderId="0" xfId="2" applyFont="1" applyAlignment="1">
      <alignment horizontal="left" wrapText="1"/>
    </xf>
    <xf numFmtId="0" fontId="17" fillId="0" borderId="0" xfId="0" applyFont="1"/>
    <xf numFmtId="0" fontId="15" fillId="0" borderId="0" xfId="2" applyFont="1" applyAlignment="1">
      <alignment horizontal="left"/>
    </xf>
    <xf numFmtId="0" fontId="16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vertical="top"/>
    </xf>
    <xf numFmtId="0" fontId="14" fillId="5" borderId="0" xfId="0" applyFont="1" applyFill="1" applyAlignment="1">
      <alignment vertical="center" wrapText="1"/>
    </xf>
    <xf numFmtId="0" fontId="6" fillId="0" borderId="0" xfId="0" applyFont="1"/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8" fillId="0" borderId="0" xfId="2" applyFont="1" applyAlignment="1">
      <alignment wrapText="1"/>
    </xf>
    <xf numFmtId="0" fontId="6" fillId="0" borderId="0" xfId="3" applyNumberFormat="1" applyFont="1" applyFill="1" applyBorder="1" applyAlignment="1" applyProtection="1">
      <alignment horizontal="left"/>
    </xf>
    <xf numFmtId="0" fontId="18" fillId="0" borderId="0" xfId="4" applyFont="1"/>
    <xf numFmtId="0" fontId="1" fillId="0" borderId="0" xfId="4"/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2" fillId="0" borderId="0" xfId="1" applyAlignment="1" applyProtection="1">
      <alignment vertical="top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5" fillId="0" borderId="0" xfId="2" applyFont="1"/>
    <xf numFmtId="0" fontId="8" fillId="0" borderId="5" xfId="0" applyFont="1" applyBorder="1" applyAlignment="1">
      <alignment vertical="center"/>
    </xf>
    <xf numFmtId="0" fontId="15" fillId="0" borderId="5" xfId="0" applyFont="1" applyBorder="1" applyAlignment="1">
      <alignment horizontal="left" vertical="center" wrapText="1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right" vertical="top"/>
    </xf>
    <xf numFmtId="0" fontId="5" fillId="0" borderId="0" xfId="2" applyFont="1" applyAlignment="1">
      <alignment horizontal="right" vertical="top" wrapText="1"/>
    </xf>
    <xf numFmtId="0" fontId="12" fillId="0" borderId="0" xfId="0" applyFont="1" applyAlignment="1">
      <alignment horizontal="right" vertical="center"/>
    </xf>
    <xf numFmtId="0" fontId="7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164" fontId="20" fillId="0" borderId="0" xfId="0" applyNumberFormat="1" applyFont="1" applyAlignment="1">
      <alignment horizontal="right" vertical="center"/>
    </xf>
    <xf numFmtId="164" fontId="8" fillId="2" borderId="0" xfId="0" applyNumberFormat="1" applyFont="1" applyFill="1" applyAlignment="1">
      <alignment horizontal="right" vertical="top"/>
    </xf>
    <xf numFmtId="164" fontId="8" fillId="2" borderId="2" xfId="0" applyNumberFormat="1" applyFont="1" applyFill="1" applyBorder="1" applyAlignment="1">
      <alignment horizontal="right" vertical="top"/>
    </xf>
    <xf numFmtId="164" fontId="20" fillId="5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20" fillId="5" borderId="8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8" fillId="0" borderId="8" xfId="2" applyFont="1" applyBorder="1" applyAlignment="1">
      <alignment horizontal="left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5" fillId="0" borderId="0" xfId="2" applyFont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2" applyFont="1" applyAlignment="1">
      <alignment horizontal="left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f-402104" TargetMode="External"/><Relationship Id="rId1" Type="http://schemas.openxmlformats.org/officeDocument/2006/relationships/hyperlink" Target="mailto:Educindicators@bfs.admin.ch?subject=ind-d-40420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zoomScaleSheetLayoutView="100" workbookViewId="0">
      <selection activeCell="A11" sqref="A11"/>
    </sheetView>
  </sheetViews>
  <sheetFormatPr baseColWidth="10" defaultRowHeight="14.25" customHeight="1"/>
  <cols>
    <col min="1" max="1" width="5.6640625" customWidth="1"/>
  </cols>
  <sheetData>
    <row r="1" spans="1:256" ht="33" customHeight="1">
      <c r="A1" s="3" t="s">
        <v>6</v>
      </c>
      <c r="B1" s="4"/>
      <c r="C1" s="4"/>
      <c r="D1" s="4"/>
      <c r="E1" s="4"/>
      <c r="F1" s="4"/>
      <c r="G1" s="5"/>
      <c r="H1" s="5"/>
      <c r="I1" s="5"/>
      <c r="J1" s="5"/>
      <c r="K1" s="5"/>
    </row>
    <row r="2" spans="1:256" ht="14.25" customHeight="1">
      <c r="A2" s="6" t="s">
        <v>7</v>
      </c>
    </row>
    <row r="3" spans="1:256" ht="25.5" customHeight="1">
      <c r="A3" s="7" t="s">
        <v>8</v>
      </c>
    </row>
    <row r="4" spans="1:256" ht="13.5" customHeight="1">
      <c r="A4" s="7" t="s">
        <v>3</v>
      </c>
      <c r="B4" s="8" t="str">
        <f>'T1'!A2</f>
        <v>Studienerfolgsquote an den Hochschulen nach Hochschultyp, Eintrittskohorte 2017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256" ht="13.5" customHeight="1">
      <c r="A5" s="7" t="s">
        <v>4</v>
      </c>
      <c r="B5" s="8" t="str">
        <f>'T2'!A2</f>
        <v>Studienerfolgsquote an den Hochschulen nach Hochschultyp und Fachbereichsgruppe, Eintrittskohorte 2017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256" ht="25.5" customHeight="1">
      <c r="A6" s="7" t="s">
        <v>9</v>
      </c>
    </row>
    <row r="7" spans="1:256" ht="13.5" customHeight="1">
      <c r="A7" s="7" t="s">
        <v>5</v>
      </c>
      <c r="B7" s="8" t="str">
        <f>'TD1'!A2</f>
        <v>Studienerfolgsquote an den Hochschulen nach Hochschultyp und Fachbereichsgruppe, Eintrittskohorten 2008–2022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256" s="28" customFormat="1" ht="25.5" customHeight="1">
      <c r="A8" s="27" t="s">
        <v>47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</row>
    <row r="9" spans="1:256" s="28" customFormat="1" ht="15" customHeight="1">
      <c r="A9" s="27" t="str">
        <f>CONCATENATE("© BFS ",RIGHT(Index!A8,4))</f>
        <v>© BFS 2026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</row>
    <row r="10" spans="1:256" s="28" customFormat="1" ht="25.5" customHeight="1">
      <c r="A10" s="8" t="s">
        <v>10</v>
      </c>
      <c r="B10" s="8"/>
      <c r="C10" s="8"/>
      <c r="D10" s="8"/>
      <c r="E10" s="8"/>
      <c r="F10" s="8"/>
      <c r="G10" s="8"/>
      <c r="H10" s="8"/>
      <c r="I10" s="29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Auskunft: Bundesamt für Statistik (BFS), Bildungsindikatore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  <hyperlink ref="B4:N4" location="'T1'!A1" display="'T1'!A1" xr:uid="{00000000-0004-0000-0000-000006000000}"/>
    <hyperlink ref="B5:N5" location="'T2'!A1" display="'T2'!A1" xr:uid="{00000000-0004-0000-0000-000007000000}"/>
    <hyperlink ref="B7:M7" location="'TD1'!A1" display="'TD1'!A1" xr:uid="{00000000-0004-0000-0000-000008000000}"/>
  </hyperlinks>
  <pageMargins left="0.7" right="0.7" top="0.75" bottom="0.75" header="0.3" footer="0.3"/>
  <pageSetup paperSize="9" scale="8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"/>
  <sheetViews>
    <sheetView showGridLines="0" zoomScaleNormal="100" workbookViewId="0"/>
  </sheetViews>
  <sheetFormatPr baseColWidth="10" defaultColWidth="11.44140625" defaultRowHeight="14.25" customHeight="1"/>
  <cols>
    <col min="1" max="1" width="26.33203125" customWidth="1"/>
    <col min="2" max="2" width="26.33203125" style="19" customWidth="1"/>
    <col min="3" max="3" width="19.33203125" style="19" customWidth="1"/>
    <col min="4" max="4" width="6.44140625" style="19" customWidth="1"/>
    <col min="5" max="10" width="11.6640625" style="19" customWidth="1"/>
  </cols>
  <sheetData>
    <row r="1" spans="1:10" s="20" customFormat="1" ht="28.2" customHeight="1">
      <c r="A1" s="34" t="s">
        <v>37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2" customFormat="1" ht="13.5" customHeight="1">
      <c r="A2" s="41" t="str">
        <f>CONCATENATE(Index!A1," nach Hochschultyp, Eintrittskohorte ", RIGHT(Index!A8,4)-9)</f>
        <v>Studienerfolgsquote an den Hochschulen nach Hochschultyp, Eintrittskohorte 2017</v>
      </c>
      <c r="B2" s="41"/>
      <c r="C2" s="41"/>
      <c r="D2" s="42" t="s">
        <v>3</v>
      </c>
      <c r="E2" s="41"/>
      <c r="F2" s="18"/>
      <c r="G2" s="18"/>
      <c r="H2" s="18"/>
      <c r="I2" s="18"/>
      <c r="J2" s="18"/>
    </row>
    <row r="3" spans="1:10" s="2" customFormat="1" ht="25.5" customHeight="1">
      <c r="A3" s="58" t="s">
        <v>45</v>
      </c>
      <c r="B3" s="58"/>
      <c r="C3" s="58"/>
      <c r="D3" s="45"/>
      <c r="E3" s="18"/>
      <c r="F3" s="18"/>
      <c r="G3" s="18"/>
      <c r="H3" s="18"/>
      <c r="I3" s="18"/>
      <c r="J3" s="18"/>
    </row>
    <row r="4" spans="1:10" s="2" customFormat="1" ht="13.5" customHeight="1">
      <c r="A4" s="35"/>
      <c r="B4" s="24" t="s">
        <v>18</v>
      </c>
      <c r="C4" s="25" t="s">
        <v>19</v>
      </c>
      <c r="D4" s="40"/>
      <c r="G4" s="18"/>
      <c r="H4" s="18"/>
      <c r="I4" s="18"/>
      <c r="J4" s="18"/>
    </row>
    <row r="5" spans="1:10" s="1" customFormat="1" ht="13.5" customHeight="1">
      <c r="A5" s="23" t="s">
        <v>2</v>
      </c>
      <c r="B5" s="49">
        <v>85.220428812334376</v>
      </c>
      <c r="C5" s="48"/>
      <c r="D5" s="49">
        <v>82.369534555712278</v>
      </c>
    </row>
    <row r="6" spans="1:10" s="1" customFormat="1" ht="13.5" customHeight="1">
      <c r="A6" s="9" t="s">
        <v>46</v>
      </c>
      <c r="B6" s="50">
        <v>26.873042640327633</v>
      </c>
      <c r="C6" s="48"/>
      <c r="D6" s="50">
        <v>39.507089302947072</v>
      </c>
    </row>
    <row r="7" spans="1:10" s="1" customFormat="1" ht="13.5" customHeight="1">
      <c r="A7" s="9" t="s">
        <v>13</v>
      </c>
      <c r="B7" s="50">
        <v>30.805829920501083</v>
      </c>
      <c r="C7" s="48"/>
      <c r="D7" s="50">
        <v>30.524831118699428</v>
      </c>
    </row>
    <row r="8" spans="1:10" s="1" customFormat="1" ht="13.5" customHeight="1">
      <c r="A8" s="9" t="s">
        <v>14</v>
      </c>
      <c r="B8" s="50">
        <v>15.51433389544688</v>
      </c>
      <c r="C8" s="48"/>
      <c r="D8" s="50">
        <v>7.4975874099918345</v>
      </c>
    </row>
    <row r="9" spans="1:10" s="1" customFormat="1" ht="13.5" customHeight="1">
      <c r="A9" s="9" t="s">
        <v>15</v>
      </c>
      <c r="B9" s="50">
        <v>6.8537701758612384</v>
      </c>
      <c r="C9" s="48"/>
      <c r="D9" s="50">
        <v>2.9396481330265014</v>
      </c>
    </row>
    <row r="10" spans="1:10" s="1" customFormat="1" ht="13.5" customHeight="1">
      <c r="A10" s="9" t="s">
        <v>16</v>
      </c>
      <c r="B10" s="50">
        <v>3.2462057335581789</v>
      </c>
      <c r="C10" s="48"/>
      <c r="D10" s="50">
        <v>1.2545468042461585</v>
      </c>
    </row>
    <row r="11" spans="1:10" s="1" customFormat="1" ht="13.5" customHeight="1">
      <c r="A11" s="10" t="s">
        <v>17</v>
      </c>
      <c r="B11" s="51">
        <v>1.927246446639364</v>
      </c>
      <c r="C11" s="48"/>
      <c r="D11" s="51">
        <v>0.64583178680127684</v>
      </c>
    </row>
    <row r="12" spans="1:10" s="14" customFormat="1" ht="25.5" customHeight="1">
      <c r="A12" s="57" t="s">
        <v>43</v>
      </c>
      <c r="B12" s="57"/>
      <c r="C12" s="57"/>
      <c r="D12" s="57"/>
      <c r="E12" s="26"/>
      <c r="F12" s="26"/>
      <c r="G12" s="26"/>
      <c r="H12" s="13"/>
      <c r="I12" s="13"/>
      <c r="J12" s="13"/>
    </row>
    <row r="13" spans="1:10" s="14" customFormat="1" ht="14.25" customHeight="1">
      <c r="A13" s="12" t="s">
        <v>11</v>
      </c>
      <c r="B13" s="13"/>
      <c r="C13" s="13"/>
      <c r="D13" s="13"/>
      <c r="E13" s="13"/>
      <c r="F13" s="13"/>
      <c r="G13" s="13"/>
      <c r="H13" s="13"/>
      <c r="I13" s="13"/>
      <c r="J13" s="13"/>
    </row>
    <row r="14" spans="1:10" s="14" customFormat="1" ht="14.25" customHeight="1">
      <c r="A14" s="38" t="str">
        <f>Index!A9</f>
        <v>© BFS 2026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14" customFormat="1" ht="25.5" customHeight="1">
      <c r="A15" s="38" t="str">
        <f>Index!A10</f>
        <v>Auskunft: Bundesamt für Statistik (BFS), Bildungsindikatoren, EducIndicators@bfs.admin.ch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 s="14" customFormat="1" ht="14.25" customHeight="1">
      <c r="A16" s="15"/>
      <c r="B16" s="13"/>
      <c r="C16" s="13"/>
      <c r="D16" s="13"/>
      <c r="E16" s="13"/>
      <c r="F16" s="13"/>
      <c r="G16" s="13"/>
      <c r="H16" s="13"/>
      <c r="I16" s="13"/>
      <c r="J16" s="13"/>
    </row>
    <row r="17" spans="1:10" s="11" customFormat="1" ht="14.25" customHeight="1">
      <c r="A17" s="16"/>
      <c r="B17" s="17"/>
      <c r="C17" s="17"/>
      <c r="D17" s="17"/>
      <c r="E17" s="17"/>
      <c r="F17" s="17"/>
      <c r="G17" s="17"/>
      <c r="H17" s="17"/>
      <c r="I17" s="17"/>
      <c r="J17" s="17"/>
    </row>
  </sheetData>
  <mergeCells count="2">
    <mergeCell ref="A12:D12"/>
    <mergeCell ref="A3:C3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2"/>
  <sheetViews>
    <sheetView showGridLines="0" zoomScaleNormal="100" workbookViewId="0"/>
  </sheetViews>
  <sheetFormatPr baseColWidth="10" defaultRowHeight="14.25" customHeight="1"/>
  <cols>
    <col min="1" max="1" width="30.33203125" customWidth="1"/>
    <col min="2" max="6" width="19.44140625" customWidth="1"/>
    <col min="7" max="7" width="51.5546875" customWidth="1"/>
  </cols>
  <sheetData>
    <row r="1" spans="1:9" s="20" customFormat="1" ht="28.5" customHeight="1">
      <c r="A1" s="34" t="s">
        <v>37</v>
      </c>
      <c r="B1" s="33"/>
      <c r="C1" s="33"/>
      <c r="D1" s="33"/>
      <c r="E1" s="33"/>
      <c r="F1" s="33"/>
      <c r="G1" s="33"/>
      <c r="H1" s="33"/>
      <c r="I1" s="33"/>
    </row>
    <row r="2" spans="1:9" s="2" customFormat="1" ht="13.5" customHeight="1">
      <c r="A2" s="60" t="str">
        <f>CONCATENATE(Index!A1," nach Hochschultyp und Fachbereichsgruppe, Eintrittskohorte ",RIGHT(Index!A8,4)-9)</f>
        <v>Studienerfolgsquote an den Hochschulen nach Hochschultyp und Fachbereichsgruppe, Eintrittskohorte 2017</v>
      </c>
      <c r="B2" s="60"/>
      <c r="C2" s="60"/>
      <c r="D2" s="60"/>
      <c r="E2" s="60"/>
      <c r="F2" s="43" t="s">
        <v>4</v>
      </c>
    </row>
    <row r="3" spans="1:9" s="2" customFormat="1" ht="13.5" customHeight="1">
      <c r="A3" s="59" t="s">
        <v>45</v>
      </c>
      <c r="B3" s="59"/>
      <c r="C3" s="59"/>
      <c r="D3" s="59"/>
      <c r="E3" s="59"/>
      <c r="F3" s="59"/>
      <c r="G3" s="18"/>
      <c r="H3" s="18"/>
      <c r="I3" s="18"/>
    </row>
    <row r="4" spans="1:9" s="2" customFormat="1" ht="13.5" customHeight="1">
      <c r="A4" s="31"/>
      <c r="B4" s="36" t="s">
        <v>46</v>
      </c>
      <c r="C4" s="36" t="s">
        <v>39</v>
      </c>
      <c r="D4" s="36" t="s">
        <v>40</v>
      </c>
      <c r="E4" s="37" t="s">
        <v>41</v>
      </c>
      <c r="F4" s="37" t="s">
        <v>42</v>
      </c>
    </row>
    <row r="5" spans="1:9" ht="13.5" customHeight="1">
      <c r="A5" s="21" t="s">
        <v>18</v>
      </c>
      <c r="B5" s="52">
        <v>26.873042640327633</v>
      </c>
      <c r="C5" s="52">
        <v>46.320163815947964</v>
      </c>
      <c r="D5" s="52">
        <v>12.027222356058781</v>
      </c>
      <c r="E5" s="52">
        <v>85.220428812334376</v>
      </c>
      <c r="F5" s="52">
        <v>14.779571187665622</v>
      </c>
      <c r="G5" s="9"/>
    </row>
    <row r="6" spans="1:9" ht="13.5" customHeight="1">
      <c r="A6" s="9" t="s">
        <v>30</v>
      </c>
      <c r="B6" s="50">
        <v>30.396757679180887</v>
      </c>
      <c r="C6" s="50">
        <v>42.064846416382252</v>
      </c>
      <c r="D6" s="50">
        <v>11.71075085324232</v>
      </c>
      <c r="E6" s="50">
        <v>84.172354948805463</v>
      </c>
      <c r="F6" s="50">
        <v>15.827645051194539</v>
      </c>
    </row>
    <row r="7" spans="1:9" ht="13.5" customHeight="1">
      <c r="A7" s="9" t="s">
        <v>31</v>
      </c>
      <c r="B7" s="50">
        <v>23.475851148060173</v>
      </c>
      <c r="C7" s="50">
        <v>50.395882818685671</v>
      </c>
      <c r="D7" s="50">
        <v>11.441013460015835</v>
      </c>
      <c r="E7" s="50">
        <v>85.312747426761675</v>
      </c>
      <c r="F7" s="50">
        <v>14.687252573238322</v>
      </c>
    </row>
    <row r="8" spans="1:9" ht="13.5" customHeight="1">
      <c r="A8" s="9" t="s">
        <v>32</v>
      </c>
      <c r="B8" s="50">
        <v>21.893787575150302</v>
      </c>
      <c r="C8" s="50">
        <v>48.897795591182366</v>
      </c>
      <c r="D8" s="50">
        <v>12.474949899799599</v>
      </c>
      <c r="E8" s="50">
        <v>83.266533066132268</v>
      </c>
      <c r="F8" s="50">
        <v>16.733466933867735</v>
      </c>
    </row>
    <row r="9" spans="1:9" ht="13.5" customHeight="1">
      <c r="A9" s="9" t="s">
        <v>33</v>
      </c>
      <c r="B9" s="50">
        <v>21.910283796155021</v>
      </c>
      <c r="C9" s="50">
        <v>48.794629234055542</v>
      </c>
      <c r="D9" s="50">
        <v>12.32834909978639</v>
      </c>
      <c r="E9" s="50">
        <v>83.033262129996956</v>
      </c>
      <c r="F9" s="50">
        <v>16.966737870003051</v>
      </c>
    </row>
    <row r="10" spans="1:9" ht="13.5" customHeight="1">
      <c r="A10" s="9" t="s">
        <v>36</v>
      </c>
      <c r="B10" s="50">
        <v>44.670594536689876</v>
      </c>
      <c r="C10" s="50">
        <v>32.726298875200854</v>
      </c>
      <c r="D10" s="50">
        <v>10.337439742903053</v>
      </c>
      <c r="E10" s="50">
        <v>87.734333154793774</v>
      </c>
      <c r="F10" s="50">
        <v>12.265666845206214</v>
      </c>
    </row>
    <row r="11" spans="1:9" ht="13.5" customHeight="1">
      <c r="A11" s="9" t="s">
        <v>34</v>
      </c>
      <c r="B11" s="50">
        <v>17.631151974040023</v>
      </c>
      <c r="C11" s="50">
        <v>58.896700919415899</v>
      </c>
      <c r="D11" s="50">
        <v>14.386154678204434</v>
      </c>
      <c r="E11" s="50">
        <v>90.914007571660363</v>
      </c>
      <c r="F11" s="50">
        <v>9.0859924283396438</v>
      </c>
    </row>
    <row r="12" spans="1:9" ht="13.5" customHeight="1">
      <c r="A12" s="9" t="s">
        <v>35</v>
      </c>
      <c r="B12" s="50">
        <v>32.169576059850371</v>
      </c>
      <c r="C12" s="50">
        <v>42.64339152119701</v>
      </c>
      <c r="D12" s="50">
        <v>11.720698254364089</v>
      </c>
      <c r="E12" s="50">
        <v>86.533665835411469</v>
      </c>
      <c r="F12" s="50">
        <v>13.466334164588529</v>
      </c>
    </row>
    <row r="13" spans="1:9" ht="13.5" customHeight="1">
      <c r="A13" s="21" t="s">
        <v>19</v>
      </c>
      <c r="B13" s="52">
        <v>39.507089302947072</v>
      </c>
      <c r="C13" s="52">
        <v>38.022418528691261</v>
      </c>
      <c r="D13" s="52">
        <v>4.8400267240739367</v>
      </c>
      <c r="E13" s="52">
        <v>82.369534555712278</v>
      </c>
      <c r="F13" s="52">
        <v>17.630465444287729</v>
      </c>
      <c r="G13" s="9"/>
    </row>
    <row r="14" spans="1:9" ht="13.5" customHeight="1">
      <c r="A14" s="9" t="s">
        <v>20</v>
      </c>
      <c r="B14" s="50">
        <v>45.768772348033373</v>
      </c>
      <c r="C14" s="50">
        <v>33.373063170441</v>
      </c>
      <c r="D14" s="50">
        <v>4.171632896305125</v>
      </c>
      <c r="E14" s="50">
        <v>83.313468414779493</v>
      </c>
      <c r="F14" s="50">
        <v>16.6865315852205</v>
      </c>
      <c r="G14" s="9"/>
    </row>
    <row r="15" spans="1:9" ht="13.5" customHeight="1">
      <c r="A15" s="9" t="s">
        <v>21</v>
      </c>
      <c r="B15" s="50">
        <v>41.417910447761194</v>
      </c>
      <c r="C15" s="50">
        <v>33.619402985074629</v>
      </c>
      <c r="D15" s="50">
        <v>5.6716417910447765</v>
      </c>
      <c r="E15" s="50">
        <v>80.708955223880594</v>
      </c>
      <c r="F15" s="50">
        <v>19.291044776119403</v>
      </c>
      <c r="G15" s="9"/>
    </row>
    <row r="16" spans="1:9" ht="13.5" customHeight="1">
      <c r="A16" s="9" t="s">
        <v>22</v>
      </c>
      <c r="B16" s="50">
        <v>36.71875</v>
      </c>
      <c r="C16" s="50">
        <v>33.59375</v>
      </c>
      <c r="D16" s="50">
        <v>7.6171875</v>
      </c>
      <c r="E16" s="50">
        <v>77.9296875</v>
      </c>
      <c r="F16" s="50">
        <v>22.0703125</v>
      </c>
      <c r="G16" s="9"/>
    </row>
    <row r="17" spans="1:9" ht="13.5" customHeight="1">
      <c r="A17" s="9" t="s">
        <v>23</v>
      </c>
      <c r="B17" s="50">
        <v>38.983050847457626</v>
      </c>
      <c r="C17" s="50">
        <v>35.593220338983052</v>
      </c>
      <c r="D17" s="50">
        <v>4.2372881355932206</v>
      </c>
      <c r="E17" s="50">
        <v>78.813559322033896</v>
      </c>
      <c r="F17" s="50">
        <v>21.1864406779661</v>
      </c>
      <c r="G17" s="9"/>
    </row>
    <row r="18" spans="1:9" ht="13.5" customHeight="1">
      <c r="A18" s="9" t="s">
        <v>24</v>
      </c>
      <c r="B18" s="50">
        <v>29.10662824207493</v>
      </c>
      <c r="C18" s="50">
        <v>42.363112391930834</v>
      </c>
      <c r="D18" s="50">
        <v>5.5166735282009061</v>
      </c>
      <c r="E18" s="50">
        <v>76.986414162206671</v>
      </c>
      <c r="F18" s="50">
        <v>23.013585837793329</v>
      </c>
      <c r="G18" s="9"/>
    </row>
    <row r="19" spans="1:9" ht="13.5" customHeight="1">
      <c r="A19" s="9" t="s">
        <v>0</v>
      </c>
      <c r="B19" s="50">
        <v>64.216634429400386</v>
      </c>
      <c r="C19" s="50">
        <v>23.404255319148938</v>
      </c>
      <c r="D19" s="50">
        <v>3.094777562862669</v>
      </c>
      <c r="E19" s="50">
        <v>90.715667311411991</v>
      </c>
      <c r="F19" s="50">
        <v>9.2843326885880071</v>
      </c>
      <c r="G19" s="9"/>
    </row>
    <row r="20" spans="1:9" ht="13.5" customHeight="1">
      <c r="A20" s="9" t="s">
        <v>1</v>
      </c>
      <c r="B20" s="50">
        <v>74.285714285714292</v>
      </c>
      <c r="C20" s="50">
        <v>8.5714285714285712</v>
      </c>
      <c r="D20" s="50">
        <v>8.5714285714285712</v>
      </c>
      <c r="E20" s="50">
        <v>91.428571428571431</v>
      </c>
      <c r="F20" s="50">
        <v>8.5714285714285712</v>
      </c>
      <c r="G20" s="9"/>
    </row>
    <row r="21" spans="1:9" ht="13.5" customHeight="1">
      <c r="A21" s="9" t="s">
        <v>25</v>
      </c>
      <c r="B21" s="50">
        <v>63.740458015267173</v>
      </c>
      <c r="C21" s="50">
        <v>26.335877862595421</v>
      </c>
      <c r="D21" s="50">
        <v>2.2900763358778624</v>
      </c>
      <c r="E21" s="50">
        <v>92.36641221374046</v>
      </c>
      <c r="F21" s="50">
        <v>7.6335877862595423</v>
      </c>
      <c r="G21" s="9"/>
    </row>
    <row r="22" spans="1:9" ht="13.5" customHeight="1">
      <c r="A22" s="9" t="s">
        <v>26</v>
      </c>
      <c r="B22" s="50">
        <v>61.224489795918366</v>
      </c>
      <c r="C22" s="50">
        <v>20.408163265306122</v>
      </c>
      <c r="D22" s="50">
        <v>6.1224489795918364</v>
      </c>
      <c r="E22" s="50">
        <v>87.755102040816325</v>
      </c>
      <c r="F22" s="50">
        <v>12.244897959183673</v>
      </c>
      <c r="G22" s="9"/>
    </row>
    <row r="23" spans="1:9" ht="13.5" customHeight="1">
      <c r="A23" s="9" t="s">
        <v>27</v>
      </c>
      <c r="B23" s="50">
        <v>34.760885082084222</v>
      </c>
      <c r="C23" s="50">
        <v>50.535331905781582</v>
      </c>
      <c r="D23" s="50">
        <v>4.354032833690221</v>
      </c>
      <c r="E23" s="50">
        <v>89.650249821556031</v>
      </c>
      <c r="F23" s="50">
        <v>10.349750178443969</v>
      </c>
      <c r="G23" s="9"/>
    </row>
    <row r="24" spans="1:9" ht="13.5" customHeight="1">
      <c r="A24" s="9" t="s">
        <v>28</v>
      </c>
      <c r="B24" s="50">
        <v>40.804597701149426</v>
      </c>
      <c r="C24" s="50">
        <v>47.126436781609193</v>
      </c>
      <c r="D24" s="50">
        <v>3.4482758620689653</v>
      </c>
      <c r="E24" s="50">
        <v>91.379310344827587</v>
      </c>
      <c r="F24" s="50">
        <v>8.6206896551724146</v>
      </c>
      <c r="G24" s="9"/>
    </row>
    <row r="25" spans="1:9" ht="13.5" customHeight="1">
      <c r="A25" s="10" t="s">
        <v>29</v>
      </c>
      <c r="B25" s="51">
        <v>50.728862973760933</v>
      </c>
      <c r="C25" s="51">
        <v>34.81049562682216</v>
      </c>
      <c r="D25" s="51">
        <v>2.8571428571428572</v>
      </c>
      <c r="E25" s="51">
        <v>88.396501457725947</v>
      </c>
      <c r="F25" s="51">
        <v>11.603498542274053</v>
      </c>
    </row>
    <row r="26" spans="1:9" s="14" customFormat="1" ht="13.5" customHeight="1">
      <c r="A26" s="57" t="s">
        <v>43</v>
      </c>
      <c r="B26" s="57"/>
      <c r="C26" s="57"/>
      <c r="D26" s="57"/>
      <c r="E26" s="57"/>
      <c r="F26" s="57"/>
      <c r="G26" s="13"/>
      <c r="H26" s="13"/>
    </row>
    <row r="27" spans="1:9" s="14" customFormat="1" ht="13.5" customHeight="1">
      <c r="A27" s="12" t="s">
        <v>11</v>
      </c>
      <c r="B27" s="13"/>
      <c r="C27" s="13"/>
      <c r="D27" s="13"/>
      <c r="E27" s="13"/>
      <c r="F27" s="13"/>
      <c r="G27" s="13"/>
      <c r="H27" s="13"/>
    </row>
    <row r="28" spans="1:9" s="14" customFormat="1" ht="14.25" customHeight="1">
      <c r="A28" s="38" t="str">
        <f>Index!A9</f>
        <v>© BFS 2026</v>
      </c>
      <c r="B28" s="13"/>
      <c r="C28" s="13"/>
      <c r="D28" s="13"/>
      <c r="E28" s="13"/>
      <c r="F28" s="13"/>
      <c r="G28" s="13"/>
      <c r="H28" s="13"/>
      <c r="I28" s="13"/>
    </row>
    <row r="29" spans="1:9" s="14" customFormat="1" ht="25.5" customHeight="1">
      <c r="A29" s="38" t="str">
        <f>Index!A10</f>
        <v>Auskunft: Bundesamt für Statistik (BFS), Bildungsindikatoren, EducIndicators@bfs.admin.ch</v>
      </c>
      <c r="B29" s="13"/>
      <c r="C29" s="13"/>
      <c r="D29" s="13"/>
      <c r="E29" s="13"/>
      <c r="F29" s="13"/>
      <c r="G29" s="13"/>
      <c r="H29" s="13"/>
      <c r="I29" s="13"/>
    </row>
    <row r="32" spans="1:9" ht="14.25" customHeight="1">
      <c r="A32" s="22"/>
    </row>
  </sheetData>
  <mergeCells count="3">
    <mergeCell ref="A26:F26"/>
    <mergeCell ref="A3:F3"/>
    <mergeCell ref="A2:E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4"/>
  <sheetViews>
    <sheetView showGridLines="0" zoomScaleNormal="100" zoomScaleSheetLayoutView="115" workbookViewId="0"/>
  </sheetViews>
  <sheetFormatPr baseColWidth="10" defaultColWidth="11.44140625" defaultRowHeight="14.25" customHeight="1"/>
  <cols>
    <col min="1" max="1" width="22.33203125" customWidth="1"/>
    <col min="2" max="9" width="7.6640625" style="19" customWidth="1"/>
    <col min="10" max="15" width="7.6640625" customWidth="1"/>
    <col min="16" max="16" width="6.6640625" customWidth="1"/>
  </cols>
  <sheetData>
    <row r="1" spans="1:16" s="20" customFormat="1" ht="28.5" customHeight="1">
      <c r="A1" s="34" t="s">
        <v>37</v>
      </c>
      <c r="B1" s="33"/>
      <c r="C1" s="33"/>
      <c r="D1" s="33"/>
      <c r="E1" s="33"/>
      <c r="F1" s="33"/>
      <c r="G1" s="33"/>
      <c r="H1" s="33"/>
      <c r="I1" s="33"/>
    </row>
    <row r="2" spans="1:16" s="2" customFormat="1" ht="13.5" customHeight="1">
      <c r="A2" s="41" t="str">
        <f>CONCATENATE(Index!A1," nach Hochschultyp und Fachbereichsgruppe, Eintrittskohorten 2008–",RIGHT(Index!A8,4)-4)</f>
        <v>Studienerfolgsquote an den Hochschulen nach Hochschultyp und Fachbereichsgruppe, Eintrittskohorten 2008–2022</v>
      </c>
      <c r="B2" s="41"/>
      <c r="C2" s="41"/>
      <c r="D2" s="41"/>
      <c r="E2" s="41"/>
      <c r="F2" s="41"/>
      <c r="G2" s="41"/>
      <c r="H2" s="41"/>
      <c r="I2" s="41"/>
      <c r="L2" s="44"/>
      <c r="M2" s="44"/>
      <c r="N2" s="44"/>
      <c r="P2" s="44" t="s">
        <v>5</v>
      </c>
    </row>
    <row r="3" spans="1:16" s="2" customFormat="1" ht="13.5" customHeight="1">
      <c r="A3" s="20" t="s">
        <v>45</v>
      </c>
      <c r="B3" s="20"/>
      <c r="C3" s="18"/>
      <c r="D3" s="18"/>
      <c r="E3" s="18"/>
      <c r="F3" s="18"/>
      <c r="G3" s="18"/>
      <c r="H3" s="18"/>
      <c r="I3" s="18"/>
      <c r="J3" s="32"/>
      <c r="K3" s="32"/>
    </row>
    <row r="4" spans="1:16" s="30" customFormat="1" ht="13.5" customHeight="1">
      <c r="A4" s="61"/>
      <c r="B4" s="63" t="s">
        <v>38</v>
      </c>
      <c r="C4" s="64"/>
      <c r="D4" s="64"/>
      <c r="E4" s="64"/>
      <c r="F4" s="64"/>
      <c r="G4" s="64"/>
      <c r="H4" s="64"/>
      <c r="I4" s="64"/>
      <c r="L4" s="39"/>
      <c r="M4" s="39"/>
      <c r="N4" s="39"/>
      <c r="O4" s="39"/>
      <c r="P4" s="39"/>
    </row>
    <row r="5" spans="1:16" s="30" customFormat="1" ht="13.5" customHeight="1">
      <c r="A5" s="62"/>
      <c r="B5" s="46">
        <v>2008</v>
      </c>
      <c r="C5" s="46">
        <v>2009</v>
      </c>
      <c r="D5" s="46">
        <v>2010</v>
      </c>
      <c r="E5" s="46">
        <v>2011</v>
      </c>
      <c r="F5" s="46">
        <v>2012</v>
      </c>
      <c r="G5" s="46">
        <v>2013</v>
      </c>
      <c r="H5" s="46">
        <v>2014</v>
      </c>
      <c r="I5" s="46">
        <v>2015</v>
      </c>
      <c r="J5" s="47">
        <v>2016</v>
      </c>
      <c r="K5" s="47">
        <v>2017</v>
      </c>
      <c r="L5" s="47">
        <v>2018</v>
      </c>
      <c r="M5" s="47">
        <v>2019</v>
      </c>
      <c r="N5" s="47">
        <v>2020</v>
      </c>
      <c r="O5" s="47">
        <v>2021</v>
      </c>
      <c r="P5" s="47">
        <v>2022</v>
      </c>
    </row>
    <row r="6" spans="1:16" s="1" customFormat="1" ht="13.5" customHeight="1">
      <c r="A6" s="21" t="s">
        <v>18</v>
      </c>
      <c r="B6" s="55">
        <v>84.132916553411249</v>
      </c>
      <c r="C6" s="55">
        <v>84.418145956607489</v>
      </c>
      <c r="D6" s="55">
        <v>84.750903458957154</v>
      </c>
      <c r="E6" s="55">
        <v>84.43702350198474</v>
      </c>
      <c r="F6" s="55">
        <v>84.776175785430951</v>
      </c>
      <c r="G6" s="55">
        <v>85.110549589387247</v>
      </c>
      <c r="H6" s="55">
        <v>84.694007921298066</v>
      </c>
      <c r="I6" s="55">
        <v>84.727472259480564</v>
      </c>
      <c r="J6" s="55">
        <v>84.754207935832781</v>
      </c>
      <c r="K6" s="55">
        <v>85.220428812334376</v>
      </c>
      <c r="L6" s="55">
        <v>83.241475380049664</v>
      </c>
      <c r="M6" s="55">
        <v>79.407380909795506</v>
      </c>
      <c r="N6" s="55">
        <v>71.636652542372886</v>
      </c>
      <c r="O6" s="55">
        <v>58.298804309222206</v>
      </c>
      <c r="P6" s="55">
        <v>30.280057640498715</v>
      </c>
    </row>
    <row r="7" spans="1:16" s="1" customFormat="1" ht="13.5" customHeight="1">
      <c r="A7" s="9" t="s">
        <v>46</v>
      </c>
      <c r="B7" s="50">
        <v>26.583310682250612</v>
      </c>
      <c r="C7" s="50">
        <v>26.531780874212636</v>
      </c>
      <c r="D7" s="50">
        <v>26.01316468766133</v>
      </c>
      <c r="E7" s="50">
        <v>26.652384852876317</v>
      </c>
      <c r="F7" s="50">
        <v>26.764465151419756</v>
      </c>
      <c r="G7" s="50">
        <v>26.216045483259634</v>
      </c>
      <c r="H7" s="50">
        <v>26.504407819087774</v>
      </c>
      <c r="I7" s="50">
        <v>26.179734178758689</v>
      </c>
      <c r="J7" s="53">
        <v>26.049705292580665</v>
      </c>
      <c r="K7" s="54">
        <v>26.873042640327633</v>
      </c>
      <c r="L7" s="54">
        <v>27.757252740597178</v>
      </c>
      <c r="M7" s="54">
        <v>27.413104393966492</v>
      </c>
      <c r="N7" s="54">
        <v>26.827330508474578</v>
      </c>
      <c r="O7" s="54">
        <v>27.67846572747721</v>
      </c>
      <c r="P7" s="54">
        <v>30.280057640498715</v>
      </c>
    </row>
    <row r="8" spans="1:16" s="1" customFormat="1" ht="13.5" customHeight="1">
      <c r="A8" s="9" t="s">
        <v>13</v>
      </c>
      <c r="B8" s="50">
        <v>29.532481652622995</v>
      </c>
      <c r="C8" s="50">
        <v>29.44582299421009</v>
      </c>
      <c r="D8" s="50">
        <v>30.607898812596797</v>
      </c>
      <c r="E8" s="50">
        <v>29.386932140381827</v>
      </c>
      <c r="F8" s="50">
        <v>29.093999874079206</v>
      </c>
      <c r="G8" s="50">
        <v>29.930511686670879</v>
      </c>
      <c r="H8" s="50">
        <v>29.883735786380477</v>
      </c>
      <c r="I8" s="50">
        <v>30.045116449213509</v>
      </c>
      <c r="J8" s="54">
        <v>30.661724494136234</v>
      </c>
      <c r="K8" s="54">
        <v>30.805829920501083</v>
      </c>
      <c r="L8" s="50">
        <v>29.434922173096723</v>
      </c>
      <c r="M8" s="50">
        <v>29.690574137005903</v>
      </c>
      <c r="N8" s="50">
        <v>29.200211864406779</v>
      </c>
      <c r="O8" s="50">
        <v>30.620338581744999</v>
      </c>
      <c r="P8" s="50"/>
    </row>
    <row r="9" spans="1:16" s="1" customFormat="1" ht="13.5" customHeight="1">
      <c r="A9" s="9" t="s">
        <v>14</v>
      </c>
      <c r="B9" s="50">
        <v>15.731176950258222</v>
      </c>
      <c r="C9" s="50">
        <v>16.135394795444423</v>
      </c>
      <c r="D9" s="50">
        <v>15.958957150232319</v>
      </c>
      <c r="E9" s="50">
        <v>15.972528511120913</v>
      </c>
      <c r="F9" s="50">
        <v>16.224894541333502</v>
      </c>
      <c r="G9" s="50">
        <v>16.317119393556538</v>
      </c>
      <c r="H9" s="50">
        <v>15.497636386865977</v>
      </c>
      <c r="I9" s="50">
        <v>15.711498597731984</v>
      </c>
      <c r="J9" s="54">
        <v>15.586072795770797</v>
      </c>
      <c r="K9" s="50">
        <v>15.51433389544688</v>
      </c>
      <c r="L9" s="50">
        <v>15.353400763127611</v>
      </c>
      <c r="M9" s="50">
        <v>14.851249031181064</v>
      </c>
      <c r="N9" s="50">
        <v>15.609110169491526</v>
      </c>
      <c r="O9" s="50"/>
    </row>
    <row r="10" spans="1:16" s="1" customFormat="1" ht="13.5" customHeight="1">
      <c r="A10" s="9" t="s">
        <v>15</v>
      </c>
      <c r="B10" s="50">
        <v>6.7205762435444418</v>
      </c>
      <c r="C10" s="50">
        <v>6.8015524591206971</v>
      </c>
      <c r="D10" s="50">
        <v>6.9759938048528651</v>
      </c>
      <c r="E10" s="50">
        <v>6.7733602167475269</v>
      </c>
      <c r="F10" s="50">
        <v>7.1019328842158282</v>
      </c>
      <c r="G10" s="50">
        <v>7.2394188250157931</v>
      </c>
      <c r="H10" s="50">
        <v>7.0908394020697587</v>
      </c>
      <c r="I10" s="50">
        <v>7.4625045726130956</v>
      </c>
      <c r="J10" s="50">
        <v>6.9879078811448014</v>
      </c>
      <c r="K10" s="50">
        <v>6.8537701758612384</v>
      </c>
      <c r="L10" s="50">
        <v>7.2012597662164621</v>
      </c>
      <c r="M10" s="50">
        <v>7.4524533476420434</v>
      </c>
      <c r="N10" s="50"/>
      <c r="O10" s="50"/>
    </row>
    <row r="11" spans="1:16" s="1" customFormat="1" ht="13.5" customHeight="1">
      <c r="A11" s="9" t="s">
        <v>16</v>
      </c>
      <c r="B11" s="50">
        <v>3.4995922805110085</v>
      </c>
      <c r="C11" s="50">
        <v>3.6839091429662147</v>
      </c>
      <c r="D11" s="50">
        <v>3.3040784718637068</v>
      </c>
      <c r="E11" s="50">
        <v>3.6355617163379748</v>
      </c>
      <c r="F11" s="50">
        <v>3.5257822829440282</v>
      </c>
      <c r="G11" s="50">
        <v>3.3733417561591916</v>
      </c>
      <c r="H11" s="50">
        <v>3.8776031685192285</v>
      </c>
      <c r="I11" s="50">
        <v>3.3532496037068649</v>
      </c>
      <c r="J11" s="50">
        <v>3.566871240201738</v>
      </c>
      <c r="K11" s="50">
        <v>3.2462057335581789</v>
      </c>
      <c r="L11" s="50">
        <v>3.494639937011689</v>
      </c>
      <c r="M11" s="50"/>
      <c r="N11" s="50"/>
      <c r="O11" s="50"/>
    </row>
    <row r="12" spans="1:16" s="1" customFormat="1" ht="13.5" customHeight="1">
      <c r="A12" s="9" t="s">
        <v>17</v>
      </c>
      <c r="B12" s="50">
        <v>2.0657787442239739</v>
      </c>
      <c r="C12" s="50">
        <v>1.8196856906534327</v>
      </c>
      <c r="D12" s="50">
        <v>1.8908105317501291</v>
      </c>
      <c r="E12" s="50">
        <v>2.0162560645201939</v>
      </c>
      <c r="F12" s="50">
        <v>2.0651010514386452</v>
      </c>
      <c r="G12" s="50">
        <v>2.0341124447252055</v>
      </c>
      <c r="H12" s="50">
        <v>1.8397853583748562</v>
      </c>
      <c r="I12" s="50">
        <v>1.9753688574564077</v>
      </c>
      <c r="J12" s="50">
        <v>1.9019262319985417</v>
      </c>
      <c r="K12" s="50">
        <v>1.927246446639364</v>
      </c>
      <c r="L12" s="50"/>
      <c r="M12" s="50"/>
      <c r="N12" s="50"/>
      <c r="O12" s="50"/>
    </row>
    <row r="13" spans="1:16" s="1" customFormat="1" ht="13.5" customHeight="1">
      <c r="A13" s="21" t="s">
        <v>19</v>
      </c>
      <c r="B13" s="52">
        <v>82.402691013935623</v>
      </c>
      <c r="C13" s="52">
        <v>81.639548323997502</v>
      </c>
      <c r="D13" s="52">
        <v>81.203468511868266</v>
      </c>
      <c r="E13" s="52">
        <v>81.220856295040278</v>
      </c>
      <c r="F13" s="52">
        <v>80.828025477707001</v>
      </c>
      <c r="G13" s="52">
        <v>81.633306645316253</v>
      </c>
      <c r="H13" s="52">
        <v>81.330064842637995</v>
      </c>
      <c r="I13" s="52">
        <v>81.474133984434616</v>
      </c>
      <c r="J13" s="52">
        <v>81.501360749924416</v>
      </c>
      <c r="K13" s="52">
        <v>82.369534555712278</v>
      </c>
      <c r="L13" s="52">
        <v>81.703681621702202</v>
      </c>
      <c r="M13" s="52">
        <v>80.114596341732181</v>
      </c>
      <c r="N13" s="52">
        <v>75.901140145882025</v>
      </c>
      <c r="O13" s="52">
        <v>68.11553164377743</v>
      </c>
      <c r="P13" s="52">
        <v>39.338178444410083</v>
      </c>
    </row>
    <row r="14" spans="1:16" s="1" customFormat="1" ht="13.5" customHeight="1">
      <c r="A14" s="9" t="s">
        <v>46</v>
      </c>
      <c r="B14" s="50">
        <v>40.980297933685726</v>
      </c>
      <c r="C14" s="50">
        <v>40.135147150351202</v>
      </c>
      <c r="D14" s="50">
        <v>39.388630988876237</v>
      </c>
      <c r="E14" s="50">
        <v>39.694785926239931</v>
      </c>
      <c r="F14" s="50">
        <v>39.378980891719742</v>
      </c>
      <c r="G14" s="50">
        <v>38.26261008807046</v>
      </c>
      <c r="H14" s="50">
        <v>40.676893879487587</v>
      </c>
      <c r="I14" s="50">
        <v>39.844346101022431</v>
      </c>
      <c r="J14" s="53">
        <v>40.210160266102207</v>
      </c>
      <c r="K14" s="53">
        <v>39.507089302947072</v>
      </c>
      <c r="L14" s="53">
        <v>39.767476524072144</v>
      </c>
      <c r="M14" s="53">
        <v>39.021523543671492</v>
      </c>
      <c r="N14" s="53">
        <v>38.21967282770342</v>
      </c>
      <c r="O14" s="53">
        <v>38.163669828684696</v>
      </c>
      <c r="P14" s="53">
        <v>39.338178444410083</v>
      </c>
    </row>
    <row r="15" spans="1:16" s="1" customFormat="1" ht="13.5" customHeight="1">
      <c r="A15" s="9" t="s">
        <v>13</v>
      </c>
      <c r="B15" s="50">
        <v>28.14031715521384</v>
      </c>
      <c r="C15" s="50">
        <v>28.514270472125901</v>
      </c>
      <c r="D15" s="50">
        <v>29.386003328369974</v>
      </c>
      <c r="E15" s="50">
        <v>28.859686307757524</v>
      </c>
      <c r="F15" s="50">
        <v>28.901273885350317</v>
      </c>
      <c r="G15" s="50">
        <v>30.576461168935147</v>
      </c>
      <c r="H15" s="50">
        <v>28.918235015024514</v>
      </c>
      <c r="I15" s="50">
        <v>29.673432015870592</v>
      </c>
      <c r="J15" s="54">
        <v>28.522830359842757</v>
      </c>
      <c r="K15" s="54">
        <v>30.524831118699428</v>
      </c>
      <c r="L15" s="50">
        <v>29.602027127738857</v>
      </c>
      <c r="M15" s="50">
        <v>29.883199882465291</v>
      </c>
      <c r="N15" s="50">
        <v>29.863324127186459</v>
      </c>
      <c r="O15" s="50">
        <v>29.951861815092737</v>
      </c>
    </row>
    <row r="16" spans="1:16" s="1" customFormat="1" ht="13.5" customHeight="1">
      <c r="A16" s="9" t="s">
        <v>14</v>
      </c>
      <c r="B16" s="50">
        <v>8.5728015377222491</v>
      </c>
      <c r="C16" s="50">
        <v>8.3577842980350319</v>
      </c>
      <c r="D16" s="50">
        <v>8.0231234124551101</v>
      </c>
      <c r="E16" s="50">
        <v>8.1814328105129288</v>
      </c>
      <c r="F16" s="50">
        <v>8.2802547770700645</v>
      </c>
      <c r="G16" s="50">
        <v>8.5908726981585275</v>
      </c>
      <c r="H16" s="50">
        <v>7.7732089198165424</v>
      </c>
      <c r="I16" s="50">
        <v>7.7216542041812914</v>
      </c>
      <c r="J16" s="54">
        <v>8.7541578469912302</v>
      </c>
      <c r="K16" s="50">
        <v>7.4975874099918345</v>
      </c>
      <c r="L16" s="50">
        <v>8.4066179758533313</v>
      </c>
      <c r="M16" s="50">
        <v>8.1907000661132745</v>
      </c>
      <c r="N16" s="50">
        <v>7.8181431909921395</v>
      </c>
      <c r="O16" s="50"/>
    </row>
    <row r="17" spans="1:16" s="1" customFormat="1" ht="13.5" customHeight="1">
      <c r="A17" s="9" t="s">
        <v>15</v>
      </c>
      <c r="B17" s="50">
        <v>3.2003844305622295</v>
      </c>
      <c r="C17" s="50">
        <v>3.023028363119054</v>
      </c>
      <c r="D17" s="50">
        <v>2.8904265568888499</v>
      </c>
      <c r="E17" s="50">
        <v>2.9080118694362018</v>
      </c>
      <c r="F17" s="50">
        <v>2.3328025477707008</v>
      </c>
      <c r="G17" s="50">
        <v>2.5300240192153725</v>
      </c>
      <c r="H17" s="50">
        <v>2.2062312193578997</v>
      </c>
      <c r="I17" s="50">
        <v>2.5866015565389899</v>
      </c>
      <c r="J17" s="50">
        <v>2.2376776534623524</v>
      </c>
      <c r="K17" s="50">
        <v>2.9396481330265014</v>
      </c>
      <c r="L17" s="50">
        <v>2.8171113429721268</v>
      </c>
      <c r="M17" s="50">
        <v>3.0191728494821128</v>
      </c>
      <c r="N17" s="50"/>
      <c r="O17" s="50"/>
    </row>
    <row r="18" spans="1:16" s="1" customFormat="1" ht="13.5" customHeight="1">
      <c r="A18" s="9" t="s">
        <v>16</v>
      </c>
      <c r="B18" s="50">
        <v>1.0475732820759249</v>
      </c>
      <c r="C18" s="50">
        <v>1.129190006223882</v>
      </c>
      <c r="D18" s="50">
        <v>0.95471665060874134</v>
      </c>
      <c r="E18" s="50">
        <v>1.0004239084357778</v>
      </c>
      <c r="F18" s="50">
        <v>1.2898089171974523</v>
      </c>
      <c r="G18" s="50">
        <v>0.92073658927141711</v>
      </c>
      <c r="H18" s="50">
        <v>1.2177763719753281</v>
      </c>
      <c r="I18" s="50">
        <v>0.99954219441477188</v>
      </c>
      <c r="J18" s="50">
        <v>1.1188388267311762</v>
      </c>
      <c r="K18" s="50">
        <v>1.2545468042461585</v>
      </c>
      <c r="L18" s="50">
        <v>1.1104486510657325</v>
      </c>
      <c r="M18" s="50"/>
      <c r="N18" s="50"/>
      <c r="O18" s="50"/>
    </row>
    <row r="19" spans="1:16" s="1" customFormat="1" ht="13.5" customHeight="1">
      <c r="A19" s="10" t="s">
        <v>17</v>
      </c>
      <c r="B19" s="51">
        <v>0.4613166746756367</v>
      </c>
      <c r="C19" s="51">
        <v>0.48012803414243799</v>
      </c>
      <c r="D19" s="51">
        <v>0.5605675746693527</v>
      </c>
      <c r="E19" s="51">
        <v>0.57651547265790593</v>
      </c>
      <c r="F19" s="51">
        <v>0.64490445859872614</v>
      </c>
      <c r="G19" s="51">
        <v>0.75260208166533227</v>
      </c>
      <c r="H19" s="51">
        <v>0.5377194369761189</v>
      </c>
      <c r="I19" s="51">
        <v>0.64855791240653138</v>
      </c>
      <c r="J19" s="51">
        <v>0.65769579679467793</v>
      </c>
      <c r="K19" s="51">
        <v>0.64583178680127684</v>
      </c>
      <c r="L19" s="51"/>
      <c r="M19" s="51"/>
      <c r="N19" s="51"/>
      <c r="O19" s="51"/>
      <c r="P19" s="56"/>
    </row>
    <row r="20" spans="1:16" s="14" customFormat="1" ht="24.75" customHeight="1">
      <c r="A20" s="57" t="s">
        <v>44</v>
      </c>
      <c r="B20" s="57"/>
      <c r="C20" s="57"/>
      <c r="D20" s="57"/>
      <c r="E20" s="57"/>
      <c r="F20" s="57"/>
      <c r="G20" s="57"/>
      <c r="H20" s="65"/>
      <c r="I20" s="65"/>
    </row>
    <row r="21" spans="1:16" s="14" customFormat="1" ht="13.5" customHeight="1">
      <c r="A21" s="12" t="s">
        <v>12</v>
      </c>
      <c r="B21" s="13"/>
      <c r="C21" s="13"/>
      <c r="D21" s="13"/>
      <c r="E21" s="13"/>
      <c r="F21" s="13"/>
      <c r="G21" s="13"/>
      <c r="H21" s="13"/>
      <c r="I21" s="13"/>
    </row>
    <row r="22" spans="1:16" s="14" customFormat="1" ht="13.5" customHeight="1">
      <c r="A22" s="12" t="s">
        <v>11</v>
      </c>
      <c r="B22" s="13"/>
      <c r="C22" s="13"/>
      <c r="D22" s="13"/>
      <c r="E22" s="13"/>
      <c r="F22" s="13"/>
      <c r="G22" s="13"/>
      <c r="H22" s="13"/>
      <c r="I22" s="13"/>
    </row>
    <row r="23" spans="1:16" s="14" customFormat="1" ht="14.25" customHeight="1">
      <c r="A23" s="38" t="str">
        <f>Index!A9</f>
        <v>© BFS 2026</v>
      </c>
      <c r="B23" s="13"/>
      <c r="C23" s="13"/>
      <c r="D23" s="13"/>
      <c r="E23" s="13"/>
      <c r="F23" s="13"/>
      <c r="G23" s="13"/>
      <c r="H23" s="13"/>
      <c r="I23" s="13"/>
    </row>
    <row r="24" spans="1:16" s="14" customFormat="1" ht="25.5" customHeight="1">
      <c r="A24" s="38" t="str">
        <f>Index!A10</f>
        <v>Auskunft: Bundesamt für Statistik (BFS), Bildungsindikatoren, EducIndicators@bfs.admin.ch</v>
      </c>
      <c r="B24" s="13"/>
      <c r="C24" s="13"/>
      <c r="D24" s="13"/>
      <c r="E24" s="13"/>
      <c r="F24" s="13"/>
      <c r="G24" s="13"/>
      <c r="H24" s="13"/>
      <c r="I24" s="13"/>
    </row>
  </sheetData>
  <mergeCells count="3">
    <mergeCell ref="A4:A5"/>
    <mergeCell ref="B4:I4"/>
    <mergeCell ref="A20:I20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Segura</dc:creator>
  <cp:lastModifiedBy>Caballero Liardet Wayra BFS</cp:lastModifiedBy>
  <cp:lastPrinted>2024-09-02T08:24:56Z</cp:lastPrinted>
  <dcterms:created xsi:type="dcterms:W3CDTF">2011-11-17T10:43:43Z</dcterms:created>
  <dcterms:modified xsi:type="dcterms:W3CDTF">2026-09-24T09:39:55Z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2025-09-11T07:23:59Z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c800ff3d-ea4e-4e49-b9eb-2a3403e2241c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