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75" windowWidth="16095" windowHeight="9225" activeTab="0"/>
  </bookViews>
  <sheets>
    <sheet name="2017" sheetId="1" r:id="rId1"/>
    <sheet name="2016" sheetId="2" r:id="rId2"/>
    <sheet name="HiddenSheet12" sheetId="3" state="hidden" r:id="rId3"/>
  </sheets>
  <definedNames>
    <definedName name="_xlnm.Print_Titles" localSheetId="1">'2016'!$1:$4</definedName>
    <definedName name="_xlnm.Print_Area" localSheetId="1">'2016'!$A$1:$H$45</definedName>
  </definedNames>
  <calcPr fullCalcOnLoad="1"/>
</workbook>
</file>

<file path=xl/sharedStrings.xml><?xml version="1.0" encoding="utf-8"?>
<sst xmlns="http://schemas.openxmlformats.org/spreadsheetml/2006/main" count="91" uniqueCount="41">
  <si>
    <t>Ankünfte</t>
  </si>
  <si>
    <t>Logiernächte</t>
  </si>
  <si>
    <t>2000 / 3</t>
  </si>
  <si>
    <t>2001 / 3</t>
  </si>
  <si>
    <t>2002 / 3</t>
  </si>
  <si>
    <t>2003 / 3</t>
  </si>
  <si>
    <t>2005 / 3</t>
  </si>
  <si>
    <t>Mois</t>
  </si>
  <si>
    <t>© OFS</t>
  </si>
  <si>
    <t>Source: PASTA</t>
  </si>
  <si>
    <t xml:space="preserve">Remarques méthodologiques: Après sa suspension en 2003, la statistique des logements de vacances et des hébergements collectifs a été réintroduite en 2016. Pour sa bonne mise en œuvre, la statistique naissante a nécessité une nouvelle méthodologie répondant aux standards actuels visant à optimiser la qualité des résultats et à réduire la charge des répondants. Par conséquent, les résultats entre la nouvelle statistique et l’ancienne ne sont pas directement comparables. </t>
  </si>
  <si>
    <t>Arrivées</t>
  </si>
  <si>
    <t>Nuitées</t>
  </si>
  <si>
    <t>Suisses</t>
  </si>
  <si>
    <t>Etrangers</t>
  </si>
  <si>
    <t>Total</t>
  </si>
  <si>
    <t>10.03.02.01.02.01</t>
  </si>
  <si>
    <t>1) Sont considérés comme hébergements collectifs : d’une part des établissements louant des lits dans des chambres collectives ; d’autre part, ce type d’hébergement inclut également les locaux loués comme un tout, destinés à accueillir des groupes.</t>
  </si>
  <si>
    <t>2ème trimestre</t>
  </si>
  <si>
    <t>1er trimestre</t>
  </si>
  <si>
    <t>Juillet</t>
  </si>
  <si>
    <t>Août</t>
  </si>
  <si>
    <t>Septembre</t>
  </si>
  <si>
    <t>3ème trimestre</t>
  </si>
  <si>
    <t>Octobre</t>
  </si>
  <si>
    <t>Novembre</t>
  </si>
  <si>
    <t>Décembre</t>
  </si>
  <si>
    <t>4ème trimestre</t>
  </si>
  <si>
    <t>Renseignements: tél. +41 58 464 16 52, info-tour@bfs.admin.ch</t>
  </si>
  <si>
    <r>
      <t>CV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Suisses</t>
    </r>
  </si>
  <si>
    <r>
      <t>CV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Etrangers</t>
    </r>
  </si>
  <si>
    <r>
      <t>CV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Total</t>
    </r>
  </si>
  <si>
    <t>2) coefficient de variation, en %</t>
  </si>
  <si>
    <r>
      <t>Hébergements collectifs: arrivées et nuitées en Suisse résultats définitifs 2016</t>
    </r>
    <r>
      <rPr>
        <b/>
        <vertAlign val="superscript"/>
        <sz val="10"/>
        <rFont val="Arial"/>
        <family val="2"/>
      </rPr>
      <t>1)</t>
    </r>
  </si>
  <si>
    <t>Janvier</t>
  </si>
  <si>
    <t>Février</t>
  </si>
  <si>
    <t>Mars</t>
  </si>
  <si>
    <t>Avril</t>
  </si>
  <si>
    <t>Mai</t>
  </si>
  <si>
    <t>Juin</t>
  </si>
  <si>
    <r>
      <t>Hébergements collectifs: arrivées et nuitées en Suisse résultats définitifs 2017</t>
    </r>
    <r>
      <rPr>
        <b/>
        <vertAlign val="superscript"/>
        <sz val="10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</si>
</sst>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4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\ ###\ ##0"/>
    <numFmt numFmtId="179" formatCode="0.0"/>
    <numFmt numFmtId="180" formatCode="#\ ##0%"/>
    <numFmt numFmtId="181" formatCode="#\ ##0"/>
    <numFmt numFmtId="182" formatCode="dd\.mm\.yyyy"/>
    <numFmt numFmtId="183" formatCode="#,##0_ ;[Red]\-#,##0\ "/>
    <numFmt numFmtId="184" formatCode="0.000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0.0%"/>
    <numFmt numFmtId="190" formatCode="#,###,##0__;\-#,###,##0__;\-__;@__\ "/>
    <numFmt numFmtId="191" formatCode="&quot;Vrai&quot;;&quot;Vrai&quot;;&quot;Faux&quot;"/>
    <numFmt numFmtId="192" formatCode="&quot;Actif&quot;;&quot;Actif&quot;;&quot;Inactif&quot;"/>
    <numFmt numFmtId="193" formatCode="_(* #,##0.0_);_(* \(#,##0.0\);_(* &quot;-&quot;??_);_(@_)"/>
    <numFmt numFmtId="194" formatCode="_(* #,##0_);_(* \(#,##0\);_(* &quot;-&quot;??_);_(@_)"/>
    <numFmt numFmtId="195" formatCode="[$-100C]dddd\ d\ mmmm\ yyyy"/>
    <numFmt numFmtId="196" formatCode="#,##0.000"/>
    <numFmt numFmtId="197" formatCode="0.0000"/>
  </numFmts>
  <fonts count="43">
    <font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3" fillId="30" borderId="0" applyNumberFormat="0" applyBorder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4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1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horizontal="right"/>
    </xf>
    <xf numFmtId="0" fontId="2" fillId="35" borderId="0" xfId="0" applyFont="1" applyFill="1" applyAlignment="1">
      <alignment vertical="center"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left"/>
    </xf>
    <xf numFmtId="1" fontId="2" fillId="33" borderId="10" xfId="0" applyNumberFormat="1" applyFont="1" applyFill="1" applyBorder="1" applyAlignment="1">
      <alignment horizontal="left"/>
    </xf>
    <xf numFmtId="0" fontId="3" fillId="36" borderId="0" xfId="0" applyFont="1" applyFill="1" applyBorder="1" applyAlignment="1">
      <alignment horizontal="right" vertical="center"/>
    </xf>
    <xf numFmtId="0" fontId="3" fillId="36" borderId="0" xfId="0" applyFont="1" applyFill="1" applyBorder="1" applyAlignment="1">
      <alignment horizontal="left" vertical="center"/>
    </xf>
    <xf numFmtId="0" fontId="3" fillId="36" borderId="0" xfId="0" applyFont="1" applyFill="1" applyBorder="1" applyAlignment="1">
      <alignment vertical="center"/>
    </xf>
    <xf numFmtId="0" fontId="2" fillId="36" borderId="0" xfId="0" applyFont="1" applyFill="1" applyBorder="1" applyAlignment="1">
      <alignment/>
    </xf>
    <xf numFmtId="0" fontId="0" fillId="35" borderId="0" xfId="0" applyFill="1" applyAlignment="1">
      <alignment/>
    </xf>
    <xf numFmtId="0" fontId="2" fillId="36" borderId="11" xfId="0" applyFont="1" applyFill="1" applyBorder="1" applyAlignment="1">
      <alignment horizontal="left" vertical="center" wrapText="1"/>
    </xf>
    <xf numFmtId="0" fontId="0" fillId="35" borderId="0" xfId="0" applyFill="1" applyAlignment="1">
      <alignment horizontal="center" vertical="center"/>
    </xf>
    <xf numFmtId="10" fontId="2" fillId="35" borderId="12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194" fontId="2" fillId="36" borderId="12" xfId="47" applyNumberFormat="1" applyFont="1" applyFill="1" applyBorder="1" applyAlignment="1">
      <alignment vertical="center"/>
    </xf>
    <xf numFmtId="194" fontId="2" fillId="36" borderId="10" xfId="47" applyNumberFormat="1" applyFont="1" applyFill="1" applyBorder="1" applyAlignment="1">
      <alignment vertical="center"/>
    </xf>
    <xf numFmtId="194" fontId="2" fillId="33" borderId="0" xfId="0" applyNumberFormat="1" applyFont="1" applyFill="1" applyBorder="1" applyAlignment="1">
      <alignment/>
    </xf>
    <xf numFmtId="194" fontId="0" fillId="35" borderId="0" xfId="0" applyNumberFormat="1" applyFill="1" applyAlignment="1">
      <alignment/>
    </xf>
    <xf numFmtId="194" fontId="2" fillId="35" borderId="0" xfId="47" applyNumberFormat="1" applyFont="1" applyFill="1" applyAlignment="1">
      <alignment/>
    </xf>
    <xf numFmtId="1" fontId="4" fillId="37" borderId="13" xfId="0" applyNumberFormat="1" applyFont="1" applyFill="1" applyBorder="1" applyAlignment="1">
      <alignment horizontal="left"/>
    </xf>
    <xf numFmtId="194" fontId="4" fillId="37" borderId="13" xfId="47" applyNumberFormat="1" applyFont="1" applyFill="1" applyBorder="1" applyAlignment="1">
      <alignment vertical="center"/>
    </xf>
    <xf numFmtId="10" fontId="4" fillId="2" borderId="13" xfId="0" applyNumberFormat="1" applyFont="1" applyFill="1" applyBorder="1" applyAlignment="1">
      <alignment horizontal="center" vertical="center"/>
    </xf>
    <xf numFmtId="0" fontId="4" fillId="38" borderId="14" xfId="0" applyNumberFormat="1" applyFont="1" applyFill="1" applyBorder="1" applyAlignment="1">
      <alignment horizontal="left"/>
    </xf>
    <xf numFmtId="3" fontId="4" fillId="38" borderId="15" xfId="0" applyNumberFormat="1" applyFont="1" applyFill="1" applyBorder="1" applyAlignment="1">
      <alignment/>
    </xf>
    <xf numFmtId="3" fontId="4" fillId="38" borderId="16" xfId="0" applyNumberFormat="1" applyFont="1" applyFill="1" applyBorder="1" applyAlignment="1">
      <alignment/>
    </xf>
    <xf numFmtId="0" fontId="0" fillId="35" borderId="0" xfId="0" applyFont="1" applyFill="1" applyAlignment="1">
      <alignment horizontal="center" vertical="center"/>
    </xf>
    <xf numFmtId="194" fontId="2" fillId="33" borderId="0" xfId="0" applyNumberFormat="1" applyFont="1" applyFill="1" applyBorder="1" applyAlignment="1">
      <alignment horizontal="left" vertical="center"/>
    </xf>
    <xf numFmtId="194" fontId="2" fillId="33" borderId="0" xfId="0" applyNumberFormat="1" applyFont="1" applyFill="1" applyBorder="1" applyAlignment="1">
      <alignment vertical="center"/>
    </xf>
    <xf numFmtId="194" fontId="2" fillId="33" borderId="17" xfId="47" applyNumberFormat="1" applyFont="1" applyFill="1" applyBorder="1" applyAlignment="1">
      <alignment/>
    </xf>
    <xf numFmtId="194" fontId="2" fillId="35" borderId="17" xfId="47" applyNumberFormat="1" applyFont="1" applyFill="1" applyBorder="1" applyAlignment="1">
      <alignment/>
    </xf>
    <xf numFmtId="194" fontId="2" fillId="33" borderId="12" xfId="47" applyNumberFormat="1" applyFont="1" applyFill="1" applyBorder="1" applyAlignment="1">
      <alignment/>
    </xf>
    <xf numFmtId="194" fontId="2" fillId="35" borderId="12" xfId="47" applyNumberFormat="1" applyFont="1" applyFill="1" applyBorder="1" applyAlignment="1">
      <alignment/>
    </xf>
    <xf numFmtId="194" fontId="4" fillId="37" borderId="13" xfId="47" applyNumberFormat="1" applyFont="1" applyFill="1" applyBorder="1" applyAlignment="1">
      <alignment/>
    </xf>
    <xf numFmtId="197" fontId="3" fillId="35" borderId="0" xfId="0" applyNumberFormat="1" applyFont="1" applyFill="1" applyBorder="1" applyAlignment="1">
      <alignment vertical="center"/>
    </xf>
    <xf numFmtId="197" fontId="3" fillId="35" borderId="0" xfId="0" applyNumberFormat="1" applyFont="1" applyFill="1" applyBorder="1" applyAlignment="1">
      <alignment horizontal="right" vertical="center"/>
    </xf>
    <xf numFmtId="197" fontId="2" fillId="36" borderId="10" xfId="0" applyNumberFormat="1" applyFont="1" applyFill="1" applyBorder="1" applyAlignment="1">
      <alignment vertical="center"/>
    </xf>
    <xf numFmtId="197" fontId="2" fillId="33" borderId="0" xfId="0" applyNumberFormat="1" applyFont="1" applyFill="1" applyBorder="1" applyAlignment="1">
      <alignment vertical="center"/>
    </xf>
    <xf numFmtId="197" fontId="4" fillId="35" borderId="10" xfId="0" applyNumberFormat="1" applyFont="1" applyFill="1" applyBorder="1" applyAlignment="1">
      <alignment/>
    </xf>
    <xf numFmtId="197" fontId="2" fillId="36" borderId="10" xfId="0" applyNumberFormat="1" applyFont="1" applyFill="1" applyBorder="1" applyAlignment="1">
      <alignment/>
    </xf>
    <xf numFmtId="197" fontId="2" fillId="35" borderId="0" xfId="0" applyNumberFormat="1" applyFont="1" applyFill="1" applyAlignment="1">
      <alignment vertical="top" wrapText="1"/>
    </xf>
    <xf numFmtId="197" fontId="2" fillId="35" borderId="0" xfId="0" applyNumberFormat="1" applyFont="1" applyFill="1" applyAlignment="1">
      <alignment vertical="center"/>
    </xf>
    <xf numFmtId="197" fontId="2" fillId="35" borderId="0" xfId="0" applyNumberFormat="1" applyFont="1" applyFill="1" applyBorder="1" applyAlignment="1">
      <alignment/>
    </xf>
    <xf numFmtId="0" fontId="2" fillId="35" borderId="0" xfId="0" applyFont="1" applyFill="1" applyAlignment="1">
      <alignment horizontal="left" vertical="top" wrapText="1"/>
    </xf>
    <xf numFmtId="1" fontId="2" fillId="36" borderId="18" xfId="0" applyNumberFormat="1" applyFont="1" applyFill="1" applyBorder="1" applyAlignment="1">
      <alignment horizontal="left" vertical="center" wrapText="1"/>
    </xf>
    <xf numFmtId="194" fontId="2" fillId="35" borderId="0" xfId="0" applyNumberFormat="1" applyFont="1" applyFill="1" applyBorder="1" applyAlignment="1">
      <alignment/>
    </xf>
    <xf numFmtId="3" fontId="4" fillId="38" borderId="14" xfId="0" applyNumberFormat="1" applyFont="1" applyFill="1" applyBorder="1" applyAlignment="1">
      <alignment/>
    </xf>
    <xf numFmtId="194" fontId="3" fillId="36" borderId="0" xfId="0" applyNumberFormat="1" applyFont="1" applyFill="1" applyBorder="1" applyAlignment="1">
      <alignment horizontal="left" vertical="center"/>
    </xf>
    <xf numFmtId="194" fontId="2" fillId="35" borderId="0" xfId="0" applyNumberFormat="1" applyFont="1" applyFill="1" applyBorder="1" applyAlignment="1">
      <alignment/>
    </xf>
    <xf numFmtId="10" fontId="2" fillId="35" borderId="0" xfId="52" applyNumberFormat="1" applyFont="1" applyFill="1" applyBorder="1" applyAlignment="1">
      <alignment horizontal="left"/>
    </xf>
    <xf numFmtId="194" fontId="2" fillId="36" borderId="17" xfId="47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horizontal="center"/>
    </xf>
    <xf numFmtId="1" fontId="2" fillId="36" borderId="18" xfId="0" applyNumberFormat="1" applyFont="1" applyFill="1" applyBorder="1" applyAlignment="1">
      <alignment horizontal="left" vertical="center" wrapText="1"/>
    </xf>
    <xf numFmtId="0" fontId="2" fillId="35" borderId="0" xfId="0" applyFont="1" applyFill="1" applyAlignment="1">
      <alignment horizontal="left" vertical="top" wrapText="1"/>
    </xf>
    <xf numFmtId="0" fontId="2" fillId="35" borderId="14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257175</xdr:colOff>
      <xdr:row>25</xdr:row>
      <xdr:rowOff>390525</xdr:rowOff>
    </xdr:from>
    <xdr:ext cx="180975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9105900" y="4257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257175</xdr:colOff>
      <xdr:row>25</xdr:row>
      <xdr:rowOff>390525</xdr:rowOff>
    </xdr:from>
    <xdr:ext cx="180975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8982075" y="4257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1">
      <selection activeCell="B6" sqref="B6"/>
    </sheetView>
  </sheetViews>
  <sheetFormatPr defaultColWidth="16.140625" defaultRowHeight="12.75"/>
  <cols>
    <col min="1" max="1" width="16.57421875" style="3" customWidth="1"/>
    <col min="2" max="3" width="14.7109375" style="3" customWidth="1"/>
    <col min="4" max="7" width="14.7109375" style="2" customWidth="1"/>
    <col min="8" max="8" width="11.7109375" style="49" customWidth="1"/>
    <col min="9" max="18" width="16.140625" style="10" customWidth="1"/>
    <col min="19" max="16384" width="16.140625" style="2" customWidth="1"/>
  </cols>
  <sheetData>
    <row r="1" spans="1:17" s="15" customFormat="1" ht="15.75" customHeight="1">
      <c r="A1" s="14" t="s">
        <v>40</v>
      </c>
      <c r="B1" s="14"/>
      <c r="C1" s="14"/>
      <c r="D1" s="14"/>
      <c r="E1" s="14"/>
      <c r="F1" s="14"/>
      <c r="H1" s="41"/>
      <c r="I1" s="14"/>
      <c r="J1" s="14"/>
      <c r="K1" s="14"/>
      <c r="L1" s="17"/>
      <c r="M1" s="17"/>
      <c r="N1" s="13" t="s">
        <v>16</v>
      </c>
      <c r="O1" s="17"/>
      <c r="P1" s="17"/>
      <c r="Q1" s="17"/>
    </row>
    <row r="2" spans="1:17" s="15" customFormat="1" ht="11.25" customHeight="1">
      <c r="A2" s="14"/>
      <c r="B2" s="14"/>
      <c r="C2" s="14"/>
      <c r="D2" s="54"/>
      <c r="E2" s="14"/>
      <c r="F2" s="14"/>
      <c r="G2" s="14"/>
      <c r="H2" s="42"/>
      <c r="I2" s="14"/>
      <c r="J2" s="14"/>
      <c r="K2" s="14"/>
      <c r="L2" s="17"/>
      <c r="M2" s="17"/>
      <c r="N2" s="17"/>
      <c r="O2" s="17"/>
      <c r="P2" s="17"/>
      <c r="Q2" s="17"/>
    </row>
    <row r="3" spans="1:17" s="1" customFormat="1" ht="11.25" customHeight="1">
      <c r="A3" s="17"/>
      <c r="B3" s="58" t="s">
        <v>11</v>
      </c>
      <c r="C3" s="58"/>
      <c r="D3" s="58"/>
      <c r="E3" s="58" t="s">
        <v>12</v>
      </c>
      <c r="F3" s="58"/>
      <c r="G3" s="58"/>
      <c r="H3" s="43"/>
      <c r="I3" s="61" t="s">
        <v>11</v>
      </c>
      <c r="J3" s="62"/>
      <c r="K3" s="63"/>
      <c r="L3" s="61" t="s">
        <v>12</v>
      </c>
      <c r="M3" s="62"/>
      <c r="N3" s="63"/>
      <c r="O3" s="17"/>
      <c r="P3" s="17"/>
      <c r="Q3" s="17"/>
    </row>
    <row r="4" spans="1:17" s="1" customFormat="1" ht="11.25" customHeight="1">
      <c r="A4" s="18" t="s">
        <v>7</v>
      </c>
      <c r="B4" s="21" t="s">
        <v>13</v>
      </c>
      <c r="C4" s="21" t="s">
        <v>14</v>
      </c>
      <c r="D4" s="21" t="s">
        <v>15</v>
      </c>
      <c r="E4" s="21" t="s">
        <v>13</v>
      </c>
      <c r="F4" s="21" t="s">
        <v>14</v>
      </c>
      <c r="G4" s="21" t="s">
        <v>15</v>
      </c>
      <c r="H4" s="45"/>
      <c r="I4" s="21" t="s">
        <v>29</v>
      </c>
      <c r="J4" s="21" t="s">
        <v>30</v>
      </c>
      <c r="K4" s="21" t="s">
        <v>31</v>
      </c>
      <c r="L4" s="21" t="s">
        <v>29</v>
      </c>
      <c r="M4" s="21" t="s">
        <v>30</v>
      </c>
      <c r="N4" s="21" t="s">
        <v>31</v>
      </c>
      <c r="O4" s="17"/>
      <c r="P4" s="17"/>
      <c r="Q4" s="17"/>
    </row>
    <row r="5" spans="1:17" ht="11.25" customHeight="1">
      <c r="A5" s="30">
        <v>2017</v>
      </c>
      <c r="B5" s="31"/>
      <c r="C5" s="31"/>
      <c r="D5" s="31"/>
      <c r="E5" s="31"/>
      <c r="F5" s="31"/>
      <c r="G5" s="32"/>
      <c r="H5" s="45"/>
      <c r="I5" s="53"/>
      <c r="J5" s="31"/>
      <c r="K5" s="31"/>
      <c r="L5" s="31"/>
      <c r="M5" s="31"/>
      <c r="N5" s="32"/>
      <c r="O5" s="17"/>
      <c r="P5" s="17"/>
      <c r="Q5" s="17"/>
    </row>
    <row r="6" spans="1:17" s="5" customFormat="1" ht="11.25" customHeight="1">
      <c r="A6" s="12" t="s">
        <v>34</v>
      </c>
      <c r="B6" s="22">
        <v>115928.2746</v>
      </c>
      <c r="C6" s="26">
        <v>33252.7816</v>
      </c>
      <c r="D6" s="23">
        <v>149181.0562</v>
      </c>
      <c r="E6" s="37">
        <v>334357.262</v>
      </c>
      <c r="F6" s="26">
        <v>114151.5817</v>
      </c>
      <c r="G6" s="57">
        <v>448508.8436</v>
      </c>
      <c r="H6" s="46"/>
      <c r="I6" s="20">
        <v>0.029186</v>
      </c>
      <c r="J6" s="20">
        <v>0.063747</v>
      </c>
      <c r="K6" s="20">
        <v>0.027727</v>
      </c>
      <c r="L6" s="20">
        <v>0.03276</v>
      </c>
      <c r="M6" s="20">
        <v>0.101103</v>
      </c>
      <c r="N6" s="20">
        <v>0.03895</v>
      </c>
      <c r="O6" s="19"/>
      <c r="P6" s="19"/>
      <c r="Q6" s="19"/>
    </row>
    <row r="7" spans="1:17" s="5" customFormat="1" ht="11.25" customHeight="1">
      <c r="A7" s="12" t="s">
        <v>35</v>
      </c>
      <c r="B7" s="22">
        <v>143956.0987</v>
      </c>
      <c r="C7" s="26">
        <v>35796.414</v>
      </c>
      <c r="D7" s="23">
        <v>179752.5127</v>
      </c>
      <c r="E7" s="22">
        <v>470703.3</v>
      </c>
      <c r="F7" s="26">
        <v>118486.1577</v>
      </c>
      <c r="G7" s="22">
        <v>589189.4578</v>
      </c>
      <c r="H7" s="46"/>
      <c r="I7" s="20">
        <v>0.028418</v>
      </c>
      <c r="J7" s="20">
        <v>0.054069</v>
      </c>
      <c r="K7" s="20">
        <v>0.025792</v>
      </c>
      <c r="L7" s="20">
        <v>0.031324</v>
      </c>
      <c r="M7" s="20">
        <v>0.080592</v>
      </c>
      <c r="N7" s="20">
        <v>0.030127</v>
      </c>
      <c r="O7" s="19"/>
      <c r="P7" s="19"/>
      <c r="Q7" s="19"/>
    </row>
    <row r="8" spans="1:17" s="5" customFormat="1" ht="11.25" customHeight="1">
      <c r="A8" s="12" t="s">
        <v>36</v>
      </c>
      <c r="B8" s="22">
        <v>124662.3117</v>
      </c>
      <c r="C8" s="26">
        <v>33075.6429</v>
      </c>
      <c r="D8" s="23">
        <v>157737.9546</v>
      </c>
      <c r="E8" s="22">
        <v>329999.8148</v>
      </c>
      <c r="F8" s="26">
        <v>113004.562</v>
      </c>
      <c r="G8" s="22">
        <v>443004.3768</v>
      </c>
      <c r="H8" s="46"/>
      <c r="I8" s="20">
        <v>0.029725</v>
      </c>
      <c r="J8" s="20">
        <v>0.060634</v>
      </c>
      <c r="K8" s="20">
        <v>0.026894</v>
      </c>
      <c r="L8" s="20">
        <v>0.028727</v>
      </c>
      <c r="M8" s="20">
        <v>0.092942</v>
      </c>
      <c r="N8" s="20">
        <v>0.031232</v>
      </c>
      <c r="O8" s="19"/>
      <c r="P8" s="19"/>
      <c r="Q8" s="19"/>
    </row>
    <row r="9" spans="1:17" s="5" customFormat="1" ht="11.25" customHeight="1">
      <c r="A9" s="27" t="s">
        <v>19</v>
      </c>
      <c r="B9" s="28">
        <v>384546.685</v>
      </c>
      <c r="C9" s="28">
        <v>102124.8385</v>
      </c>
      <c r="D9" s="28">
        <v>486671.5235</v>
      </c>
      <c r="E9" s="28">
        <v>1135060.3768</v>
      </c>
      <c r="F9" s="28">
        <v>345642.3014</v>
      </c>
      <c r="G9" s="28">
        <v>1480702.6782</v>
      </c>
      <c r="H9" s="46"/>
      <c r="I9" s="29">
        <v>0.025911</v>
      </c>
      <c r="J9" s="29">
        <v>0.053111</v>
      </c>
      <c r="K9" s="29">
        <v>0.024113</v>
      </c>
      <c r="L9" s="29">
        <v>0.028397</v>
      </c>
      <c r="M9" s="29">
        <v>0.08272</v>
      </c>
      <c r="N9" s="29">
        <v>0.031155</v>
      </c>
      <c r="O9" s="19"/>
      <c r="P9" s="19"/>
      <c r="Q9" s="19"/>
    </row>
    <row r="10" spans="1:17" s="5" customFormat="1" ht="11.25" customHeight="1">
      <c r="A10" s="12" t="s">
        <v>37</v>
      </c>
      <c r="B10" s="22">
        <v>109207.5812</v>
      </c>
      <c r="C10" s="26">
        <v>36012.2165</v>
      </c>
      <c r="D10" s="23">
        <v>145219.7978</v>
      </c>
      <c r="E10" s="22">
        <v>294297.7718</v>
      </c>
      <c r="F10" s="26">
        <v>92533.403</v>
      </c>
      <c r="G10" s="22">
        <v>386831.1748</v>
      </c>
      <c r="H10" s="46"/>
      <c r="I10" s="20">
        <v>0.026802</v>
      </c>
      <c r="J10" s="20">
        <v>0.056327</v>
      </c>
      <c r="K10" s="20">
        <v>0.0272</v>
      </c>
      <c r="L10" s="20">
        <v>0.024488</v>
      </c>
      <c r="M10" s="20">
        <v>0.066294</v>
      </c>
      <c r="N10" s="20">
        <v>0.024733</v>
      </c>
      <c r="O10" s="19"/>
      <c r="P10" s="19"/>
      <c r="Q10" s="19"/>
    </row>
    <row r="11" spans="1:17" s="5" customFormat="1" ht="11.25" customHeight="1">
      <c r="A11" s="12" t="s">
        <v>38</v>
      </c>
      <c r="B11" s="22">
        <v>114392.0131</v>
      </c>
      <c r="C11" s="26">
        <v>28522.2945</v>
      </c>
      <c r="D11" s="23">
        <v>142914.3077</v>
      </c>
      <c r="E11" s="22">
        <v>264925.2558</v>
      </c>
      <c r="F11" s="26">
        <v>58403.082</v>
      </c>
      <c r="G11" s="22">
        <v>323328.3378</v>
      </c>
      <c r="H11" s="46"/>
      <c r="I11" s="20">
        <v>0.026987</v>
      </c>
      <c r="J11" s="20">
        <v>0.080776</v>
      </c>
      <c r="K11" s="20">
        <v>0.028741</v>
      </c>
      <c r="L11" s="20">
        <v>0.026298</v>
      </c>
      <c r="M11" s="20">
        <v>0.066433</v>
      </c>
      <c r="N11" s="20">
        <v>0.025215</v>
      </c>
      <c r="O11" s="19"/>
      <c r="P11" s="19"/>
      <c r="Q11" s="19"/>
    </row>
    <row r="12" spans="1:17" s="5" customFormat="1" ht="11.25" customHeight="1">
      <c r="A12" s="12" t="s">
        <v>39</v>
      </c>
      <c r="B12" s="22">
        <v>169681.3768</v>
      </c>
      <c r="C12" s="26">
        <v>39270.9765</v>
      </c>
      <c r="D12" s="23">
        <v>208952.3533</v>
      </c>
      <c r="E12" s="22">
        <v>404134.0683</v>
      </c>
      <c r="F12" s="26">
        <v>81288.1446</v>
      </c>
      <c r="G12" s="22">
        <v>485422.2129</v>
      </c>
      <c r="H12" s="46"/>
      <c r="I12" s="20">
        <v>0.022285</v>
      </c>
      <c r="J12" s="20">
        <v>0.06564</v>
      </c>
      <c r="K12" s="20">
        <v>0.022791</v>
      </c>
      <c r="L12" s="20">
        <v>0.023054</v>
      </c>
      <c r="M12" s="20">
        <v>0.055719</v>
      </c>
      <c r="N12" s="20">
        <v>0.021292</v>
      </c>
      <c r="O12" s="19"/>
      <c r="P12" s="19"/>
      <c r="Q12" s="19"/>
    </row>
    <row r="13" spans="1:17" s="5" customFormat="1" ht="11.25" customHeight="1">
      <c r="A13" s="27" t="s">
        <v>18</v>
      </c>
      <c r="B13" s="28">
        <v>393280.9712</v>
      </c>
      <c r="C13" s="28">
        <v>103805.4875</v>
      </c>
      <c r="D13" s="28">
        <v>497086.4587</v>
      </c>
      <c r="E13" s="28">
        <v>963357.0958999998</v>
      </c>
      <c r="F13" s="28">
        <v>232224.62960000001</v>
      </c>
      <c r="G13" s="28">
        <v>1195581.7255</v>
      </c>
      <c r="H13" s="46"/>
      <c r="I13" s="29">
        <v>0.019659</v>
      </c>
      <c r="J13" s="29">
        <v>0.06229</v>
      </c>
      <c r="K13" s="29">
        <v>0.021594</v>
      </c>
      <c r="L13" s="29">
        <v>0.020073</v>
      </c>
      <c r="M13" s="29">
        <v>0.052347</v>
      </c>
      <c r="N13" s="29">
        <v>0.019469</v>
      </c>
      <c r="O13" s="19"/>
      <c r="P13" s="19"/>
      <c r="Q13" s="19"/>
    </row>
    <row r="14" spans="1:17" s="5" customFormat="1" ht="11.25" customHeight="1">
      <c r="A14" s="12" t="s">
        <v>20</v>
      </c>
      <c r="B14" s="22">
        <v>243476.5134</v>
      </c>
      <c r="C14" s="26">
        <v>72263.3215</v>
      </c>
      <c r="D14" s="23">
        <v>315739.8349</v>
      </c>
      <c r="E14" s="22">
        <v>696196.7077</v>
      </c>
      <c r="F14" s="26">
        <v>174273.7699</v>
      </c>
      <c r="G14" s="22">
        <v>870470.4775</v>
      </c>
      <c r="H14" s="46"/>
      <c r="I14" s="20">
        <v>0.027356</v>
      </c>
      <c r="J14" s="20">
        <v>0.055064</v>
      </c>
      <c r="K14" s="20">
        <v>0.027523</v>
      </c>
      <c r="L14" s="20">
        <v>0.019683</v>
      </c>
      <c r="M14" s="20">
        <v>0.045263</v>
      </c>
      <c r="N14" s="20">
        <v>0.018045</v>
      </c>
      <c r="O14" s="19"/>
      <c r="P14" s="19"/>
      <c r="Q14" s="19"/>
    </row>
    <row r="15" spans="1:17" s="5" customFormat="1" ht="11.25" customHeight="1">
      <c r="A15" s="12" t="s">
        <v>21</v>
      </c>
      <c r="B15" s="22">
        <v>212617.5786</v>
      </c>
      <c r="C15" s="26">
        <v>66448.6145</v>
      </c>
      <c r="D15" s="23">
        <v>279066.1931</v>
      </c>
      <c r="E15" s="22">
        <v>509483.7488</v>
      </c>
      <c r="F15" s="26">
        <v>167793.3823</v>
      </c>
      <c r="G15" s="22">
        <v>677277.131</v>
      </c>
      <c r="H15" s="46"/>
      <c r="I15" s="20">
        <v>0.029374</v>
      </c>
      <c r="J15" s="20">
        <v>0.05696</v>
      </c>
      <c r="K15" s="20">
        <v>0.028478</v>
      </c>
      <c r="L15" s="20">
        <v>0.02201</v>
      </c>
      <c r="M15" s="20">
        <v>0.04663</v>
      </c>
      <c r="N15" s="20">
        <v>0.020174</v>
      </c>
      <c r="O15" s="19"/>
      <c r="P15" s="19"/>
      <c r="Q15" s="19"/>
    </row>
    <row r="16" spans="1:17" s="5" customFormat="1" ht="11.25" customHeight="1">
      <c r="A16" s="12" t="s">
        <v>22</v>
      </c>
      <c r="B16" s="22">
        <v>185084.8719</v>
      </c>
      <c r="C16" s="26">
        <v>35622.6881</v>
      </c>
      <c r="D16" s="23">
        <v>220707.56</v>
      </c>
      <c r="E16" s="22">
        <v>407598.9475</v>
      </c>
      <c r="F16" s="26">
        <v>72120.9742</v>
      </c>
      <c r="G16" s="22">
        <v>479719.9217</v>
      </c>
      <c r="H16" s="46"/>
      <c r="I16" s="20">
        <v>0.022033</v>
      </c>
      <c r="J16" s="20">
        <v>0.070641</v>
      </c>
      <c r="K16" s="20">
        <v>0.02214</v>
      </c>
      <c r="L16" s="20">
        <v>0.023477</v>
      </c>
      <c r="M16" s="20">
        <v>0.064517</v>
      </c>
      <c r="N16" s="20">
        <v>0.022116</v>
      </c>
      <c r="O16" s="19"/>
      <c r="P16" s="19"/>
      <c r="Q16" s="19"/>
    </row>
    <row r="17" spans="1:17" s="5" customFormat="1" ht="11.25" customHeight="1">
      <c r="A17" s="27" t="s">
        <v>23</v>
      </c>
      <c r="B17" s="28">
        <v>641178.964</v>
      </c>
      <c r="C17" s="28">
        <v>174334.624</v>
      </c>
      <c r="D17" s="28">
        <v>815513.588</v>
      </c>
      <c r="E17" s="28">
        <v>1613279.404</v>
      </c>
      <c r="F17" s="28">
        <v>414188.1264</v>
      </c>
      <c r="G17" s="28">
        <v>2027467.5302000002</v>
      </c>
      <c r="H17" s="46"/>
      <c r="I17" s="29">
        <v>0.023519</v>
      </c>
      <c r="J17" s="29">
        <v>0.05593</v>
      </c>
      <c r="K17" s="29">
        <v>0.02388</v>
      </c>
      <c r="L17" s="29">
        <v>0.018149</v>
      </c>
      <c r="M17" s="29">
        <v>0.044279</v>
      </c>
      <c r="N17" s="29">
        <v>0.017031</v>
      </c>
      <c r="O17" s="19"/>
      <c r="P17" s="19"/>
      <c r="Q17" s="19"/>
    </row>
    <row r="18" spans="1:17" s="16" customFormat="1" ht="11.25" customHeight="1">
      <c r="A18" s="12" t="s">
        <v>24</v>
      </c>
      <c r="B18" s="36">
        <v>117750.5392</v>
      </c>
      <c r="C18" s="37">
        <v>22378.0769</v>
      </c>
      <c r="D18" s="36">
        <v>140128.6161</v>
      </c>
      <c r="E18" s="36">
        <v>340641.4293</v>
      </c>
      <c r="F18" s="37">
        <v>50695.5131</v>
      </c>
      <c r="G18" s="36">
        <v>391336.9424</v>
      </c>
      <c r="H18" s="46"/>
      <c r="I18" s="20">
        <v>0.022982</v>
      </c>
      <c r="J18" s="20">
        <v>0.090057</v>
      </c>
      <c r="K18" s="20">
        <v>0.024449</v>
      </c>
      <c r="L18" s="20">
        <v>0.024411</v>
      </c>
      <c r="M18" s="20">
        <v>0.073727</v>
      </c>
      <c r="N18" s="20">
        <v>0.023132</v>
      </c>
      <c r="P18" s="24"/>
      <c r="Q18" s="24"/>
    </row>
    <row r="19" spans="1:17" s="16" customFormat="1" ht="11.25" customHeight="1">
      <c r="A19" s="12" t="s">
        <v>25</v>
      </c>
      <c r="B19" s="38">
        <v>42175.345</v>
      </c>
      <c r="C19" s="39">
        <v>10511.2253</v>
      </c>
      <c r="D19" s="38">
        <v>52686.5703</v>
      </c>
      <c r="E19" s="38">
        <v>80956.1824</v>
      </c>
      <c r="F19" s="39">
        <v>22513.7183</v>
      </c>
      <c r="G19" s="38">
        <v>103469.9007</v>
      </c>
      <c r="H19" s="46"/>
      <c r="I19" s="20">
        <v>0.037017</v>
      </c>
      <c r="J19" s="20">
        <v>0.089547</v>
      </c>
      <c r="K19" s="20">
        <v>0.035874</v>
      </c>
      <c r="L19" s="20">
        <v>0.043598</v>
      </c>
      <c r="M19" s="20">
        <v>0.075789</v>
      </c>
      <c r="N19" s="20">
        <v>0.038248</v>
      </c>
      <c r="P19" s="24"/>
      <c r="Q19" s="24"/>
    </row>
    <row r="20" spans="1:17" s="16" customFormat="1" ht="11.25" customHeight="1">
      <c r="A20" s="12" t="s">
        <v>26</v>
      </c>
      <c r="B20" s="38">
        <v>62243.8124</v>
      </c>
      <c r="C20" s="39">
        <v>18635.7675</v>
      </c>
      <c r="D20" s="38">
        <v>80879.5799</v>
      </c>
      <c r="E20" s="38">
        <v>150374.3084</v>
      </c>
      <c r="F20" s="39">
        <v>48644.8914</v>
      </c>
      <c r="G20" s="38">
        <v>199019.1999</v>
      </c>
      <c r="H20" s="46"/>
      <c r="I20" s="20">
        <v>0.03494</v>
      </c>
      <c r="J20" s="20">
        <v>0.048335</v>
      </c>
      <c r="K20" s="20">
        <v>0.029153</v>
      </c>
      <c r="L20" s="20">
        <v>0.037606</v>
      </c>
      <c r="M20" s="20">
        <v>0.053782</v>
      </c>
      <c r="N20" s="20">
        <v>0.03058</v>
      </c>
      <c r="P20" s="24"/>
      <c r="Q20" s="24"/>
    </row>
    <row r="21" spans="1:17" s="16" customFormat="1" ht="11.25" customHeight="1">
      <c r="A21" s="27" t="s">
        <v>27</v>
      </c>
      <c r="B21" s="40">
        <v>222169.6967</v>
      </c>
      <c r="C21" s="40">
        <v>51525.0696</v>
      </c>
      <c r="D21" s="40">
        <v>273694.7663</v>
      </c>
      <c r="E21" s="40">
        <v>571971.9201</v>
      </c>
      <c r="F21" s="40">
        <v>121854.12279999998</v>
      </c>
      <c r="G21" s="40">
        <v>693826.0430000001</v>
      </c>
      <c r="H21" s="46"/>
      <c r="I21" s="29">
        <v>0.020769</v>
      </c>
      <c r="J21" s="29">
        <v>0.068227</v>
      </c>
      <c r="K21" s="29">
        <v>0.021616</v>
      </c>
      <c r="L21" s="29">
        <v>0.022117</v>
      </c>
      <c r="M21" s="29">
        <v>0.05588</v>
      </c>
      <c r="N21" s="29">
        <v>0.020471</v>
      </c>
      <c r="P21" s="24"/>
      <c r="Q21" s="24"/>
    </row>
    <row r="22" spans="1:17" s="16" customFormat="1" ht="11.25" customHeight="1">
      <c r="A22" s="27" t="s">
        <v>15</v>
      </c>
      <c r="B22" s="40">
        <v>1641176.3168</v>
      </c>
      <c r="C22" s="40">
        <v>431790.0197</v>
      </c>
      <c r="D22" s="40">
        <v>2072966.3365</v>
      </c>
      <c r="E22" s="40">
        <v>4283668.7967</v>
      </c>
      <c r="F22" s="40">
        <v>1113909.1801</v>
      </c>
      <c r="G22" s="40">
        <v>5397577.9768</v>
      </c>
      <c r="H22" s="46"/>
      <c r="I22" s="29">
        <v>0.015199</v>
      </c>
      <c r="J22" s="29">
        <v>0.047972</v>
      </c>
      <c r="K22" s="29">
        <v>0.016169</v>
      </c>
      <c r="L22" s="29">
        <v>0.015186</v>
      </c>
      <c r="M22" s="29">
        <v>0.043582</v>
      </c>
      <c r="N22" s="29">
        <v>0.015324</v>
      </c>
      <c r="P22" s="24"/>
      <c r="Q22" s="24"/>
    </row>
    <row r="23" spans="1:17" s="16" customFormat="1" ht="30" customHeight="1">
      <c r="A23" s="59" t="s">
        <v>17</v>
      </c>
      <c r="B23" s="59"/>
      <c r="C23" s="59"/>
      <c r="D23" s="59"/>
      <c r="E23" s="59"/>
      <c r="F23" s="59"/>
      <c r="G23" s="59"/>
      <c r="H23" s="44"/>
      <c r="I23" s="51"/>
      <c r="J23" s="51"/>
      <c r="K23" s="51"/>
      <c r="L23" s="51"/>
      <c r="M23" s="51"/>
      <c r="N23" s="51"/>
      <c r="O23" s="33"/>
      <c r="P23" s="33"/>
      <c r="Q23" s="33"/>
    </row>
    <row r="24" spans="1:17" s="5" customFormat="1" ht="13.5" customHeight="1">
      <c r="A24" s="5" t="s">
        <v>32</v>
      </c>
      <c r="B24" s="4"/>
      <c r="C24" s="52"/>
      <c r="D24" s="8"/>
      <c r="E24" s="8"/>
      <c r="F24" s="8"/>
      <c r="G24" s="8"/>
      <c r="H24" s="44"/>
      <c r="I24" s="17"/>
      <c r="J24" s="17"/>
      <c r="K24" s="17"/>
      <c r="L24" s="17"/>
      <c r="M24" s="17"/>
      <c r="N24" s="17"/>
      <c r="O24" s="17"/>
      <c r="P24" s="17"/>
      <c r="Q24" s="17"/>
    </row>
    <row r="25" spans="2:17" s="5" customFormat="1" ht="9" customHeight="1">
      <c r="B25" s="4"/>
      <c r="C25" s="52"/>
      <c r="D25" s="8"/>
      <c r="E25" s="8"/>
      <c r="F25" s="8"/>
      <c r="G25" s="8"/>
      <c r="H25" s="44"/>
      <c r="I25" s="17"/>
      <c r="J25" s="17"/>
      <c r="K25" s="17"/>
      <c r="L25" s="17"/>
      <c r="M25" s="17"/>
      <c r="N25" s="17"/>
      <c r="O25" s="17"/>
      <c r="P25" s="17"/>
      <c r="Q25" s="17"/>
    </row>
    <row r="26" spans="1:15" s="5" customFormat="1" ht="48" customHeight="1">
      <c r="A26" s="60" t="s">
        <v>10</v>
      </c>
      <c r="B26" s="60"/>
      <c r="C26" s="60"/>
      <c r="D26" s="60"/>
      <c r="E26" s="60"/>
      <c r="F26" s="60"/>
      <c r="G26" s="60"/>
      <c r="H26" s="47"/>
      <c r="I26" s="50"/>
      <c r="J26" s="50"/>
      <c r="K26" s="50"/>
      <c r="L26" s="50"/>
      <c r="M26" s="50"/>
      <c r="N26" s="50"/>
      <c r="O26" s="16"/>
    </row>
    <row r="27" spans="1:17" s="5" customFormat="1" ht="9" customHeight="1">
      <c r="A27" s="9"/>
      <c r="B27" s="9"/>
      <c r="C27" s="9"/>
      <c r="D27" s="9"/>
      <c r="E27" s="9"/>
      <c r="F27" s="9"/>
      <c r="G27" s="9"/>
      <c r="H27" s="48"/>
      <c r="I27" s="9"/>
      <c r="J27" s="9"/>
      <c r="K27" s="9"/>
      <c r="L27" s="17"/>
      <c r="M27" s="17"/>
      <c r="N27" s="17"/>
      <c r="O27" s="17"/>
      <c r="P27" s="17"/>
      <c r="Q27" s="17"/>
    </row>
    <row r="28" spans="1:17" s="5" customFormat="1" ht="12.75">
      <c r="A28" s="11" t="s">
        <v>9</v>
      </c>
      <c r="B28" s="11"/>
      <c r="C28" s="11"/>
      <c r="D28" s="10"/>
      <c r="E28" s="10"/>
      <c r="F28" s="10"/>
      <c r="G28" s="10"/>
      <c r="H28" s="49"/>
      <c r="I28" s="11"/>
      <c r="J28" s="10"/>
      <c r="K28" s="10"/>
      <c r="L28" s="17"/>
      <c r="M28" s="17"/>
      <c r="N28" s="17"/>
      <c r="O28" s="17"/>
      <c r="P28" s="17"/>
      <c r="Q28" s="17"/>
    </row>
    <row r="29" spans="1:17" s="5" customFormat="1" ht="12.75">
      <c r="A29" s="10" t="s">
        <v>28</v>
      </c>
      <c r="B29" s="11"/>
      <c r="C29" s="11"/>
      <c r="D29" s="10"/>
      <c r="E29" s="10"/>
      <c r="F29" s="10"/>
      <c r="G29" s="10"/>
      <c r="H29" s="49"/>
      <c r="I29" s="11"/>
      <c r="J29" s="10"/>
      <c r="K29" s="10"/>
      <c r="L29" s="17"/>
      <c r="M29" s="25"/>
      <c r="N29" s="25"/>
      <c r="O29" s="25"/>
      <c r="P29" s="25"/>
      <c r="Q29" s="25"/>
    </row>
    <row r="30" spans="1:17" s="5" customFormat="1" ht="12.75">
      <c r="A30" s="10" t="s">
        <v>8</v>
      </c>
      <c r="B30" s="11"/>
      <c r="C30" s="11"/>
      <c r="D30" s="10"/>
      <c r="E30" s="55"/>
      <c r="F30" s="55"/>
      <c r="G30" s="55"/>
      <c r="H30" s="49"/>
      <c r="I30" s="11"/>
      <c r="J30" s="10"/>
      <c r="K30" s="10"/>
      <c r="L30" s="17"/>
      <c r="M30" s="17"/>
      <c r="N30" s="17"/>
      <c r="O30" s="17"/>
      <c r="P30" s="17"/>
      <c r="Q30" s="17"/>
    </row>
    <row r="31" spans="1:17" s="5" customFormat="1" ht="12.75">
      <c r="A31" s="11"/>
      <c r="B31" s="11"/>
      <c r="C31" s="11"/>
      <c r="D31" s="55"/>
      <c r="E31" s="55"/>
      <c r="F31" s="55"/>
      <c r="G31" s="55"/>
      <c r="H31" s="49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5" customFormat="1" ht="12.75">
      <c r="A32" s="3"/>
      <c r="B32" s="3"/>
      <c r="C32" s="3"/>
      <c r="D32" s="55"/>
      <c r="E32" s="55"/>
      <c r="F32" s="55"/>
      <c r="G32" s="55"/>
      <c r="H32" s="49"/>
      <c r="I32" s="17"/>
      <c r="J32" s="17"/>
      <c r="K32" s="17"/>
      <c r="L32" s="17"/>
      <c r="M32" s="17"/>
      <c r="N32" s="17"/>
      <c r="O32" s="17"/>
      <c r="P32" s="17"/>
      <c r="Q32" s="17"/>
    </row>
    <row r="33" spans="2:18" s="5" customFormat="1" ht="11.25">
      <c r="B33" s="4"/>
      <c r="C33" s="4"/>
      <c r="D33" s="55"/>
      <c r="E33" s="55"/>
      <c r="F33" s="55"/>
      <c r="G33" s="55"/>
      <c r="H33" s="49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" customFormat="1" ht="12.75" customHeight="1">
      <c r="A34" s="6"/>
      <c r="B34" s="34"/>
      <c r="C34" s="34"/>
      <c r="D34" s="34"/>
      <c r="E34" s="34"/>
      <c r="F34" s="34"/>
      <c r="G34" s="34"/>
      <c r="H34" s="49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" customFormat="1" ht="12.75" customHeight="1">
      <c r="A35" s="7"/>
      <c r="B35" s="6"/>
      <c r="C35" s="6"/>
      <c r="D35" s="35"/>
      <c r="E35" s="35"/>
      <c r="F35" s="35"/>
      <c r="G35" s="35"/>
      <c r="H35" s="49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" customFormat="1" ht="12.75" customHeight="1">
      <c r="A36" s="11"/>
      <c r="B36" s="56"/>
      <c r="C36" s="56"/>
      <c r="D36" s="56"/>
      <c r="E36" s="56"/>
      <c r="F36" s="56"/>
      <c r="G36" s="56"/>
      <c r="H36" s="49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s="1" customFormat="1" ht="12.75" customHeight="1">
      <c r="A37" s="11"/>
      <c r="B37" s="56"/>
      <c r="C37" s="56"/>
      <c r="D37" s="56"/>
      <c r="E37" s="56"/>
      <c r="F37" s="56"/>
      <c r="G37" s="56"/>
      <c r="H37" s="49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1" customFormat="1" ht="12.75" customHeight="1">
      <c r="A38" s="11"/>
      <c r="B38" s="56"/>
      <c r="C38" s="56"/>
      <c r="D38" s="56"/>
      <c r="E38" s="56"/>
      <c r="F38" s="56"/>
      <c r="G38" s="56"/>
      <c r="H38" s="49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7" ht="12.75" customHeight="1">
      <c r="A39" s="11"/>
      <c r="B39" s="56"/>
      <c r="C39" s="56"/>
      <c r="D39" s="56"/>
      <c r="E39" s="56"/>
      <c r="F39" s="56"/>
      <c r="G39" s="56"/>
    </row>
    <row r="40" spans="1:7" ht="12.75" customHeight="1">
      <c r="A40" s="7"/>
      <c r="B40" s="6"/>
      <c r="C40" s="6"/>
      <c r="D40" s="35"/>
      <c r="E40" s="1"/>
      <c r="F40" s="1"/>
      <c r="G40" s="35"/>
    </row>
    <row r="41" spans="1:7" ht="12.75" customHeight="1">
      <c r="A41" s="5"/>
      <c r="D41" s="35"/>
      <c r="G41" s="35"/>
    </row>
    <row r="42" spans="1:3" ht="12.75" customHeight="1">
      <c r="A42" s="7"/>
      <c r="B42" s="2"/>
      <c r="C42" s="2"/>
    </row>
    <row r="43" ht="12.75" customHeight="1">
      <c r="A43" s="7"/>
    </row>
    <row r="44" ht="12.75" customHeight="1">
      <c r="A44" s="7"/>
    </row>
    <row r="45" ht="12.75" customHeight="1">
      <c r="A45" s="5"/>
    </row>
    <row r="46" ht="12.75" customHeight="1">
      <c r="A46" s="7"/>
    </row>
    <row r="47" ht="12.75" customHeight="1">
      <c r="A47" s="5"/>
    </row>
    <row r="48" ht="12.75" customHeight="1">
      <c r="A48" s="5"/>
    </row>
    <row r="49" ht="11.25" customHeight="1"/>
    <row r="50" spans="1:3" ht="12.75" customHeight="1">
      <c r="A50" s="2"/>
      <c r="B50" s="2"/>
      <c r="C50" s="2"/>
    </row>
    <row r="51" spans="1:3" ht="12.75" customHeight="1">
      <c r="A51" s="2"/>
      <c r="B51" s="2"/>
      <c r="C51" s="2"/>
    </row>
    <row r="52" spans="1:3" ht="12.75" customHeight="1">
      <c r="A52" s="2"/>
      <c r="B52" s="2"/>
      <c r="C52" s="2"/>
    </row>
    <row r="53" spans="1:3" ht="12.75" customHeight="1">
      <c r="A53" s="2"/>
      <c r="B53" s="2"/>
      <c r="C53" s="2"/>
    </row>
    <row r="54" spans="1:3" ht="12.75" customHeight="1">
      <c r="A54" s="2"/>
      <c r="B54" s="2"/>
      <c r="C54" s="2"/>
    </row>
  </sheetData>
  <sheetProtection/>
  <mergeCells count="6">
    <mergeCell ref="B3:D3"/>
    <mergeCell ref="E3:G3"/>
    <mergeCell ref="A23:G23"/>
    <mergeCell ref="A26:G26"/>
    <mergeCell ref="I3:K3"/>
    <mergeCell ref="L3:N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zoomScalePageLayoutView="0" workbookViewId="0" topLeftCell="A1">
      <selection activeCell="B6" sqref="B6"/>
    </sheetView>
  </sheetViews>
  <sheetFormatPr defaultColWidth="16.140625" defaultRowHeight="12.75" customHeight="1"/>
  <cols>
    <col min="1" max="3" width="14.7109375" style="3" customWidth="1"/>
    <col min="4" max="7" width="14.7109375" style="2" customWidth="1"/>
    <col min="8" max="8" width="11.7109375" style="49" customWidth="1"/>
    <col min="9" max="18" width="16.140625" style="10" customWidth="1"/>
    <col min="19" max="16384" width="16.140625" style="2" customWidth="1"/>
  </cols>
  <sheetData>
    <row r="1" spans="1:17" s="15" customFormat="1" ht="15.75" customHeight="1">
      <c r="A1" s="14" t="s">
        <v>33</v>
      </c>
      <c r="B1" s="14"/>
      <c r="C1" s="14"/>
      <c r="D1" s="14"/>
      <c r="E1" s="14"/>
      <c r="F1" s="14"/>
      <c r="H1" s="41"/>
      <c r="I1" s="14"/>
      <c r="J1" s="14"/>
      <c r="K1" s="14"/>
      <c r="L1" s="17"/>
      <c r="M1" s="17"/>
      <c r="N1" s="13" t="s">
        <v>16</v>
      </c>
      <c r="O1" s="17"/>
      <c r="P1" s="17"/>
      <c r="Q1" s="17"/>
    </row>
    <row r="2" spans="1:17" s="15" customFormat="1" ht="11.25" customHeight="1">
      <c r="A2" s="14"/>
      <c r="B2" s="14"/>
      <c r="C2" s="14"/>
      <c r="D2" s="14"/>
      <c r="E2" s="14"/>
      <c r="F2" s="14"/>
      <c r="G2" s="14"/>
      <c r="H2" s="42"/>
      <c r="I2" s="14"/>
      <c r="J2" s="14"/>
      <c r="K2" s="14"/>
      <c r="L2" s="17"/>
      <c r="M2" s="17"/>
      <c r="N2" s="17"/>
      <c r="O2" s="17"/>
      <c r="P2" s="17"/>
      <c r="Q2" s="17"/>
    </row>
    <row r="3" spans="1:17" s="1" customFormat="1" ht="11.25" customHeight="1">
      <c r="A3" s="17"/>
      <c r="B3" s="58" t="s">
        <v>11</v>
      </c>
      <c r="C3" s="58"/>
      <c r="D3" s="58"/>
      <c r="E3" s="58" t="s">
        <v>12</v>
      </c>
      <c r="F3" s="58"/>
      <c r="G3" s="58"/>
      <c r="H3" s="43"/>
      <c r="I3" s="61" t="s">
        <v>11</v>
      </c>
      <c r="J3" s="62"/>
      <c r="K3" s="63"/>
      <c r="L3" s="61" t="s">
        <v>12</v>
      </c>
      <c r="M3" s="62"/>
      <c r="N3" s="63"/>
      <c r="O3" s="17"/>
      <c r="P3" s="17"/>
      <c r="Q3" s="17"/>
    </row>
    <row r="4" spans="1:17" s="1" customFormat="1" ht="11.25" customHeight="1">
      <c r="A4" s="18" t="s">
        <v>7</v>
      </c>
      <c r="B4" s="21" t="s">
        <v>13</v>
      </c>
      <c r="C4" s="21" t="s">
        <v>14</v>
      </c>
      <c r="D4" s="21" t="s">
        <v>15</v>
      </c>
      <c r="E4" s="21" t="s">
        <v>13</v>
      </c>
      <c r="F4" s="21" t="s">
        <v>14</v>
      </c>
      <c r="G4" s="21" t="s">
        <v>15</v>
      </c>
      <c r="H4" s="45"/>
      <c r="I4" s="21" t="s">
        <v>29</v>
      </c>
      <c r="J4" s="21" t="s">
        <v>30</v>
      </c>
      <c r="K4" s="21" t="s">
        <v>31</v>
      </c>
      <c r="L4" s="21" t="s">
        <v>29</v>
      </c>
      <c r="M4" s="21" t="s">
        <v>30</v>
      </c>
      <c r="N4" s="21" t="s">
        <v>31</v>
      </c>
      <c r="O4" s="17"/>
      <c r="P4" s="17"/>
      <c r="Q4" s="17"/>
    </row>
    <row r="5" spans="1:17" ht="11.25" customHeight="1">
      <c r="A5" s="30">
        <v>2016</v>
      </c>
      <c r="B5" s="31"/>
      <c r="C5" s="31"/>
      <c r="D5" s="31"/>
      <c r="E5" s="31"/>
      <c r="F5" s="31"/>
      <c r="G5" s="32"/>
      <c r="H5" s="45"/>
      <c r="I5" s="53"/>
      <c r="J5" s="31"/>
      <c r="K5" s="31"/>
      <c r="L5" s="31"/>
      <c r="M5" s="31"/>
      <c r="N5" s="32"/>
      <c r="O5" s="17"/>
      <c r="P5" s="17"/>
      <c r="Q5" s="17"/>
    </row>
    <row r="6" spans="1:17" s="5" customFormat="1" ht="11.25" customHeight="1">
      <c r="A6" s="12" t="s">
        <v>34</v>
      </c>
      <c r="B6" s="22">
        <v>116856.4777</v>
      </c>
      <c r="C6" s="26">
        <v>29463.179</v>
      </c>
      <c r="D6" s="23">
        <v>146319.6568</v>
      </c>
      <c r="E6" s="22">
        <v>322924.4894</v>
      </c>
      <c r="F6" s="26">
        <v>97239.025</v>
      </c>
      <c r="G6" s="23">
        <v>420163.5144</v>
      </c>
      <c r="H6" s="46"/>
      <c r="I6" s="20">
        <v>0.034979</v>
      </c>
      <c r="J6" s="20">
        <v>0.082178</v>
      </c>
      <c r="K6" s="20">
        <v>0.033966</v>
      </c>
      <c r="L6" s="20">
        <v>0.033729</v>
      </c>
      <c r="M6" s="20">
        <v>0.069952</v>
      </c>
      <c r="N6" s="20">
        <v>0.032602</v>
      </c>
      <c r="O6" s="19"/>
      <c r="P6" s="19"/>
      <c r="Q6" s="19"/>
    </row>
    <row r="7" spans="1:17" s="5" customFormat="1" ht="11.25" customHeight="1">
      <c r="A7" s="12" t="s">
        <v>35</v>
      </c>
      <c r="B7" s="22">
        <v>137638.8675</v>
      </c>
      <c r="C7" s="26">
        <v>32991.8659</v>
      </c>
      <c r="D7" s="23">
        <v>170630.7334</v>
      </c>
      <c r="E7" s="22">
        <v>476826.3171</v>
      </c>
      <c r="F7" s="26">
        <v>117810.3119</v>
      </c>
      <c r="G7" s="23">
        <v>594636.629</v>
      </c>
      <c r="H7" s="46"/>
      <c r="I7" s="20">
        <v>0.032706</v>
      </c>
      <c r="J7" s="20">
        <v>0.08454</v>
      </c>
      <c r="K7" s="20">
        <v>0.031733</v>
      </c>
      <c r="L7" s="20">
        <v>0.030796</v>
      </c>
      <c r="M7" s="20">
        <v>0.071041</v>
      </c>
      <c r="N7" s="20">
        <v>0.02899</v>
      </c>
      <c r="O7" s="19"/>
      <c r="P7" s="19"/>
      <c r="Q7" s="19"/>
    </row>
    <row r="8" spans="1:17" s="5" customFormat="1" ht="11.25" customHeight="1">
      <c r="A8" s="12" t="s">
        <v>36</v>
      </c>
      <c r="B8" s="22">
        <v>130967.0895</v>
      </c>
      <c r="C8" s="26">
        <v>33954.5348</v>
      </c>
      <c r="D8" s="23">
        <v>164921.6243</v>
      </c>
      <c r="E8" s="22">
        <v>371166.7743</v>
      </c>
      <c r="F8" s="26">
        <v>107032.1431</v>
      </c>
      <c r="G8" s="23">
        <v>478198.9174</v>
      </c>
      <c r="H8" s="46"/>
      <c r="I8" s="20">
        <v>0.031689</v>
      </c>
      <c r="J8" s="20">
        <v>0.066017</v>
      </c>
      <c r="K8" s="20">
        <v>0.02871</v>
      </c>
      <c r="L8" s="20">
        <v>0.028572</v>
      </c>
      <c r="M8" s="20">
        <v>0.073766</v>
      </c>
      <c r="N8" s="20">
        <v>0.027296</v>
      </c>
      <c r="O8" s="19"/>
      <c r="P8" s="19"/>
      <c r="Q8" s="19"/>
    </row>
    <row r="9" spans="1:17" s="5" customFormat="1" ht="11.25" customHeight="1">
      <c r="A9" s="27" t="s">
        <v>19</v>
      </c>
      <c r="B9" s="28">
        <f aca="true" t="shared" si="0" ref="B9:G9">SUM(B6:B8)</f>
        <v>385462.4347</v>
      </c>
      <c r="C9" s="28">
        <f t="shared" si="0"/>
        <v>96409.5797</v>
      </c>
      <c r="D9" s="28">
        <f t="shared" si="0"/>
        <v>481872.01450000005</v>
      </c>
      <c r="E9" s="28">
        <f t="shared" si="0"/>
        <v>1170917.5807999999</v>
      </c>
      <c r="F9" s="28">
        <f t="shared" si="0"/>
        <v>322081.48</v>
      </c>
      <c r="G9" s="28">
        <f t="shared" si="0"/>
        <v>1492999.0607999999</v>
      </c>
      <c r="H9" s="46"/>
      <c r="I9" s="29">
        <v>0.029455</v>
      </c>
      <c r="J9" s="29">
        <v>0.070903</v>
      </c>
      <c r="K9" s="29">
        <v>0.028453</v>
      </c>
      <c r="L9" s="29">
        <v>0.027744</v>
      </c>
      <c r="M9" s="29">
        <v>0.060946</v>
      </c>
      <c r="N9" s="29">
        <v>0.026859</v>
      </c>
      <c r="O9" s="19"/>
      <c r="P9" s="19"/>
      <c r="Q9" s="19"/>
    </row>
    <row r="10" spans="1:17" s="5" customFormat="1" ht="11.25" customHeight="1">
      <c r="A10" s="12" t="s">
        <v>37</v>
      </c>
      <c r="B10" s="22">
        <v>101154.8037</v>
      </c>
      <c r="C10" s="26">
        <v>27270.862</v>
      </c>
      <c r="D10" s="23">
        <v>128425.6657</v>
      </c>
      <c r="E10" s="22">
        <v>225096.9206</v>
      </c>
      <c r="F10" s="26">
        <v>53760.9588</v>
      </c>
      <c r="G10" s="23">
        <v>278857.8795</v>
      </c>
      <c r="H10" s="46"/>
      <c r="I10" s="20">
        <v>0.031169</v>
      </c>
      <c r="J10" s="20">
        <v>0.102298</v>
      </c>
      <c r="K10" s="20">
        <v>0.038338</v>
      </c>
      <c r="L10" s="20">
        <v>0.029625</v>
      </c>
      <c r="M10" s="20">
        <v>0.086878</v>
      </c>
      <c r="N10" s="20">
        <v>0.030801</v>
      </c>
      <c r="O10" s="19"/>
      <c r="P10" s="19"/>
      <c r="Q10" s="19"/>
    </row>
    <row r="11" spans="1:17" s="5" customFormat="1" ht="11.25" customHeight="1">
      <c r="A11" s="12" t="s">
        <v>38</v>
      </c>
      <c r="B11" s="22">
        <v>125421.9607</v>
      </c>
      <c r="C11" s="26">
        <v>30772.3501</v>
      </c>
      <c r="D11" s="23">
        <v>156194.3108</v>
      </c>
      <c r="E11" s="22">
        <v>282740.3414</v>
      </c>
      <c r="F11" s="26">
        <v>65854.5507</v>
      </c>
      <c r="G11" s="23">
        <v>348594.8921</v>
      </c>
      <c r="H11" s="46"/>
      <c r="I11" s="20">
        <v>0.028301</v>
      </c>
      <c r="J11" s="20">
        <v>0.09229</v>
      </c>
      <c r="K11" s="20">
        <v>0.03068</v>
      </c>
      <c r="L11" s="20">
        <v>0.027962</v>
      </c>
      <c r="M11" s="20">
        <v>0.093828</v>
      </c>
      <c r="N11" s="20">
        <v>0.029632</v>
      </c>
      <c r="O11" s="19"/>
      <c r="P11" s="19"/>
      <c r="Q11" s="19"/>
    </row>
    <row r="12" spans="1:17" s="5" customFormat="1" ht="11.25" customHeight="1">
      <c r="A12" s="12" t="s">
        <v>39</v>
      </c>
      <c r="B12" s="22">
        <v>153704.6342</v>
      </c>
      <c r="C12" s="26">
        <v>37740.6119</v>
      </c>
      <c r="D12" s="23">
        <v>191445.2462</v>
      </c>
      <c r="E12" s="22">
        <v>377360.9812</v>
      </c>
      <c r="F12" s="26">
        <v>79751.4433</v>
      </c>
      <c r="G12" s="23">
        <v>457112.4245</v>
      </c>
      <c r="H12" s="46"/>
      <c r="I12" s="20">
        <v>0.030131</v>
      </c>
      <c r="J12" s="20">
        <v>0.121342</v>
      </c>
      <c r="K12" s="20">
        <v>0.034979</v>
      </c>
      <c r="L12" s="20">
        <v>0.030319</v>
      </c>
      <c r="M12" s="20">
        <v>0.122871</v>
      </c>
      <c r="N12" s="20">
        <v>0.032369</v>
      </c>
      <c r="O12" s="19"/>
      <c r="P12" s="19"/>
      <c r="Q12" s="19"/>
    </row>
    <row r="13" spans="1:17" s="5" customFormat="1" ht="11.25" customHeight="1">
      <c r="A13" s="27" t="s">
        <v>18</v>
      </c>
      <c r="B13" s="28">
        <f aca="true" t="shared" si="1" ref="B13:G13">SUM(B10:B12)</f>
        <v>380281.39859999996</v>
      </c>
      <c r="C13" s="28">
        <f t="shared" si="1"/>
        <v>95783.82400000001</v>
      </c>
      <c r="D13" s="28">
        <f t="shared" si="1"/>
        <v>476065.2227</v>
      </c>
      <c r="E13" s="28">
        <f t="shared" si="1"/>
        <v>885198.2431999999</v>
      </c>
      <c r="F13" s="28">
        <f t="shared" si="1"/>
        <v>199366.95280000003</v>
      </c>
      <c r="G13" s="28">
        <f t="shared" si="1"/>
        <v>1084565.1961</v>
      </c>
      <c r="H13" s="46"/>
      <c r="I13" s="29">
        <v>0.024894</v>
      </c>
      <c r="J13" s="29">
        <v>0.099502</v>
      </c>
      <c r="K13" s="29">
        <v>0.029722</v>
      </c>
      <c r="L13" s="29">
        <v>0.024679</v>
      </c>
      <c r="M13" s="29">
        <v>0.099126</v>
      </c>
      <c r="N13" s="29">
        <v>0.027487</v>
      </c>
      <c r="O13" s="19"/>
      <c r="P13" s="19"/>
      <c r="Q13" s="19"/>
    </row>
    <row r="14" spans="1:17" s="16" customFormat="1" ht="11.25" customHeight="1">
      <c r="A14" s="12" t="s">
        <v>20</v>
      </c>
      <c r="B14" s="22">
        <v>245362.9849</v>
      </c>
      <c r="C14" s="22">
        <v>74433.2696</v>
      </c>
      <c r="D14" s="22">
        <v>319796.2545</v>
      </c>
      <c r="E14" s="22">
        <v>679533.7032</v>
      </c>
      <c r="F14" s="22">
        <v>170763.3126</v>
      </c>
      <c r="G14" s="22">
        <v>850297.0158</v>
      </c>
      <c r="H14" s="46"/>
      <c r="I14" s="20">
        <v>0.028117</v>
      </c>
      <c r="J14" s="20">
        <v>0.082811</v>
      </c>
      <c r="K14" s="20">
        <v>0.030859</v>
      </c>
      <c r="L14" s="20">
        <v>0.022979</v>
      </c>
      <c r="M14" s="20">
        <v>0.081218</v>
      </c>
      <c r="N14" s="20">
        <v>0.023841</v>
      </c>
      <c r="P14" s="24"/>
      <c r="Q14" s="24"/>
    </row>
    <row r="15" spans="1:17" s="16" customFormat="1" ht="11.25" customHeight="1">
      <c r="A15" s="12" t="s">
        <v>21</v>
      </c>
      <c r="B15" s="22">
        <v>202226.6062</v>
      </c>
      <c r="C15" s="22">
        <v>69988.7277</v>
      </c>
      <c r="D15" s="22">
        <v>272215.3338</v>
      </c>
      <c r="E15" s="22">
        <v>493242.3872</v>
      </c>
      <c r="F15" s="22">
        <v>180093.3552</v>
      </c>
      <c r="G15" s="22">
        <v>673335.7424</v>
      </c>
      <c r="H15" s="46"/>
      <c r="I15" s="20">
        <v>0.031022</v>
      </c>
      <c r="J15" s="20">
        <v>0.075609</v>
      </c>
      <c r="K15" s="20">
        <v>0.032715</v>
      </c>
      <c r="L15" s="20">
        <v>0.024216</v>
      </c>
      <c r="M15" s="20">
        <v>0.067501</v>
      </c>
      <c r="N15" s="20">
        <v>0.025534</v>
      </c>
      <c r="P15" s="24"/>
      <c r="Q15" s="24"/>
    </row>
    <row r="16" spans="1:17" s="16" customFormat="1" ht="11.25" customHeight="1">
      <c r="A16" s="12" t="s">
        <v>22</v>
      </c>
      <c r="B16" s="22">
        <v>194991.0828</v>
      </c>
      <c r="C16" s="22">
        <v>40915.7523</v>
      </c>
      <c r="D16" s="22">
        <v>235906.8351</v>
      </c>
      <c r="E16" s="22">
        <v>417463.9331</v>
      </c>
      <c r="F16" s="22">
        <v>78953.6842</v>
      </c>
      <c r="G16" s="22">
        <v>496417.6174</v>
      </c>
      <c r="H16" s="46"/>
      <c r="I16" s="20">
        <v>0.028265</v>
      </c>
      <c r="J16" s="20">
        <v>0.113171</v>
      </c>
      <c r="K16" s="20">
        <v>0.031205</v>
      </c>
      <c r="L16" s="20">
        <v>0.031278</v>
      </c>
      <c r="M16" s="20">
        <v>0.123074</v>
      </c>
      <c r="N16" s="20">
        <v>0.03266</v>
      </c>
      <c r="P16" s="24"/>
      <c r="Q16" s="24"/>
    </row>
    <row r="17" spans="1:17" s="16" customFormat="1" ht="11.25" customHeight="1">
      <c r="A17" s="27" t="s">
        <v>23</v>
      </c>
      <c r="B17" s="28">
        <f aca="true" t="shared" si="2" ref="B17:G17">SUM(B14:B16)</f>
        <v>642580.6739</v>
      </c>
      <c r="C17" s="28">
        <f t="shared" si="2"/>
        <v>185337.74959999998</v>
      </c>
      <c r="D17" s="28">
        <f t="shared" si="2"/>
        <v>827918.4234</v>
      </c>
      <c r="E17" s="28">
        <f t="shared" si="2"/>
        <v>1590240.0235000001</v>
      </c>
      <c r="F17" s="28">
        <f t="shared" si="2"/>
        <v>429810.352</v>
      </c>
      <c r="G17" s="28">
        <f t="shared" si="2"/>
        <v>2020050.3756</v>
      </c>
      <c r="H17" s="46"/>
      <c r="I17" s="29">
        <v>0.026169</v>
      </c>
      <c r="J17" s="29">
        <v>0.085052</v>
      </c>
      <c r="K17" s="29">
        <v>0.029342</v>
      </c>
      <c r="L17" s="29">
        <v>0.022546</v>
      </c>
      <c r="M17" s="29">
        <v>0.079187</v>
      </c>
      <c r="N17" s="29">
        <v>0.024393</v>
      </c>
      <c r="P17" s="24"/>
      <c r="Q17" s="24"/>
    </row>
    <row r="18" spans="1:17" s="16" customFormat="1" ht="11.25" customHeight="1">
      <c r="A18" s="12" t="s">
        <v>24</v>
      </c>
      <c r="B18" s="36">
        <v>122687.4701</v>
      </c>
      <c r="C18" s="37">
        <v>23331.7144</v>
      </c>
      <c r="D18" s="36">
        <v>146019.1846</v>
      </c>
      <c r="E18" s="36">
        <v>331689.0974</v>
      </c>
      <c r="F18" s="37">
        <v>52418.6593</v>
      </c>
      <c r="G18" s="36">
        <v>384107.7567</v>
      </c>
      <c r="H18" s="46"/>
      <c r="I18" s="20">
        <v>0.02753</v>
      </c>
      <c r="J18" s="20">
        <v>0.107847</v>
      </c>
      <c r="K18" s="20">
        <v>0.030207</v>
      </c>
      <c r="L18" s="20">
        <v>0.027827</v>
      </c>
      <c r="M18" s="20">
        <v>0.096826</v>
      </c>
      <c r="N18" s="20">
        <v>0.027294</v>
      </c>
      <c r="P18" s="24"/>
      <c r="Q18" s="24"/>
    </row>
    <row r="19" spans="1:17" s="16" customFormat="1" ht="11.25" customHeight="1">
      <c r="A19" s="12" t="s">
        <v>25</v>
      </c>
      <c r="B19" s="38">
        <v>41891.7252</v>
      </c>
      <c r="C19" s="39">
        <v>10411.8251</v>
      </c>
      <c r="D19" s="38">
        <v>52303.5503</v>
      </c>
      <c r="E19" s="38">
        <v>74680.9649</v>
      </c>
      <c r="F19" s="39">
        <v>24417.369</v>
      </c>
      <c r="G19" s="38">
        <v>99098.3339</v>
      </c>
      <c r="H19" s="46"/>
      <c r="I19" s="20">
        <v>0.043348</v>
      </c>
      <c r="J19" s="20">
        <v>0.111199</v>
      </c>
      <c r="K19" s="20">
        <v>0.045211</v>
      </c>
      <c r="L19" s="20">
        <v>0.049153</v>
      </c>
      <c r="M19" s="20">
        <v>0.092037</v>
      </c>
      <c r="N19" s="20">
        <v>0.045248</v>
      </c>
      <c r="P19" s="24"/>
      <c r="Q19" s="24"/>
    </row>
    <row r="20" spans="1:17" s="16" customFormat="1" ht="11.25" customHeight="1">
      <c r="A20" s="12" t="s">
        <v>26</v>
      </c>
      <c r="B20" s="38">
        <v>59382.0492</v>
      </c>
      <c r="C20" s="39">
        <v>18970.2662</v>
      </c>
      <c r="D20" s="38">
        <v>78352.3154</v>
      </c>
      <c r="E20" s="38">
        <v>134576.841</v>
      </c>
      <c r="F20" s="39">
        <v>54713.2948</v>
      </c>
      <c r="G20" s="38">
        <v>189290.1358</v>
      </c>
      <c r="H20" s="46"/>
      <c r="I20" s="20">
        <v>0.049186</v>
      </c>
      <c r="J20" s="20">
        <v>0.083084</v>
      </c>
      <c r="K20" s="20">
        <v>0.045843</v>
      </c>
      <c r="L20" s="20">
        <v>0.044327</v>
      </c>
      <c r="M20" s="20">
        <v>0.084996</v>
      </c>
      <c r="N20" s="20">
        <v>0.039499</v>
      </c>
      <c r="P20" s="24"/>
      <c r="Q20" s="24"/>
    </row>
    <row r="21" spans="1:17" s="16" customFormat="1" ht="11.25" customHeight="1">
      <c r="A21" s="27" t="s">
        <v>27</v>
      </c>
      <c r="B21" s="40">
        <f aca="true" t="shared" si="3" ref="B21:G21">SUM(B18:B20)</f>
        <v>223961.24450000003</v>
      </c>
      <c r="C21" s="40">
        <f t="shared" si="3"/>
        <v>52713.8057</v>
      </c>
      <c r="D21" s="40">
        <f t="shared" si="3"/>
        <v>276675.0503</v>
      </c>
      <c r="E21" s="40">
        <f t="shared" si="3"/>
        <v>540946.9033</v>
      </c>
      <c r="F21" s="40">
        <f t="shared" si="3"/>
        <v>131549.3231</v>
      </c>
      <c r="G21" s="40">
        <f t="shared" si="3"/>
        <v>672496.2264</v>
      </c>
      <c r="H21" s="46"/>
      <c r="I21" s="29">
        <v>0.028622</v>
      </c>
      <c r="J21" s="29">
        <v>0.081929</v>
      </c>
      <c r="K21" s="29">
        <v>0.031444</v>
      </c>
      <c r="L21" s="29">
        <v>0.026177</v>
      </c>
      <c r="M21" s="29">
        <v>0.074104</v>
      </c>
      <c r="N21" s="29">
        <v>0.026422</v>
      </c>
      <c r="P21" s="24"/>
      <c r="Q21" s="24"/>
    </row>
    <row r="22" spans="1:17" s="16" customFormat="1" ht="11.25" customHeight="1">
      <c r="A22" s="27" t="s">
        <v>15</v>
      </c>
      <c r="B22" s="40">
        <f aca="true" t="shared" si="4" ref="B22:G22">SUM(B9+B13+B17+B21)</f>
        <v>1632285.7517</v>
      </c>
      <c r="C22" s="40">
        <f t="shared" si="4"/>
        <v>430244.95900000003</v>
      </c>
      <c r="D22" s="40">
        <f t="shared" si="4"/>
        <v>2062530.7109</v>
      </c>
      <c r="E22" s="40">
        <f t="shared" si="4"/>
        <v>4187302.7508</v>
      </c>
      <c r="F22" s="40">
        <f t="shared" si="4"/>
        <v>1082808.1079</v>
      </c>
      <c r="G22" s="40">
        <f t="shared" si="4"/>
        <v>5270110.8589</v>
      </c>
      <c r="H22" s="46"/>
      <c r="I22" s="29">
        <v>0.018633</v>
      </c>
      <c r="J22" s="29">
        <v>0.079681</v>
      </c>
      <c r="K22" s="29">
        <v>0.02266</v>
      </c>
      <c r="L22" s="29">
        <v>0.018077</v>
      </c>
      <c r="M22" s="29">
        <v>0.06941</v>
      </c>
      <c r="N22" s="29">
        <v>0.019975</v>
      </c>
      <c r="P22" s="24"/>
      <c r="Q22" s="24"/>
    </row>
    <row r="23" spans="1:17" s="16" customFormat="1" ht="30" customHeight="1">
      <c r="A23" s="59" t="s">
        <v>17</v>
      </c>
      <c r="B23" s="59"/>
      <c r="C23" s="59"/>
      <c r="D23" s="59"/>
      <c r="E23" s="59"/>
      <c r="F23" s="59"/>
      <c r="G23" s="59"/>
      <c r="H23" s="44"/>
      <c r="I23" s="51"/>
      <c r="J23" s="51"/>
      <c r="K23" s="51"/>
      <c r="L23" s="51"/>
      <c r="M23" s="51"/>
      <c r="N23" s="51"/>
      <c r="O23" s="33"/>
      <c r="P23" s="33"/>
      <c r="Q23" s="33"/>
    </row>
    <row r="24" spans="1:17" s="5" customFormat="1" ht="13.5" customHeight="1">
      <c r="A24" s="5" t="s">
        <v>32</v>
      </c>
      <c r="B24" s="4"/>
      <c r="C24" s="52"/>
      <c r="D24" s="8"/>
      <c r="E24" s="8"/>
      <c r="F24" s="8"/>
      <c r="G24" s="8"/>
      <c r="H24" s="44"/>
      <c r="I24" s="17"/>
      <c r="J24" s="17"/>
      <c r="K24" s="17"/>
      <c r="L24" s="17"/>
      <c r="M24" s="17"/>
      <c r="N24" s="17"/>
      <c r="O24" s="17"/>
      <c r="P24" s="17"/>
      <c r="Q24" s="17"/>
    </row>
    <row r="25" spans="2:17" s="5" customFormat="1" ht="9" customHeight="1">
      <c r="B25" s="4"/>
      <c r="C25" s="52"/>
      <c r="D25" s="8"/>
      <c r="E25" s="8"/>
      <c r="F25" s="8"/>
      <c r="G25" s="8"/>
      <c r="H25" s="44"/>
      <c r="I25" s="17"/>
      <c r="J25" s="17"/>
      <c r="K25" s="17"/>
      <c r="L25" s="17"/>
      <c r="M25" s="17"/>
      <c r="N25" s="17"/>
      <c r="O25" s="17"/>
      <c r="P25" s="17"/>
      <c r="Q25" s="17"/>
    </row>
    <row r="26" spans="1:15" s="5" customFormat="1" ht="48" customHeight="1">
      <c r="A26" s="60" t="s">
        <v>10</v>
      </c>
      <c r="B26" s="60"/>
      <c r="C26" s="60"/>
      <c r="D26" s="60"/>
      <c r="E26" s="60"/>
      <c r="F26" s="60"/>
      <c r="G26" s="60"/>
      <c r="H26" s="47"/>
      <c r="I26" s="50"/>
      <c r="J26" s="50"/>
      <c r="K26" s="50"/>
      <c r="L26" s="50"/>
      <c r="M26" s="50"/>
      <c r="N26" s="50"/>
      <c r="O26" s="16"/>
    </row>
    <row r="27" spans="1:17" s="5" customFormat="1" ht="9" customHeight="1">
      <c r="A27" s="9"/>
      <c r="B27" s="9"/>
      <c r="C27" s="9"/>
      <c r="D27" s="9"/>
      <c r="E27" s="9"/>
      <c r="F27" s="9"/>
      <c r="G27" s="9"/>
      <c r="H27" s="48"/>
      <c r="I27" s="9"/>
      <c r="J27" s="9"/>
      <c r="K27" s="9"/>
      <c r="L27" s="17"/>
      <c r="M27" s="17"/>
      <c r="N27" s="17"/>
      <c r="O27" s="17"/>
      <c r="P27" s="17"/>
      <c r="Q27" s="17"/>
    </row>
    <row r="28" spans="1:17" s="5" customFormat="1" ht="12.75">
      <c r="A28" s="11" t="s">
        <v>9</v>
      </c>
      <c r="B28" s="11"/>
      <c r="C28" s="11"/>
      <c r="D28" s="10"/>
      <c r="E28" s="10"/>
      <c r="F28" s="10"/>
      <c r="G28" s="10"/>
      <c r="H28" s="49"/>
      <c r="I28" s="11"/>
      <c r="J28" s="10"/>
      <c r="K28" s="10"/>
      <c r="L28" s="17"/>
      <c r="M28" s="17"/>
      <c r="N28" s="17"/>
      <c r="O28" s="17"/>
      <c r="P28" s="17"/>
      <c r="Q28" s="17"/>
    </row>
    <row r="29" spans="1:17" s="5" customFormat="1" ht="12.75">
      <c r="A29" s="10" t="s">
        <v>28</v>
      </c>
      <c r="B29" s="11"/>
      <c r="C29" s="11"/>
      <c r="D29" s="10"/>
      <c r="E29" s="10"/>
      <c r="F29" s="10"/>
      <c r="G29" s="10"/>
      <c r="H29" s="49"/>
      <c r="I29" s="11"/>
      <c r="J29" s="10"/>
      <c r="K29" s="10"/>
      <c r="L29" s="17"/>
      <c r="M29" s="25"/>
      <c r="N29" s="25"/>
      <c r="O29" s="25"/>
      <c r="P29" s="25"/>
      <c r="Q29" s="25"/>
    </row>
    <row r="30" spans="1:17" s="5" customFormat="1" ht="12.75">
      <c r="A30" s="10" t="s">
        <v>8</v>
      </c>
      <c r="B30" s="11"/>
      <c r="C30" s="11"/>
      <c r="D30" s="10"/>
      <c r="E30" s="10"/>
      <c r="F30" s="10"/>
      <c r="G30" s="10"/>
      <c r="H30" s="49"/>
      <c r="I30" s="11"/>
      <c r="J30" s="10"/>
      <c r="K30" s="10"/>
      <c r="L30" s="17"/>
      <c r="M30" s="17"/>
      <c r="N30" s="17"/>
      <c r="O30" s="17"/>
      <c r="P30" s="17"/>
      <c r="Q30" s="17"/>
    </row>
    <row r="31" spans="1:17" s="5" customFormat="1" ht="12.75">
      <c r="A31" s="11"/>
      <c r="B31" s="11"/>
      <c r="C31" s="11"/>
      <c r="D31" s="10"/>
      <c r="E31" s="10"/>
      <c r="F31" s="10"/>
      <c r="G31" s="10"/>
      <c r="H31" s="49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5" customFormat="1" ht="12.75">
      <c r="A32" s="3"/>
      <c r="B32" s="3"/>
      <c r="C32" s="3"/>
      <c r="D32" s="2"/>
      <c r="E32" s="2"/>
      <c r="F32" s="2"/>
      <c r="G32" s="2"/>
      <c r="H32" s="49"/>
      <c r="I32" s="17"/>
      <c r="J32" s="17"/>
      <c r="K32" s="17"/>
      <c r="L32" s="17"/>
      <c r="M32" s="17"/>
      <c r="N32" s="17"/>
      <c r="O32" s="17"/>
      <c r="P32" s="17"/>
      <c r="Q32" s="17"/>
    </row>
    <row r="33" spans="2:18" s="5" customFormat="1" ht="11.25">
      <c r="B33" s="4"/>
      <c r="C33" s="4"/>
      <c r="D33" s="8"/>
      <c r="E33" s="8"/>
      <c r="F33" s="8"/>
      <c r="G33" s="8"/>
      <c r="H33" s="49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" customFormat="1" ht="12.75" customHeight="1">
      <c r="A34" s="6"/>
      <c r="B34" s="6"/>
      <c r="C34" s="6"/>
      <c r="H34" s="49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" customFormat="1" ht="12.75" customHeight="1">
      <c r="A35" s="7"/>
      <c r="B35" s="6"/>
      <c r="C35" s="6"/>
      <c r="H35" s="49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" customFormat="1" ht="12.75" customHeight="1">
      <c r="A36" s="7"/>
      <c r="B36" s="6"/>
      <c r="C36" s="6"/>
      <c r="H36" s="49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s="1" customFormat="1" ht="12.75" customHeight="1">
      <c r="A37" s="7"/>
      <c r="B37" s="34"/>
      <c r="C37" s="34"/>
      <c r="D37" s="34"/>
      <c r="E37" s="34"/>
      <c r="F37" s="34"/>
      <c r="G37" s="34"/>
      <c r="H37" s="49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1" customFormat="1" ht="12.75" customHeight="1">
      <c r="A38" s="7"/>
      <c r="B38" s="6"/>
      <c r="C38" s="6"/>
      <c r="D38" s="35"/>
      <c r="G38" s="35"/>
      <c r="H38" s="49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7" ht="12.75" customHeight="1">
      <c r="A39" s="5"/>
      <c r="B39" s="6"/>
      <c r="C39" s="6"/>
      <c r="D39" s="35"/>
      <c r="E39" s="1"/>
      <c r="F39" s="1"/>
      <c r="G39" s="35"/>
    </row>
    <row r="40" spans="1:7" ht="12.75" customHeight="1">
      <c r="A40" s="7"/>
      <c r="B40" s="6"/>
      <c r="C40" s="6"/>
      <c r="D40" s="35"/>
      <c r="E40" s="1"/>
      <c r="F40" s="1"/>
      <c r="G40" s="35"/>
    </row>
    <row r="41" spans="1:7" ht="12.75" customHeight="1">
      <c r="A41" s="5"/>
      <c r="D41" s="35"/>
      <c r="G41" s="35"/>
    </row>
    <row r="42" spans="1:3" ht="12.75" customHeight="1">
      <c r="A42" s="7"/>
      <c r="B42" s="2"/>
      <c r="C42" s="2"/>
    </row>
    <row r="43" ht="12.75" customHeight="1">
      <c r="A43" s="7"/>
    </row>
    <row r="44" ht="12.75" customHeight="1">
      <c r="A44" s="7"/>
    </row>
    <row r="45" ht="12.75" customHeight="1">
      <c r="A45" s="5"/>
    </row>
    <row r="46" ht="12.75" customHeight="1">
      <c r="A46" s="7"/>
    </row>
    <row r="47" ht="12.75" customHeight="1">
      <c r="A47" s="5"/>
    </row>
    <row r="48" ht="12.75" customHeight="1">
      <c r="A48" s="5"/>
    </row>
    <row r="49" ht="44.25" customHeight="1"/>
    <row r="50" spans="1:3" ht="12.75" customHeight="1">
      <c r="A50" s="2"/>
      <c r="B50" s="2"/>
      <c r="C50" s="2"/>
    </row>
    <row r="51" spans="1:3" ht="12.75" customHeight="1">
      <c r="A51" s="2"/>
      <c r="B51" s="2"/>
      <c r="C51" s="2"/>
    </row>
    <row r="52" spans="1:3" ht="12.75" customHeight="1">
      <c r="A52" s="2"/>
      <c r="B52" s="2"/>
      <c r="C52" s="2"/>
    </row>
    <row r="53" spans="1:3" ht="12.75" customHeight="1">
      <c r="A53" s="2"/>
      <c r="B53" s="2"/>
      <c r="C53" s="2"/>
    </row>
    <row r="54" spans="1:3" ht="12.75" customHeight="1">
      <c r="A54" s="2"/>
      <c r="B54" s="2"/>
      <c r="C54" s="2"/>
    </row>
  </sheetData>
  <sheetProtection/>
  <mergeCells count="6">
    <mergeCell ref="A26:G26"/>
    <mergeCell ref="B3:D3"/>
    <mergeCell ref="E3:G3"/>
    <mergeCell ref="A23:G23"/>
    <mergeCell ref="I3:K3"/>
    <mergeCell ref="L3:N3"/>
  </mergeCells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0</v>
      </c>
      <c r="C1" t="s">
        <v>1</v>
      </c>
    </row>
    <row r="2" spans="1:3" ht="12.75">
      <c r="A2" t="s">
        <v>2</v>
      </c>
      <c r="B2">
        <v>1114300</v>
      </c>
      <c r="C2">
        <v>3428003</v>
      </c>
    </row>
    <row r="3" spans="1:3" ht="12.75">
      <c r="A3" t="s">
        <v>3</v>
      </c>
      <c r="B3">
        <v>1131841</v>
      </c>
      <c r="C3">
        <v>3337046</v>
      </c>
    </row>
    <row r="4" spans="1:3" ht="12.75">
      <c r="A4" t="s">
        <v>4</v>
      </c>
      <c r="B4">
        <v>1125676</v>
      </c>
      <c r="C4">
        <v>3225950</v>
      </c>
    </row>
    <row r="5" spans="1:3" ht="12.75">
      <c r="A5" t="s">
        <v>5</v>
      </c>
      <c r="B5">
        <v>1065689</v>
      </c>
      <c r="C5">
        <v>3067349</v>
      </c>
    </row>
    <row r="6" spans="1:3" ht="12.75">
      <c r="A6" t="s">
        <v>6</v>
      </c>
      <c r="B6">
        <v>1116483</v>
      </c>
      <c r="C6">
        <v>3229309</v>
      </c>
    </row>
  </sheetData>
  <sheetProtection/>
  <printOptions/>
  <pageMargins left="0.7843137254901962" right="0.7843137254901962" top="0.9803921568627452" bottom="0.9803921568627452" header="0.5098039215686275" footer="0.509803921568627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Joly Lisa BFS</dc:creator>
  <cp:keywords/>
  <dc:description/>
  <cp:lastModifiedBy>Nuño Gomez Irène BFS</cp:lastModifiedBy>
  <cp:lastPrinted>2016-06-29T07:04:27Z</cp:lastPrinted>
  <dcterms:created xsi:type="dcterms:W3CDTF">2005-07-15T09:41:43Z</dcterms:created>
  <dcterms:modified xsi:type="dcterms:W3CDTF">2018-05-04T12:21:04Z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