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EDI\BFS\WSA\SocInformation\"/>
    </mc:Choice>
  </mc:AlternateContent>
  <bookViews>
    <workbookView xWindow="0" yWindow="0" windowWidth="25200" windowHeight="12000" tabRatio="745"/>
  </bookViews>
  <sheets>
    <sheet name="Titel" sheetId="2" r:id="rId1"/>
    <sheet name="graf_1" sheetId="9" r:id="rId2"/>
    <sheet name="graf_327" sheetId="12" r:id="rId3"/>
    <sheet name="tablang_1" sheetId="6" r:id="rId4"/>
  </sheets>
  <definedNames>
    <definedName name="_xlnm.Print_Area" localSheetId="3">tablang_1!$A$1:$F$188</definedName>
  </definedNames>
  <calcPr calcId="152511"/>
</workbook>
</file>

<file path=xl/calcChain.xml><?xml version="1.0" encoding="utf-8"?>
<calcChain xmlns="http://schemas.openxmlformats.org/spreadsheetml/2006/main">
  <c r="G10" i="9" l="1"/>
  <c r="G13" i="9"/>
  <c r="D82" i="6"/>
  <c r="F66" i="6"/>
  <c r="C66" i="6"/>
</calcChain>
</file>

<file path=xl/sharedStrings.xml><?xml version="1.0" encoding="utf-8"?>
<sst xmlns="http://schemas.openxmlformats.org/spreadsheetml/2006/main" count="240" uniqueCount="110">
  <si>
    <t>…in Franken</t>
  </si>
  <si>
    <t>…in %</t>
  </si>
  <si>
    <t>…in %²</t>
  </si>
  <si>
    <t xml:space="preserve">… in Millionen Franken </t>
  </si>
  <si>
    <t>Ausgaben 2004</t>
  </si>
  <si>
    <t xml:space="preserve">Ausgaben 2003 </t>
  </si>
  <si>
    <t>Ausgaben 2002</t>
  </si>
  <si>
    <t>(n) Wert mit starker Streuung: Variationskoeffizient &gt; 10%.</t>
  </si>
  <si>
    <t>Titel</t>
  </si>
  <si>
    <t>Haushaltund Bevölkerung</t>
  </si>
  <si>
    <t>Indikator 30108:</t>
  </si>
  <si>
    <t>Entwicklung</t>
  </si>
  <si>
    <t xml:space="preserve">Nahrungsmittel </t>
  </si>
  <si>
    <t>Bücher</t>
  </si>
  <si>
    <t>Kulturelle Dienstleist.</t>
  </si>
  <si>
    <t>Ausgaben 2005</t>
  </si>
  <si>
    <t>Ausgaben 2006</t>
  </si>
  <si>
    <t>Andere (inkl. Spenden)</t>
  </si>
  <si>
    <t>..</t>
  </si>
  <si>
    <t>Ausgaben 2007</t>
  </si>
  <si>
    <t>3 158.29</t>
  </si>
  <si>
    <t>Nahrungsmittel und alkoholfreie Getränke</t>
  </si>
  <si>
    <t>Kulturelle Dienstleistungen (Theater, Konzerte, Kino, Museen)</t>
  </si>
  <si>
    <t>Bücher und Broschüren</t>
  </si>
  <si>
    <t>Ferien und Übernachtungen</t>
  </si>
  <si>
    <t>Audio- und Videogeräte-, Foto- und Filmapparate</t>
  </si>
  <si>
    <t>Computer und Zubehör</t>
  </si>
  <si>
    <t>Telekommunikation</t>
  </si>
  <si>
    <t>Verkehrsdienstleistungen (ohne Flugzeuge)</t>
  </si>
  <si>
    <t>Beförderung von Personen mit Flugzeugen</t>
  </si>
  <si>
    <t>Bekleidung und Schuhe</t>
  </si>
  <si>
    <t>Wohnungseinrichtung und laufende Haushaltsführung</t>
  </si>
  <si>
    <t>Andere Konsumausgaben (inkl. Geschenke)</t>
  </si>
  <si>
    <t>Güterart</t>
  </si>
  <si>
    <t>Total der monatlichen
Ausgaben
in Franken</t>
  </si>
  <si>
    <t>Konsumausgaben (in Millionen Franken)</t>
  </si>
  <si>
    <t xml:space="preserve">Total  </t>
  </si>
  <si>
    <t>5 469.76</t>
  </si>
  <si>
    <t xml:space="preserve">3 601.68 </t>
  </si>
  <si>
    <t>Ausgaben 2008</t>
  </si>
  <si>
    <t>2010</t>
  </si>
  <si>
    <t>Kulturelle Dienstleist. und Bücher</t>
  </si>
  <si>
    <t>Ausgaben 2009</t>
  </si>
  <si>
    <t>Ferien, Übernachtungen</t>
  </si>
  <si>
    <t>Ausgaben 2010</t>
  </si>
  <si>
    <t>Ausgaben 2011</t>
  </si>
  <si>
    <t>aktualisierte Dimension</t>
  </si>
  <si>
    <t xml:space="preserve">Set 301: </t>
  </si>
  <si>
    <t>Farbige Excel-Blätter:</t>
  </si>
  <si>
    <t xml:space="preserve">Dimensionen: </t>
  </si>
  <si>
    <t>Titel der Grafiken:</t>
  </si>
  <si>
    <t>Titel der langen Tabellen:</t>
  </si>
  <si>
    <t>Kommentar und Definitionen: siehe Indikator im Internet</t>
  </si>
  <si>
    <t>IKT-Geräte</t>
  </si>
  <si>
    <t>2012</t>
  </si>
  <si>
    <t>Ausgaben 2012</t>
  </si>
  <si>
    <t>Ausgaben 2013</t>
  </si>
  <si>
    <t>Quellen : BFS / HABE</t>
  </si>
  <si>
    <t>E-Commerce Ausgaben Haushalte</t>
  </si>
  <si>
    <t xml:space="preserve">Quelle : BFS, HABE </t>
  </si>
  <si>
    <t>Ausgaben 2014</t>
  </si>
  <si>
    <t>Quelle : BFS, HABE / WSA</t>
  </si>
  <si>
    <t>Vertrauensintervall +/- (in Millionen Franken)</t>
  </si>
  <si>
    <t>In % der Ausgaben für jede Produktart</t>
  </si>
  <si>
    <t>Presseerzeugnisse und Papeteriewaren</t>
  </si>
  <si>
    <t>monatliche E-Commerce-Ausgaben in Franken</t>
  </si>
  <si>
    <t>monatliche E-Commerce-Ausgaben in %</t>
  </si>
  <si>
    <t>Ausgaben der Haushalte (Konsum + Spenden)</t>
  </si>
  <si>
    <r>
      <rPr>
        <sz val="8"/>
        <rFont val="Arial"/>
        <family val="2"/>
      </rPr>
      <t>Total der monatlichen Ausgaben</t>
    </r>
  </si>
  <si>
    <r>
      <rPr>
        <sz val="8"/>
        <rFont val="Arial"/>
        <family val="2"/>
      </rPr>
      <t>monatliche E-Commerce-Ausgaben</t>
    </r>
  </si>
  <si>
    <r>
      <rPr>
        <sz val="8"/>
        <rFont val="Arial"/>
        <family val="2"/>
      </rPr>
      <t>Haushalte mit E-Commerce-Ausgaben¹</t>
    </r>
  </si>
  <si>
    <r>
      <rPr>
        <sz val="8"/>
        <rFont val="Arial"/>
        <family val="2"/>
      </rPr>
      <t>E-Commerce-Ausgaben, Schätzung des Jahrestotals</t>
    </r>
  </si>
  <si>
    <r>
      <rPr>
        <sz val="8"/>
        <rFont val="Arial"/>
        <family val="2"/>
      </rPr>
      <t>Nahrungsmittel und alkoholfreie Getränke</t>
    </r>
  </si>
  <si>
    <r>
      <rPr>
        <sz val="8"/>
        <rFont val="Arial"/>
        <family val="2"/>
      </rPr>
      <t>Kulturelle Dienstleistungen (Theater, Konzerte, Kino, Museen)</t>
    </r>
  </si>
  <si>
    <r>
      <rPr>
        <sz val="8"/>
        <rFont val="Arial"/>
        <family val="2"/>
      </rPr>
      <t>Bücher und Broschüren</t>
    </r>
  </si>
  <si>
    <r>
      <rPr>
        <sz val="8"/>
        <rFont val="Arial"/>
        <family val="2"/>
      </rPr>
      <t>Ferien und Übernachtungen</t>
    </r>
  </si>
  <si>
    <r>
      <rPr>
        <sz val="8"/>
        <rFont val="Arial"/>
        <family val="2"/>
      </rPr>
      <t>Audio- und Videogeräte, Foto- und Filmapparate (ohne Reparaturen)</t>
    </r>
  </si>
  <si>
    <r>
      <rPr>
        <sz val="8"/>
        <rFont val="Arial"/>
        <family val="2"/>
      </rPr>
      <t>Computer und Zubehör</t>
    </r>
  </si>
  <si>
    <r>
      <rPr>
        <sz val="8"/>
        <rFont val="Arial"/>
        <family val="2"/>
      </rPr>
      <t>Telekommunikation</t>
    </r>
  </si>
  <si>
    <r>
      <rPr>
        <sz val="8"/>
        <rFont val="Arial"/>
        <family val="2"/>
      </rPr>
      <t>Presseerzeugnisse und Papeteriewaren</t>
    </r>
  </si>
  <si>
    <r>
      <rPr>
        <sz val="8"/>
        <rFont val="Arial"/>
        <family val="2"/>
      </rPr>
      <t>Verkehrsdienstleistungen (ohne Flugzeug)</t>
    </r>
  </si>
  <si>
    <r>
      <rPr>
        <sz val="8"/>
        <rFont val="Arial"/>
        <family val="2"/>
      </rPr>
      <t>Beförderung von Personen mit Flugzeugen</t>
    </r>
  </si>
  <si>
    <r>
      <rPr>
        <sz val="8"/>
        <rFont val="Arial"/>
        <family val="2"/>
      </rPr>
      <t>Bekleidung und Schuhe</t>
    </r>
  </si>
  <si>
    <r>
      <rPr>
        <sz val="8"/>
        <rFont val="Arial"/>
        <family val="2"/>
      </rPr>
      <t>Wohnungseinrichtung und laufende Haushaltsführung</t>
    </r>
  </si>
  <si>
    <r>
      <rPr>
        <sz val="8"/>
        <rFont val="Arial"/>
        <family val="2"/>
      </rPr>
      <t>andere Konsumausgaben (einschl. gemachte Geschenke)</t>
    </r>
  </si>
  <si>
    <r>
      <rPr>
        <sz val="8"/>
        <rFont val="Arial"/>
        <family val="2"/>
      </rPr>
      <t>kulturelle Dienstleistungen (Theater, Konzerte, Kino, Museen)</t>
    </r>
  </si>
  <si>
    <r>
      <rPr>
        <sz val="8"/>
        <rFont val="Arial"/>
        <family val="2"/>
      </rPr>
      <t>Computer und Zubehör (ohne Reparaturen)</t>
    </r>
  </si>
  <si>
    <r>
      <rPr>
        <sz val="8"/>
        <rFont val="Arial"/>
        <family val="2"/>
      </rPr>
      <t>1) Nahrungsmittel</t>
    </r>
  </si>
  <si>
    <r>
      <rPr>
        <sz val="8"/>
        <rFont val="Arial"/>
        <family val="2"/>
      </rPr>
      <t>2) Informatikausstattung</t>
    </r>
  </si>
  <si>
    <r>
      <rPr>
        <sz val="8"/>
        <rFont val="Arial"/>
        <family val="2"/>
      </rPr>
      <t>3) kulturelle Dienstleistungen</t>
    </r>
  </si>
  <si>
    <r>
      <rPr>
        <sz val="8"/>
        <rFont val="Arial"/>
        <family val="2"/>
      </rPr>
      <t>4) Bücher</t>
    </r>
  </si>
  <si>
    <r>
      <rPr>
        <sz val="8"/>
        <rFont val="Arial"/>
        <family val="2"/>
      </rPr>
      <t>5) Reisen, Übernachtungen</t>
    </r>
  </si>
  <si>
    <r>
      <rPr>
        <sz val="8"/>
        <rFont val="Arial"/>
        <family val="2"/>
      </rPr>
      <t>6) Andere (einschl. Spenden)</t>
    </r>
  </si>
  <si>
    <r>
      <rPr>
        <sz val="8"/>
        <rFont val="Arial"/>
        <family val="2"/>
      </rPr>
      <t>¹ ... mit mindestens einer E-Commerce-Ausgabe während des Beobachtungsmonats</t>
    </r>
  </si>
  <si>
    <r>
      <rPr>
        <sz val="8"/>
        <rFont val="Arial"/>
        <family val="2"/>
      </rPr>
      <t>² ... der Haushalte mit mindestens einer Ausgabe während des Beobachtungsmonats</t>
    </r>
  </si>
  <si>
    <r>
      <rPr>
        <sz val="8"/>
        <rFont val="Arial"/>
        <family val="2"/>
      </rPr>
      <t>(n) Position unterliegt starken Schwankungen: Variationskoeffizient &gt; 10%</t>
    </r>
  </si>
  <si>
    <t>NB: 2006 wurde die EVE-Erhebung durch die HABE ersetzt, was einige methodische Änderungen zur Folge hatte. Bei Datenvergleichen ist entsprechende Vorsicht geboten.</t>
  </si>
  <si>
    <t xml:space="preserve">Genauere Angaben zu den Konsumausgabengruppen bis 2006: </t>
  </si>
  <si>
    <t xml:space="preserve">1) Nahrungsmittel und alkoholfreie Getränke </t>
  </si>
  <si>
    <t xml:space="preserve">2) Computer, Audio- und Videogeräte, Foto- und Filmapparate (ohne Reparaturen) </t>
  </si>
  <si>
    <t>3) kulturelle Dienstleistungen (Theater, Konzerte, Kino, Museen: Tickets pro Stück)</t>
  </si>
  <si>
    <t xml:space="preserve">4) Bücher und Broschüren </t>
  </si>
  <si>
    <t>5) Reisen, Übernachtungen, Flug- und ÖV-Tickets</t>
  </si>
  <si>
    <t>6) andere Konsumausgaben und Spenden</t>
  </si>
  <si>
    <t>Jährliche E-Commerce-Ausgaben der Privathaushalte, 2004–2015</t>
  </si>
  <si>
    <t>E-Commerce: Ausgaben der Privathaushalte nach Produktart, 2015</t>
  </si>
  <si>
    <t>E-Commerce-Ausgaben der Privathaushalte, 2002–2015</t>
  </si>
  <si>
    <t>© 2018 OFS-BFS-UST / WSA</t>
  </si>
  <si>
    <t>2015</t>
  </si>
  <si>
    <t>Ausgaben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</si>
</sst>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#\ ##0_);#\ ##0_);#\ ##0_);@_)"/>
    <numFmt numFmtId="165" formatCode="0.0%_);\-0.0%_);0.0%_);@"/>
    <numFmt numFmtId="166" formatCode="\(0.0%\);\(\-0.0%\);\(0.0%\);@_)"/>
    <numFmt numFmtId="167" formatCode="#\ ##0_);#\ ##0_);#\ ##0_);@"/>
    <numFmt numFmtId="168" formatCode="#\ ##0.00_);\-#\ ##0_);#\ ##0_);@"/>
    <numFmt numFmtId="169" formatCode="\(0.00\);\(0.00\);\(0.00\);@"/>
    <numFmt numFmtId="170" formatCode="_ * #,##0_ ;_ * \-#,##0_ ;_ * &quot;-&quot;??_ ;_ @_ "/>
    <numFmt numFmtId="171" formatCode="0.0000_)"/>
    <numFmt numFmtId="172" formatCode="#\ ##0.00;\−#\ ##0.00;#\ ##0.00;_)@"/>
    <numFmt numFmtId="173" formatCode="@_)*."/>
    <numFmt numFmtId="174" formatCode="\(0.0\);\(0.0\);\(0.0\);@"/>
    <numFmt numFmtId="175" formatCode="0.00_)"/>
    <numFmt numFmtId="176" formatCode="_)@"/>
    <numFmt numFmtId="177" formatCode="0.0%_)_);\−0.0%_)_);0.0%_)_);@_)_)"/>
    <numFmt numFmtId="178" formatCode="#\ ##0.00,,\ _)"/>
    <numFmt numFmtId="179" formatCode="\(0.0%\)"/>
    <numFmt numFmtId="180" formatCode="0.00_);\−0.0_);0.00_);@_)"/>
  </numFmts>
  <fonts count="18" x14ac:knownFonts="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10"/>
      <name val="Helvetica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 Narrow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55"/>
      </right>
      <top/>
      <bottom/>
      <diagonal/>
    </border>
    <border>
      <left/>
      <right style="dashed">
        <color indexed="55"/>
      </right>
      <top/>
      <bottom style="double">
        <color indexed="64"/>
      </bottom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</cellStyleXfs>
  <cellXfs count="12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1" fontId="7" fillId="0" borderId="0" xfId="1" applyNumberFormat="1" applyFont="1" applyAlignment="1" applyProtection="1">
      <alignment horizontal="left"/>
    </xf>
    <xf numFmtId="0" fontId="8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/>
    <xf numFmtId="164" fontId="7" fillId="0" borderId="0" xfId="5" applyNumberFormat="1" applyFont="1" applyAlignment="1">
      <alignment horizontal="right" vertical="center"/>
    </xf>
    <xf numFmtId="164" fontId="4" fillId="0" borderId="0" xfId="5" applyNumberFormat="1" applyFont="1" applyBorder="1" applyAlignment="1">
      <alignment horizontal="right" vertical="center"/>
    </xf>
    <xf numFmtId="164" fontId="4" fillId="0" borderId="0" xfId="5" applyNumberFormat="1" applyFont="1" applyAlignment="1">
      <alignment horizontal="right" vertical="center"/>
    </xf>
    <xf numFmtId="164" fontId="4" fillId="0" borderId="0" xfId="5" applyNumberFormat="1" applyFont="1" applyFill="1" applyBorder="1" applyAlignment="1">
      <alignment wrapText="1"/>
    </xf>
    <xf numFmtId="3" fontId="4" fillId="0" borderId="0" xfId="2" applyNumberFormat="1" applyFont="1" applyFill="1" applyBorder="1" applyAlignment="1">
      <alignment horizontal="right"/>
    </xf>
    <xf numFmtId="3" fontId="4" fillId="0" borderId="0" xfId="2" applyNumberFormat="1" applyFont="1" applyAlignment="1">
      <alignment horizontal="right" vertical="center"/>
    </xf>
    <xf numFmtId="168" fontId="4" fillId="0" borderId="0" xfId="5" applyNumberFormat="1" applyFont="1" applyFill="1" applyBorder="1" applyAlignment="1">
      <alignment horizontal="right"/>
    </xf>
    <xf numFmtId="164" fontId="4" fillId="0" borderId="0" xfId="5" applyNumberFormat="1" applyFont="1" applyBorder="1" applyAlignment="1">
      <alignment horizontal="left" vertical="center"/>
    </xf>
    <xf numFmtId="49" fontId="7" fillId="0" borderId="1" xfId="5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64" fontId="4" fillId="0" borderId="0" xfId="5" applyNumberFormat="1" applyFont="1" applyAlignment="1">
      <alignment horizontal="left" vertical="center"/>
    </xf>
    <xf numFmtId="0" fontId="9" fillId="0" borderId="0" xfId="1" applyFont="1" applyAlignment="1" applyProtection="1"/>
    <xf numFmtId="164" fontId="7" fillId="0" borderId="0" xfId="5" applyNumberFormat="1" applyFont="1" applyAlignment="1">
      <alignment horizontal="left" vertical="center"/>
    </xf>
    <xf numFmtId="164" fontId="7" fillId="0" borderId="0" xfId="5" applyNumberFormat="1" applyFont="1" applyBorder="1" applyAlignment="1">
      <alignment horizontal="left" vertical="top" wrapText="1"/>
    </xf>
    <xf numFmtId="49" fontId="7" fillId="0" borderId="0" xfId="5" applyNumberFormat="1" applyFont="1" applyBorder="1" applyAlignment="1">
      <alignment horizontal="right" vertical="center" wrapText="1"/>
    </xf>
    <xf numFmtId="167" fontId="4" fillId="0" borderId="0" xfId="5" applyNumberFormat="1" applyFont="1" applyBorder="1" applyAlignment="1">
      <alignment horizontal="right" vertical="center"/>
    </xf>
    <xf numFmtId="164" fontId="7" fillId="0" borderId="0" xfId="5" applyNumberFormat="1" applyFont="1" applyFill="1" applyBorder="1" applyAlignment="1">
      <alignment wrapText="1"/>
    </xf>
    <xf numFmtId="168" fontId="7" fillId="0" borderId="0" xfId="5" applyNumberFormat="1" applyFont="1" applyFill="1" applyBorder="1" applyAlignment="1"/>
    <xf numFmtId="169" fontId="7" fillId="0" borderId="0" xfId="5" applyNumberFormat="1" applyFont="1" applyFill="1" applyBorder="1" applyAlignment="1"/>
    <xf numFmtId="166" fontId="7" fillId="0" borderId="0" xfId="5" applyNumberFormat="1" applyFont="1" applyFill="1" applyBorder="1" applyAlignment="1"/>
    <xf numFmtId="165" fontId="7" fillId="0" borderId="0" xfId="5" applyNumberFormat="1" applyFont="1" applyFill="1" applyBorder="1" applyAlignment="1"/>
    <xf numFmtId="164" fontId="4" fillId="0" borderId="0" xfId="5" applyNumberFormat="1" applyFont="1" applyAlignment="1"/>
    <xf numFmtId="168" fontId="4" fillId="0" borderId="0" xfId="5" applyNumberFormat="1" applyFont="1" applyFill="1" applyBorder="1" applyAlignment="1"/>
    <xf numFmtId="169" fontId="4" fillId="0" borderId="0" xfId="5" applyNumberFormat="1" applyFont="1" applyFill="1" applyBorder="1" applyAlignment="1"/>
    <xf numFmtId="166" fontId="4" fillId="0" borderId="0" xfId="5" applyNumberFormat="1" applyFont="1" applyFill="1" applyBorder="1" applyAlignment="1"/>
    <xf numFmtId="165" fontId="4" fillId="0" borderId="0" xfId="5" applyNumberFormat="1" applyFont="1" applyFill="1" applyBorder="1" applyAlignment="1"/>
    <xf numFmtId="164" fontId="4" fillId="0" borderId="0" xfId="5" applyNumberFormat="1" applyFont="1" applyFill="1" applyBorder="1" applyAlignment="1"/>
    <xf numFmtId="164" fontId="10" fillId="0" borderId="0" xfId="5" applyNumberFormat="1" applyFont="1" applyBorder="1" applyAlignment="1">
      <alignment horizontal="left" vertical="center"/>
    </xf>
    <xf numFmtId="0" fontId="4" fillId="0" borderId="0" xfId="6" applyFont="1"/>
    <xf numFmtId="0" fontId="8" fillId="0" borderId="0" xfId="6" applyFont="1"/>
    <xf numFmtId="0" fontId="11" fillId="0" borderId="0" xfId="0" applyFont="1"/>
    <xf numFmtId="168" fontId="7" fillId="2" borderId="0" xfId="5" applyNumberFormat="1" applyFont="1" applyFill="1" applyBorder="1" applyAlignment="1">
      <alignment horizontal="right"/>
    </xf>
    <xf numFmtId="168" fontId="4" fillId="2" borderId="0" xfId="5" applyNumberFormat="1" applyFont="1" applyFill="1" applyBorder="1" applyAlignment="1">
      <alignment horizontal="right"/>
    </xf>
    <xf numFmtId="164" fontId="4" fillId="2" borderId="0" xfId="5" applyNumberFormat="1" applyFont="1" applyFill="1" applyBorder="1" applyAlignment="1">
      <alignment vertical="center"/>
    </xf>
    <xf numFmtId="164" fontId="4" fillId="2" borderId="0" xfId="5" applyNumberFormat="1" applyFont="1" applyFill="1" applyBorder="1" applyAlignment="1">
      <alignment horizontal="right"/>
    </xf>
    <xf numFmtId="0" fontId="4" fillId="0" borderId="0" xfId="0" applyFont="1" applyBorder="1"/>
    <xf numFmtId="168" fontId="7" fillId="2" borderId="0" xfId="5" applyNumberFormat="1" applyFont="1" applyFill="1" applyBorder="1" applyAlignment="1"/>
    <xf numFmtId="169" fontId="7" fillId="2" borderId="0" xfId="5" applyNumberFormat="1" applyFont="1" applyFill="1" applyBorder="1" applyAlignment="1"/>
    <xf numFmtId="166" fontId="7" fillId="2" borderId="0" xfId="5" applyNumberFormat="1" applyFont="1" applyFill="1" applyBorder="1" applyAlignment="1"/>
    <xf numFmtId="165" fontId="7" fillId="2" borderId="0" xfId="5" applyNumberFormat="1" applyFont="1" applyFill="1" applyBorder="1" applyAlignment="1"/>
    <xf numFmtId="168" fontId="4" fillId="2" borderId="0" xfId="5" applyNumberFormat="1" applyFont="1" applyFill="1" applyBorder="1" applyAlignment="1"/>
    <xf numFmtId="169" fontId="4" fillId="2" borderId="0" xfId="5" applyNumberFormat="1" applyFont="1" applyFill="1" applyBorder="1" applyAlignment="1"/>
    <xf numFmtId="166" fontId="4" fillId="2" borderId="0" xfId="5" applyNumberFormat="1" applyFont="1" applyFill="1" applyBorder="1" applyAlignment="1"/>
    <xf numFmtId="165" fontId="4" fillId="2" borderId="0" xfId="5" applyNumberFormat="1" applyFont="1" applyFill="1" applyBorder="1" applyAlignment="1"/>
    <xf numFmtId="165" fontId="4" fillId="2" borderId="0" xfId="5" applyNumberFormat="1" applyFont="1" applyFill="1" applyBorder="1" applyAlignment="1">
      <alignment horizontal="right"/>
    </xf>
    <xf numFmtId="164" fontId="4" fillId="2" borderId="0" xfId="5" applyNumberFormat="1" applyFont="1" applyFill="1" applyBorder="1" applyAlignment="1">
      <alignment wrapText="1"/>
    </xf>
    <xf numFmtId="164" fontId="4" fillId="2" borderId="0" xfId="5" applyNumberFormat="1" applyFont="1" applyFill="1" applyBorder="1" applyAlignment="1">
      <alignment horizontal="left" vertical="center"/>
    </xf>
    <xf numFmtId="164" fontId="4" fillId="0" borderId="0" xfId="5" applyNumberFormat="1" applyFont="1" applyFill="1" applyBorder="1" applyAlignment="1">
      <alignment horizontal="left" vertical="center"/>
    </xf>
    <xf numFmtId="172" fontId="7" fillId="0" borderId="0" xfId="0" applyNumberFormat="1" applyFont="1" applyFill="1" applyBorder="1" applyAlignment="1">
      <alignment horizontal="right" vertical="center"/>
    </xf>
    <xf numFmtId="173" fontId="13" fillId="0" borderId="0" xfId="0" applyNumberFormat="1" applyFont="1" applyFill="1" applyBorder="1" applyAlignment="1">
      <alignment horizontal="left" vertical="center"/>
    </xf>
    <xf numFmtId="1" fontId="7" fillId="2" borderId="0" xfId="5" applyNumberFormat="1" applyFont="1" applyFill="1" applyBorder="1" applyAlignment="1">
      <alignment horizontal="right"/>
    </xf>
    <xf numFmtId="1" fontId="4" fillId="2" borderId="0" xfId="5" applyNumberFormat="1" applyFont="1" applyFill="1" applyBorder="1" applyAlignment="1">
      <alignment horizontal="right"/>
    </xf>
    <xf numFmtId="174" fontId="4" fillId="0" borderId="0" xfId="5" applyNumberFormat="1" applyFont="1" applyFill="1" applyBorder="1" applyAlignment="1"/>
    <xf numFmtId="175" fontId="13" fillId="0" borderId="0" xfId="0" applyNumberFormat="1" applyFont="1" applyFill="1" applyBorder="1" applyAlignment="1">
      <alignment horizontal="right" vertical="center"/>
    </xf>
    <xf numFmtId="0" fontId="0" fillId="0" borderId="0" xfId="0" applyBorder="1"/>
    <xf numFmtId="3" fontId="7" fillId="0" borderId="0" xfId="2" applyNumberFormat="1" applyFont="1" applyFill="1" applyBorder="1" applyAlignment="1">
      <alignment horizontal="right"/>
    </xf>
    <xf numFmtId="164" fontId="4" fillId="0" borderId="2" xfId="5" applyNumberFormat="1" applyFont="1" applyBorder="1" applyAlignment="1">
      <alignment horizontal="right" vertical="top" wrapText="1"/>
    </xf>
    <xf numFmtId="175" fontId="4" fillId="0" borderId="0" xfId="0" applyNumberFormat="1" applyFont="1" applyFill="1" applyBorder="1" applyAlignment="1">
      <alignment horizontal="right" vertical="center"/>
    </xf>
    <xf numFmtId="164" fontId="7" fillId="0" borderId="0" xfId="5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175" fontId="4" fillId="0" borderId="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 shrinkToFit="1"/>
    </xf>
    <xf numFmtId="178" fontId="4" fillId="0" borderId="0" xfId="0" applyNumberFormat="1" applyFont="1" applyFill="1" applyBorder="1" applyAlignment="1">
      <alignment horizontal="right" vertical="center"/>
    </xf>
    <xf numFmtId="167" fontId="7" fillId="0" borderId="0" xfId="5" applyNumberFormat="1" applyFont="1" applyBorder="1" applyAlignment="1">
      <alignment horizontal="right" vertical="center"/>
    </xf>
    <xf numFmtId="175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8" fontId="7" fillId="0" borderId="0" xfId="0" applyNumberFormat="1" applyFont="1" applyFill="1" applyBorder="1" applyAlignment="1">
      <alignment horizontal="right" vertical="center"/>
    </xf>
    <xf numFmtId="179" fontId="4" fillId="0" borderId="0" xfId="7" applyNumberFormat="1" applyFont="1" applyFill="1" applyBorder="1" applyAlignment="1"/>
    <xf numFmtId="3" fontId="4" fillId="0" borderId="1" xfId="2" applyNumberFormat="1" applyFont="1" applyFill="1" applyBorder="1" applyAlignment="1">
      <alignment horizontal="right" indent="1"/>
    </xf>
    <xf numFmtId="3" fontId="4" fillId="0" borderId="0" xfId="2" applyNumberFormat="1" applyFont="1" applyFill="1" applyBorder="1" applyAlignment="1">
      <alignment horizontal="right" indent="1"/>
    </xf>
    <xf numFmtId="3" fontId="4" fillId="0" borderId="4" xfId="2" applyNumberFormat="1" applyFont="1" applyFill="1" applyBorder="1" applyAlignment="1">
      <alignment horizontal="right" indent="1"/>
    </xf>
    <xf numFmtId="49" fontId="4" fillId="0" borderId="5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vertical="top" wrapText="1"/>
    </xf>
    <xf numFmtId="164" fontId="4" fillId="0" borderId="2" xfId="5" applyNumberFormat="1" applyFont="1" applyBorder="1" applyAlignment="1">
      <alignment horizontal="right" vertical="center" wrapText="1"/>
    </xf>
    <xf numFmtId="164" fontId="4" fillId="0" borderId="1" xfId="5" applyNumberFormat="1" applyFont="1" applyFill="1" applyBorder="1" applyAlignment="1">
      <alignment wrapText="1"/>
    </xf>
    <xf numFmtId="164" fontId="4" fillId="0" borderId="4" xfId="5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left" vertical="center"/>
    </xf>
    <xf numFmtId="0" fontId="0" fillId="0" borderId="7" xfId="0" applyBorder="1"/>
    <xf numFmtId="164" fontId="4" fillId="0" borderId="0" xfId="5" applyNumberFormat="1" applyFont="1" applyFill="1" applyBorder="1" applyAlignment="1">
      <alignment horizontal="left"/>
    </xf>
    <xf numFmtId="3" fontId="7" fillId="0" borderId="0" xfId="2" applyNumberFormat="1" applyFont="1" applyFill="1" applyBorder="1" applyAlignment="1">
      <alignment horizontal="right" indent="1"/>
    </xf>
    <xf numFmtId="3" fontId="14" fillId="0" borderId="0" xfId="2" applyNumberFormat="1" applyFont="1" applyFill="1" applyBorder="1" applyAlignment="1">
      <alignment horizontal="right"/>
    </xf>
    <xf numFmtId="0" fontId="14" fillId="0" borderId="0" xfId="0" applyFont="1"/>
    <xf numFmtId="0" fontId="14" fillId="0" borderId="0" xfId="0" applyFont="1" applyBorder="1"/>
    <xf numFmtId="164" fontId="14" fillId="0" borderId="1" xfId="5" applyNumberFormat="1" applyFont="1" applyFill="1" applyBorder="1" applyAlignment="1">
      <alignment horizontal="left" wrapText="1" indent="1"/>
    </xf>
    <xf numFmtId="3" fontId="14" fillId="0" borderId="1" xfId="2" applyNumberFormat="1" applyFont="1" applyFill="1" applyBorder="1" applyAlignment="1">
      <alignment horizontal="right" indent="1"/>
    </xf>
    <xf numFmtId="164" fontId="14" fillId="0" borderId="4" xfId="5" applyNumberFormat="1" applyFont="1" applyFill="1" applyBorder="1" applyAlignment="1">
      <alignment horizontal="left" wrapText="1" indent="1"/>
    </xf>
    <xf numFmtId="3" fontId="14" fillId="0" borderId="4" xfId="2" applyNumberFormat="1" applyFont="1" applyFill="1" applyBorder="1" applyAlignment="1">
      <alignment horizontal="right" indent="1"/>
    </xf>
    <xf numFmtId="164" fontId="4" fillId="0" borderId="8" xfId="5" applyNumberFormat="1" applyFont="1" applyFill="1" applyBorder="1" applyAlignment="1">
      <alignment wrapText="1"/>
    </xf>
    <xf numFmtId="3" fontId="7" fillId="0" borderId="8" xfId="2" applyNumberFormat="1" applyFont="1" applyFill="1" applyBorder="1" applyAlignment="1">
      <alignment horizontal="right" indent="1"/>
    </xf>
    <xf numFmtId="43" fontId="4" fillId="2" borderId="0" xfId="2" applyFont="1" applyFill="1" applyBorder="1" applyAlignment="1">
      <alignment horizontal="right" vertical="center"/>
    </xf>
    <xf numFmtId="0" fontId="17" fillId="0" borderId="0" xfId="0" applyFont="1"/>
    <xf numFmtId="49" fontId="7" fillId="0" borderId="2" xfId="5" applyNumberFormat="1" applyFont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right"/>
    </xf>
    <xf numFmtId="3" fontId="14" fillId="0" borderId="1" xfId="2" applyNumberFormat="1" applyFont="1" applyFill="1" applyBorder="1" applyAlignment="1">
      <alignment horizontal="right"/>
    </xf>
    <xf numFmtId="3" fontId="14" fillId="0" borderId="4" xfId="2" applyNumberFormat="1" applyFont="1" applyFill="1" applyBorder="1" applyAlignment="1">
      <alignment horizontal="right"/>
    </xf>
    <xf numFmtId="3" fontId="4" fillId="0" borderId="4" xfId="2" applyNumberFormat="1" applyFont="1" applyFill="1" applyBorder="1" applyAlignment="1">
      <alignment horizontal="right"/>
    </xf>
    <xf numFmtId="3" fontId="7" fillId="0" borderId="8" xfId="2" applyNumberFormat="1" applyFont="1" applyFill="1" applyBorder="1" applyAlignment="1">
      <alignment horizontal="right"/>
    </xf>
    <xf numFmtId="164" fontId="4" fillId="2" borderId="0" xfId="5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left" vertical="center"/>
    </xf>
    <xf numFmtId="180" fontId="13" fillId="0" borderId="0" xfId="0" applyNumberFormat="1" applyFont="1" applyFill="1" applyBorder="1" applyAlignment="1">
      <alignment horizontal="right" vertical="center"/>
    </xf>
    <xf numFmtId="167" fontId="4" fillId="2" borderId="0" xfId="5" applyNumberFormat="1" applyFont="1" applyFill="1" applyBorder="1" applyAlignment="1">
      <alignment horizontal="right" vertical="center"/>
    </xf>
    <xf numFmtId="179" fontId="4" fillId="0" borderId="3" xfId="7" applyNumberFormat="1" applyFont="1" applyFill="1" applyBorder="1" applyAlignment="1"/>
    <xf numFmtId="0" fontId="7" fillId="3" borderId="0" xfId="0" applyFont="1" applyFill="1"/>
    <xf numFmtId="164" fontId="7" fillId="0" borderId="0" xfId="5" applyNumberFormat="1" applyFont="1" applyBorder="1" applyAlignment="1">
      <alignment vertical="center" wrapText="1"/>
    </xf>
    <xf numFmtId="170" fontId="14" fillId="0" borderId="0" xfId="2" applyNumberFormat="1" applyFont="1" applyBorder="1"/>
    <xf numFmtId="2" fontId="13" fillId="0" borderId="0" xfId="0" applyNumberFormat="1" applyFont="1" applyFill="1" applyBorder="1" applyAlignment="1">
      <alignment horizontal="right" vertical="center" shrinkToFit="1"/>
    </xf>
    <xf numFmtId="177" fontId="11" fillId="0" borderId="0" xfId="0" applyNumberFormat="1" applyFont="1" applyFill="1" applyBorder="1" applyAlignment="1">
      <alignment horizontal="right" vertical="center" shrinkToFit="1"/>
    </xf>
    <xf numFmtId="177" fontId="13" fillId="0" borderId="0" xfId="0" applyNumberFormat="1" applyFont="1" applyFill="1" applyBorder="1" applyAlignment="1">
      <alignment horizontal="right" vertical="center" shrinkToFit="1"/>
    </xf>
    <xf numFmtId="180" fontId="11" fillId="0" borderId="0" xfId="0" applyNumberFormat="1" applyFont="1" applyFill="1" applyBorder="1" applyAlignment="1">
      <alignment horizontal="right" vertical="center"/>
    </xf>
    <xf numFmtId="164" fontId="4" fillId="2" borderId="0" xfId="5" applyNumberFormat="1" applyFont="1" applyFill="1" applyBorder="1" applyAlignment="1">
      <alignment horizontal="right" vertical="top" wrapText="1"/>
    </xf>
    <xf numFmtId="173" fontId="4" fillId="0" borderId="0" xfId="9" applyNumberFormat="1" applyFont="1" applyFill="1" applyBorder="1" applyAlignment="1">
      <alignment horizontal="left" vertical="center"/>
    </xf>
    <xf numFmtId="0" fontId="2" fillId="0" borderId="0" xfId="1" applyAlignment="1" applyProtection="1">
      <alignment horizontal="left"/>
    </xf>
    <xf numFmtId="0" fontId="7" fillId="3" borderId="0" xfId="0" applyFont="1" applyFill="1" applyAlignment="1">
      <alignment horizontal="left"/>
    </xf>
    <xf numFmtId="164" fontId="4" fillId="0" borderId="0" xfId="5" applyNumberFormat="1" applyFont="1" applyFill="1" applyBorder="1" applyAlignment="1">
      <alignment horizontal="left" wrapText="1"/>
    </xf>
    <xf numFmtId="164" fontId="4" fillId="2" borderId="0" xfId="5" applyNumberFormat="1" applyFont="1" applyFill="1" applyBorder="1" applyAlignment="1">
      <alignment horizontal="left" vertical="center"/>
    </xf>
    <xf numFmtId="164" fontId="7" fillId="0" borderId="0" xfId="5" applyNumberFormat="1" applyFont="1" applyAlignment="1">
      <alignment horizontal="left" vertical="center"/>
    </xf>
  </cellXfs>
  <cellStyles count="10">
    <cellStyle name="Lien hypertexte" xfId="1" builtinId="8"/>
    <cellStyle name="Milliers" xfId="2" builtinId="3"/>
    <cellStyle name="Normal" xfId="0" builtinId="0"/>
    <cellStyle name="Normal 2" xfId="3"/>
    <cellStyle name="Normal 5" xfId="4"/>
    <cellStyle name="Normal_DepensesSurInternet2002_2004" xfId="5"/>
    <cellStyle name="Normal_TableauxGraph_1erePartie_module_allemand" xfId="6"/>
    <cellStyle name="Pourcentage" xfId="7" builtinId="5"/>
    <cellStyle name="Pourcentage 2" xfId="8"/>
    <cellStyle name="Standard 2" xfId="9"/>
  </cellStyles>
  <dxfs count="72"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1" formatCode="0.00,,\ &quot;mio.&quot;_);\−0.00,,\ &quot;mio.&quot;_);0.00,,\ &quot;mio.&quot;_);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Jährliche E-Commerce-Ausgaben der Privathaushalte, 2004–2015
</a:t>
            </a:r>
          </a:p>
        </c:rich>
      </c:tx>
      <c:layout>
        <c:manualLayout>
          <c:xMode val="edge"/>
          <c:yMode val="edge"/>
          <c:x val="0.127596326881904"/>
          <c:y val="1.62602007255296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06528189910984E-2"/>
          <c:y val="0.18759547913653651"/>
          <c:w val="0.87439828000223374"/>
          <c:h val="0.604227596550431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graf_1!$B$6</c:f>
              <c:strCache>
                <c:ptCount val="1"/>
                <c:pt idx="0">
                  <c:v>Nahrungsmittel </c:v>
                </c:pt>
              </c:strCache>
            </c:strRef>
          </c:tx>
          <c:invertIfNegative val="0"/>
          <c:cat>
            <c:strRef>
              <c:f>graf_1!$C$5:$I$5</c:f>
              <c:strCache>
                <c:ptCount val="7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graf_1!$C$6:$I$6</c:f>
              <c:numCache>
                <c:formatCode>#,##0</c:formatCode>
                <c:ptCount val="7"/>
                <c:pt idx="0">
                  <c:v>73.072054505541587</c:v>
                </c:pt>
                <c:pt idx="1">
                  <c:v>109.54189470434699</c:v>
                </c:pt>
                <c:pt idx="2">
                  <c:v>237</c:v>
                </c:pt>
                <c:pt idx="3">
                  <c:v>251</c:v>
                </c:pt>
                <c:pt idx="4">
                  <c:v>309.90145576778701</c:v>
                </c:pt>
                <c:pt idx="5">
                  <c:v>326.54077217999998</c:v>
                </c:pt>
                <c:pt idx="6">
                  <c:v>351.93717177901601</c:v>
                </c:pt>
              </c:numCache>
            </c:numRef>
          </c:val>
        </c:ser>
        <c:ser>
          <c:idx val="1"/>
          <c:order val="1"/>
          <c:tx>
            <c:strRef>
              <c:f>graf_1!$B$7</c:f>
              <c:strCache>
                <c:ptCount val="1"/>
                <c:pt idx="0">
                  <c:v>IKT-Geräte</c:v>
                </c:pt>
              </c:strCache>
            </c:strRef>
          </c:tx>
          <c:invertIfNegative val="0"/>
          <c:cat>
            <c:strRef>
              <c:f>graf_1!$C$5:$I$5</c:f>
              <c:strCache>
                <c:ptCount val="7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graf_1!$C$7:$I$7</c:f>
              <c:numCache>
                <c:formatCode>#,##0</c:formatCode>
                <c:ptCount val="7"/>
                <c:pt idx="0">
                  <c:v>142.06823382697877</c:v>
                </c:pt>
                <c:pt idx="1">
                  <c:v>268.44287201946412</c:v>
                </c:pt>
                <c:pt idx="2">
                  <c:v>158.69842727000002</c:v>
                </c:pt>
                <c:pt idx="3">
                  <c:v>236</c:v>
                </c:pt>
                <c:pt idx="4">
                  <c:v>226.33003791478299</c:v>
                </c:pt>
                <c:pt idx="5">
                  <c:v>214.74852808</c:v>
                </c:pt>
                <c:pt idx="6">
                  <c:v>263.60528589109504</c:v>
                </c:pt>
              </c:numCache>
            </c:numRef>
          </c:val>
        </c:ser>
        <c:ser>
          <c:idx val="2"/>
          <c:order val="2"/>
          <c:tx>
            <c:strRef>
              <c:f>graf_1!$B$10</c:f>
              <c:strCache>
                <c:ptCount val="1"/>
                <c:pt idx="0">
                  <c:v>Kulturelle Dienstleist. und Bücher</c:v>
                </c:pt>
              </c:strCache>
            </c:strRef>
          </c:tx>
          <c:invertIfNegative val="0"/>
          <c:cat>
            <c:strRef>
              <c:f>graf_1!$C$5:$I$5</c:f>
              <c:strCache>
                <c:ptCount val="7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graf_1!$C$10:$I$10</c:f>
              <c:numCache>
                <c:formatCode>#,##0</c:formatCode>
                <c:ptCount val="7"/>
                <c:pt idx="0">
                  <c:v>81.189113690908243</c:v>
                </c:pt>
                <c:pt idx="1">
                  <c:v>106.83218075208839</c:v>
                </c:pt>
                <c:pt idx="2">
                  <c:v>109</c:v>
                </c:pt>
                <c:pt idx="3">
                  <c:v>195</c:v>
                </c:pt>
                <c:pt idx="4">
                  <c:v>202.6263745091417</c:v>
                </c:pt>
                <c:pt idx="5">
                  <c:v>262.77707164999998</c:v>
                </c:pt>
                <c:pt idx="6">
                  <c:v>280.64789236410502</c:v>
                </c:pt>
              </c:numCache>
            </c:numRef>
          </c:val>
        </c:ser>
        <c:ser>
          <c:idx val="7"/>
          <c:order val="3"/>
          <c:tx>
            <c:strRef>
              <c:f>graf_1!$B$12</c:f>
              <c:strCache>
                <c:ptCount val="1"/>
                <c:pt idx="0">
                  <c:v>Beförderung von Personen mit Flugzeugen</c:v>
                </c:pt>
              </c:strCache>
            </c:strRef>
          </c:tx>
          <c:invertIfNegative val="0"/>
          <c:cat>
            <c:strRef>
              <c:f>graf_1!$C$5:$I$5</c:f>
              <c:strCache>
                <c:ptCount val="7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graf_1!$C$12:$I$12</c:f>
              <c:numCache>
                <c:formatCode>#,##0</c:formatCode>
                <c:ptCount val="7"/>
                <c:pt idx="2">
                  <c:v>511</c:v>
                </c:pt>
                <c:pt idx="3">
                  <c:v>533</c:v>
                </c:pt>
                <c:pt idx="4">
                  <c:v>617.37441809004997</c:v>
                </c:pt>
                <c:pt idx="5">
                  <c:v>883.95517884000003</c:v>
                </c:pt>
                <c:pt idx="6">
                  <c:v>842.25414689243905</c:v>
                </c:pt>
              </c:numCache>
            </c:numRef>
          </c:val>
        </c:ser>
        <c:ser>
          <c:idx val="3"/>
          <c:order val="4"/>
          <c:tx>
            <c:strRef>
              <c:f>graf_1!$B$11</c:f>
              <c:strCache>
                <c:ptCount val="1"/>
                <c:pt idx="0">
                  <c:v>Ferien, Übernachtungen</c:v>
                </c:pt>
              </c:strCache>
            </c:strRef>
          </c:tx>
          <c:invertIfNegative val="0"/>
          <c:cat>
            <c:strRef>
              <c:f>graf_1!$C$5:$I$5</c:f>
              <c:strCache>
                <c:ptCount val="7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graf_1!$C$11:$I$11</c:f>
              <c:numCache>
                <c:formatCode>#,##0</c:formatCode>
                <c:ptCount val="7"/>
                <c:pt idx="1">
                  <c:v>996.33384245502111</c:v>
                </c:pt>
                <c:pt idx="2">
                  <c:v>816.81354182000007</c:v>
                </c:pt>
                <c:pt idx="3">
                  <c:v>1270</c:v>
                </c:pt>
                <c:pt idx="4">
                  <c:v>1527.81883031394</c:v>
                </c:pt>
                <c:pt idx="5">
                  <c:v>1869.7235573</c:v>
                </c:pt>
                <c:pt idx="6">
                  <c:v>2100.4588354423099</c:v>
                </c:pt>
              </c:numCache>
            </c:numRef>
          </c:val>
        </c:ser>
        <c:ser>
          <c:idx val="4"/>
          <c:order val="5"/>
          <c:tx>
            <c:strRef>
              <c:f>graf_1!$B$13</c:f>
              <c:strCache>
                <c:ptCount val="1"/>
                <c:pt idx="0">
                  <c:v>Andere (inkl. Spenden)</c:v>
                </c:pt>
              </c:strCache>
            </c:strRef>
          </c:tx>
          <c:invertIfNegative val="0"/>
          <c:cat>
            <c:strRef>
              <c:f>graf_1!$C$5:$I$5</c:f>
              <c:strCache>
                <c:ptCount val="7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graf_1!$C$13:$I$13</c:f>
              <c:numCache>
                <c:formatCode>#,##0</c:formatCode>
                <c:ptCount val="7"/>
                <c:pt idx="0">
                  <c:v>791.10403360735063</c:v>
                </c:pt>
                <c:pt idx="1">
                  <c:v>991.42400403034571</c:v>
                </c:pt>
                <c:pt idx="2">
                  <c:v>1826.3481776099998</c:v>
                </c:pt>
                <c:pt idx="3">
                  <c:v>1884</c:v>
                </c:pt>
                <c:pt idx="4">
                  <c:v>3382.8582803125873</c:v>
                </c:pt>
                <c:pt idx="5">
                  <c:v>3741.6566562499997</c:v>
                </c:pt>
                <c:pt idx="6">
                  <c:v>4318.6960386599549</c:v>
                </c:pt>
              </c:numCache>
            </c:numRef>
          </c:val>
        </c:ser>
        <c:ser>
          <c:idx val="5"/>
          <c:order val="6"/>
          <c:tx>
            <c:strRef>
              <c:f>graf_1!$B$14</c:f>
              <c:strCache>
                <c:ptCount val="1"/>
                <c:pt idx="0">
                  <c:v>Total  </c:v>
                </c:pt>
              </c:strCache>
            </c:strRef>
          </c:tx>
          <c:invertIfNegative val="0"/>
          <c:dLbls>
            <c:dLbl>
              <c:idx val="9"/>
              <c:layout>
                <c:manualLayout>
                  <c:x val="0"/>
                  <c:y val="-5.622489959839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7.22891566265060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graf_1!$C$5:$I$5</c:f>
              <c:strCache>
                <c:ptCount val="7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2015</c:v>
                </c:pt>
              </c:strCache>
            </c:strRef>
          </c:cat>
          <c:val>
            <c:numRef>
              <c:f>graf_1!$C$14:$I$14</c:f>
              <c:numCache>
                <c:formatCode>#,##0</c:formatCode>
                <c:ptCount val="7"/>
                <c:pt idx="0">
                  <c:v>1087.4334356307793</c:v>
                </c:pt>
                <c:pt idx="1">
                  <c:v>2472.5747939612666</c:v>
                </c:pt>
                <c:pt idx="2">
                  <c:v>3658.8601466999999</c:v>
                </c:pt>
                <c:pt idx="3">
                  <c:v>4369</c:v>
                </c:pt>
                <c:pt idx="4">
                  <c:v>6266.9093969082896</c:v>
                </c:pt>
                <c:pt idx="5">
                  <c:v>7299.4017642999997</c:v>
                </c:pt>
                <c:pt idx="6">
                  <c:v>8157.5993710289204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63205288"/>
        <c:axId val="533866608"/>
      </c:barChart>
      <c:catAx>
        <c:axId val="66320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53386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866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663205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0191731745656464E-2"/>
          <c:y val="0.84463917528526922"/>
          <c:w val="0.77001190977854195"/>
          <c:h val="0.14442016986742948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E-Commerce: Ausgaben der Privathaushalte nach Produktart, 2015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="0" i="0"/>
              <a:t>In % der Ausgaben für jede Produktart</a:t>
            </a:r>
          </a:p>
        </c:rich>
      </c:tx>
      <c:layout>
        <c:manualLayout>
          <c:xMode val="edge"/>
          <c:yMode val="edge"/>
          <c:x val="0.20094936708860758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5126582278481"/>
          <c:y val="0.13901345291479822"/>
          <c:w val="0.51582278481012656"/>
          <c:h val="0.769058295964125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graf_327!$A$2</c:f>
              <c:strCache>
                <c:ptCount val="1"/>
                <c:pt idx="0">
                  <c:v>E-Commerce: Ausgaben der Privathaushalte nach Produktart, 2015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graf_327!$A$5:$A$17</c:f>
              <c:strCache>
                <c:ptCount val="13"/>
                <c:pt idx="0">
                  <c:v>Andere Konsumausgaben (inkl. Geschenke)</c:v>
                </c:pt>
                <c:pt idx="1">
                  <c:v>Nahrungsmittel und alkoholfreie Getränke</c:v>
                </c:pt>
                <c:pt idx="2">
                  <c:v>Wohnungseinrichtung und laufende Haushaltsführung</c:v>
                </c:pt>
                <c:pt idx="3">
                  <c:v>Bekleidung und Schuhe</c:v>
                </c:pt>
                <c:pt idx="4">
                  <c:v>Presseerzeugnisse und Papeteriewaren</c:v>
                </c:pt>
                <c:pt idx="5">
                  <c:v>Verkehrsdienstleistungen (ohne Flugzeuge)</c:v>
                </c:pt>
                <c:pt idx="6">
                  <c:v>Telekommunikation</c:v>
                </c:pt>
                <c:pt idx="7">
                  <c:v>Kulturelle Dienstleistungen (Theater, Konzerte, Kino, Museen)</c:v>
                </c:pt>
                <c:pt idx="8">
                  <c:v>Bücher und Broschüren</c:v>
                </c:pt>
                <c:pt idx="9">
                  <c:v>Audio- und Videogeräte-, Foto- und Filmapparate</c:v>
                </c:pt>
                <c:pt idx="10">
                  <c:v>Ferien und Übernachtungen</c:v>
                </c:pt>
                <c:pt idx="11">
                  <c:v>Computer und Zubehör</c:v>
                </c:pt>
                <c:pt idx="12">
                  <c:v>Beförderung von Personen mit Flugzeugen</c:v>
                </c:pt>
              </c:strCache>
            </c:strRef>
          </c:cat>
          <c:val>
            <c:numRef>
              <c:f>graf_327!$D$5:$D$17</c:f>
              <c:numCache>
                <c:formatCode>\(0.0%\)</c:formatCode>
                <c:ptCount val="13"/>
                <c:pt idx="0" formatCode="0.0%_)_);\−0.0%_)_);0.0%_)_);@_)_)">
                  <c:v>1.1225112282137699E-2</c:v>
                </c:pt>
                <c:pt idx="1">
                  <c:v>1.2754029243804799E-2</c:v>
                </c:pt>
                <c:pt idx="2" formatCode="0.0%_)_);\−0.0%_)_);0.0%_)_);@_)_)">
                  <c:v>4.7513414536142197E-2</c:v>
                </c:pt>
                <c:pt idx="3" formatCode="0.0%_)_);\−0.0%_)_);0.0%_)_);@_)_)">
                  <c:v>5.8395100517124598E-2</c:v>
                </c:pt>
                <c:pt idx="4" formatCode="0.0%_)_);\−0.0%_)_);0.0%_)_);@_)_)">
                  <c:v>5.95970338476512E-2</c:v>
                </c:pt>
                <c:pt idx="5" formatCode="0.0%_)_);\−0.0%_)_);0.0%_)_);@_)_)">
                  <c:v>8.0772096173715099E-2</c:v>
                </c:pt>
                <c:pt idx="6" formatCode="0.0%_)_);\−0.0%_)_);0.0%_)_);@_)_)">
                  <c:v>8.7098181081532E-2</c:v>
                </c:pt>
                <c:pt idx="7">
                  <c:v>0.126565128336279</c:v>
                </c:pt>
                <c:pt idx="8" formatCode="0.0%_)_);\−0.0%_)_);0.0%_)_);@_)_)">
                  <c:v>0.162434390950351</c:v>
                </c:pt>
                <c:pt idx="9">
                  <c:v>0.19640179975899999</c:v>
                </c:pt>
                <c:pt idx="10" formatCode="0.0%_)_);\−0.0%_)_);0.0%_)_);@_)_)">
                  <c:v>0.19877617440051501</c:v>
                </c:pt>
                <c:pt idx="11">
                  <c:v>0.22265943629406401</c:v>
                </c:pt>
                <c:pt idx="12">
                  <c:v>0.43555666740779098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33867392"/>
        <c:axId val="533867784"/>
      </c:barChart>
      <c:catAx>
        <c:axId val="533867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867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867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867392"/>
        <c:crosses val="autoZero"/>
        <c:crossBetween val="between"/>
        <c:maj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19</xdr:row>
      <xdr:rowOff>7620</xdr:rowOff>
    </xdr:from>
    <xdr:to>
      <xdr:col>10</xdr:col>
      <xdr:colOff>38100</xdr:colOff>
      <xdr:row>45</xdr:row>
      <xdr:rowOff>121920</xdr:rowOff>
    </xdr:to>
    <xdr:graphicFrame macro="">
      <xdr:nvGraphicFramePr>
        <xdr:cNvPr id="104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0.08986</cdr:x>
      <cdr:y>0.14429</cdr:y>
    </cdr:from>
    <cdr:to>
      <cdr:x>0.9455</cdr:x>
      <cdr:y>0.19624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753" y="482852"/>
          <a:ext cx="6112876" cy="152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Konsumausgaben (in Millionen Franken)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7620</xdr:rowOff>
    </xdr:from>
    <xdr:to>
      <xdr:col>4</xdr:col>
      <xdr:colOff>68580</xdr:colOff>
      <xdr:row>48</xdr:row>
      <xdr:rowOff>38100</xdr:rowOff>
    </xdr:to>
    <xdr:graphicFrame macro="">
      <xdr:nvGraphicFramePr>
        <xdr:cNvPr id="155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haushalte-bevoelkerung/e-commerce-ausgaben-haushal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5" sqref="A5"/>
    </sheetView>
  </sheetViews>
  <sheetFormatPr baseColWidth="10" defaultRowHeight="10.199999999999999" x14ac:dyDescent="0.2"/>
  <cols>
    <col min="2" max="2" width="14.6640625" customWidth="1"/>
    <col min="4" max="4" width="14" customWidth="1"/>
  </cols>
  <sheetData>
    <row r="1" spans="1:5" ht="15.6" x14ac:dyDescent="0.3">
      <c r="A1" s="1" t="s">
        <v>47</v>
      </c>
      <c r="B1" s="1"/>
      <c r="C1" s="1" t="s">
        <v>9</v>
      </c>
      <c r="D1" s="1"/>
      <c r="E1" s="1"/>
    </row>
    <row r="2" spans="1:5" ht="15.6" x14ac:dyDescent="0.3">
      <c r="A2" s="1"/>
      <c r="B2" s="1"/>
      <c r="C2" s="1"/>
      <c r="D2" s="1"/>
      <c r="E2" s="1"/>
    </row>
    <row r="3" spans="1:5" ht="17.399999999999999" x14ac:dyDescent="0.3">
      <c r="A3" s="1" t="s">
        <v>10</v>
      </c>
      <c r="B3" s="1"/>
      <c r="C3" s="2" t="s">
        <v>58</v>
      </c>
      <c r="D3" s="1"/>
      <c r="E3" s="1"/>
    </row>
    <row r="4" spans="1:5" x14ac:dyDescent="0.2">
      <c r="A4" s="3"/>
      <c r="B4" s="3"/>
      <c r="C4" s="3"/>
      <c r="D4" s="3"/>
      <c r="E4" s="3"/>
    </row>
    <row r="5" spans="1:5" x14ac:dyDescent="0.2">
      <c r="A5" s="3" t="s">
        <v>49</v>
      </c>
      <c r="B5" s="3"/>
    </row>
    <row r="6" spans="1:5" x14ac:dyDescent="0.2">
      <c r="A6" s="3"/>
      <c r="B6" s="3">
        <v>1</v>
      </c>
      <c r="C6" s="3" t="s">
        <v>11</v>
      </c>
      <c r="D6" s="3"/>
      <c r="E6" s="3"/>
    </row>
    <row r="7" spans="1:5" x14ac:dyDescent="0.2">
      <c r="A7" s="3"/>
      <c r="B7" s="3">
        <v>327</v>
      </c>
      <c r="C7" s="3" t="s">
        <v>33</v>
      </c>
      <c r="E7" s="3"/>
    </row>
    <row r="8" spans="1:5" x14ac:dyDescent="0.2">
      <c r="A8" s="122" t="s">
        <v>48</v>
      </c>
      <c r="B8" s="122"/>
      <c r="C8" s="3" t="s">
        <v>46</v>
      </c>
      <c r="E8" s="3"/>
    </row>
    <row r="9" spans="1:5" x14ac:dyDescent="0.2">
      <c r="A9" s="3"/>
      <c r="B9" s="100"/>
      <c r="C9" s="100"/>
      <c r="D9" s="3"/>
      <c r="E9" s="3"/>
    </row>
    <row r="10" spans="1:5" x14ac:dyDescent="0.2">
      <c r="A10" s="3" t="s">
        <v>50</v>
      </c>
      <c r="B10" s="3"/>
      <c r="D10" s="3"/>
      <c r="E10" s="3"/>
    </row>
    <row r="11" spans="1:5" x14ac:dyDescent="0.2">
      <c r="A11" s="4"/>
      <c r="B11" s="112">
        <v>1</v>
      </c>
      <c r="C11" s="3" t="s">
        <v>104</v>
      </c>
      <c r="D11" s="3"/>
      <c r="E11" s="3"/>
    </row>
    <row r="12" spans="1:5" x14ac:dyDescent="0.2">
      <c r="A12" s="4"/>
      <c r="B12" s="112">
        <v>327</v>
      </c>
      <c r="C12" s="3" t="s">
        <v>105</v>
      </c>
      <c r="D12" s="3"/>
      <c r="E12" s="3"/>
    </row>
    <row r="14" spans="1:5" x14ac:dyDescent="0.2">
      <c r="A14" s="3"/>
      <c r="B14" s="100"/>
      <c r="D14" s="3"/>
      <c r="E14" s="3"/>
    </row>
    <row r="15" spans="1:5" x14ac:dyDescent="0.2">
      <c r="A15" s="3" t="s">
        <v>51</v>
      </c>
      <c r="B15" s="3"/>
      <c r="C15" s="40"/>
      <c r="D15" s="3"/>
      <c r="E15" s="3"/>
    </row>
    <row r="16" spans="1:5" x14ac:dyDescent="0.2">
      <c r="A16" s="3"/>
      <c r="B16" s="112">
        <v>1</v>
      </c>
      <c r="C16" s="5" t="s">
        <v>106</v>
      </c>
      <c r="D16" s="3"/>
      <c r="E16" s="3"/>
    </row>
    <row r="17" spans="1:6" x14ac:dyDescent="0.2">
      <c r="A17" s="3"/>
      <c r="B17" s="3"/>
      <c r="C17" s="3"/>
      <c r="D17" s="3"/>
      <c r="E17" s="3"/>
    </row>
    <row r="18" spans="1:6" ht="13.2" x14ac:dyDescent="0.25">
      <c r="A18" s="121" t="s">
        <v>52</v>
      </c>
      <c r="B18" s="121"/>
      <c r="C18" s="121"/>
      <c r="D18" s="121"/>
      <c r="E18" s="121"/>
      <c r="F18" s="121"/>
    </row>
    <row r="19" spans="1:6" x14ac:dyDescent="0.2">
      <c r="A19" s="7"/>
      <c r="B19" s="8"/>
      <c r="D19" s="8"/>
      <c r="E19" s="8"/>
    </row>
    <row r="20" spans="1:6" x14ac:dyDescent="0.2">
      <c r="A20" s="3" t="s">
        <v>107</v>
      </c>
    </row>
  </sheetData>
  <mergeCells count="2">
    <mergeCell ref="A18:F18"/>
    <mergeCell ref="A8:B8"/>
  </mergeCells>
  <phoneticPr fontId="0" type="noConversion"/>
  <hyperlinks>
    <hyperlink ref="A18:F18" r:id="rId1" display="Kommentar und Definitionen: siehe Indikator im Internet"/>
    <hyperlink ref="C11" location="graf_1!A1" display="E-Commerce: per Internet jährlich getätigte Ausgaben der privaten Haushalte, 2002–2011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T48"/>
  <sheetViews>
    <sheetView zoomScaleNormal="100" workbookViewId="0">
      <selection activeCell="B3" sqref="B3"/>
    </sheetView>
  </sheetViews>
  <sheetFormatPr baseColWidth="10" defaultColWidth="11.1640625" defaultRowHeight="10.199999999999999" x14ac:dyDescent="0.2"/>
  <cols>
    <col min="1" max="1" width="1.6640625" style="9" customWidth="1"/>
    <col min="2" max="2" width="42.83203125" style="9" customWidth="1"/>
    <col min="3" max="6" width="14.6640625" style="9" customWidth="1"/>
    <col min="7" max="7" width="12.6640625" style="45" customWidth="1"/>
    <col min="8" max="17" width="11.1640625" style="45"/>
    <col min="18" max="16384" width="11.1640625" style="9"/>
  </cols>
  <sheetData>
    <row r="1" spans="2:20" x14ac:dyDescent="0.2">
      <c r="B1" s="21" t="s">
        <v>8</v>
      </c>
    </row>
    <row r="2" spans="2:20" ht="12" x14ac:dyDescent="0.25">
      <c r="B2" s="6" t="s">
        <v>104</v>
      </c>
    </row>
    <row r="3" spans="2:20" x14ac:dyDescent="0.2">
      <c r="B3" s="9" t="s">
        <v>35</v>
      </c>
      <c r="E3" s="45"/>
      <c r="F3" s="45"/>
    </row>
    <row r="4" spans="2:20" x14ac:dyDescent="0.2">
      <c r="E4" s="45"/>
      <c r="F4" s="45"/>
    </row>
    <row r="5" spans="2:20" x14ac:dyDescent="0.2">
      <c r="B5" s="83"/>
      <c r="C5" s="18">
        <v>2004</v>
      </c>
      <c r="D5" s="18">
        <v>2006</v>
      </c>
      <c r="E5" s="18">
        <v>2008</v>
      </c>
      <c r="F5" s="18" t="s">
        <v>40</v>
      </c>
      <c r="G5" s="101" t="s">
        <v>54</v>
      </c>
      <c r="H5" s="101">
        <v>2014</v>
      </c>
      <c r="I5" s="101" t="s">
        <v>108</v>
      </c>
    </row>
    <row r="6" spans="2:20" ht="12" customHeight="1" x14ac:dyDescent="0.2">
      <c r="B6" s="84" t="s">
        <v>12</v>
      </c>
      <c r="C6" s="78">
        <v>73.072054505541587</v>
      </c>
      <c r="D6" s="78">
        <v>109.54189470434699</v>
      </c>
      <c r="E6" s="78">
        <v>237</v>
      </c>
      <c r="F6" s="78">
        <v>251</v>
      </c>
      <c r="G6" s="102">
        <v>309.90145576778701</v>
      </c>
      <c r="H6" s="102">
        <v>326.54077217999998</v>
      </c>
      <c r="I6" s="102">
        <v>351.93717177901601</v>
      </c>
      <c r="J6" s="90"/>
      <c r="K6" s="14"/>
      <c r="L6" s="14"/>
      <c r="M6" s="14"/>
      <c r="N6" s="14"/>
      <c r="O6" s="65"/>
    </row>
    <row r="7" spans="2:20" ht="12" customHeight="1" x14ac:dyDescent="0.2">
      <c r="B7" s="13" t="s">
        <v>53</v>
      </c>
      <c r="C7" s="79">
        <v>142.06823382697877</v>
      </c>
      <c r="D7" s="79">
        <v>268.44287201946412</v>
      </c>
      <c r="E7" s="79">
        <v>158.69842727000002</v>
      </c>
      <c r="F7" s="79">
        <v>236</v>
      </c>
      <c r="G7" s="14">
        <v>226.33003791478299</v>
      </c>
      <c r="H7" s="14">
        <v>214.74852808</v>
      </c>
      <c r="I7" s="14">
        <v>263.60528589109504</v>
      </c>
      <c r="J7" s="14"/>
      <c r="K7" s="14"/>
      <c r="R7" s="45"/>
      <c r="S7" s="45"/>
      <c r="T7" s="45"/>
    </row>
    <row r="8" spans="2:20" s="91" customFormat="1" ht="12" customHeight="1" x14ac:dyDescent="0.2">
      <c r="B8" s="93" t="s">
        <v>14</v>
      </c>
      <c r="C8" s="94">
        <v>36.885053120418782</v>
      </c>
      <c r="D8" s="94">
        <v>55.207922428685904</v>
      </c>
      <c r="E8" s="94">
        <v>58</v>
      </c>
      <c r="F8" s="94">
        <v>88</v>
      </c>
      <c r="G8" s="103">
        <v>106.067152426294</v>
      </c>
      <c r="H8" s="103">
        <v>144.68803624</v>
      </c>
      <c r="I8" s="103">
        <v>165.76204428371199</v>
      </c>
      <c r="J8" s="92"/>
      <c r="K8" s="92"/>
      <c r="L8" s="92"/>
      <c r="M8" s="92"/>
      <c r="N8" s="92"/>
      <c r="O8" s="92"/>
      <c r="P8" s="92"/>
      <c r="Q8" s="92"/>
    </row>
    <row r="9" spans="2:20" s="91" customFormat="1" ht="12" customHeight="1" x14ac:dyDescent="0.2">
      <c r="B9" s="95" t="s">
        <v>13</v>
      </c>
      <c r="C9" s="96">
        <v>44.304060570489455</v>
      </c>
      <c r="D9" s="96">
        <v>51.624258323402493</v>
      </c>
      <c r="E9" s="96">
        <v>51</v>
      </c>
      <c r="F9" s="96">
        <v>107</v>
      </c>
      <c r="G9" s="104">
        <v>96.559222082847697</v>
      </c>
      <c r="H9" s="104">
        <v>118.08903540999999</v>
      </c>
      <c r="I9" s="104">
        <v>114.885848080393</v>
      </c>
      <c r="J9" s="92"/>
      <c r="K9" s="92"/>
      <c r="L9" s="92"/>
      <c r="M9" s="92"/>
      <c r="N9" s="92"/>
      <c r="O9" s="92"/>
      <c r="P9" s="92"/>
      <c r="Q9" s="92"/>
    </row>
    <row r="10" spans="2:20" ht="12" customHeight="1" x14ac:dyDescent="0.2">
      <c r="B10" s="13" t="s">
        <v>41</v>
      </c>
      <c r="C10" s="79">
        <v>81.189113690908243</v>
      </c>
      <c r="D10" s="79">
        <v>106.83218075208839</v>
      </c>
      <c r="E10" s="79">
        <v>109</v>
      </c>
      <c r="F10" s="79">
        <v>195</v>
      </c>
      <c r="G10" s="14">
        <f>G8+G9</f>
        <v>202.6263745091417</v>
      </c>
      <c r="H10" s="14">
        <v>262.77707164999998</v>
      </c>
      <c r="I10" s="14">
        <v>280.64789236410502</v>
      </c>
    </row>
    <row r="11" spans="2:20" ht="12" customHeight="1" x14ac:dyDescent="0.2">
      <c r="B11" s="13" t="s">
        <v>43</v>
      </c>
      <c r="C11" s="79"/>
      <c r="D11" s="79">
        <v>996.33384245502111</v>
      </c>
      <c r="E11" s="79">
        <v>816.81354182000007</v>
      </c>
      <c r="F11" s="79">
        <v>1270</v>
      </c>
      <c r="G11" s="14">
        <v>1527.81883031394</v>
      </c>
      <c r="H11" s="14">
        <v>1869.7235573</v>
      </c>
      <c r="I11" s="14">
        <v>2100.4588354423099</v>
      </c>
    </row>
    <row r="12" spans="2:20" ht="12" customHeight="1" x14ac:dyDescent="0.2">
      <c r="B12" s="88" t="s">
        <v>29</v>
      </c>
      <c r="C12" s="79"/>
      <c r="D12" s="79"/>
      <c r="E12" s="79">
        <v>511</v>
      </c>
      <c r="F12" s="79">
        <v>533</v>
      </c>
      <c r="G12" s="14">
        <v>617.37441809004997</v>
      </c>
      <c r="H12" s="14">
        <v>883.95517884000003</v>
      </c>
      <c r="I12" s="14">
        <v>842.25414689243905</v>
      </c>
    </row>
    <row r="13" spans="2:20" ht="12" customHeight="1" x14ac:dyDescent="0.2">
      <c r="B13" s="85" t="s">
        <v>17</v>
      </c>
      <c r="C13" s="80">
        <v>791.10403360735063</v>
      </c>
      <c r="D13" s="80">
        <v>991.42400403034571</v>
      </c>
      <c r="E13" s="80">
        <v>1826.3481776099998</v>
      </c>
      <c r="F13" s="80">
        <v>1884</v>
      </c>
      <c r="G13" s="105">
        <f>G14-G6-G7-G10-G11-G12</f>
        <v>3382.8582803125873</v>
      </c>
      <c r="H13" s="105">
        <v>3741.6566562499997</v>
      </c>
      <c r="I13" s="105">
        <v>4318.6960386599549</v>
      </c>
    </row>
    <row r="14" spans="2:20" ht="16.5" customHeight="1" thickBot="1" x14ac:dyDescent="0.25">
      <c r="B14" s="97" t="s">
        <v>36</v>
      </c>
      <c r="C14" s="98">
        <v>1087.4334356307793</v>
      </c>
      <c r="D14" s="98">
        <v>2472.5747939612666</v>
      </c>
      <c r="E14" s="98">
        <v>3658.8601466999999</v>
      </c>
      <c r="F14" s="98">
        <v>4369</v>
      </c>
      <c r="G14" s="106">
        <v>6266.9093969082896</v>
      </c>
      <c r="H14" s="106">
        <v>7299.4017642999997</v>
      </c>
      <c r="I14" s="106">
        <v>8157.5993710289204</v>
      </c>
    </row>
    <row r="15" spans="2:20" ht="10.8" thickTop="1" x14ac:dyDescent="0.2">
      <c r="C15" s="15"/>
      <c r="E15" s="45"/>
      <c r="F15" s="45"/>
      <c r="G15" s="79"/>
      <c r="H15" s="79"/>
      <c r="I15" s="79"/>
      <c r="K15" s="79"/>
      <c r="L15" s="89"/>
    </row>
    <row r="16" spans="2:20" x14ac:dyDescent="0.2">
      <c r="B16" s="9" t="s">
        <v>62</v>
      </c>
      <c r="H16" s="114"/>
      <c r="I16" s="79"/>
      <c r="K16" s="79"/>
      <c r="L16" s="89"/>
    </row>
    <row r="17" spans="2:12" x14ac:dyDescent="0.2">
      <c r="E17" s="45"/>
      <c r="F17" s="45"/>
      <c r="G17" s="79"/>
      <c r="H17" s="79"/>
      <c r="I17" s="79"/>
      <c r="K17" s="79"/>
      <c r="L17" s="89"/>
    </row>
    <row r="18" spans="2:12" x14ac:dyDescent="0.2">
      <c r="B18" s="38" t="s">
        <v>59</v>
      </c>
      <c r="E18" s="45"/>
      <c r="F18" s="45"/>
      <c r="G18" s="19"/>
      <c r="I18" s="19" t="s">
        <v>107</v>
      </c>
      <c r="K18" s="79"/>
      <c r="L18" s="89"/>
    </row>
    <row r="19" spans="2:12" x14ac:dyDescent="0.2">
      <c r="I19" s="79"/>
      <c r="J19" s="79"/>
      <c r="K19" s="79"/>
      <c r="L19" s="89"/>
    </row>
    <row r="20" spans="2:12" x14ac:dyDescent="0.2">
      <c r="G20" s="79"/>
      <c r="H20" s="79"/>
      <c r="I20" s="79"/>
      <c r="J20" s="79"/>
      <c r="K20" s="79"/>
      <c r="L20" s="89"/>
    </row>
    <row r="21" spans="2:12" x14ac:dyDescent="0.2">
      <c r="G21" s="79"/>
      <c r="H21" s="79"/>
      <c r="I21" s="79"/>
      <c r="J21" s="79"/>
      <c r="K21" s="79"/>
      <c r="L21" s="89"/>
    </row>
    <row r="22" spans="2:12" x14ac:dyDescent="0.2">
      <c r="G22" s="79"/>
      <c r="H22" s="79"/>
      <c r="I22" s="79"/>
      <c r="J22" s="79"/>
      <c r="K22" s="79"/>
      <c r="L22" s="89"/>
    </row>
    <row r="48" spans="5:5" x14ac:dyDescent="0.2">
      <c r="E48" s="19"/>
    </row>
  </sheetData>
  <phoneticPr fontId="0" type="noConversion"/>
  <hyperlinks>
    <hyperlink ref="B1" location="Titel!A1" display="Titel"/>
  </hyperlinks>
  <pageMargins left="0" right="0" top="0" bottom="0" header="0.51181102362204722" footer="0.51181102362204722"/>
  <pageSetup paperSize="9" orientation="landscape" r:id="rId1"/>
  <headerFooter alignWithMargins="0"/>
  <ignoredErrors>
    <ignoredError sqref="F5 G5 I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0"/>
  <sheetViews>
    <sheetView workbookViewId="0">
      <selection activeCell="A2" sqref="A2"/>
    </sheetView>
  </sheetViews>
  <sheetFormatPr baseColWidth="10" defaultRowHeight="10.199999999999999" x14ac:dyDescent="0.2"/>
  <cols>
    <col min="1" max="1" width="77.33203125" customWidth="1"/>
    <col min="2" max="3" width="15.83203125" customWidth="1"/>
    <col min="4" max="4" width="16" customWidth="1"/>
  </cols>
  <sheetData>
    <row r="1" spans="1:4" x14ac:dyDescent="0.2">
      <c r="A1" s="21" t="s">
        <v>8</v>
      </c>
    </row>
    <row r="2" spans="1:4" ht="12" x14ac:dyDescent="0.25">
      <c r="A2" s="6" t="s">
        <v>105</v>
      </c>
    </row>
    <row r="3" spans="1:4" x14ac:dyDescent="0.2">
      <c r="A3" s="9" t="s">
        <v>63</v>
      </c>
    </row>
    <row r="4" spans="1:4" ht="58.5" customHeight="1" x14ac:dyDescent="0.2">
      <c r="A4" s="87"/>
      <c r="B4" s="82" t="s">
        <v>34</v>
      </c>
      <c r="C4" s="66" t="s">
        <v>65</v>
      </c>
      <c r="D4" s="66" t="s">
        <v>66</v>
      </c>
    </row>
    <row r="5" spans="1:4" ht="14.1" customHeight="1" x14ac:dyDescent="0.2">
      <c r="A5" s="81" t="s">
        <v>32</v>
      </c>
      <c r="B5" s="67">
        <v>3416.2213704946817</v>
      </c>
      <c r="C5" s="67">
        <v>40.520000000000003</v>
      </c>
      <c r="D5" s="71">
        <v>1.1225112282137699E-2</v>
      </c>
    </row>
    <row r="6" spans="1:4" ht="14.1" customHeight="1" x14ac:dyDescent="0.2">
      <c r="A6" s="81" t="s">
        <v>21</v>
      </c>
      <c r="B6" s="67">
        <v>627.26226002556405</v>
      </c>
      <c r="C6" s="67">
        <v>8.0001212079011506</v>
      </c>
      <c r="D6" s="77">
        <v>1.2754029243804799E-2</v>
      </c>
    </row>
    <row r="7" spans="1:4" ht="14.1" customHeight="1" x14ac:dyDescent="0.2">
      <c r="A7" s="81" t="s">
        <v>31</v>
      </c>
      <c r="B7" s="67">
        <v>235.352710588013</v>
      </c>
      <c r="C7" s="67">
        <v>11.182410900372901</v>
      </c>
      <c r="D7" s="71">
        <v>4.7513414536142197E-2</v>
      </c>
    </row>
    <row r="8" spans="1:4" ht="14.1" customHeight="1" x14ac:dyDescent="0.2">
      <c r="A8" s="81" t="s">
        <v>30</v>
      </c>
      <c r="B8" s="67">
        <v>221.75258042680801</v>
      </c>
      <c r="C8" s="67">
        <v>12.9492642239552</v>
      </c>
      <c r="D8" s="71">
        <v>5.8395100517124598E-2</v>
      </c>
    </row>
    <row r="9" spans="1:4" ht="14.1" customHeight="1" x14ac:dyDescent="0.2">
      <c r="A9" s="81" t="s">
        <v>64</v>
      </c>
      <c r="B9" s="67">
        <v>40.61</v>
      </c>
      <c r="C9" s="67">
        <v>2.4200518417142098</v>
      </c>
      <c r="D9" s="71">
        <v>5.95970338476512E-2</v>
      </c>
    </row>
    <row r="10" spans="1:4" ht="14.1" customHeight="1" x14ac:dyDescent="0.2">
      <c r="A10" s="81" t="s">
        <v>28</v>
      </c>
      <c r="B10" s="67">
        <v>111.49521658863139</v>
      </c>
      <c r="C10" s="67">
        <v>9.0057023572061006</v>
      </c>
      <c r="D10" s="71">
        <v>8.0772096173715099E-2</v>
      </c>
    </row>
    <row r="11" spans="1:4" ht="14.1" customHeight="1" x14ac:dyDescent="0.2">
      <c r="A11" s="81" t="s">
        <v>27</v>
      </c>
      <c r="B11" s="67">
        <v>181.63305362792701</v>
      </c>
      <c r="C11" s="67">
        <v>15.8199085952768</v>
      </c>
      <c r="D11" s="71">
        <v>8.7098181081532E-2</v>
      </c>
    </row>
    <row r="12" spans="1:4" ht="14.1" customHeight="1" x14ac:dyDescent="0.2">
      <c r="A12" s="81" t="s">
        <v>22</v>
      </c>
      <c r="B12" s="67">
        <v>29.77</v>
      </c>
      <c r="C12" s="67">
        <v>3.7680488231344098</v>
      </c>
      <c r="D12" s="77">
        <v>0.126565128336279</v>
      </c>
    </row>
    <row r="13" spans="1:4" ht="14.1" customHeight="1" x14ac:dyDescent="0.2">
      <c r="A13" s="81" t="s">
        <v>23</v>
      </c>
      <c r="B13" s="67">
        <v>16.0775540182056</v>
      </c>
      <c r="C13" s="67">
        <v>2.6115476949185901</v>
      </c>
      <c r="D13" s="71">
        <v>0.162434390950351</v>
      </c>
    </row>
    <row r="14" spans="1:4" ht="14.1" customHeight="1" x14ac:dyDescent="0.2">
      <c r="A14" s="81" t="s">
        <v>25</v>
      </c>
      <c r="B14" s="67">
        <v>31.94</v>
      </c>
      <c r="C14" s="67">
        <v>6.2727405962332297</v>
      </c>
      <c r="D14" s="77">
        <v>0.19640179975899999</v>
      </c>
    </row>
    <row r="15" spans="1:4" ht="14.1" customHeight="1" x14ac:dyDescent="0.2">
      <c r="A15" s="81" t="s">
        <v>24</v>
      </c>
      <c r="B15" s="67">
        <v>240.2</v>
      </c>
      <c r="C15" s="67">
        <v>47.746946396150101</v>
      </c>
      <c r="D15" s="71">
        <v>0.19877617440051501</v>
      </c>
    </row>
    <row r="16" spans="1:4" ht="14.1" customHeight="1" x14ac:dyDescent="0.2">
      <c r="A16" s="81" t="s">
        <v>26</v>
      </c>
      <c r="B16" s="67">
        <v>26.91</v>
      </c>
      <c r="C16" s="67">
        <v>5.9921895363084001</v>
      </c>
      <c r="D16" s="77">
        <v>0.22265943629406401</v>
      </c>
    </row>
    <row r="17" spans="1:4" ht="14.1" customHeight="1" thickBot="1" x14ac:dyDescent="0.25">
      <c r="A17" s="86" t="s">
        <v>29</v>
      </c>
      <c r="B17" s="70">
        <v>43.957189695938602</v>
      </c>
      <c r="C17" s="70">
        <v>19.1458470525751</v>
      </c>
      <c r="D17" s="111">
        <v>0.43555666740779098</v>
      </c>
    </row>
    <row r="18" spans="1:4" ht="14.1" customHeight="1" thickTop="1" x14ac:dyDescent="0.2">
      <c r="A18" s="69"/>
      <c r="B18" s="67"/>
      <c r="C18" s="67"/>
      <c r="D18" s="62"/>
    </row>
    <row r="19" spans="1:4" x14ac:dyDescent="0.2">
      <c r="A19" t="s">
        <v>7</v>
      </c>
    </row>
    <row r="20" spans="1:4" x14ac:dyDescent="0.2">
      <c r="A20" s="38" t="s">
        <v>57</v>
      </c>
      <c r="B20" s="64"/>
      <c r="C20" s="64"/>
      <c r="D20" s="19" t="s">
        <v>107</v>
      </c>
    </row>
    <row r="28" spans="1:4" s="64" customFormat="1" x14ac:dyDescent="0.2">
      <c r="A28"/>
      <c r="B28"/>
      <c r="C28"/>
      <c r="D28"/>
    </row>
    <row r="50" spans="1:5" x14ac:dyDescent="0.2">
      <c r="A50" s="38"/>
      <c r="E50" s="19"/>
    </row>
  </sheetData>
  <sortState ref="A5:D17">
    <sortCondition ref="D5:D17"/>
  </sortState>
  <phoneticPr fontId="0" type="noConversion"/>
  <hyperlinks>
    <hyperlink ref="A1" location="Titel!A1" display="Titel:"/>
  </hyperlinks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G187"/>
  <sheetViews>
    <sheetView showWhiteSpace="0" topLeftCell="A19" zoomScaleNormal="100" workbookViewId="0">
      <selection activeCell="B22" sqref="B22"/>
    </sheetView>
  </sheetViews>
  <sheetFormatPr baseColWidth="10" defaultColWidth="15" defaultRowHeight="10.199999999999999" x14ac:dyDescent="0.2"/>
  <cols>
    <col min="1" max="1" width="82" style="20" customWidth="1"/>
    <col min="2" max="5" width="18.1640625" style="12" customWidth="1"/>
    <col min="6" max="6" width="21.83203125" style="12" customWidth="1"/>
    <col min="7" max="16384" width="15" style="12"/>
  </cols>
  <sheetData>
    <row r="1" spans="1:6" x14ac:dyDescent="0.2">
      <c r="A1" s="21" t="s">
        <v>8</v>
      </c>
    </row>
    <row r="2" spans="1:6" s="10" customFormat="1" ht="12" x14ac:dyDescent="0.25">
      <c r="A2" s="39" t="s">
        <v>106</v>
      </c>
    </row>
    <row r="3" spans="1:6" s="10" customFormat="1" x14ac:dyDescent="0.2">
      <c r="A3" s="22"/>
    </row>
    <row r="4" spans="1:6" ht="48" customHeight="1" x14ac:dyDescent="0.2">
      <c r="A4" s="23" t="s">
        <v>67</v>
      </c>
      <c r="B4" s="119" t="s">
        <v>68</v>
      </c>
      <c r="C4" s="119" t="s">
        <v>69</v>
      </c>
      <c r="D4" s="119" t="s">
        <v>69</v>
      </c>
      <c r="E4" s="119" t="s">
        <v>70</v>
      </c>
      <c r="F4" s="119" t="s">
        <v>71</v>
      </c>
    </row>
    <row r="5" spans="1:6" ht="20.399999999999999" x14ac:dyDescent="0.2">
      <c r="A5" s="24"/>
      <c r="B5" s="25" t="s">
        <v>0</v>
      </c>
      <c r="C5" s="11" t="s">
        <v>0</v>
      </c>
      <c r="D5" s="25" t="s">
        <v>1</v>
      </c>
      <c r="E5" s="25" t="s">
        <v>2</v>
      </c>
      <c r="F5" s="113" t="s">
        <v>3</v>
      </c>
    </row>
    <row r="6" spans="1:6" x14ac:dyDescent="0.2">
      <c r="A6" s="26" t="s">
        <v>109</v>
      </c>
      <c r="B6" s="74">
        <v>5223.18193546577</v>
      </c>
      <c r="C6" s="74">
        <v>185.435893014188</v>
      </c>
      <c r="D6" s="116">
        <v>3.42333082121722E-2</v>
      </c>
      <c r="E6" s="116">
        <v>0.48536931590189403</v>
      </c>
      <c r="F6" s="76">
        <v>8157599371.0289202</v>
      </c>
    </row>
    <row r="7" spans="1:6" x14ac:dyDescent="0.2">
      <c r="A7" s="120" t="s">
        <v>72</v>
      </c>
      <c r="B7" s="115">
        <v>627.26226002556405</v>
      </c>
      <c r="C7" s="109">
        <v>8.0001212079011506</v>
      </c>
      <c r="D7" s="77">
        <v>1.2754029243804799E-2</v>
      </c>
      <c r="E7" s="117">
        <v>3.1538436450067001E-2</v>
      </c>
      <c r="F7" s="72">
        <v>351937171.77901602</v>
      </c>
    </row>
    <row r="8" spans="1:6" x14ac:dyDescent="0.2">
      <c r="A8" s="120" t="s">
        <v>73</v>
      </c>
      <c r="B8" s="115">
        <v>29.77</v>
      </c>
      <c r="C8" s="109">
        <v>3.7680488231344098</v>
      </c>
      <c r="D8" s="77">
        <v>0.126565128336279</v>
      </c>
      <c r="E8" s="117">
        <v>9.9059953106149998E-2</v>
      </c>
      <c r="F8" s="72">
        <v>165762044.283712</v>
      </c>
    </row>
    <row r="9" spans="1:6" x14ac:dyDescent="0.2">
      <c r="A9" s="120" t="s">
        <v>74</v>
      </c>
      <c r="B9" s="115">
        <v>16.0775540182056</v>
      </c>
      <c r="C9" s="109">
        <v>2.6115476949185901</v>
      </c>
      <c r="D9" s="117">
        <v>0.162434390950351</v>
      </c>
      <c r="E9" s="117">
        <v>0.17451711388101601</v>
      </c>
      <c r="F9" s="72">
        <v>114885848.080393</v>
      </c>
    </row>
    <row r="10" spans="1:6" x14ac:dyDescent="0.2">
      <c r="A10" s="120" t="s">
        <v>75</v>
      </c>
      <c r="B10" s="115">
        <v>240.2</v>
      </c>
      <c r="C10" s="109">
        <v>47.746946396150101</v>
      </c>
      <c r="D10" s="117">
        <v>0.19877617440051501</v>
      </c>
      <c r="E10" s="117">
        <v>0.25550521779851498</v>
      </c>
      <c r="F10" s="72">
        <v>2100458835.4423101</v>
      </c>
    </row>
    <row r="11" spans="1:6" x14ac:dyDescent="0.2">
      <c r="A11" s="120" t="s">
        <v>76</v>
      </c>
      <c r="B11" s="115">
        <v>31.94</v>
      </c>
      <c r="C11" s="109">
        <v>6.2727405962332297</v>
      </c>
      <c r="D11" s="77">
        <v>0.19640179975899999</v>
      </c>
      <c r="E11" s="117">
        <v>0.20841258882816999</v>
      </c>
      <c r="F11" s="72">
        <v>275947142.220976</v>
      </c>
    </row>
    <row r="12" spans="1:6" x14ac:dyDescent="0.2">
      <c r="A12" s="120" t="s">
        <v>77</v>
      </c>
      <c r="B12" s="115">
        <v>26.91</v>
      </c>
      <c r="C12" s="109">
        <v>5.9921895363084001</v>
      </c>
      <c r="D12" s="77">
        <v>0.22265943629406401</v>
      </c>
      <c r="E12" s="117">
        <v>0.22480343678342801</v>
      </c>
      <c r="F12" s="72">
        <v>263605285.89109501</v>
      </c>
    </row>
    <row r="13" spans="1:6" x14ac:dyDescent="0.2">
      <c r="A13" s="120" t="s">
        <v>78</v>
      </c>
      <c r="B13" s="115">
        <v>181.63305362792701</v>
      </c>
      <c r="C13" s="109">
        <v>15.8199085952768</v>
      </c>
      <c r="D13" s="117">
        <v>8.7098181081532E-2</v>
      </c>
      <c r="E13" s="117">
        <v>0.149484251932087</v>
      </c>
      <c r="F13" s="72">
        <v>695941191.90663505</v>
      </c>
    </row>
    <row r="14" spans="1:6" x14ac:dyDescent="0.2">
      <c r="A14" s="120" t="s">
        <v>79</v>
      </c>
      <c r="B14" s="115">
        <v>40.61</v>
      </c>
      <c r="C14" s="109">
        <v>2.4200518417142098</v>
      </c>
      <c r="D14" s="117">
        <v>5.95970338476512E-2</v>
      </c>
      <c r="E14" s="117">
        <v>0.112618666911979</v>
      </c>
      <c r="F14" s="72">
        <v>106461662.09210999</v>
      </c>
    </row>
    <row r="15" spans="1:6" x14ac:dyDescent="0.2">
      <c r="A15" s="120" t="s">
        <v>80</v>
      </c>
      <c r="B15" s="115">
        <v>111.49521658863139</v>
      </c>
      <c r="C15" s="109">
        <v>9.0057023572061006</v>
      </c>
      <c r="D15" s="117">
        <v>8.0772096173715099E-2</v>
      </c>
      <c r="E15" s="117">
        <v>0.15215840121218699</v>
      </c>
      <c r="F15" s="72">
        <v>396174174.754816</v>
      </c>
    </row>
    <row r="16" spans="1:6" x14ac:dyDescent="0.2">
      <c r="A16" s="120" t="s">
        <v>81</v>
      </c>
      <c r="B16" s="115">
        <v>43.957189695938602</v>
      </c>
      <c r="C16" s="109">
        <v>19.1458470525751</v>
      </c>
      <c r="D16" s="77">
        <v>0.43555666740779098</v>
      </c>
      <c r="E16" s="117">
        <v>0.43457153870446003</v>
      </c>
      <c r="F16" s="72">
        <v>842254146.89243901</v>
      </c>
    </row>
    <row r="17" spans="1:6" x14ac:dyDescent="0.2">
      <c r="A17" s="120" t="s">
        <v>82</v>
      </c>
      <c r="B17" s="115">
        <v>221.75258042680801</v>
      </c>
      <c r="C17" s="109">
        <v>12.9492642239552</v>
      </c>
      <c r="D17" s="117">
        <v>5.8395100517124598E-2</v>
      </c>
      <c r="E17" s="117">
        <v>0.102867500727589</v>
      </c>
      <c r="F17" s="72">
        <v>569657297.579072</v>
      </c>
    </row>
    <row r="18" spans="1:6" x14ac:dyDescent="0.2">
      <c r="A18" s="120" t="s">
        <v>83</v>
      </c>
      <c r="B18" s="115">
        <v>235.352710588013</v>
      </c>
      <c r="C18" s="109">
        <v>11.182410900372901</v>
      </c>
      <c r="D18" s="117">
        <v>4.7513414536142197E-2</v>
      </c>
      <c r="E18" s="117">
        <v>8.5727734021161198E-2</v>
      </c>
      <c r="F18" s="72">
        <v>491930805.00596398</v>
      </c>
    </row>
    <row r="19" spans="1:6" x14ac:dyDescent="0.2">
      <c r="A19" s="120" t="s">
        <v>84</v>
      </c>
      <c r="B19" s="115">
        <v>3416.2213704946817</v>
      </c>
      <c r="C19" s="109">
        <v>40.521113788441603</v>
      </c>
      <c r="D19" s="117">
        <v>1.1225112282137699E-2</v>
      </c>
      <c r="E19" s="117">
        <v>0.248738034526404</v>
      </c>
      <c r="F19" s="72">
        <v>1782583765.1003799</v>
      </c>
    </row>
    <row r="20" spans="1:6" x14ac:dyDescent="0.2">
      <c r="A20" s="24"/>
      <c r="B20" s="25"/>
      <c r="C20" s="11"/>
      <c r="D20" s="25"/>
      <c r="E20" s="25"/>
      <c r="F20" s="113"/>
    </row>
    <row r="21" spans="1:6" x14ac:dyDescent="0.2">
      <c r="A21" s="26" t="s">
        <v>60</v>
      </c>
      <c r="B21" s="74">
        <v>5610.858641626668</v>
      </c>
      <c r="C21" s="74">
        <v>171.85098766999999</v>
      </c>
      <c r="D21" s="116">
        <v>3.0628286800000001E-2</v>
      </c>
      <c r="E21" s="116">
        <v>0.45994349080000002</v>
      </c>
      <c r="F21" s="76">
        <v>7299401764.3000002</v>
      </c>
    </row>
    <row r="22" spans="1:6" x14ac:dyDescent="0.2">
      <c r="A22" s="120" t="s">
        <v>72</v>
      </c>
      <c r="B22" s="115">
        <v>641.58084004291368</v>
      </c>
      <c r="C22" s="109">
        <v>7.6878018262000003</v>
      </c>
      <c r="D22" s="77">
        <v>1.19825926E-2</v>
      </c>
      <c r="E22" s="117">
        <v>3.6718272199999999E-2</v>
      </c>
      <c r="F22" s="72">
        <v>326540772.18000001</v>
      </c>
    </row>
    <row r="23" spans="1:6" x14ac:dyDescent="0.2">
      <c r="A23" s="120" t="s">
        <v>73</v>
      </c>
      <c r="B23" s="115">
        <v>26.84719676152039</v>
      </c>
      <c r="C23" s="109">
        <v>3.4064136670999998</v>
      </c>
      <c r="D23" s="77">
        <v>0.12688153990000001</v>
      </c>
      <c r="E23" s="117">
        <v>0.1012394712</v>
      </c>
      <c r="F23" s="72">
        <v>144688036.24000001</v>
      </c>
    </row>
    <row r="24" spans="1:6" x14ac:dyDescent="0.2">
      <c r="A24" s="120" t="s">
        <v>74</v>
      </c>
      <c r="B24" s="115">
        <v>16.13301899723227</v>
      </c>
      <c r="C24" s="109">
        <v>2.7801891200000002</v>
      </c>
      <c r="D24" s="117">
        <v>0.17232912950000001</v>
      </c>
      <c r="E24" s="117">
        <v>0.17714695380000001</v>
      </c>
      <c r="F24" s="72">
        <v>118089035.41</v>
      </c>
    </row>
    <row r="25" spans="1:6" x14ac:dyDescent="0.2">
      <c r="A25" s="120" t="s">
        <v>75</v>
      </c>
      <c r="B25" s="115">
        <v>248.1259561111271</v>
      </c>
      <c r="C25" s="109">
        <v>44.019201897000002</v>
      </c>
      <c r="D25" s="117">
        <v>0.1774066792</v>
      </c>
      <c r="E25" s="117">
        <v>0.24278061109999999</v>
      </c>
      <c r="F25" s="72">
        <v>1869723557.3</v>
      </c>
    </row>
    <row r="26" spans="1:6" x14ac:dyDescent="0.2">
      <c r="A26" s="120" t="s">
        <v>76</v>
      </c>
      <c r="B26" s="115">
        <v>37.200887795803602</v>
      </c>
      <c r="C26" s="109">
        <v>5.6479829757999997</v>
      </c>
      <c r="D26" s="77">
        <v>0.151823876</v>
      </c>
      <c r="E26" s="117">
        <v>0.17107650260000001</v>
      </c>
      <c r="F26" s="72">
        <v>239899097.81</v>
      </c>
    </row>
    <row r="27" spans="1:6" x14ac:dyDescent="0.2">
      <c r="A27" s="120" t="s">
        <v>77</v>
      </c>
      <c r="B27" s="115">
        <v>34.556904689281353</v>
      </c>
      <c r="C27" s="109">
        <v>5.0558590747999999</v>
      </c>
      <c r="D27" s="77">
        <v>0.1463053222</v>
      </c>
      <c r="E27" s="117">
        <v>0.19363775950000001</v>
      </c>
      <c r="F27" s="72">
        <v>214748528.08000001</v>
      </c>
    </row>
    <row r="28" spans="1:6" x14ac:dyDescent="0.2">
      <c r="A28" s="120" t="s">
        <v>78</v>
      </c>
      <c r="B28" s="115">
        <v>186.84424837554059</v>
      </c>
      <c r="C28" s="109">
        <v>15.029979663000001</v>
      </c>
      <c r="D28" s="117">
        <v>8.0441222000000007E-2</v>
      </c>
      <c r="E28" s="117">
        <v>0.13490855430000001</v>
      </c>
      <c r="F28" s="72">
        <v>638401102.96000004</v>
      </c>
    </row>
    <row r="29" spans="1:6" x14ac:dyDescent="0.2">
      <c r="A29" s="120" t="s">
        <v>79</v>
      </c>
      <c r="B29" s="115">
        <v>41.544749891918507</v>
      </c>
      <c r="C29" s="109">
        <v>2.1920627296999999</v>
      </c>
      <c r="D29" s="117">
        <v>5.2763892799999997E-2</v>
      </c>
      <c r="E29" s="117">
        <v>0.1096169063</v>
      </c>
      <c r="F29" s="72">
        <v>93108260.672999993</v>
      </c>
    </row>
    <row r="30" spans="1:6" x14ac:dyDescent="0.2">
      <c r="A30" s="120" t="s">
        <v>80</v>
      </c>
      <c r="B30" s="115">
        <v>120.22278930189732</v>
      </c>
      <c r="C30" s="109">
        <v>8.7747926331000006</v>
      </c>
      <c r="D30" s="77">
        <v>7.2987764499999996E-2</v>
      </c>
      <c r="E30" s="117">
        <v>0.1207417964</v>
      </c>
      <c r="F30" s="72">
        <v>372710903.19</v>
      </c>
    </row>
    <row r="31" spans="1:6" x14ac:dyDescent="0.2">
      <c r="A31" s="120" t="s">
        <v>81</v>
      </c>
      <c r="B31" s="115">
        <v>46.08436720690149</v>
      </c>
      <c r="C31" s="109">
        <v>20.811098695999998</v>
      </c>
      <c r="D31" s="117">
        <v>0.45158694710000002</v>
      </c>
      <c r="E31" s="117">
        <v>0.47795066489999999</v>
      </c>
      <c r="F31" s="72">
        <v>883955178.84000003</v>
      </c>
    </row>
    <row r="32" spans="1:6" x14ac:dyDescent="0.2">
      <c r="A32" s="120" t="s">
        <v>82</v>
      </c>
      <c r="B32" s="115">
        <v>217.04739640736284</v>
      </c>
      <c r="C32" s="109">
        <v>9.6741506018999992</v>
      </c>
      <c r="D32" s="117">
        <v>4.4571604000000001E-2</v>
      </c>
      <c r="E32" s="117">
        <v>8.7401264100000001E-2</v>
      </c>
      <c r="F32" s="72">
        <v>410911295.48000002</v>
      </c>
    </row>
    <row r="33" spans="1:6" x14ac:dyDescent="0.2">
      <c r="A33" s="120" t="s">
        <v>83</v>
      </c>
      <c r="B33" s="115">
        <v>274.45837623062198</v>
      </c>
      <c r="C33" s="109">
        <v>8.9887333918000003</v>
      </c>
      <c r="D33" s="117">
        <v>3.2750807299999997E-2</v>
      </c>
      <c r="E33" s="117">
        <v>7.3055977699999997E-2</v>
      </c>
      <c r="F33" s="72">
        <v>381798075.58999997</v>
      </c>
    </row>
    <row r="34" spans="1:6" x14ac:dyDescent="0.2">
      <c r="A34" s="120" t="s">
        <v>84</v>
      </c>
      <c r="B34" s="115">
        <v>3720.2119079167169</v>
      </c>
      <c r="C34" s="109">
        <v>37.782721391000003</v>
      </c>
      <c r="D34" s="117">
        <v>1.0156067E-2</v>
      </c>
      <c r="E34" s="117">
        <v>0.22488182500000001</v>
      </c>
      <c r="F34" s="72">
        <v>1604827920.5999999</v>
      </c>
    </row>
    <row r="35" spans="1:6" x14ac:dyDescent="0.2">
      <c r="A35" s="24"/>
      <c r="B35" s="25"/>
      <c r="C35" s="11"/>
      <c r="D35" s="25"/>
      <c r="E35" s="25"/>
      <c r="F35" s="113"/>
    </row>
    <row r="36" spans="1:6" s="107" customFormat="1" x14ac:dyDescent="0.2">
      <c r="A36" s="26" t="s">
        <v>56</v>
      </c>
      <c r="B36" s="74">
        <v>5704.4796965152655</v>
      </c>
      <c r="C36" s="118">
        <v>173.83391897000001</v>
      </c>
      <c r="D36" s="116">
        <v>3.0473229500000001E-2</v>
      </c>
      <c r="E36" s="116">
        <v>0.42506445840000001</v>
      </c>
      <c r="F36" s="76">
        <v>7392400019.8000002</v>
      </c>
    </row>
    <row r="37" spans="1:6" s="107" customFormat="1" x14ac:dyDescent="0.2">
      <c r="A37" s="120" t="s">
        <v>72</v>
      </c>
      <c r="B37" s="67">
        <v>644.89939421589133</v>
      </c>
      <c r="C37" s="67">
        <v>7.4362214769000001</v>
      </c>
      <c r="D37" s="77">
        <v>1.15308241E-2</v>
      </c>
      <c r="E37" s="77">
        <v>2.9598045900000002E-2</v>
      </c>
      <c r="F37" s="72">
        <v>316230135.74000001</v>
      </c>
    </row>
    <row r="38" spans="1:6" s="107" customFormat="1" x14ac:dyDescent="0.2">
      <c r="A38" s="120" t="s">
        <v>85</v>
      </c>
      <c r="B38" s="67">
        <v>28.078986312022902</v>
      </c>
      <c r="C38" s="67">
        <v>2.6162678244999999</v>
      </c>
      <c r="D38" s="77">
        <v>9.3175294699999994E-2</v>
      </c>
      <c r="E38" s="77">
        <v>7.2471230799999994E-2</v>
      </c>
      <c r="F38" s="72">
        <v>111258484.14</v>
      </c>
    </row>
    <row r="39" spans="1:6" s="107" customFormat="1" x14ac:dyDescent="0.2">
      <c r="A39" s="120" t="s">
        <v>74</v>
      </c>
      <c r="B39" s="67">
        <v>17.95245416217498</v>
      </c>
      <c r="C39" s="67">
        <v>2.9238337429999999</v>
      </c>
      <c r="D39" s="77">
        <v>0.1628654064</v>
      </c>
      <c r="E39" s="77">
        <v>0.1327873272</v>
      </c>
      <c r="F39" s="72">
        <v>124337924.08</v>
      </c>
    </row>
    <row r="40" spans="1:6" s="107" customFormat="1" x14ac:dyDescent="0.2">
      <c r="A40" s="120" t="s">
        <v>75</v>
      </c>
      <c r="B40" s="99">
        <v>260.35985203077701</v>
      </c>
      <c r="C40" s="67">
        <v>49.774927802999997</v>
      </c>
      <c r="D40" s="71">
        <v>0.1911774316</v>
      </c>
      <c r="E40" s="71">
        <v>0.26041321470000001</v>
      </c>
      <c r="F40" s="72">
        <v>2116711050.7</v>
      </c>
    </row>
    <row r="41" spans="1:6" s="107" customFormat="1" x14ac:dyDescent="0.2">
      <c r="A41" s="120" t="s">
        <v>76</v>
      </c>
      <c r="B41" s="99">
        <v>37.104554816395613</v>
      </c>
      <c r="C41" s="67">
        <v>4.8679817039</v>
      </c>
      <c r="D41" s="77">
        <v>0.1311963377</v>
      </c>
      <c r="E41" s="71">
        <v>0.1647629521</v>
      </c>
      <c r="F41" s="72">
        <v>207014075.59999999</v>
      </c>
    </row>
    <row r="42" spans="1:6" s="107" customFormat="1" x14ac:dyDescent="0.2">
      <c r="A42" s="120" t="s">
        <v>77</v>
      </c>
      <c r="B42" s="99">
        <v>33.86</v>
      </c>
      <c r="C42" s="67">
        <v>5.0481611621000004</v>
      </c>
      <c r="D42" s="77">
        <v>0.15946215790000001</v>
      </c>
      <c r="E42" s="77">
        <v>0.14735170040000001</v>
      </c>
      <c r="F42" s="72">
        <v>214676323.78999999</v>
      </c>
    </row>
    <row r="43" spans="1:6" s="107" customFormat="1" x14ac:dyDescent="0.2">
      <c r="A43" s="120" t="s">
        <v>78</v>
      </c>
      <c r="B43" s="99">
        <v>182.25094172681375</v>
      </c>
      <c r="C43" s="67">
        <v>11.323287405</v>
      </c>
      <c r="D43" s="71">
        <v>6.2130199699999999E-2</v>
      </c>
      <c r="E43" s="71">
        <v>0.11004805099999999</v>
      </c>
      <c r="F43" s="72">
        <v>481530132.5</v>
      </c>
    </row>
    <row r="44" spans="1:6" s="107" customFormat="1" x14ac:dyDescent="0.2">
      <c r="A44" s="120" t="s">
        <v>79</v>
      </c>
      <c r="B44" s="99">
        <v>43.221200746060376</v>
      </c>
      <c r="C44" s="67">
        <v>1.8069680854000001</v>
      </c>
      <c r="D44" s="71">
        <v>4.1807447599999999E-2</v>
      </c>
      <c r="E44" s="71">
        <v>0.1049262774</v>
      </c>
      <c r="F44" s="72">
        <v>76842488.445999995</v>
      </c>
    </row>
    <row r="45" spans="1:6" s="107" customFormat="1" x14ac:dyDescent="0.2">
      <c r="A45" s="120" t="s">
        <v>80</v>
      </c>
      <c r="B45" s="99">
        <v>122.23969333431859</v>
      </c>
      <c r="C45" s="67">
        <v>7.4826494368000001</v>
      </c>
      <c r="D45" s="77">
        <v>6.1212927100000002E-2</v>
      </c>
      <c r="E45" s="71">
        <v>0.1150875596</v>
      </c>
      <c r="F45" s="72">
        <v>318204514.81</v>
      </c>
    </row>
    <row r="46" spans="1:6" s="107" customFormat="1" x14ac:dyDescent="0.2">
      <c r="A46" s="120" t="s">
        <v>81</v>
      </c>
      <c r="B46" s="99">
        <v>45.492597955265367</v>
      </c>
      <c r="C46" s="67">
        <v>20.355479397</v>
      </c>
      <c r="D46" s="77">
        <v>0.44744596510000001</v>
      </c>
      <c r="E46" s="71">
        <v>0.47840798620000002</v>
      </c>
      <c r="F46" s="72">
        <v>865629948.30999994</v>
      </c>
    </row>
    <row r="47" spans="1:6" s="107" customFormat="1" x14ac:dyDescent="0.2">
      <c r="A47" s="120" t="s">
        <v>82</v>
      </c>
      <c r="B47" s="99">
        <v>225.49397753356672</v>
      </c>
      <c r="C47" s="67">
        <v>11.941246627</v>
      </c>
      <c r="D47" s="77">
        <v>5.2955944800000002E-2</v>
      </c>
      <c r="E47" s="71">
        <v>8.1016505899999994E-2</v>
      </c>
      <c r="F47" s="72">
        <v>507809248.76999998</v>
      </c>
    </row>
    <row r="48" spans="1:6" s="107" customFormat="1" x14ac:dyDescent="0.2">
      <c r="A48" s="120" t="s">
        <v>83</v>
      </c>
      <c r="B48" s="99">
        <v>274.466370670461</v>
      </c>
      <c r="C48" s="67">
        <v>13.497823330999999</v>
      </c>
      <c r="D48" s="77">
        <v>4.9178423200000002E-2</v>
      </c>
      <c r="E48" s="71">
        <v>7.7739423399999993E-2</v>
      </c>
      <c r="F48" s="72">
        <v>574003681.48000002</v>
      </c>
    </row>
    <row r="49" spans="1:6" s="107" customFormat="1" x14ac:dyDescent="0.2">
      <c r="A49" s="120" t="s">
        <v>84</v>
      </c>
      <c r="B49" s="99">
        <v>3791.2622439719767</v>
      </c>
      <c r="C49" s="109">
        <v>34.759070977999997</v>
      </c>
      <c r="D49" s="117">
        <v>9.1682054000000006E-3</v>
      </c>
      <c r="E49" s="117">
        <v>0.2100744387</v>
      </c>
      <c r="F49" s="72">
        <v>1478152011.4000001</v>
      </c>
    </row>
    <row r="50" spans="1:6" s="107" customFormat="1" x14ac:dyDescent="0.2">
      <c r="A50" s="108"/>
      <c r="C50" s="109"/>
      <c r="D50" s="110"/>
      <c r="E50" s="110"/>
      <c r="F50" s="110"/>
    </row>
    <row r="51" spans="1:6" ht="12" customHeight="1" x14ac:dyDescent="0.2">
      <c r="A51" s="26" t="s">
        <v>55</v>
      </c>
      <c r="B51" s="74">
        <v>5675.2529458837271</v>
      </c>
      <c r="C51" s="74">
        <v>152.0623140023539</v>
      </c>
      <c r="D51" s="75">
        <v>2.6793927152206496E-2</v>
      </c>
      <c r="E51" s="75">
        <v>0.39800000000000002</v>
      </c>
      <c r="F51" s="76">
        <v>6266909396.9082909</v>
      </c>
    </row>
    <row r="52" spans="1:6" ht="12" customHeight="1" x14ac:dyDescent="0.2">
      <c r="A52" s="120" t="s">
        <v>72</v>
      </c>
      <c r="B52" s="67">
        <v>638.02290853782665</v>
      </c>
      <c r="C52" s="67">
        <v>7.5195490300204613</v>
      </c>
      <c r="D52" s="77">
        <v>1.1785703819402353E-2</v>
      </c>
      <c r="E52" s="77">
        <v>2.7540729247478666E-2</v>
      </c>
      <c r="F52" s="72">
        <v>309901455.76778728</v>
      </c>
    </row>
    <row r="53" spans="1:6" ht="12" customHeight="1" x14ac:dyDescent="0.2">
      <c r="A53" s="120" t="s">
        <v>85</v>
      </c>
      <c r="B53" s="67">
        <v>26.357589577904946</v>
      </c>
      <c r="C53" s="67">
        <v>2.5736476492766336</v>
      </c>
      <c r="D53" s="77">
        <v>9.7643513329233725E-2</v>
      </c>
      <c r="E53" s="77">
        <v>0.10337552742616034</v>
      </c>
      <c r="F53" s="72">
        <v>106067152.42629412</v>
      </c>
    </row>
    <row r="54" spans="1:6" ht="12" customHeight="1" x14ac:dyDescent="0.2">
      <c r="A54" s="120" t="s">
        <v>74</v>
      </c>
      <c r="B54" s="67">
        <v>18.718454666791981</v>
      </c>
      <c r="C54" s="67">
        <v>2.3429441560825373</v>
      </c>
      <c r="D54" s="77">
        <v>0.12516760586220321</v>
      </c>
      <c r="E54" s="77">
        <v>0.11858608893956671</v>
      </c>
      <c r="F54" s="72">
        <v>96559222.082847744</v>
      </c>
    </row>
    <row r="55" spans="1:6" ht="12" customHeight="1" x14ac:dyDescent="0.2">
      <c r="A55" s="120" t="s">
        <v>75</v>
      </c>
      <c r="B55" s="99">
        <v>275.30134593188404</v>
      </c>
      <c r="C55" s="67">
        <v>37.071489629085946</v>
      </c>
      <c r="D55" s="71">
        <v>0.13465785829560853</v>
      </c>
      <c r="E55" s="71">
        <v>0.15654205607476634</v>
      </c>
      <c r="F55" s="72">
        <v>1527818830.3139372</v>
      </c>
    </row>
    <row r="56" spans="1:6" ht="12" customHeight="1" x14ac:dyDescent="0.2">
      <c r="A56" s="120" t="s">
        <v>76</v>
      </c>
      <c r="B56" s="99">
        <v>49.419852598408539</v>
      </c>
      <c r="C56" s="67">
        <v>5.4726829294070534</v>
      </c>
      <c r="D56" s="77">
        <v>0.11073855225507673</v>
      </c>
      <c r="E56" s="77">
        <v>0.14056939501779359</v>
      </c>
      <c r="F56" s="72">
        <v>225544430.9236919</v>
      </c>
    </row>
    <row r="57" spans="1:6" ht="12" customHeight="1" x14ac:dyDescent="0.2">
      <c r="A57" s="120" t="s">
        <v>86</v>
      </c>
      <c r="B57" s="99">
        <v>40.615711699740366</v>
      </c>
      <c r="C57" s="67">
        <v>5.4917451512130091</v>
      </c>
      <c r="D57" s="77">
        <v>0.13521233338989144</v>
      </c>
      <c r="E57" s="77">
        <v>0.1625615763546798</v>
      </c>
      <c r="F57" s="72">
        <v>226330037.9147827</v>
      </c>
    </row>
    <row r="58" spans="1:6" ht="12" customHeight="1" x14ac:dyDescent="0.2">
      <c r="A58" s="120" t="s">
        <v>78</v>
      </c>
      <c r="B58" s="99">
        <v>170.4902619694513</v>
      </c>
      <c r="C58" s="67">
        <v>11.870471207185251</v>
      </c>
      <c r="D58" s="71">
        <v>6.9625508636453504E-2</v>
      </c>
      <c r="E58" s="71">
        <v>0.10769828926905133</v>
      </c>
      <c r="F58" s="72">
        <v>489215017.15991896</v>
      </c>
    </row>
    <row r="59" spans="1:6" ht="12" customHeight="1" x14ac:dyDescent="0.2">
      <c r="A59" s="120" t="s">
        <v>79</v>
      </c>
      <c r="B59" s="99">
        <v>44.012065763480095</v>
      </c>
      <c r="C59" s="67">
        <v>1.4293312339550555</v>
      </c>
      <c r="D59" s="77">
        <v>3.2475895170116557E-2</v>
      </c>
      <c r="E59" s="77">
        <v>6.8513119533527692E-2</v>
      </c>
      <c r="F59" s="72">
        <v>58906701.50678359</v>
      </c>
    </row>
    <row r="60" spans="1:6" ht="12" customHeight="1" x14ac:dyDescent="0.2">
      <c r="A60" s="120" t="s">
        <v>80</v>
      </c>
      <c r="B60" s="99">
        <v>112.86727017461013</v>
      </c>
      <c r="C60" s="67">
        <v>6.1773990201288989</v>
      </c>
      <c r="D60" s="77">
        <v>5.4731535639802563E-2</v>
      </c>
      <c r="E60" s="77">
        <v>7.4474856779121579E-2</v>
      </c>
      <c r="F60" s="72">
        <v>254587734.12522575</v>
      </c>
    </row>
    <row r="61" spans="1:6" ht="12" customHeight="1" x14ac:dyDescent="0.2">
      <c r="A61" s="120" t="s">
        <v>81</v>
      </c>
      <c r="B61" s="99">
        <v>39.300347249467322</v>
      </c>
      <c r="C61" s="67">
        <v>14.98017231060402</v>
      </c>
      <c r="D61" s="77">
        <v>0.38117149997464878</v>
      </c>
      <c r="E61" s="77">
        <v>0.43295019157088122</v>
      </c>
      <c r="F61" s="72">
        <v>617374418.0900501</v>
      </c>
    </row>
    <row r="62" spans="1:6" ht="12" customHeight="1" x14ac:dyDescent="0.2">
      <c r="A62" s="120" t="s">
        <v>82</v>
      </c>
      <c r="B62" s="99">
        <v>235.19610416924959</v>
      </c>
      <c r="C62" s="67">
        <v>8.749701372381093</v>
      </c>
      <c r="D62" s="77">
        <v>3.7201727483056932E-2</v>
      </c>
      <c r="E62" s="77">
        <v>6.9399161620866331E-2</v>
      </c>
      <c r="F62" s="72">
        <v>360599443.1326859</v>
      </c>
    </row>
    <row r="63" spans="1:6" ht="12" customHeight="1" x14ac:dyDescent="0.2">
      <c r="A63" s="120" t="s">
        <v>83</v>
      </c>
      <c r="B63" s="99">
        <v>280.60533210623049</v>
      </c>
      <c r="C63" s="67">
        <v>8.5643657836191878</v>
      </c>
      <c r="D63" s="77">
        <v>3.0521037213850674E-2</v>
      </c>
      <c r="E63" s="77">
        <v>5.5913113435237326E-2</v>
      </c>
      <c r="F63" s="72">
        <v>352961249.86689401</v>
      </c>
    </row>
    <row r="64" spans="1:6" ht="12" customHeight="1" x14ac:dyDescent="0.2">
      <c r="A64" s="120" t="s">
        <v>84</v>
      </c>
      <c r="B64" s="99">
        <v>3744.3457014386818</v>
      </c>
      <c r="C64" s="67">
        <v>39.818814529394757</v>
      </c>
      <c r="D64" s="71">
        <v>1.0634385204895814E-2</v>
      </c>
      <c r="E64" s="71">
        <v>0.39081790123456789</v>
      </c>
      <c r="F64" s="72">
        <v>1641043703.5973918</v>
      </c>
    </row>
    <row r="65" spans="1:6" ht="12" customHeight="1" x14ac:dyDescent="0.2">
      <c r="A65" s="24"/>
      <c r="B65" s="25"/>
      <c r="C65" s="11"/>
      <c r="D65" s="25"/>
      <c r="E65" s="25"/>
      <c r="F65" s="68"/>
    </row>
    <row r="66" spans="1:6" ht="12" customHeight="1" x14ac:dyDescent="0.2">
      <c r="A66" s="26" t="s">
        <v>45</v>
      </c>
      <c r="B66" s="74">
        <v>5556.6513085085253</v>
      </c>
      <c r="C66" s="74">
        <f>SUM(C67:C79)</f>
        <v>120.0050969806</v>
      </c>
      <c r="D66" s="75">
        <v>2.1596657799999999E-2</v>
      </c>
      <c r="E66" s="75">
        <v>0.36154158110000001</v>
      </c>
      <c r="F66" s="76">
        <f>SUM(F67:F79)</f>
        <v>4917866171.915</v>
      </c>
    </row>
    <row r="67" spans="1:6" ht="12" customHeight="1" x14ac:dyDescent="0.2">
      <c r="A67" s="120" t="s">
        <v>72</v>
      </c>
      <c r="B67" s="67">
        <v>648.5372871881217</v>
      </c>
      <c r="C67" s="67">
        <v>7.3125849703999997</v>
      </c>
      <c r="D67" s="77">
        <v>1.1275504299999999E-2</v>
      </c>
      <c r="E67" s="77">
        <v>3.64144686E-2</v>
      </c>
      <c r="F67" s="72">
        <v>299673223.55000001</v>
      </c>
    </row>
    <row r="68" spans="1:6" ht="12" customHeight="1" x14ac:dyDescent="0.2">
      <c r="A68" s="120" t="s">
        <v>85</v>
      </c>
      <c r="B68" s="67">
        <v>27.484067136310649</v>
      </c>
      <c r="C68" s="67">
        <v>2.0914508682999999</v>
      </c>
      <c r="D68" s="77">
        <v>7.6096847600000003E-2</v>
      </c>
      <c r="E68" s="77">
        <v>5.3882400400000002E-2</v>
      </c>
      <c r="F68" s="72">
        <v>85708655.165000007</v>
      </c>
    </row>
    <row r="69" spans="1:6" ht="12" customHeight="1" x14ac:dyDescent="0.2">
      <c r="A69" s="120" t="s">
        <v>74</v>
      </c>
      <c r="B69" s="67">
        <v>19.397501261929683</v>
      </c>
      <c r="C69" s="67">
        <v>2.5257930111000002</v>
      </c>
      <c r="D69" s="77">
        <v>0.1302122875</v>
      </c>
      <c r="E69" s="77">
        <v>0.12859761519999999</v>
      </c>
      <c r="F69" s="72">
        <v>103508203.56</v>
      </c>
    </row>
    <row r="70" spans="1:6" ht="12" customHeight="1" x14ac:dyDescent="0.2">
      <c r="A70" s="120" t="s">
        <v>75</v>
      </c>
      <c r="B70" s="99">
        <v>236.54356277406899</v>
      </c>
      <c r="C70" s="67">
        <v>32.159107683999999</v>
      </c>
      <c r="D70" s="71">
        <v>0.1359542712</v>
      </c>
      <c r="E70" s="71">
        <v>0.1820215721</v>
      </c>
      <c r="F70" s="72">
        <v>1317895587.5999999</v>
      </c>
    </row>
    <row r="71" spans="1:6" ht="12" customHeight="1" x14ac:dyDescent="0.2">
      <c r="A71" s="120" t="s">
        <v>76</v>
      </c>
      <c r="B71" s="99">
        <v>40.626344525136759</v>
      </c>
      <c r="C71" s="67">
        <v>4.7317562335999996</v>
      </c>
      <c r="D71" s="71">
        <v>0.1164701449</v>
      </c>
      <c r="E71" s="71">
        <v>0.14328651510000001</v>
      </c>
      <c r="F71" s="72">
        <v>193909629.68000001</v>
      </c>
    </row>
    <row r="72" spans="1:6" ht="12" customHeight="1" x14ac:dyDescent="0.2">
      <c r="A72" s="120" t="s">
        <v>86</v>
      </c>
      <c r="B72" s="99">
        <v>40.370174875411969</v>
      </c>
      <c r="C72" s="67">
        <v>5.7325956508999996</v>
      </c>
      <c r="D72" s="77">
        <v>0.14200076340000001</v>
      </c>
      <c r="E72" s="77">
        <v>0.15202494159999999</v>
      </c>
      <c r="F72" s="72">
        <v>234924506.86000001</v>
      </c>
    </row>
    <row r="73" spans="1:6" ht="12" customHeight="1" x14ac:dyDescent="0.2">
      <c r="A73" s="120" t="s">
        <v>78</v>
      </c>
      <c r="B73" s="99">
        <v>171.68857613930467</v>
      </c>
      <c r="C73" s="67">
        <v>5.2660358360000004</v>
      </c>
      <c r="D73" s="71">
        <v>3.0672022300000001E-2</v>
      </c>
      <c r="E73" s="71">
        <v>8.2335994999999995E-2</v>
      </c>
      <c r="F73" s="72">
        <v>215804662.88</v>
      </c>
    </row>
    <row r="74" spans="1:6" ht="12" customHeight="1" x14ac:dyDescent="0.2">
      <c r="A74" s="120" t="s">
        <v>79</v>
      </c>
      <c r="B74" s="99">
        <v>45.582875095786171</v>
      </c>
      <c r="C74" s="67">
        <v>1.3819720621</v>
      </c>
      <c r="D74" s="71">
        <v>3.0317790599999998E-2</v>
      </c>
      <c r="E74" s="71">
        <v>6.31299575E-2</v>
      </c>
      <c r="F74" s="72">
        <v>56633874.939999998</v>
      </c>
    </row>
    <row r="75" spans="1:6" ht="12" customHeight="1" x14ac:dyDescent="0.2">
      <c r="A75" s="120" t="s">
        <v>80</v>
      </c>
      <c r="B75" s="99">
        <v>110.90180624359246</v>
      </c>
      <c r="C75" s="67">
        <v>5.9357110607000001</v>
      </c>
      <c r="D75" s="71">
        <v>5.3522221699999997E-2</v>
      </c>
      <c r="E75" s="71">
        <v>9.2682908699999997E-2</v>
      </c>
      <c r="F75" s="72">
        <v>243248273.33000001</v>
      </c>
    </row>
    <row r="76" spans="1:6" ht="12" customHeight="1" x14ac:dyDescent="0.2">
      <c r="A76" s="120" t="s">
        <v>81</v>
      </c>
      <c r="B76" s="99">
        <v>36.191916933715341</v>
      </c>
      <c r="C76" s="67">
        <v>12.979263497</v>
      </c>
      <c r="D76" s="71">
        <v>0.35862326719999998</v>
      </c>
      <c r="E76" s="71">
        <v>0.39034556500000001</v>
      </c>
      <c r="F76" s="72">
        <v>531896415.19</v>
      </c>
    </row>
    <row r="77" spans="1:6" ht="12" customHeight="1" x14ac:dyDescent="0.2">
      <c r="A77" s="120" t="s">
        <v>82</v>
      </c>
      <c r="B77" s="99">
        <v>235.38749161698428</v>
      </c>
      <c r="C77" s="67">
        <v>7.1044672256999997</v>
      </c>
      <c r="D77" s="71">
        <v>3.01820083E-2</v>
      </c>
      <c r="E77" s="71">
        <v>5.5018818300000001E-2</v>
      </c>
      <c r="F77" s="72">
        <v>291144459</v>
      </c>
    </row>
    <row r="78" spans="1:6" ht="12" customHeight="1" x14ac:dyDescent="0.2">
      <c r="A78" s="120" t="s">
        <v>83</v>
      </c>
      <c r="B78" s="99">
        <v>261.7907152580807</v>
      </c>
      <c r="C78" s="67">
        <v>6.5773016607999999</v>
      </c>
      <c r="D78" s="71">
        <v>2.5124273999999999E-2</v>
      </c>
      <c r="E78" s="71">
        <v>5.0273272899999999E-2</v>
      </c>
      <c r="F78" s="72">
        <v>269540962.45999998</v>
      </c>
    </row>
    <row r="79" spans="1:6" ht="12" customHeight="1" x14ac:dyDescent="0.2">
      <c r="A79" s="120" t="s">
        <v>84</v>
      </c>
      <c r="B79" s="99">
        <v>3682.148975963124</v>
      </c>
      <c r="C79" s="67">
        <v>26.207057219999999</v>
      </c>
      <c r="D79" s="71">
        <v>7.1173267E-3</v>
      </c>
      <c r="E79" s="71">
        <v>0.1610985543</v>
      </c>
      <c r="F79" s="72">
        <v>1073977717.7</v>
      </c>
    </row>
    <row r="80" spans="1:6" ht="12" customHeight="1" x14ac:dyDescent="0.2">
      <c r="A80" s="24"/>
      <c r="B80" s="25"/>
      <c r="C80" s="11"/>
      <c r="D80" s="25"/>
      <c r="E80" s="25"/>
      <c r="F80" s="68"/>
    </row>
    <row r="81" spans="1:6" ht="12" customHeight="1" x14ac:dyDescent="0.2">
      <c r="A81" s="26" t="s">
        <v>44</v>
      </c>
      <c r="B81" s="74">
        <v>5663.397168048592</v>
      </c>
      <c r="C81" s="74">
        <v>107.95600133000001</v>
      </c>
      <c r="D81" s="75">
        <v>1.9062057300000001E-2</v>
      </c>
      <c r="E81" s="75">
        <v>0.3483103434</v>
      </c>
      <c r="F81" s="76">
        <v>4368556315.6000004</v>
      </c>
    </row>
    <row r="82" spans="1:6" ht="12" customHeight="1" x14ac:dyDescent="0.2">
      <c r="A82" s="120" t="s">
        <v>72</v>
      </c>
      <c r="B82" s="67">
        <v>658.16860264783509</v>
      </c>
      <c r="C82" s="67">
        <v>6.2148825123</v>
      </c>
      <c r="D82" s="77">
        <f>C82/B82</f>
        <v>9.4426906529684225E-3</v>
      </c>
      <c r="E82" s="52">
        <v>2.82873836E-2</v>
      </c>
      <c r="F82" s="72">
        <v>251491940.37</v>
      </c>
    </row>
    <row r="83" spans="1:6" ht="12" customHeight="1" x14ac:dyDescent="0.2">
      <c r="A83" s="120" t="s">
        <v>85</v>
      </c>
      <c r="B83" s="67">
        <v>29.189463732663327</v>
      </c>
      <c r="C83" s="67">
        <v>2.1686296060999997</v>
      </c>
      <c r="D83" s="77">
        <v>7.4294945119984496E-2</v>
      </c>
      <c r="E83" s="52">
        <v>6.3049817399999999E-2</v>
      </c>
      <c r="F83" s="72">
        <v>87755941.729000002</v>
      </c>
    </row>
    <row r="84" spans="1:6" ht="12" customHeight="1" x14ac:dyDescent="0.2">
      <c r="A84" s="120" t="s">
        <v>74</v>
      </c>
      <c r="B84" s="67">
        <v>20.354725417818575</v>
      </c>
      <c r="C84" s="67">
        <v>2.6342272480000002</v>
      </c>
      <c r="D84" s="77">
        <v>0.12941600507634415</v>
      </c>
      <c r="E84" s="52">
        <v>0.11700134719999999</v>
      </c>
      <c r="F84" s="72">
        <v>106596853.70999999</v>
      </c>
    </row>
    <row r="85" spans="1:6" ht="12" customHeight="1" x14ac:dyDescent="0.2">
      <c r="A85" s="120" t="s">
        <v>75</v>
      </c>
      <c r="B85" s="67">
        <v>243.41085271317829</v>
      </c>
      <c r="C85" s="67">
        <v>31.4</v>
      </c>
      <c r="D85" s="71">
        <v>0.129</v>
      </c>
      <c r="E85" s="71">
        <v>0.16543201969999999</v>
      </c>
      <c r="F85" s="72">
        <v>1270447296.5999999</v>
      </c>
    </row>
    <row r="86" spans="1:6" ht="12" customHeight="1" x14ac:dyDescent="0.2">
      <c r="A86" s="120" t="s">
        <v>76</v>
      </c>
      <c r="B86" s="67">
        <v>55.521192056416133</v>
      </c>
      <c r="C86" s="67">
        <v>4.6646056939999996</v>
      </c>
      <c r="D86" s="77">
        <v>8.4014869300000003E-2</v>
      </c>
      <c r="E86" s="71">
        <v>0.13268424649999999</v>
      </c>
      <c r="F86" s="72">
        <v>188758312.75999999</v>
      </c>
    </row>
    <row r="87" spans="1:6" ht="12" customHeight="1" x14ac:dyDescent="0.2">
      <c r="A87" s="120" t="s">
        <v>86</v>
      </c>
      <c r="B87" s="67">
        <v>41.611982192611585</v>
      </c>
      <c r="C87" s="67">
        <v>5.8286069489000001</v>
      </c>
      <c r="D87" s="77">
        <v>0.14007039900000001</v>
      </c>
      <c r="E87" s="52">
        <v>0.1364011229</v>
      </c>
      <c r="F87" s="72">
        <v>235860882.05000001</v>
      </c>
    </row>
    <row r="88" spans="1:6" ht="12" customHeight="1" x14ac:dyDescent="0.2">
      <c r="A88" s="120" t="s">
        <v>78</v>
      </c>
      <c r="B88" s="67">
        <v>172.83631273675007</v>
      </c>
      <c r="C88" s="67">
        <v>4.9878362790999997</v>
      </c>
      <c r="D88" s="71">
        <v>2.8858728817578155E-2</v>
      </c>
      <c r="E88" s="71">
        <v>8.8784065999999995E-2</v>
      </c>
      <c r="F88" s="72">
        <v>201838187.86000001</v>
      </c>
    </row>
    <row r="89" spans="1:6" ht="12" customHeight="1" x14ac:dyDescent="0.2">
      <c r="A89" s="120" t="s">
        <v>79</v>
      </c>
      <c r="B89" s="67">
        <v>47.624527029509615</v>
      </c>
      <c r="C89" s="67">
        <v>1.2768637802</v>
      </c>
      <c r="D89" s="71">
        <v>2.6811054300000001E-2</v>
      </c>
      <c r="E89" s="71">
        <v>6.4835803499999997E-2</v>
      </c>
      <c r="F89" s="72">
        <v>51669673.406999998</v>
      </c>
    </row>
    <row r="90" spans="1:6" ht="12" customHeight="1" x14ac:dyDescent="0.2">
      <c r="A90" s="120" t="s">
        <v>80</v>
      </c>
      <c r="B90" s="67">
        <v>110.74770371699405</v>
      </c>
      <c r="C90" s="67">
        <v>5.3645583970000015</v>
      </c>
      <c r="D90" s="71">
        <v>4.8439454877625771E-2</v>
      </c>
      <c r="E90" s="71">
        <v>8.2269505500000006E-2</v>
      </c>
      <c r="F90" s="72">
        <v>217082655.66999999</v>
      </c>
    </row>
    <row r="91" spans="1:6" ht="12" customHeight="1" x14ac:dyDescent="0.2">
      <c r="A91" s="120" t="s">
        <v>81</v>
      </c>
      <c r="B91" s="67">
        <v>37.415850675046627</v>
      </c>
      <c r="C91" s="67">
        <v>13.16958651</v>
      </c>
      <c r="D91" s="71">
        <v>0.35197880770844159</v>
      </c>
      <c r="E91" s="71">
        <v>0.43342347079999999</v>
      </c>
      <c r="F91" s="72">
        <v>532921557.04000002</v>
      </c>
    </row>
    <row r="92" spans="1:6" ht="12" customHeight="1" x14ac:dyDescent="0.2">
      <c r="A92" s="120" t="s">
        <v>82</v>
      </c>
      <c r="B92" s="67">
        <v>241.89907510773335</v>
      </c>
      <c r="C92" s="67">
        <v>5.6430844481999998</v>
      </c>
      <c r="D92" s="77">
        <v>2.3328259711976031E-2</v>
      </c>
      <c r="E92" s="77">
        <v>3.8679205500000001E-2</v>
      </c>
      <c r="F92" s="72">
        <v>228353513.47999999</v>
      </c>
    </row>
    <row r="93" spans="1:6" ht="12" customHeight="1" x14ac:dyDescent="0.2">
      <c r="A93" s="120" t="s">
        <v>83</v>
      </c>
      <c r="B93" s="67">
        <v>291.38614993909579</v>
      </c>
      <c r="C93" s="67">
        <v>5.2049153595000002</v>
      </c>
      <c r="D93" s="71">
        <v>1.7862603835453086E-2</v>
      </c>
      <c r="E93" s="71">
        <v>3.736685E-2</v>
      </c>
      <c r="F93" s="72">
        <v>210622527.56</v>
      </c>
    </row>
    <row r="94" spans="1:6" ht="12" customHeight="1" x14ac:dyDescent="0.2">
      <c r="A94" s="120" t="s">
        <v>84</v>
      </c>
      <c r="B94" s="67">
        <v>3713.2737267312555</v>
      </c>
      <c r="C94" s="67">
        <v>19.402841839000001</v>
      </c>
      <c r="D94" s="71">
        <v>5.2252656999999996E-3</v>
      </c>
      <c r="E94" s="71">
        <v>0.12818766300000001</v>
      </c>
      <c r="F94" s="72">
        <v>785156973.30999994</v>
      </c>
    </row>
    <row r="95" spans="1:6" ht="12" customHeight="1" x14ac:dyDescent="0.2">
      <c r="A95" s="24"/>
      <c r="B95" s="25"/>
      <c r="C95" s="11"/>
      <c r="D95" s="25"/>
      <c r="E95" s="25"/>
      <c r="F95" s="68"/>
    </row>
    <row r="96" spans="1:6" ht="12" customHeight="1" x14ac:dyDescent="0.2">
      <c r="A96" s="26" t="s">
        <v>42</v>
      </c>
      <c r="B96" s="74">
        <v>5555.0388472086388</v>
      </c>
      <c r="C96" s="74">
        <v>98.689531946000002</v>
      </c>
      <c r="D96" s="75">
        <v>1.7765768099999999E-2</v>
      </c>
      <c r="E96" s="75">
        <v>0.32345391969999998</v>
      </c>
      <c r="F96" s="76">
        <v>4011186412.6999998</v>
      </c>
    </row>
    <row r="97" spans="1:6" ht="12" customHeight="1" x14ac:dyDescent="0.2">
      <c r="A97" s="120" t="s">
        <v>72</v>
      </c>
      <c r="B97" s="67">
        <v>658.78513804871477</v>
      </c>
      <c r="C97" s="67">
        <v>5.8667211885999997</v>
      </c>
      <c r="D97" s="52">
        <v>8.9053636000000005E-3</v>
      </c>
      <c r="E97" s="71">
        <v>2.8908343900000001E-2</v>
      </c>
      <c r="F97" s="72">
        <v>238449933.38999999</v>
      </c>
    </row>
    <row r="98" spans="1:6" ht="12" customHeight="1" x14ac:dyDescent="0.2">
      <c r="A98" s="120" t="s">
        <v>85</v>
      </c>
      <c r="B98" s="67">
        <v>28.032637589275822</v>
      </c>
      <c r="C98" s="67">
        <v>2.1351920872000001</v>
      </c>
      <c r="D98" s="52">
        <v>7.6168076599999995E-2</v>
      </c>
      <c r="E98" s="71">
        <v>4.3574536900000002E-2</v>
      </c>
      <c r="F98" s="72">
        <v>86783808.981000006</v>
      </c>
    </row>
    <row r="99" spans="1:6" ht="12" customHeight="1" x14ac:dyDescent="0.2">
      <c r="A99" s="120" t="s">
        <v>74</v>
      </c>
      <c r="B99" s="67">
        <v>20.234046891971477</v>
      </c>
      <c r="C99" s="67">
        <v>2.1952741706999999</v>
      </c>
      <c r="D99" s="52">
        <v>0.1084940735</v>
      </c>
      <c r="E99" s="52">
        <v>0.10123565650000001</v>
      </c>
      <c r="F99" s="72">
        <v>89225815.060000002</v>
      </c>
    </row>
    <row r="100" spans="1:6" ht="12" customHeight="1" x14ac:dyDescent="0.2">
      <c r="A100" s="120" t="s">
        <v>75</v>
      </c>
      <c r="B100" s="67">
        <v>234.43757613223801</v>
      </c>
      <c r="C100" s="67">
        <v>28.212630475000001</v>
      </c>
      <c r="D100" s="71">
        <v>0.1203417598</v>
      </c>
      <c r="E100" s="71">
        <v>0.15525233929999999</v>
      </c>
      <c r="F100" s="72">
        <v>1146688182.5999999</v>
      </c>
    </row>
    <row r="101" spans="1:6" ht="12" customHeight="1" x14ac:dyDescent="0.2">
      <c r="A101" s="120" t="s">
        <v>76</v>
      </c>
      <c r="B101" s="67">
        <v>55.859819212021662</v>
      </c>
      <c r="C101" s="67">
        <v>5.1167622775000003</v>
      </c>
      <c r="D101" s="52">
        <v>9.1600050799999999E-2</v>
      </c>
      <c r="E101" s="71">
        <v>0.1235484774</v>
      </c>
      <c r="F101" s="72">
        <v>207968230.47</v>
      </c>
    </row>
    <row r="102" spans="1:6" ht="12" customHeight="1" x14ac:dyDescent="0.2">
      <c r="A102" s="120" t="s">
        <v>86</v>
      </c>
      <c r="B102" s="67">
        <v>40.176708588353833</v>
      </c>
      <c r="C102" s="67">
        <v>4.8960140861000001</v>
      </c>
      <c r="D102" s="52">
        <v>0.12186200060000001</v>
      </c>
      <c r="E102" s="71">
        <v>0.1384147369</v>
      </c>
      <c r="F102" s="72">
        <v>198996031.21000001</v>
      </c>
    </row>
    <row r="103" spans="1:6" ht="12" customHeight="1" x14ac:dyDescent="0.2">
      <c r="A103" s="120" t="s">
        <v>78</v>
      </c>
      <c r="B103" s="67">
        <v>171.72640086335434</v>
      </c>
      <c r="C103" s="67">
        <v>5.0028850585000004</v>
      </c>
      <c r="D103" s="71">
        <v>2.9132882499999999E-2</v>
      </c>
      <c r="E103" s="52">
        <v>9.2112776399999999E-2</v>
      </c>
      <c r="F103" s="72">
        <v>203339748.15000001</v>
      </c>
    </row>
    <row r="104" spans="1:6" ht="12" customHeight="1" x14ac:dyDescent="0.2">
      <c r="A104" s="120" t="s">
        <v>79</v>
      </c>
      <c r="B104" s="67">
        <v>45.207516063920345</v>
      </c>
      <c r="C104" s="67">
        <v>0.86343083109999996</v>
      </c>
      <c r="D104" s="52">
        <v>1.90992761E-2</v>
      </c>
      <c r="E104" s="71">
        <v>5.0145822499999999E-2</v>
      </c>
      <c r="F104" s="72">
        <v>35093712.067000002</v>
      </c>
    </row>
    <row r="105" spans="1:6" ht="12" customHeight="1" x14ac:dyDescent="0.2">
      <c r="A105" s="120" t="s">
        <v>80</v>
      </c>
      <c r="B105" s="67">
        <v>105.90185356352792</v>
      </c>
      <c r="C105" s="67">
        <v>3.7425209368000001</v>
      </c>
      <c r="D105" s="52">
        <v>3.5339522499999998E-2</v>
      </c>
      <c r="E105" s="71">
        <v>6.1340226900000003E-2</v>
      </c>
      <c r="F105" s="72">
        <v>152112882.03999999</v>
      </c>
    </row>
    <row r="106" spans="1:6" ht="12" customHeight="1" x14ac:dyDescent="0.2">
      <c r="A106" s="120" t="s">
        <v>81</v>
      </c>
      <c r="B106" s="67">
        <v>33.183359556047243</v>
      </c>
      <c r="C106" s="67">
        <v>11.529515740000001</v>
      </c>
      <c r="D106" s="52">
        <v>0.3474487181</v>
      </c>
      <c r="E106" s="71">
        <v>0.3917194484</v>
      </c>
      <c r="F106" s="72">
        <v>468611371.12</v>
      </c>
    </row>
    <row r="107" spans="1:6" ht="12" customHeight="1" x14ac:dyDescent="0.2">
      <c r="A107" s="120" t="s">
        <v>82</v>
      </c>
      <c r="B107" s="67">
        <v>226.23310390492136</v>
      </c>
      <c r="C107" s="67">
        <v>3.6336780645000002</v>
      </c>
      <c r="D107" s="52">
        <v>1.6061655000000001E-2</v>
      </c>
      <c r="E107" s="52">
        <v>4.00987472E-2</v>
      </c>
      <c r="F107" s="72">
        <v>147689018.21000001</v>
      </c>
    </row>
    <row r="108" spans="1:6" ht="12" customHeight="1" x14ac:dyDescent="0.2">
      <c r="A108" s="120" t="s">
        <v>83</v>
      </c>
      <c r="B108" s="67">
        <v>281.38716458910051</v>
      </c>
      <c r="C108" s="67">
        <v>4.4074030921</v>
      </c>
      <c r="D108" s="52">
        <v>1.5663127700000001E-2</v>
      </c>
      <c r="E108" s="52">
        <v>3.4059489900000003E-2</v>
      </c>
      <c r="F108" s="72">
        <v>179136682.99000001</v>
      </c>
    </row>
    <row r="109" spans="1:6" ht="12" customHeight="1" x14ac:dyDescent="0.2">
      <c r="A109" s="120" t="s">
        <v>84</v>
      </c>
      <c r="B109" s="67">
        <v>3653.8735467332554</v>
      </c>
      <c r="C109" s="67">
        <v>21.087503938000001</v>
      </c>
      <c r="D109" s="52">
        <v>5.7712735999999997E-3</v>
      </c>
      <c r="E109" s="71">
        <v>0.12522607190000001</v>
      </c>
      <c r="F109" s="72">
        <v>857090996.45000005</v>
      </c>
    </row>
    <row r="110" spans="1:6" ht="12" customHeight="1" x14ac:dyDescent="0.2">
      <c r="A110" s="55"/>
      <c r="C110" s="51"/>
      <c r="D110" s="33"/>
      <c r="E110" s="53"/>
      <c r="F110" s="42"/>
    </row>
    <row r="111" spans="1:6" ht="12" customHeight="1" x14ac:dyDescent="0.2">
      <c r="A111" s="26" t="s">
        <v>39</v>
      </c>
      <c r="B111" s="73" t="s">
        <v>37</v>
      </c>
      <c r="C111" s="74">
        <v>91.416007370000003</v>
      </c>
      <c r="D111" s="75">
        <v>1.6712982299999998E-2</v>
      </c>
      <c r="E111" s="75">
        <v>0.30517751180000002</v>
      </c>
      <c r="F111" s="76">
        <v>3658860146.6999998</v>
      </c>
    </row>
    <row r="112" spans="1:6" ht="12" customHeight="1" x14ac:dyDescent="0.2">
      <c r="A112" s="120" t="s">
        <v>72</v>
      </c>
      <c r="B112" s="50">
        <v>655.78</v>
      </c>
      <c r="C112" s="67">
        <v>5.9328435729000004</v>
      </c>
      <c r="D112" s="52">
        <v>9.0470081999999997E-3</v>
      </c>
      <c r="E112" s="71">
        <v>2.87355301E-2</v>
      </c>
      <c r="F112" s="72">
        <v>237457809.96000001</v>
      </c>
    </row>
    <row r="113" spans="1:6" ht="12" customHeight="1" x14ac:dyDescent="0.2">
      <c r="A113" s="120" t="s">
        <v>85</v>
      </c>
      <c r="B113" s="50">
        <v>26.27</v>
      </c>
      <c r="C113" s="67">
        <v>1.4500604374999999</v>
      </c>
      <c r="D113" s="52">
        <v>5.5208457900000001E-2</v>
      </c>
      <c r="E113" s="71">
        <v>5.10807608E-2</v>
      </c>
      <c r="F113" s="72">
        <v>58037629.270999998</v>
      </c>
    </row>
    <row r="114" spans="1:6" ht="12" customHeight="1" x14ac:dyDescent="0.2">
      <c r="A114" s="120" t="s">
        <v>74</v>
      </c>
      <c r="B114" s="50">
        <v>18.850000000000001</v>
      </c>
      <c r="C114" s="67">
        <v>1.2853636356</v>
      </c>
      <c r="D114" s="52">
        <v>6.8192428900000004E-2</v>
      </c>
      <c r="E114" s="71">
        <v>7.0650976099999999E-2</v>
      </c>
      <c r="F114" s="72">
        <v>51445757.868000001</v>
      </c>
    </row>
    <row r="115" spans="1:6" ht="12" customHeight="1" x14ac:dyDescent="0.2">
      <c r="A115" s="120" t="s">
        <v>75</v>
      </c>
      <c r="B115" s="50">
        <v>225.69</v>
      </c>
      <c r="C115" s="67">
        <v>20.407949406</v>
      </c>
      <c r="D115" s="71">
        <v>9.0423638200000003E-2</v>
      </c>
      <c r="E115" s="71">
        <v>0.1270459464</v>
      </c>
      <c r="F115" s="72">
        <v>816813541.82000005</v>
      </c>
    </row>
    <row r="116" spans="1:6" ht="12" customHeight="1" x14ac:dyDescent="0.2">
      <c r="A116" s="120" t="s">
        <v>76</v>
      </c>
      <c r="B116" s="50">
        <v>57.36</v>
      </c>
      <c r="C116" s="67">
        <v>4.6137894173999996</v>
      </c>
      <c r="D116" s="52">
        <v>8.0442116800000005E-2</v>
      </c>
      <c r="E116" s="71">
        <v>9.3649596900000007E-2</v>
      </c>
      <c r="F116" s="72">
        <v>184663613.19999999</v>
      </c>
    </row>
    <row r="117" spans="1:6" ht="12" customHeight="1" x14ac:dyDescent="0.2">
      <c r="A117" s="120" t="s">
        <v>86</v>
      </c>
      <c r="B117" s="50">
        <v>37.020000000000003</v>
      </c>
      <c r="C117" s="67">
        <v>3.9650536001000001</v>
      </c>
      <c r="D117" s="52">
        <v>0.1071146077</v>
      </c>
      <c r="E117" s="71">
        <v>0.1003688898</v>
      </c>
      <c r="F117" s="72">
        <v>158698427.27000001</v>
      </c>
    </row>
    <row r="118" spans="1:6" ht="12" customHeight="1" x14ac:dyDescent="0.2">
      <c r="A118" s="120" t="s">
        <v>78</v>
      </c>
      <c r="B118" s="50">
        <v>166.07</v>
      </c>
      <c r="C118" s="67">
        <v>5.0772393993999998</v>
      </c>
      <c r="D118" s="71">
        <v>3.0572986999999999E-2</v>
      </c>
      <c r="E118" s="71">
        <v>9.4795155800000003E-2</v>
      </c>
      <c r="F118" s="72">
        <v>203212866.41999999</v>
      </c>
    </row>
    <row r="119" spans="1:6" ht="12" customHeight="1" x14ac:dyDescent="0.2">
      <c r="A119" s="120" t="s">
        <v>79</v>
      </c>
      <c r="B119" s="50">
        <v>47.83</v>
      </c>
      <c r="C119" s="67">
        <v>1.1026971371000001</v>
      </c>
      <c r="D119" s="52">
        <v>2.3055044300000001E-2</v>
      </c>
      <c r="E119" s="71">
        <v>5.6758739000000002E-2</v>
      </c>
      <c r="F119" s="72">
        <v>44134662.244000003</v>
      </c>
    </row>
    <row r="120" spans="1:6" ht="12" customHeight="1" x14ac:dyDescent="0.2">
      <c r="A120" s="120" t="s">
        <v>80</v>
      </c>
      <c r="B120" s="50">
        <v>101.78</v>
      </c>
      <c r="C120" s="67">
        <v>3.7781328547999999</v>
      </c>
      <c r="D120" s="52">
        <v>3.7118761200000003E-2</v>
      </c>
      <c r="E120" s="71">
        <v>5.9034714699999997E-2</v>
      </c>
      <c r="F120" s="72">
        <v>151217058.47</v>
      </c>
    </row>
    <row r="121" spans="1:6" ht="12" customHeight="1" x14ac:dyDescent="0.2">
      <c r="A121" s="120" t="s">
        <v>81</v>
      </c>
      <c r="B121" s="50">
        <v>38.840000000000003</v>
      </c>
      <c r="C121" s="67">
        <v>12.757684035</v>
      </c>
      <c r="D121" s="52">
        <v>0.32847585530000001</v>
      </c>
      <c r="E121" s="71">
        <v>0.39854658100000001</v>
      </c>
      <c r="F121" s="72">
        <v>510617155.85000002</v>
      </c>
    </row>
    <row r="122" spans="1:6" ht="12" customHeight="1" x14ac:dyDescent="0.2">
      <c r="A122" s="120" t="s">
        <v>82</v>
      </c>
      <c r="B122" s="50">
        <v>227.88</v>
      </c>
      <c r="C122" s="67">
        <v>3.5690858918999999</v>
      </c>
      <c r="D122" s="52">
        <v>1.5662175800000001E-2</v>
      </c>
      <c r="E122" s="71">
        <v>2.9907220700000001E-2</v>
      </c>
      <c r="F122" s="72">
        <v>142850103.66999999</v>
      </c>
    </row>
    <row r="123" spans="1:6" ht="12" customHeight="1" x14ac:dyDescent="0.2">
      <c r="A123" s="120" t="s">
        <v>83</v>
      </c>
      <c r="B123" s="50">
        <v>264.72000000000003</v>
      </c>
      <c r="C123" s="67">
        <v>3.2826620069999999</v>
      </c>
      <c r="D123" s="52">
        <v>1.2400507999999999E-2</v>
      </c>
      <c r="E123" s="71">
        <v>2.8234773500000001E-2</v>
      </c>
      <c r="F123" s="72">
        <v>131386193.06</v>
      </c>
    </row>
    <row r="124" spans="1:6" ht="12" customHeight="1" x14ac:dyDescent="0.2">
      <c r="A124" s="120" t="s">
        <v>84</v>
      </c>
      <c r="B124" s="25" t="s">
        <v>38</v>
      </c>
      <c r="C124" s="67">
        <v>24.193445973999999</v>
      </c>
      <c r="D124" s="52">
        <v>6.7172671999999999E-3</v>
      </c>
      <c r="E124" s="71">
        <v>0.1226965921</v>
      </c>
      <c r="F124" s="72">
        <v>968325327.63999999</v>
      </c>
    </row>
    <row r="125" spans="1:6" ht="12" customHeight="1" x14ac:dyDescent="0.2">
      <c r="A125" s="55"/>
      <c r="C125" s="51"/>
      <c r="D125" s="33"/>
      <c r="E125" s="53"/>
      <c r="F125" s="42"/>
    </row>
    <row r="126" spans="1:6" ht="12" customHeight="1" x14ac:dyDescent="0.2">
      <c r="A126" s="26" t="s">
        <v>19</v>
      </c>
      <c r="B126" s="58">
        <v>5431.6942204999996</v>
      </c>
      <c r="C126" s="47">
        <v>80.569999999999993</v>
      </c>
      <c r="D126" s="49">
        <v>1.4290320699999999E-2</v>
      </c>
      <c r="E126" s="49">
        <v>0.27800000000000002</v>
      </c>
      <c r="F126" s="60" t="s">
        <v>20</v>
      </c>
    </row>
    <row r="127" spans="1:6" ht="12" customHeight="1" x14ac:dyDescent="0.2">
      <c r="A127" s="120" t="s">
        <v>72</v>
      </c>
      <c r="B127" s="50">
        <v>638.03019651</v>
      </c>
      <c r="C127" s="67">
        <v>3.1049165734000002</v>
      </c>
      <c r="D127" s="52">
        <v>4.8664101000000003E-3</v>
      </c>
      <c r="E127" s="53">
        <v>1.7999999999999999E-2</v>
      </c>
      <c r="F127" s="42">
        <v>121.7</v>
      </c>
    </row>
    <row r="128" spans="1:6" ht="12" customHeight="1" x14ac:dyDescent="0.2">
      <c r="A128" s="120" t="s">
        <v>85</v>
      </c>
      <c r="B128" s="50">
        <v>83.02</v>
      </c>
      <c r="C128" s="67">
        <v>1.5442799227999999</v>
      </c>
      <c r="D128" s="52">
        <v>5.7413480599999997E-2</v>
      </c>
      <c r="E128" s="53">
        <v>3.5999999999999997E-2</v>
      </c>
      <c r="F128" s="42">
        <v>60.53</v>
      </c>
    </row>
    <row r="129" spans="1:6" ht="12" customHeight="1" x14ac:dyDescent="0.2">
      <c r="A129" s="120" t="s">
        <v>74</v>
      </c>
      <c r="B129" s="50">
        <v>2.99</v>
      </c>
      <c r="C129" s="67">
        <v>1.2048343615999999</v>
      </c>
      <c r="D129" s="52">
        <v>5.6558817300000001E-2</v>
      </c>
      <c r="E129" s="53">
        <v>5.2999999999999999E-2</v>
      </c>
      <c r="F129" s="42">
        <v>47.22</v>
      </c>
    </row>
    <row r="130" spans="1:6" ht="12" customHeight="1" x14ac:dyDescent="0.2">
      <c r="A130" s="120" t="s">
        <v>75</v>
      </c>
      <c r="B130" s="50">
        <v>245.6</v>
      </c>
      <c r="C130" s="67">
        <v>23.562587687000001</v>
      </c>
      <c r="D130" s="53">
        <v>9.5860297799999994E-2</v>
      </c>
      <c r="E130" s="53">
        <v>0.127</v>
      </c>
      <c r="F130" s="42">
        <v>923.61</v>
      </c>
    </row>
    <row r="131" spans="1:6" ht="12" customHeight="1" x14ac:dyDescent="0.2">
      <c r="A131" s="120" t="s">
        <v>76</v>
      </c>
      <c r="B131" s="50">
        <v>63.3</v>
      </c>
      <c r="C131" s="67">
        <v>4.9388653840999996</v>
      </c>
      <c r="D131" s="52">
        <v>7.8029443700000006E-2</v>
      </c>
      <c r="E131" s="53">
        <v>9.0999999999999998E-2</v>
      </c>
      <c r="F131" s="42">
        <v>193.59</v>
      </c>
    </row>
    <row r="132" spans="1:6" ht="12" customHeight="1" x14ac:dyDescent="0.2">
      <c r="A132" s="120" t="s">
        <v>86</v>
      </c>
      <c r="B132" s="50">
        <v>44.95</v>
      </c>
      <c r="C132" s="67">
        <v>6.6945377297000004</v>
      </c>
      <c r="D132" s="52">
        <v>0.14892327359999999</v>
      </c>
      <c r="E132" s="53">
        <v>0.123</v>
      </c>
      <c r="F132" s="42">
        <v>262.41000000000003</v>
      </c>
    </row>
    <row r="133" spans="1:6" ht="12" customHeight="1" x14ac:dyDescent="0.2">
      <c r="A133" s="120" t="s">
        <v>78</v>
      </c>
      <c r="B133" s="50">
        <v>171.49</v>
      </c>
      <c r="C133" s="67">
        <v>5.0982760996999996</v>
      </c>
      <c r="D133" s="53">
        <v>2.9729958500000001E-2</v>
      </c>
      <c r="E133" s="53">
        <v>9.5000000000000001E-2</v>
      </c>
      <c r="F133" s="42">
        <v>199.84</v>
      </c>
    </row>
    <row r="134" spans="1:6" ht="12" customHeight="1" x14ac:dyDescent="0.2">
      <c r="A134" s="120" t="s">
        <v>79</v>
      </c>
      <c r="B134" s="50">
        <v>48.99</v>
      </c>
      <c r="C134" s="67">
        <v>0.94772256349999995</v>
      </c>
      <c r="D134" s="52">
        <v>1.93414846E-2</v>
      </c>
      <c r="E134" s="53">
        <v>4.8000000000000001E-2</v>
      </c>
      <c r="F134" s="42">
        <v>37.14</v>
      </c>
    </row>
    <row r="135" spans="1:6" ht="12" customHeight="1" x14ac:dyDescent="0.2">
      <c r="A135" s="120" t="s">
        <v>80</v>
      </c>
      <c r="B135" s="50">
        <v>95.98</v>
      </c>
      <c r="C135" s="67">
        <v>2.5561006057000002</v>
      </c>
      <c r="D135" s="52">
        <v>2.66310196E-2</v>
      </c>
      <c r="E135" s="53">
        <v>5.0999999999999997E-2</v>
      </c>
      <c r="F135" s="42">
        <v>100.19</v>
      </c>
    </row>
    <row r="136" spans="1:6" ht="12" customHeight="1" x14ac:dyDescent="0.2">
      <c r="A136" s="120" t="s">
        <v>81</v>
      </c>
      <c r="B136" s="50">
        <v>41.94</v>
      </c>
      <c r="C136" s="67">
        <v>10.715976721000001</v>
      </c>
      <c r="D136" s="52">
        <v>0.25548669870000001</v>
      </c>
      <c r="E136" s="53">
        <v>0.28299999999999997</v>
      </c>
      <c r="F136" s="42">
        <v>420.04</v>
      </c>
    </row>
    <row r="137" spans="1:6" ht="12" customHeight="1" x14ac:dyDescent="0.2">
      <c r="A137" s="120" t="s">
        <v>82</v>
      </c>
      <c r="B137" s="50">
        <v>240</v>
      </c>
      <c r="C137" s="67">
        <v>3.0933257080000001</v>
      </c>
      <c r="D137" s="52">
        <v>1.28755546E-2</v>
      </c>
      <c r="E137" s="53">
        <v>2.5000000000000001E-2</v>
      </c>
      <c r="F137" s="42">
        <v>121.25</v>
      </c>
    </row>
    <row r="138" spans="1:6" ht="12" customHeight="1" x14ac:dyDescent="0.2">
      <c r="A138" s="120" t="s">
        <v>83</v>
      </c>
      <c r="B138" s="50">
        <v>299</v>
      </c>
      <c r="C138" s="67">
        <v>2.8611871818000001</v>
      </c>
      <c r="D138" s="52">
        <v>9.5627549999999992E-3</v>
      </c>
      <c r="E138" s="53">
        <v>2.3E-2</v>
      </c>
      <c r="F138" s="42">
        <v>112.15</v>
      </c>
    </row>
    <row r="139" spans="1:6" ht="12" customHeight="1" x14ac:dyDescent="0.2">
      <c r="A139" s="120" t="s">
        <v>84</v>
      </c>
      <c r="B139" s="50">
        <v>3691</v>
      </c>
      <c r="C139" s="67">
        <v>14.249518068</v>
      </c>
      <c r="D139" s="52">
        <v>3.8511257000000002E-3</v>
      </c>
      <c r="E139" s="53">
        <v>9.7000000000000003E-2</v>
      </c>
      <c r="F139" s="42">
        <v>558.54999999999995</v>
      </c>
    </row>
    <row r="140" spans="1:6" ht="12" customHeight="1" x14ac:dyDescent="0.2">
      <c r="A140" s="59"/>
      <c r="B140" s="50"/>
      <c r="C140" s="63"/>
      <c r="D140" s="62"/>
      <c r="E140" s="53"/>
      <c r="F140" s="61"/>
    </row>
    <row r="141" spans="1:6" s="31" customFormat="1" ht="12" customHeight="1" x14ac:dyDescent="0.2">
      <c r="A141" s="26" t="s">
        <v>16</v>
      </c>
      <c r="B141" s="46">
        <v>5394.3501108829996</v>
      </c>
      <c r="C141" s="47">
        <v>64.113645518500007</v>
      </c>
      <c r="D141" s="48">
        <v>1.1885332653724484E-2</v>
      </c>
      <c r="E141" s="49">
        <v>0.235831599</v>
      </c>
      <c r="F141" s="41">
        <v>2472.5747939612661</v>
      </c>
    </row>
    <row r="142" spans="1:6" s="31" customFormat="1" ht="12" customHeight="1" x14ac:dyDescent="0.2">
      <c r="A142" s="120" t="s">
        <v>87</v>
      </c>
      <c r="B142" s="50">
        <v>627.12744018000001</v>
      </c>
      <c r="C142" s="51">
        <v>2.8404116322999999</v>
      </c>
      <c r="D142" s="52">
        <v>4.5292415070926195E-3</v>
      </c>
      <c r="E142" s="53">
        <v>1.6021186380618595E-2</v>
      </c>
      <c r="F142" s="42">
        <v>109.54189470434699</v>
      </c>
    </row>
    <row r="143" spans="1:6" s="31" customFormat="1" ht="12" customHeight="1" x14ac:dyDescent="0.2">
      <c r="A143" s="120" t="s">
        <v>88</v>
      </c>
      <c r="B143" s="50">
        <v>91.820333567999995</v>
      </c>
      <c r="C143" s="51">
        <v>6.9606999071000004</v>
      </c>
      <c r="D143" s="52">
        <v>7.580782639985803E-2</v>
      </c>
      <c r="E143" s="53">
        <v>8.9861188785201981E-2</v>
      </c>
      <c r="F143" s="42">
        <v>268.44287201946412</v>
      </c>
    </row>
    <row r="144" spans="1:6" s="31" customFormat="1" ht="12" customHeight="1" x14ac:dyDescent="0.2">
      <c r="A144" s="120" t="s">
        <v>89</v>
      </c>
      <c r="B144" s="50">
        <v>26.188051231999999</v>
      </c>
      <c r="C144" s="51">
        <v>1.4315365412000001</v>
      </c>
      <c r="D144" s="52">
        <v>5.466372921444268E-2</v>
      </c>
      <c r="E144" s="53">
        <v>4.1092074952772797E-2</v>
      </c>
      <c r="F144" s="42">
        <v>55.207922428685904</v>
      </c>
    </row>
    <row r="145" spans="1:6" s="31" customFormat="1" ht="12" customHeight="1" x14ac:dyDescent="0.2">
      <c r="A145" s="120" t="s">
        <v>90</v>
      </c>
      <c r="B145" s="50">
        <v>21.836220223000002</v>
      </c>
      <c r="C145" s="51">
        <v>1.3386124481999999</v>
      </c>
      <c r="D145" s="52">
        <v>6.130238816652183E-2</v>
      </c>
      <c r="E145" s="53">
        <v>4.9959279627754809E-2</v>
      </c>
      <c r="F145" s="42">
        <v>51.624258323402493</v>
      </c>
    </row>
    <row r="146" spans="1:6" s="31" customFormat="1" ht="12" customHeight="1" x14ac:dyDescent="0.2">
      <c r="A146" s="120" t="s">
        <v>91</v>
      </c>
      <c r="B146" s="50">
        <v>346.33639620899999</v>
      </c>
      <c r="C146" s="51">
        <v>25.834848332699998</v>
      </c>
      <c r="D146" s="52">
        <v>7.4594667541408824E-2</v>
      </c>
      <c r="E146" s="54" t="s">
        <v>18</v>
      </c>
      <c r="F146" s="42">
        <v>996.33384245502111</v>
      </c>
    </row>
    <row r="147" spans="1:6" s="31" customFormat="1" ht="12" customHeight="1" x14ac:dyDescent="0.2">
      <c r="A147" s="120" t="s">
        <v>92</v>
      </c>
      <c r="B147" s="50">
        <v>4182.04</v>
      </c>
      <c r="C147" s="51">
        <v>25.707536657000006</v>
      </c>
      <c r="D147" s="52">
        <v>6.0049723038964583E-3</v>
      </c>
      <c r="E147" s="54" t="s">
        <v>18</v>
      </c>
      <c r="F147" s="42">
        <v>991.42400403034549</v>
      </c>
    </row>
    <row r="148" spans="1:6" s="31" customFormat="1" ht="12" customHeight="1" x14ac:dyDescent="0.2">
      <c r="A148" s="13"/>
      <c r="B148" s="32"/>
      <c r="C148" s="33"/>
      <c r="D148" s="34"/>
      <c r="E148" s="35"/>
      <c r="F148" s="42"/>
    </row>
    <row r="149" spans="1:6" s="31" customFormat="1" ht="12" customHeight="1" x14ac:dyDescent="0.2">
      <c r="A149" s="26" t="s">
        <v>15</v>
      </c>
      <c r="B149" s="27">
        <v>4949.9756569000001</v>
      </c>
      <c r="C149" s="28">
        <v>33.648720560999998</v>
      </c>
      <c r="D149" s="29">
        <v>6.7977547554391483E-3</v>
      </c>
      <c r="E149" s="30">
        <v>0.1156425822</v>
      </c>
      <c r="F149" s="41">
        <v>1297.6797315973511</v>
      </c>
    </row>
    <row r="150" spans="1:6" s="31" customFormat="1" ht="12" customHeight="1" x14ac:dyDescent="0.2">
      <c r="A150" s="120" t="s">
        <v>87</v>
      </c>
      <c r="B150" s="32">
        <v>627.12529555000003</v>
      </c>
      <c r="C150" s="33">
        <v>2.4896671049000001</v>
      </c>
      <c r="D150" s="34">
        <v>3.9699676006794112E-3</v>
      </c>
      <c r="E150" s="35">
        <v>2.1920893043638097E-2</v>
      </c>
      <c r="F150" s="42">
        <v>96.015256645388817</v>
      </c>
    </row>
    <row r="151" spans="1:6" s="31" customFormat="1" ht="12" customHeight="1" x14ac:dyDescent="0.2">
      <c r="A151" s="120" t="s">
        <v>88</v>
      </c>
      <c r="B151" s="32">
        <v>85.663692927</v>
      </c>
      <c r="C151" s="33">
        <v>6.4495953736000002</v>
      </c>
      <c r="D151" s="34">
        <v>7.5289719053977161E-2</v>
      </c>
      <c r="E151" s="35">
        <v>6.266876338248227E-2</v>
      </c>
      <c r="F151" s="42">
        <v>248.73187015096522</v>
      </c>
    </row>
    <row r="152" spans="1:6" s="31" customFormat="1" ht="12" customHeight="1" x14ac:dyDescent="0.2">
      <c r="A152" s="120" t="s">
        <v>89</v>
      </c>
      <c r="B152" s="32">
        <v>22.813533150000001</v>
      </c>
      <c r="C152" s="33">
        <v>1.1673457169000001</v>
      </c>
      <c r="D152" s="34">
        <v>5.116900171598366E-2</v>
      </c>
      <c r="E152" s="35">
        <v>3.5166859978821179E-2</v>
      </c>
      <c r="F152" s="42">
        <v>45.019271203549444</v>
      </c>
    </row>
    <row r="153" spans="1:6" s="31" customFormat="1" ht="12" customHeight="1" x14ac:dyDescent="0.2">
      <c r="A153" s="120" t="s">
        <v>90</v>
      </c>
      <c r="B153" s="32">
        <v>23.181375138</v>
      </c>
      <c r="C153" s="33">
        <v>1.9646915543000001</v>
      </c>
      <c r="D153" s="34">
        <v>8.4753020155365386E-2</v>
      </c>
      <c r="E153" s="35">
        <v>5.385030760390682E-2</v>
      </c>
      <c r="F153" s="42">
        <v>75.769312067413622</v>
      </c>
    </row>
    <row r="154" spans="1:6" s="31" customFormat="1" ht="12" customHeight="1" x14ac:dyDescent="0.2">
      <c r="A154" s="13"/>
      <c r="B154" s="32"/>
      <c r="C154" s="33"/>
      <c r="D154" s="34"/>
      <c r="E154" s="35"/>
      <c r="F154" s="43"/>
    </row>
    <row r="155" spans="1:6" s="31" customFormat="1" ht="12" customHeight="1" x14ac:dyDescent="0.2">
      <c r="A155" s="26" t="s">
        <v>4</v>
      </c>
      <c r="B155" s="27">
        <v>4752.3533581000002</v>
      </c>
      <c r="C155" s="28">
        <v>28.197052718999998</v>
      </c>
      <c r="D155" s="29">
        <v>5.9332820172011014E-3</v>
      </c>
      <c r="E155" s="30">
        <v>9.0697392900000007E-2</v>
      </c>
      <c r="F155" s="41">
        <v>1087.4334356307793</v>
      </c>
    </row>
    <row r="156" spans="1:6" s="31" customFormat="1" ht="12" customHeight="1" x14ac:dyDescent="0.2">
      <c r="A156" s="120" t="s">
        <v>87</v>
      </c>
      <c r="B156" s="32">
        <v>614.42589367999994</v>
      </c>
      <c r="C156" s="33">
        <v>1.8947519045000001</v>
      </c>
      <c r="D156" s="34">
        <v>3.0837761298627962E-3</v>
      </c>
      <c r="E156" s="35">
        <v>1.6883251478865186E-2</v>
      </c>
      <c r="F156" s="42">
        <v>73.072054505541587</v>
      </c>
    </row>
    <row r="157" spans="1:6" s="31" customFormat="1" ht="12" customHeight="1" x14ac:dyDescent="0.2">
      <c r="A157" s="120" t="s">
        <v>88</v>
      </c>
      <c r="B157" s="32">
        <v>95.292518549999997</v>
      </c>
      <c r="C157" s="33">
        <v>3.6838167262999999</v>
      </c>
      <c r="D157" s="34">
        <v>3.8657984722768143E-2</v>
      </c>
      <c r="E157" s="35">
        <v>5.5765571708786585E-2</v>
      </c>
      <c r="F157" s="42">
        <v>142.06823382697877</v>
      </c>
    </row>
    <row r="158" spans="1:6" s="31" customFormat="1" ht="12" customHeight="1" x14ac:dyDescent="0.2">
      <c r="A158" s="120" t="s">
        <v>89</v>
      </c>
      <c r="B158" s="32">
        <v>23.46858683</v>
      </c>
      <c r="C158" s="33">
        <v>0.95642616209999998</v>
      </c>
      <c r="D158" s="34">
        <v>4.0753462022578887E-2</v>
      </c>
      <c r="E158" s="35">
        <v>2.3922986660234083E-2</v>
      </c>
      <c r="F158" s="42">
        <v>36.885053120418782</v>
      </c>
    </row>
    <row r="159" spans="1:6" s="31" customFormat="1" ht="12" customHeight="1" x14ac:dyDescent="0.2">
      <c r="A159" s="120" t="s">
        <v>90</v>
      </c>
      <c r="B159" s="32">
        <v>20.865246292999998</v>
      </c>
      <c r="C159" s="33">
        <v>1.1488003684999999</v>
      </c>
      <c r="D159" s="34">
        <v>5.5058078508539172E-2</v>
      </c>
      <c r="E159" s="35">
        <v>4.2052704193538334E-2</v>
      </c>
      <c r="F159" s="42">
        <v>44.304060570489455</v>
      </c>
    </row>
    <row r="160" spans="1:6" s="31" customFormat="1" ht="12" customHeight="1" x14ac:dyDescent="0.2">
      <c r="A160" s="13"/>
      <c r="B160" s="36"/>
      <c r="C160" s="36"/>
      <c r="D160" s="36"/>
      <c r="E160" s="36"/>
      <c r="F160" s="44"/>
    </row>
    <row r="161" spans="1:6" s="31" customFormat="1" ht="12" customHeight="1" x14ac:dyDescent="0.2">
      <c r="A161" s="26" t="s">
        <v>5</v>
      </c>
      <c r="B161" s="27">
        <v>4781.0492808999998</v>
      </c>
      <c r="C161" s="28">
        <v>31.308327522999999</v>
      </c>
      <c r="D161" s="29">
        <v>6.5484218387111921E-3</v>
      </c>
      <c r="E161" s="30">
        <v>0.10183330040000001</v>
      </c>
      <c r="F161" s="41">
        <v>1207.4213039736801</v>
      </c>
    </row>
    <row r="162" spans="1:6" s="31" customFormat="1" ht="12" customHeight="1" x14ac:dyDescent="0.2">
      <c r="A162" s="120" t="s">
        <v>87</v>
      </c>
      <c r="B162" s="32">
        <v>631.3226737</v>
      </c>
      <c r="C162" s="33">
        <v>1.7160372886999999</v>
      </c>
      <c r="D162" s="34">
        <v>2.71816197989976E-3</v>
      </c>
      <c r="E162" s="35">
        <v>1.8251407677281204E-2</v>
      </c>
      <c r="F162" s="42">
        <v>66.17983599626892</v>
      </c>
    </row>
    <row r="163" spans="1:6" s="31" customFormat="1" ht="12" customHeight="1" x14ac:dyDescent="0.2">
      <c r="A163" s="120" t="s">
        <v>88</v>
      </c>
      <c r="B163" s="32">
        <v>73.760681457000004</v>
      </c>
      <c r="C163" s="33">
        <v>10.034234661999999</v>
      </c>
      <c r="D163" s="34">
        <v>0.13603771635230377</v>
      </c>
      <c r="E163" s="35">
        <v>6.7924390277863581E-2</v>
      </c>
      <c r="F163" s="42">
        <v>386.97527650014223</v>
      </c>
    </row>
    <row r="164" spans="1:6" s="31" customFormat="1" ht="12" customHeight="1" x14ac:dyDescent="0.2">
      <c r="A164" s="120" t="s">
        <v>89</v>
      </c>
      <c r="B164" s="32">
        <v>22.808375617999999</v>
      </c>
      <c r="C164" s="33">
        <v>1.2180832883999999</v>
      </c>
      <c r="D164" s="34">
        <v>5.3405087183793498E-2</v>
      </c>
      <c r="E164" s="35">
        <v>4.0308302789645964E-2</v>
      </c>
      <c r="F164" s="42">
        <v>46.975991015426438</v>
      </c>
    </row>
    <row r="165" spans="1:6" s="31" customFormat="1" ht="12" customHeight="1" x14ac:dyDescent="0.2">
      <c r="A165" s="120" t="s">
        <v>90</v>
      </c>
      <c r="B165" s="32">
        <v>20.778653099</v>
      </c>
      <c r="C165" s="33">
        <v>1.5308235811999999</v>
      </c>
      <c r="D165" s="34">
        <v>7.3672897560124961E-2</v>
      </c>
      <c r="E165" s="35">
        <v>5.7553410312431205E-2</v>
      </c>
      <c r="F165" s="42">
        <v>59.03697676627128</v>
      </c>
    </row>
    <row r="166" spans="1:6" s="31" customFormat="1" ht="12" customHeight="1" x14ac:dyDescent="0.2">
      <c r="A166" s="13"/>
      <c r="B166" s="36"/>
      <c r="C166" s="36"/>
      <c r="D166" s="36"/>
      <c r="E166" s="36"/>
      <c r="F166" s="44"/>
    </row>
    <row r="167" spans="1:6" s="31" customFormat="1" ht="12" customHeight="1" x14ac:dyDescent="0.2">
      <c r="A167" s="26" t="s">
        <v>6</v>
      </c>
      <c r="B167" s="27">
        <v>4748.4463257999996</v>
      </c>
      <c r="C167" s="28">
        <v>10.888945208999999</v>
      </c>
      <c r="D167" s="29">
        <v>2.2931595856599415E-3</v>
      </c>
      <c r="E167" s="30">
        <v>5.5901638099999998E-2</v>
      </c>
      <c r="F167" s="41">
        <v>419.93761607004296</v>
      </c>
    </row>
    <row r="168" spans="1:6" s="31" customFormat="1" ht="12" customHeight="1" x14ac:dyDescent="0.2">
      <c r="A168" s="120" t="s">
        <v>87</v>
      </c>
      <c r="B168" s="32">
        <v>626.93802416000005</v>
      </c>
      <c r="C168" s="33">
        <v>0.86851013119999998</v>
      </c>
      <c r="D168" s="34">
        <v>1.3853205543939836E-3</v>
      </c>
      <c r="E168" s="35">
        <v>1.3312525417986094E-2</v>
      </c>
      <c r="F168" s="42">
        <v>33.494527433874637</v>
      </c>
    </row>
    <row r="169" spans="1:6" s="31" customFormat="1" ht="12" customHeight="1" x14ac:dyDescent="0.2">
      <c r="A169" s="120" t="s">
        <v>88</v>
      </c>
      <c r="B169" s="32">
        <v>76.171376147000004</v>
      </c>
      <c r="C169" s="33">
        <v>4.0733979031000001</v>
      </c>
      <c r="D169" s="34">
        <v>5.3476753462336261E-2</v>
      </c>
      <c r="E169" s="35">
        <v>3.8429558893363129E-2</v>
      </c>
      <c r="F169" s="42">
        <v>157.09262668699009</v>
      </c>
    </row>
    <row r="170" spans="1:6" s="31" customFormat="1" ht="12" customHeight="1" x14ac:dyDescent="0.2">
      <c r="A170" s="120" t="s">
        <v>89</v>
      </c>
      <c r="B170" s="32">
        <v>27.419018390000002</v>
      </c>
      <c r="C170" s="33">
        <v>0.73511844479999999</v>
      </c>
      <c r="D170" s="34">
        <v>2.6810531082619108E-2</v>
      </c>
      <c r="E170" s="35">
        <v>1.0693638545277852E-2</v>
      </c>
      <c r="F170" s="42">
        <v>28.350210356764183</v>
      </c>
    </row>
    <row r="171" spans="1:6" s="31" customFormat="1" ht="12" customHeight="1" x14ac:dyDescent="0.2">
      <c r="A171" s="120" t="s">
        <v>90</v>
      </c>
      <c r="B171" s="32">
        <v>21.290951643</v>
      </c>
      <c r="C171" s="33">
        <v>0.4713569521</v>
      </c>
      <c r="D171" s="34">
        <v>2.2138839071337232E-2</v>
      </c>
      <c r="E171" s="35">
        <v>2.8223611525899511E-2</v>
      </c>
      <c r="F171" s="42">
        <v>18.178116519432244</v>
      </c>
    </row>
    <row r="172" spans="1:6" s="31" customFormat="1" ht="5.25" customHeight="1" x14ac:dyDescent="0.2">
      <c r="A172" s="13"/>
      <c r="B172" s="32"/>
      <c r="C172" s="33"/>
      <c r="D172" s="34"/>
      <c r="E172" s="35"/>
      <c r="F172" s="16"/>
    </row>
    <row r="173" spans="1:6" x14ac:dyDescent="0.2">
      <c r="A173" s="124" t="s">
        <v>93</v>
      </c>
      <c r="B173" s="124"/>
      <c r="C173" s="124"/>
      <c r="D173" s="124"/>
      <c r="E173" s="124"/>
      <c r="F173" s="124"/>
    </row>
    <row r="174" spans="1:6" x14ac:dyDescent="0.2">
      <c r="A174" s="124" t="s">
        <v>94</v>
      </c>
      <c r="B174" s="124"/>
      <c r="C174" s="124"/>
      <c r="D174" s="124"/>
      <c r="E174" s="124"/>
      <c r="F174" s="124"/>
    </row>
    <row r="175" spans="1:6" ht="7.5" customHeight="1" x14ac:dyDescent="0.2">
      <c r="A175" s="37"/>
      <c r="B175" s="17"/>
      <c r="C175" s="17"/>
      <c r="D175" s="17"/>
      <c r="E175" s="17"/>
      <c r="F175" s="17"/>
    </row>
    <row r="176" spans="1:6" x14ac:dyDescent="0.2">
      <c r="A176" s="124" t="s">
        <v>95</v>
      </c>
      <c r="B176" s="124"/>
      <c r="C176" s="124"/>
      <c r="D176" s="124"/>
      <c r="E176" s="124"/>
      <c r="F176" s="124"/>
    </row>
    <row r="177" spans="1:7" x14ac:dyDescent="0.2">
      <c r="A177" s="17"/>
      <c r="B177" s="17"/>
      <c r="C177" s="17"/>
      <c r="D177" s="17"/>
      <c r="E177" s="17"/>
      <c r="F177" s="17"/>
    </row>
    <row r="178" spans="1:7" ht="22.5" customHeight="1" x14ac:dyDescent="0.2">
      <c r="A178" s="57" t="s">
        <v>96</v>
      </c>
      <c r="B178" s="57"/>
      <c r="C178" s="57"/>
      <c r="D178" s="57"/>
      <c r="E178" s="57"/>
      <c r="F178" s="57"/>
      <c r="G178" s="56"/>
    </row>
    <row r="179" spans="1:7" x14ac:dyDescent="0.2">
      <c r="A179" s="125" t="s">
        <v>97</v>
      </c>
      <c r="B179" s="125"/>
      <c r="C179" s="125"/>
      <c r="D179" s="125"/>
      <c r="E179" s="125"/>
      <c r="F179" s="125"/>
    </row>
    <row r="180" spans="1:7" x14ac:dyDescent="0.2">
      <c r="A180" s="20" t="s">
        <v>98</v>
      </c>
      <c r="B180" s="22"/>
      <c r="C180" s="22"/>
      <c r="D180" s="22"/>
      <c r="E180" s="22"/>
      <c r="F180" s="22"/>
    </row>
    <row r="181" spans="1:7" x14ac:dyDescent="0.2">
      <c r="A181" s="20" t="s">
        <v>99</v>
      </c>
      <c r="B181" s="22"/>
      <c r="C181" s="22"/>
      <c r="D181" s="22"/>
      <c r="E181" s="22"/>
      <c r="F181" s="22"/>
    </row>
    <row r="182" spans="1:7" x14ac:dyDescent="0.2">
      <c r="A182" s="20" t="s">
        <v>100</v>
      </c>
      <c r="B182" s="22"/>
      <c r="C182" s="22"/>
      <c r="D182" s="22"/>
      <c r="E182" s="22"/>
      <c r="F182" s="22"/>
    </row>
    <row r="183" spans="1:7" x14ac:dyDescent="0.2">
      <c r="A183" s="20" t="s">
        <v>101</v>
      </c>
      <c r="B183" s="22"/>
      <c r="C183" s="22"/>
      <c r="D183" s="22"/>
      <c r="E183" s="22"/>
      <c r="F183" s="22"/>
    </row>
    <row r="184" spans="1:7" x14ac:dyDescent="0.2">
      <c r="A184" s="123" t="s">
        <v>102</v>
      </c>
      <c r="B184" s="123"/>
      <c r="C184" s="123"/>
      <c r="D184" s="123"/>
      <c r="E184" s="123"/>
      <c r="F184" s="123"/>
    </row>
    <row r="185" spans="1:7" x14ac:dyDescent="0.2">
      <c r="A185" s="20" t="s">
        <v>103</v>
      </c>
    </row>
    <row r="187" spans="1:7" x14ac:dyDescent="0.2">
      <c r="A187" s="38" t="s">
        <v>61</v>
      </c>
      <c r="F187" s="19" t="s">
        <v>107</v>
      </c>
    </row>
  </sheetData>
  <mergeCells count="5">
    <mergeCell ref="A184:F184"/>
    <mergeCell ref="A173:F173"/>
    <mergeCell ref="A179:F179"/>
    <mergeCell ref="A176:F176"/>
    <mergeCell ref="A174:F174"/>
  </mergeCells>
  <phoneticPr fontId="1" type="noConversion"/>
  <conditionalFormatting sqref="C50">
    <cfRule type="expression" dxfId="71" priority="108" stopIfTrue="1">
      <formula>C50&gt;1000</formula>
    </cfRule>
  </conditionalFormatting>
  <conditionalFormatting sqref="C50">
    <cfRule type="expression" dxfId="70" priority="110" stopIfTrue="1">
      <formula>OR(#REF!="f",#REF!="g")</formula>
    </cfRule>
  </conditionalFormatting>
  <conditionalFormatting sqref="E49">
    <cfRule type="expression" dxfId="69" priority="89" stopIfTrue="1">
      <formula>OR($H49="f",$H49="g")</formula>
    </cfRule>
  </conditionalFormatting>
  <conditionalFormatting sqref="E36">
    <cfRule type="expression" dxfId="68" priority="88" stopIfTrue="1">
      <formula>OR($H36="f",$H36="g")</formula>
    </cfRule>
  </conditionalFormatting>
  <conditionalFormatting sqref="D36">
    <cfRule type="expression" dxfId="67" priority="87" stopIfTrue="1">
      <formula>OR($H36="f",$H36="g")</formula>
    </cfRule>
  </conditionalFormatting>
  <conditionalFormatting sqref="D49">
    <cfRule type="expression" dxfId="66" priority="86" stopIfTrue="1">
      <formula>OR($H49="f",$H49="g")</formula>
    </cfRule>
  </conditionalFormatting>
  <conditionalFormatting sqref="C36">
    <cfRule type="expression" dxfId="65" priority="85" stopIfTrue="1">
      <formula>OR($H36="f",$H36="g")</formula>
    </cfRule>
  </conditionalFormatting>
  <conditionalFormatting sqref="C36">
    <cfRule type="expression" dxfId="64" priority="84" stopIfTrue="1">
      <formula>C36&gt;1000</formula>
    </cfRule>
  </conditionalFormatting>
  <conditionalFormatting sqref="C49">
    <cfRule type="expression" dxfId="63" priority="83" stopIfTrue="1">
      <formula>OR($H49="f",$H49="g")</formula>
    </cfRule>
  </conditionalFormatting>
  <conditionalFormatting sqref="C49">
    <cfRule type="expression" dxfId="62" priority="82" stopIfTrue="1">
      <formula>C49&gt;1000</formula>
    </cfRule>
  </conditionalFormatting>
  <conditionalFormatting sqref="C27">
    <cfRule type="expression" dxfId="61" priority="69" stopIfTrue="1">
      <formula>C27&gt;1000</formula>
    </cfRule>
  </conditionalFormatting>
  <conditionalFormatting sqref="C22">
    <cfRule type="expression" dxfId="60" priority="80" stopIfTrue="1">
      <formula>OR($H22="f",$H22="g")</formula>
    </cfRule>
  </conditionalFormatting>
  <conditionalFormatting sqref="C22">
    <cfRule type="expression" dxfId="59" priority="79" stopIfTrue="1">
      <formula>C22&gt;1000</formula>
    </cfRule>
  </conditionalFormatting>
  <conditionalFormatting sqref="C23">
    <cfRule type="expression" dxfId="58" priority="78" stopIfTrue="1">
      <formula>OR($H23="f",$H23="g")</formula>
    </cfRule>
  </conditionalFormatting>
  <conditionalFormatting sqref="C23">
    <cfRule type="expression" dxfId="57" priority="77" stopIfTrue="1">
      <formula>C23&gt;1000</formula>
    </cfRule>
  </conditionalFormatting>
  <conditionalFormatting sqref="C24">
    <cfRule type="expression" dxfId="56" priority="76" stopIfTrue="1">
      <formula>OR($H24="f",$H24="g")</formula>
    </cfRule>
  </conditionalFormatting>
  <conditionalFormatting sqref="C24">
    <cfRule type="expression" dxfId="55" priority="75" stopIfTrue="1">
      <formula>C24&gt;1000</formula>
    </cfRule>
  </conditionalFormatting>
  <conditionalFormatting sqref="C25">
    <cfRule type="expression" dxfId="54" priority="74" stopIfTrue="1">
      <formula>OR($H25="f",$H25="g")</formula>
    </cfRule>
  </conditionalFormatting>
  <conditionalFormatting sqref="C25">
    <cfRule type="expression" dxfId="53" priority="73" stopIfTrue="1">
      <formula>C25&gt;1000</formula>
    </cfRule>
  </conditionalFormatting>
  <conditionalFormatting sqref="C26">
    <cfRule type="expression" dxfId="52" priority="72" stopIfTrue="1">
      <formula>OR($H26="f",$H26="g")</formula>
    </cfRule>
  </conditionalFormatting>
  <conditionalFormatting sqref="C26">
    <cfRule type="expression" dxfId="51" priority="71" stopIfTrue="1">
      <formula>C26&gt;1000</formula>
    </cfRule>
  </conditionalFormatting>
  <conditionalFormatting sqref="C27">
    <cfRule type="expression" dxfId="50" priority="70" stopIfTrue="1">
      <formula>OR($H28="f",$H28="g")</formula>
    </cfRule>
  </conditionalFormatting>
  <conditionalFormatting sqref="C28:C34">
    <cfRule type="expression" dxfId="49" priority="68" stopIfTrue="1">
      <formula>OR($H28="f",$H28="g")</formula>
    </cfRule>
  </conditionalFormatting>
  <conditionalFormatting sqref="C28:C34">
    <cfRule type="expression" dxfId="48" priority="67" stopIfTrue="1">
      <formula>C28&gt;1000</formula>
    </cfRule>
  </conditionalFormatting>
  <conditionalFormatting sqref="D21">
    <cfRule type="expression" dxfId="47" priority="66" stopIfTrue="1">
      <formula>OR($H21="f",$H21="g")</formula>
    </cfRule>
  </conditionalFormatting>
  <conditionalFormatting sqref="D24:D25 D28:D29 D31:D34">
    <cfRule type="expression" dxfId="46" priority="65" stopIfTrue="1">
      <formula>OR($H24="f",$H24="g")</formula>
    </cfRule>
  </conditionalFormatting>
  <conditionalFormatting sqref="E21:E34">
    <cfRule type="expression" dxfId="45" priority="64" stopIfTrue="1">
      <formula>OR($H21="f",$H21="g")</formula>
    </cfRule>
  </conditionalFormatting>
  <conditionalFormatting sqref="B22:B34">
    <cfRule type="expression" dxfId="44" priority="63" stopIfTrue="1">
      <formula>OR($H22="f",$H22="g")</formula>
    </cfRule>
  </conditionalFormatting>
  <conditionalFormatting sqref="C12">
    <cfRule type="expression" dxfId="43" priority="35" stopIfTrue="1">
      <formula>C12&gt;1000</formula>
    </cfRule>
  </conditionalFormatting>
  <conditionalFormatting sqref="C7">
    <cfRule type="expression" dxfId="42" priority="44" stopIfTrue="1">
      <formula>OR($H7="f",$H7="g")</formula>
    </cfRule>
  </conditionalFormatting>
  <conditionalFormatting sqref="C7">
    <cfRule type="expression" dxfId="41" priority="43" stopIfTrue="1">
      <formula>C7&gt;1000</formula>
    </cfRule>
  </conditionalFormatting>
  <conditionalFormatting sqref="C8">
    <cfRule type="expression" dxfId="40" priority="42" stopIfTrue="1">
      <formula>OR($H8="f",$H8="g")</formula>
    </cfRule>
  </conditionalFormatting>
  <conditionalFormatting sqref="C8">
    <cfRule type="expression" dxfId="39" priority="41" stopIfTrue="1">
      <formula>C8&gt;1000</formula>
    </cfRule>
  </conditionalFormatting>
  <conditionalFormatting sqref="C9">
    <cfRule type="expression" dxfId="38" priority="40" stopIfTrue="1">
      <formula>OR($H9="f",$H9="g")</formula>
    </cfRule>
  </conditionalFormatting>
  <conditionalFormatting sqref="C9">
    <cfRule type="expression" dxfId="37" priority="39" stopIfTrue="1">
      <formula>C9&gt;1000</formula>
    </cfRule>
  </conditionalFormatting>
  <conditionalFormatting sqref="C11">
    <cfRule type="expression" dxfId="36" priority="38" stopIfTrue="1">
      <formula>OR($H11="f",$H11="g")</formula>
    </cfRule>
  </conditionalFormatting>
  <conditionalFormatting sqref="C11">
    <cfRule type="expression" dxfId="35" priority="37" stopIfTrue="1">
      <formula>C11&gt;1000</formula>
    </cfRule>
  </conditionalFormatting>
  <conditionalFormatting sqref="C12">
    <cfRule type="expression" dxfId="34" priority="36" stopIfTrue="1">
      <formula>OR($H13="f",$H13="g")</formula>
    </cfRule>
  </conditionalFormatting>
  <conditionalFormatting sqref="C13">
    <cfRule type="expression" dxfId="33" priority="34" stopIfTrue="1">
      <formula>OR($H13="f",$H13="g")</formula>
    </cfRule>
  </conditionalFormatting>
  <conditionalFormatting sqref="C13">
    <cfRule type="expression" dxfId="32" priority="33" stopIfTrue="1">
      <formula>C13&gt;1000</formula>
    </cfRule>
  </conditionalFormatting>
  <conditionalFormatting sqref="D6">
    <cfRule type="expression" dxfId="31" priority="32" stopIfTrue="1">
      <formula>OR($H6="f",$H6="g")</formula>
    </cfRule>
  </conditionalFormatting>
  <conditionalFormatting sqref="D9:D10">
    <cfRule type="expression" dxfId="30" priority="31" stopIfTrue="1">
      <formula>OR($H9="f",$H9="g")</formula>
    </cfRule>
  </conditionalFormatting>
  <conditionalFormatting sqref="E6:E9 E11:E12">
    <cfRule type="expression" dxfId="29" priority="30" stopIfTrue="1">
      <formula>OR($H6="f",$H6="g")</formula>
    </cfRule>
  </conditionalFormatting>
  <conditionalFormatting sqref="B7:B19">
    <cfRule type="expression" dxfId="28" priority="29" stopIfTrue="1">
      <formula>OR($H7="f",$H7="g")</formula>
    </cfRule>
  </conditionalFormatting>
  <conditionalFormatting sqref="E15">
    <cfRule type="expression" dxfId="27" priority="5" stopIfTrue="1">
      <formula>OR($H15="f",$H15="g")</formula>
    </cfRule>
  </conditionalFormatting>
  <conditionalFormatting sqref="D13">
    <cfRule type="expression" dxfId="26" priority="28" stopIfTrue="1">
      <formula>OR($H13="f",$H13="g")</formula>
    </cfRule>
  </conditionalFormatting>
  <conditionalFormatting sqref="E13">
    <cfRule type="expression" dxfId="25" priority="27" stopIfTrue="1">
      <formula>OR($H13="f",$H13="g")</formula>
    </cfRule>
  </conditionalFormatting>
  <conditionalFormatting sqref="C14">
    <cfRule type="expression" dxfId="24" priority="26" stopIfTrue="1">
      <formula>OR($H14="f",$H14="g")</formula>
    </cfRule>
  </conditionalFormatting>
  <conditionalFormatting sqref="C14">
    <cfRule type="expression" dxfId="23" priority="25" stopIfTrue="1">
      <formula>C14&gt;1000</formula>
    </cfRule>
  </conditionalFormatting>
  <conditionalFormatting sqref="D14">
    <cfRule type="expression" dxfId="22" priority="24" stopIfTrue="1">
      <formula>OR($H14="f",$H14="g")</formula>
    </cfRule>
  </conditionalFormatting>
  <conditionalFormatting sqref="E14">
    <cfRule type="expression" dxfId="21" priority="23" stopIfTrue="1">
      <formula>OR($H14="f",$H14="g")</formula>
    </cfRule>
  </conditionalFormatting>
  <conditionalFormatting sqref="D15">
    <cfRule type="expression" dxfId="20" priority="6" stopIfTrue="1">
      <formula>OR($H15="f",$H15="g")</formula>
    </cfRule>
  </conditionalFormatting>
  <conditionalFormatting sqref="C16">
    <cfRule type="expression" dxfId="19" priority="22" stopIfTrue="1">
      <formula>OR($H16="f",$H16="g")</formula>
    </cfRule>
  </conditionalFormatting>
  <conditionalFormatting sqref="C16">
    <cfRule type="expression" dxfId="18" priority="21" stopIfTrue="1">
      <formula>C16&gt;1000</formula>
    </cfRule>
  </conditionalFormatting>
  <conditionalFormatting sqref="E16">
    <cfRule type="expression" dxfId="17" priority="20" stopIfTrue="1">
      <formula>OR($H16="f",$H16="g")</formula>
    </cfRule>
  </conditionalFormatting>
  <conditionalFormatting sqref="C17">
    <cfRule type="expression" dxfId="16" priority="19" stopIfTrue="1">
      <formula>OR($H17="f",$H17="g")</formula>
    </cfRule>
  </conditionalFormatting>
  <conditionalFormatting sqref="C17">
    <cfRule type="expression" dxfId="15" priority="18" stopIfTrue="1">
      <formula>C17&gt;1000</formula>
    </cfRule>
  </conditionalFormatting>
  <conditionalFormatting sqref="D17">
    <cfRule type="expression" dxfId="14" priority="17" stopIfTrue="1">
      <formula>OR($H17="f",$H17="g")</formula>
    </cfRule>
  </conditionalFormatting>
  <conditionalFormatting sqref="E17">
    <cfRule type="expression" dxfId="13" priority="16" stopIfTrue="1">
      <formula>OR($H17="f",$H17="g")</formula>
    </cfRule>
  </conditionalFormatting>
  <conditionalFormatting sqref="C18">
    <cfRule type="expression" dxfId="12" priority="15" stopIfTrue="1">
      <formula>OR($H18="f",$H18="g")</formula>
    </cfRule>
  </conditionalFormatting>
  <conditionalFormatting sqref="C18">
    <cfRule type="expression" dxfId="11" priority="14" stopIfTrue="1">
      <formula>C18&gt;1000</formula>
    </cfRule>
  </conditionalFormatting>
  <conditionalFormatting sqref="D18">
    <cfRule type="expression" dxfId="10" priority="13" stopIfTrue="1">
      <formula>OR($H18="f",$H18="g")</formula>
    </cfRule>
  </conditionalFormatting>
  <conditionalFormatting sqref="E18">
    <cfRule type="expression" dxfId="9" priority="12" stopIfTrue="1">
      <formula>OR($H18="f",$H18="g")</formula>
    </cfRule>
  </conditionalFormatting>
  <conditionalFormatting sqref="C10">
    <cfRule type="expression" dxfId="8" priority="11" stopIfTrue="1">
      <formula>OR($H10="f",$H10="g")</formula>
    </cfRule>
  </conditionalFormatting>
  <conditionalFormatting sqref="C10">
    <cfRule type="expression" dxfId="7" priority="10" stopIfTrue="1">
      <formula>C10&gt;1000</formula>
    </cfRule>
  </conditionalFormatting>
  <conditionalFormatting sqref="E10">
    <cfRule type="expression" dxfId="6" priority="9" stopIfTrue="1">
      <formula>OR($H10="f",$H10="g")</formula>
    </cfRule>
  </conditionalFormatting>
  <conditionalFormatting sqref="C15">
    <cfRule type="expression" dxfId="5" priority="8" stopIfTrue="1">
      <formula>OR($H15="f",$H15="g")</formula>
    </cfRule>
  </conditionalFormatting>
  <conditionalFormatting sqref="C15">
    <cfRule type="expression" dxfId="4" priority="7" stopIfTrue="1">
      <formula>C15&gt;1000</formula>
    </cfRule>
  </conditionalFormatting>
  <conditionalFormatting sqref="C19">
    <cfRule type="expression" dxfId="3" priority="4" stopIfTrue="1">
      <formula>OR($H19="f",$H19="g")</formula>
    </cfRule>
  </conditionalFormatting>
  <conditionalFormatting sqref="C19">
    <cfRule type="expression" dxfId="2" priority="3" stopIfTrue="1">
      <formula>C19&gt;1000</formula>
    </cfRule>
  </conditionalFormatting>
  <conditionalFormatting sqref="D19">
    <cfRule type="expression" dxfId="1" priority="2" stopIfTrue="1">
      <formula>OR($H19="f",$H19="g")</formula>
    </cfRule>
  </conditionalFormatting>
  <conditionalFormatting sqref="E19">
    <cfRule type="expression" dxfId="0" priority="1" stopIfTrue="1">
      <formula>OR($H19="f",$H19="g")</formula>
    </cfRule>
  </conditionalFormatting>
  <hyperlinks>
    <hyperlink ref="A1" location="Titel!A1" display="Titel"/>
  </hyperlinks>
  <pageMargins left="0" right="0" top="0.39370078740157483" bottom="0.19685039370078741" header="0.39370078740157483" footer="0.39370078740157483"/>
  <pageSetup paperSize="9" orientation="landscape" r:id="rId1"/>
  <headerFooter alignWithMargins="0"/>
  <rowBreaks count="4" manualBreakCount="4">
    <brk id="34" max="16383" man="1"/>
    <brk id="79" max="16383" man="1"/>
    <brk id="124" max="6" man="1"/>
    <brk id="1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Titel</vt:lpstr>
      <vt:lpstr>graf_1</vt:lpstr>
      <vt:lpstr>graf_327</vt:lpstr>
      <vt:lpstr>tablang_1</vt:lpstr>
      <vt:lpstr>tablang_1!Zone_d_impression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</dc:creator>
  <cp:lastModifiedBy>U80600205</cp:lastModifiedBy>
  <cp:lastPrinted>2018-02-19T09:50:53Z</cp:lastPrinted>
  <dcterms:created xsi:type="dcterms:W3CDTF">2007-09-03T14:51:52Z</dcterms:created>
  <dcterms:modified xsi:type="dcterms:W3CDTF">2018-05-22T09:59:59Z</dcterms:modified>
</cp:coreProperties>
</file>