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4_Media\16_03_01 Portail\1_Offre et utilisation des médias\3_Télévision\2018\1_Tableaux en téléchargement\Doc travail\"/>
    </mc:Choice>
  </mc:AlternateContent>
  <bookViews>
    <workbookView xWindow="900" yWindow="360" windowWidth="21648" windowHeight="8868"/>
  </bookViews>
  <sheets>
    <sheet name="TV MA CH 2017" sheetId="1" r:id="rId1"/>
    <sheet name="TV MA DS" sheetId="2" r:id="rId2"/>
    <sheet name="TV MA FS" sheetId="3" r:id="rId3"/>
    <sheet name="TV MA IS" sheetId="4" r:id="rId4"/>
  </sheets>
  <definedNames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2">'TV MA FS'!$A:$A,'TV MA FS'!$2:$5</definedName>
    <definedName name="_xlnm.Print_Titles" localSheetId="3">'TV MA IS'!$A:$A,'TV MA IS'!$2:$5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MA DS'!$A$7:$L$13</definedName>
    <definedName name="TmSlc" localSheetId="2">'TV MA FS'!#REF!</definedName>
    <definedName name="TmSlc" localSheetId="3">'TV MA IS'!#REF!</definedName>
    <definedName name="_xlnm.Print_Area" localSheetId="0">'TV MA CH 2017'!$A$1:$F$29</definedName>
    <definedName name="_xlnm.Print_Area" localSheetId="1">'TV MA DS'!$A$1:$AI$30</definedName>
    <definedName name="_xlnm.Print_Area" localSheetId="2">'TV MA FS'!$A$1:$AI$29</definedName>
    <definedName name="_xlnm.Print_Area" localSheetId="3">'TV MA IS'!$A$1:$AI$29</definedName>
  </definedNames>
  <calcPr calcId="152511"/>
</workbook>
</file>

<file path=xl/calcChain.xml><?xml version="1.0" encoding="utf-8"?>
<calcChain xmlns="http://schemas.openxmlformats.org/spreadsheetml/2006/main">
  <c r="AI12" i="4" l="1"/>
  <c r="AI12" i="3"/>
  <c r="AH13" i="2"/>
  <c r="AI13" i="2"/>
  <c r="AH12" i="4" l="1"/>
  <c r="AH12" i="3"/>
  <c r="B15" i="1"/>
  <c r="D15" i="1"/>
  <c r="C15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E13" i="2"/>
  <c r="AF13" i="2"/>
  <c r="AG13" i="2"/>
  <c r="B9" i="3"/>
  <c r="C9" i="3"/>
  <c r="D9" i="3"/>
  <c r="E9" i="3"/>
  <c r="F9" i="3"/>
  <c r="G9" i="3"/>
  <c r="H9" i="3"/>
  <c r="I9" i="3"/>
  <c r="J9" i="3"/>
  <c r="K9" i="3"/>
  <c r="L10" i="3"/>
  <c r="L12" i="3" s="1"/>
  <c r="M10" i="3"/>
  <c r="M12" i="3" s="1"/>
  <c r="N10" i="3"/>
  <c r="O10" i="3"/>
  <c r="P10" i="3"/>
  <c r="Q10" i="3"/>
  <c r="R10" i="3"/>
  <c r="R12" i="3" s="1"/>
  <c r="B12" i="3"/>
  <c r="C12" i="3"/>
  <c r="D12" i="3"/>
  <c r="E12" i="3"/>
  <c r="F12" i="3"/>
  <c r="G12" i="3"/>
  <c r="H12" i="3"/>
  <c r="I12" i="3"/>
  <c r="J12" i="3"/>
  <c r="K12" i="3"/>
  <c r="N12" i="3"/>
  <c r="O12" i="3"/>
  <c r="P12" i="3"/>
  <c r="Q12" i="3"/>
  <c r="S12" i="3"/>
  <c r="T12" i="3"/>
  <c r="U12" i="3"/>
  <c r="V12" i="3"/>
  <c r="W12" i="3"/>
  <c r="X12" i="3"/>
  <c r="Y12" i="3"/>
  <c r="Z12" i="3"/>
  <c r="AA12" i="3"/>
  <c r="AB12" i="3"/>
  <c r="AC12" i="3"/>
  <c r="AE12" i="3"/>
  <c r="AF12" i="3"/>
  <c r="AG12" i="3"/>
  <c r="B9" i="4"/>
  <c r="C9" i="4"/>
  <c r="D9" i="4"/>
  <c r="E9" i="4"/>
  <c r="F9" i="4"/>
  <c r="G9" i="4"/>
  <c r="H9" i="4"/>
  <c r="I9" i="4"/>
  <c r="J9" i="4"/>
  <c r="K9" i="4"/>
  <c r="B12" i="4"/>
  <c r="C12" i="4"/>
  <c r="D12" i="4"/>
  <c r="E12" i="4"/>
  <c r="F12" i="4"/>
  <c r="G12" i="4"/>
  <c r="H12" i="4"/>
  <c r="I12" i="4"/>
  <c r="J12" i="4"/>
  <c r="K12" i="4"/>
  <c r="Y12" i="4"/>
  <c r="Z12" i="4"/>
  <c r="AA12" i="4"/>
  <c r="AB12" i="4"/>
  <c r="AC12" i="4"/>
  <c r="AE12" i="4"/>
  <c r="AF12" i="4"/>
  <c r="AG12" i="4"/>
</calcChain>
</file>

<file path=xl/sharedStrings.xml><?xml version="1.0" encoding="utf-8"?>
<sst xmlns="http://schemas.openxmlformats.org/spreadsheetml/2006/main" count="175" uniqueCount="47">
  <si>
    <t>Fernsehen</t>
  </si>
  <si>
    <t>Die wichtigsten Sender in der Schweiz</t>
  </si>
  <si>
    <t>T 16.03.01.03.03</t>
  </si>
  <si>
    <t>Marktanteil in %</t>
  </si>
  <si>
    <t>Fernsehsender</t>
  </si>
  <si>
    <t>Deutschschweiz</t>
  </si>
  <si>
    <t>Französische Schweiz</t>
  </si>
  <si>
    <t>Italienische Schweiz</t>
  </si>
  <si>
    <t>SRG SSR 1. Programm</t>
  </si>
  <si>
    <t>SRG SSR 2. Programm</t>
  </si>
  <si>
    <t>SRFINFO</t>
  </si>
  <si>
    <t>*</t>
  </si>
  <si>
    <t>Andere SRG SSR</t>
  </si>
  <si>
    <t>Total SRG SSR</t>
  </si>
  <si>
    <t>Privat-TV Schweiz</t>
  </si>
  <si>
    <t>Anmerkungen:</t>
  </si>
  <si>
    <t>Messsystem: seit 2013 Kantar Media, 1983–2012 Telecontrol; Basis: Bevölkerung ab 3 Jahren; Mittelwert pro Tag (Montag–Sonntag)</t>
  </si>
  <si>
    <t>SRG SSR 1. Programm = SRF1, RTS Un, RSI La Uno; 2. Programm = SRF2, RTS Deux, RSI La Due</t>
  </si>
  <si>
    <t xml:space="preserve">Die Marktanteile der einzelnen Sender werden ohne Kommastelle ausgewiesen. Da die Berechnungen der entsprechenden Totale auf Basis der Werte mit mindestens einer Dezimalstelle erfolgen, können sich leichte Rundungsdifferenzen ergeben.   </t>
  </si>
  <si>
    <t>Für weiterführende Informationen vgl. methodische Bemerkungen zum Indikator "Fernsehnutzung nach Sendern":</t>
  </si>
  <si>
    <t>https://www.bfs.admin.ch/bfs/de/home/statistiken/kultur-medien-informationsgesellschaft-sport/medien/medienangebot-nutzung/fernsehen.html</t>
  </si>
  <si>
    <t>Quelle: Mediapulse AG</t>
  </si>
  <si>
    <t>Auskunft: 058 463 61 58, cultureandmedia@bfs.admin.ch</t>
  </si>
  <si>
    <t>© BFS - Statistisches Lexikon</t>
  </si>
  <si>
    <t xml:space="preserve"> </t>
  </si>
  <si>
    <t>Die wichtigsten Sender in der Deutschschweiz</t>
  </si>
  <si>
    <t xml:space="preserve">Marktanteil in % </t>
  </si>
  <si>
    <t>2010 1)</t>
  </si>
  <si>
    <t>2)</t>
  </si>
  <si>
    <t>SRF1</t>
  </si>
  <si>
    <t>SRF2</t>
  </si>
  <si>
    <t xml:space="preserve">Privat-TV Schweiz </t>
  </si>
  <si>
    <t xml:space="preserve">Erläuterungen: </t>
  </si>
  <si>
    <t>1) Ab 2010 kein Rückwärtsvergleich möglich (Wechsel vom Ersetzungsverfahren zum Tagesgewichtungsverfahren)</t>
  </si>
  <si>
    <t>2) Ab 2013 kein Rückwärtsvergleich möglich (Einführung eines neuen Messsystems). Neben der Live-Nutzung werden seither auch die zeitversetzte Nutzung und der Fernsehkonsum am Computer gemessen.</t>
  </si>
  <si>
    <t>Die wichtigsten Sender in der französischen Schweiz</t>
  </si>
  <si>
    <t>RTS Un</t>
  </si>
  <si>
    <t>RTS Deux</t>
  </si>
  <si>
    <t>Die wichtigsten Sender in der italienischen Schweiz</t>
  </si>
  <si>
    <t>RSI La Uno</t>
  </si>
  <si>
    <t>RSI La Due</t>
  </si>
  <si>
    <t>TV-Sender Ausland</t>
  </si>
  <si>
    <t xml:space="preserve">Stichprobe 2017: 1'076 Haushalte </t>
  </si>
  <si>
    <t>Stichprobe 2017: 634 Haushalte</t>
  </si>
  <si>
    <t>Stichprobe 2017: Deutschschweiz: 1'076 Haushalte – Französische Schweiz: 634 Haushalte – Italienische Schweiz: 303 Haushalte.</t>
  </si>
  <si>
    <t>Stichprobe 2017: 303 Haushalte</t>
  </si>
  <si>
    <t>Letzte Änderung: 04.06.18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</si>
</sst>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#,##0.0__;\-#,###,##0.0__;\-__;@__\ "/>
    <numFmt numFmtId="166" formatCode="#,###,##0__;\-#,###,##0__;0__;@__\ "/>
    <numFmt numFmtId="167" formatCode="#,###,##0.00__;\-#,###,##0.00__;0.00__;@__\ "/>
  </numFmts>
  <fonts count="10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 Narrow"/>
      <family val="2"/>
    </font>
    <font>
      <u/>
      <sz val="8"/>
      <name val="Arial Narrow"/>
      <family val="2"/>
    </font>
    <font>
      <u/>
      <sz val="8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76">
    <xf numFmtId="0" fontId="0" fillId="0" borderId="0" xfId="0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1" fillId="2" borderId="0" xfId="0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1" fontId="4" fillId="2" borderId="0" xfId="0" quotePrefix="1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 applyProtection="1">
      <alignment horizontal="right"/>
      <protection locked="0"/>
    </xf>
    <xf numFmtId="166" fontId="4" fillId="2" borderId="1" xfId="0" applyNumberFormat="1" applyFont="1" applyFill="1" applyBorder="1" applyAlignment="1" applyProtection="1">
      <alignment horizontal="right"/>
      <protection locked="0"/>
    </xf>
    <xf numFmtId="0" fontId="4" fillId="2" borderId="0" xfId="3" applyFont="1" applyFill="1" applyBorder="1"/>
    <xf numFmtId="0" fontId="7" fillId="2" borderId="0" xfId="0" applyFont="1" applyFill="1" applyAlignment="1">
      <alignment horizontal="left"/>
    </xf>
    <xf numFmtId="0" fontId="4" fillId="2" borderId="0" xfId="3" applyFont="1" applyFill="1" applyBorder="1" applyAlignment="1">
      <alignment vertical="top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Border="1"/>
    <xf numFmtId="0" fontId="4" fillId="2" borderId="0" xfId="2" applyFont="1" applyFill="1" applyBorder="1" applyAlignment="1">
      <alignment vertical="top" wrapText="1"/>
    </xf>
    <xf numFmtId="0" fontId="8" fillId="2" borderId="0" xfId="1" applyFont="1" applyFill="1" applyBorder="1" applyAlignment="1" applyProtection="1"/>
    <xf numFmtId="0" fontId="0" fillId="0" borderId="0" xfId="0" applyFont="1" applyAlignment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wrapText="1"/>
    </xf>
    <xf numFmtId="0" fontId="4" fillId="2" borderId="0" xfId="3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vertical="center"/>
    </xf>
    <xf numFmtId="166" fontId="4" fillId="3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" fontId="4" fillId="3" borderId="0" xfId="0" quotePrefix="1" applyNumberFormat="1" applyFont="1" applyFill="1" applyBorder="1" applyAlignment="1">
      <alignment horizontal="center"/>
    </xf>
    <xf numFmtId="167" fontId="0" fillId="2" borderId="0" xfId="0" applyNumberFormat="1" applyFont="1" applyFill="1"/>
    <xf numFmtId="0" fontId="4" fillId="3" borderId="0" xfId="0" applyFont="1" applyFill="1" applyBorder="1"/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1" fontId="4" fillId="2" borderId="3" xfId="0" quotePrefix="1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8" fillId="2" borderId="0" xfId="1" applyFont="1" applyFill="1" applyBorder="1" applyAlignment="1" applyProtection="1">
      <alignment wrapText="1"/>
    </xf>
    <xf numFmtId="16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4" fillId="3" borderId="0" xfId="0" applyFont="1" applyFill="1" applyAlignment="1">
      <alignment horizontal="left"/>
    </xf>
    <xf numFmtId="0" fontId="0" fillId="0" borderId="0" xfId="0" applyFont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quotePrefix="1" applyNumberFormat="1" applyFont="1" applyFill="1" applyBorder="1" applyAlignment="1">
      <alignment horizontal="center" vertical="center"/>
    </xf>
    <xf numFmtId="1" fontId="4" fillId="2" borderId="2" xfId="0" quotePrefix="1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3" borderId="2" xfId="0" quotePrefix="1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right"/>
    </xf>
    <xf numFmtId="0" fontId="9" fillId="2" borderId="0" xfId="1" applyFont="1" applyFill="1" applyBorder="1" applyAlignment="1" applyProtection="1"/>
    <xf numFmtId="0" fontId="4" fillId="4" borderId="0" xfId="2" applyFont="1" applyFill="1" applyBorder="1" applyAlignment="1">
      <alignment horizontal="left"/>
    </xf>
    <xf numFmtId="166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0" fontId="0" fillId="3" borderId="0" xfId="0" applyFont="1" applyFill="1" applyAlignment="1"/>
    <xf numFmtId="0" fontId="4" fillId="2" borderId="0" xfId="2" applyFont="1" applyFill="1" applyBorder="1" applyAlignment="1">
      <alignment horizontal="left" wrapText="1"/>
    </xf>
    <xf numFmtId="0" fontId="4" fillId="2" borderId="0" xfId="2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de/home/statistiken/kultur-medien-informationsgesellschaft-sport/medien/medienangebot-nutzung/fernseh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/>
  </sheetViews>
  <sheetFormatPr baseColWidth="10" defaultColWidth="11.375" defaultRowHeight="11.4" x14ac:dyDescent="0.2"/>
  <cols>
    <col min="1" max="1" width="16" style="28" customWidth="1"/>
    <col min="2" max="5" width="14.125" style="28" customWidth="1"/>
    <col min="6" max="16384" width="11.375" style="28"/>
  </cols>
  <sheetData>
    <row r="1" spans="1:8" ht="12.6" customHeight="1" x14ac:dyDescent="0.25">
      <c r="A1" s="1" t="s">
        <v>0</v>
      </c>
    </row>
    <row r="2" spans="1:8" ht="12.6" customHeight="1" x14ac:dyDescent="0.25">
      <c r="A2" s="1" t="s">
        <v>1</v>
      </c>
      <c r="B2" s="2"/>
      <c r="C2" s="2"/>
      <c r="D2" s="15" t="s">
        <v>2</v>
      </c>
      <c r="E2" s="15"/>
    </row>
    <row r="3" spans="1:8" ht="12.6" customHeight="1" x14ac:dyDescent="0.25">
      <c r="A3" s="29" t="s">
        <v>3</v>
      </c>
      <c r="B3" s="2"/>
      <c r="C3" s="2"/>
      <c r="E3" s="15"/>
    </row>
    <row r="4" spans="1:8" ht="3.75" customHeight="1" x14ac:dyDescent="0.2">
      <c r="A4" s="2"/>
      <c r="B4" s="2"/>
      <c r="C4" s="2"/>
      <c r="D4" s="2"/>
    </row>
    <row r="5" spans="1:8" ht="12.6" customHeight="1" x14ac:dyDescent="0.2">
      <c r="A5" s="75">
        <v>2017</v>
      </c>
      <c r="B5" s="75"/>
      <c r="C5" s="75"/>
      <c r="D5" s="75"/>
    </row>
    <row r="6" spans="1:8" ht="12.6" customHeight="1" x14ac:dyDescent="0.2">
      <c r="A6" s="5" t="s">
        <v>4</v>
      </c>
      <c r="B6" s="65" t="s">
        <v>5</v>
      </c>
      <c r="C6" s="65" t="s">
        <v>6</v>
      </c>
      <c r="D6" s="65" t="s">
        <v>7</v>
      </c>
    </row>
    <row r="7" spans="1:8" ht="3.75" customHeight="1" x14ac:dyDescent="0.2">
      <c r="A7" s="18"/>
      <c r="B7" s="59"/>
      <c r="C7" s="59"/>
      <c r="D7" s="59"/>
    </row>
    <row r="8" spans="1:8" s="30" customFormat="1" ht="3.75" customHeight="1" x14ac:dyDescent="0.2">
      <c r="A8" s="19"/>
      <c r="B8" s="36"/>
      <c r="C8" s="36"/>
      <c r="D8" s="36"/>
    </row>
    <row r="9" spans="1:8" ht="12.6" customHeight="1" x14ac:dyDescent="0.2">
      <c r="A9" s="39" t="s">
        <v>8</v>
      </c>
      <c r="B9" s="41">
        <v>18.741</v>
      </c>
      <c r="C9" s="41">
        <v>20.241</v>
      </c>
      <c r="D9" s="41">
        <v>20.529</v>
      </c>
    </row>
    <row r="10" spans="1:8" ht="12.6" customHeight="1" x14ac:dyDescent="0.2">
      <c r="A10" s="39" t="s">
        <v>9</v>
      </c>
      <c r="B10" s="41">
        <v>9.5630000000000006</v>
      </c>
      <c r="C10" s="41">
        <v>6.13</v>
      </c>
      <c r="D10" s="41">
        <v>7.2560000000000002</v>
      </c>
    </row>
    <row r="11" spans="1:8" ht="12.6" customHeight="1" x14ac:dyDescent="0.2">
      <c r="A11" s="39" t="s">
        <v>10</v>
      </c>
      <c r="B11" s="41">
        <v>1.732</v>
      </c>
      <c r="C11" s="41" t="s">
        <v>11</v>
      </c>
      <c r="D11" s="41" t="s">
        <v>11</v>
      </c>
    </row>
    <row r="12" spans="1:8" ht="12.6" customHeight="1" x14ac:dyDescent="0.2">
      <c r="A12" s="39" t="s">
        <v>12</v>
      </c>
      <c r="B12" s="41">
        <v>0.46700000000000003</v>
      </c>
      <c r="C12" s="41">
        <v>1.0580000000000001</v>
      </c>
      <c r="D12" s="41">
        <v>3.3439999999999999</v>
      </c>
      <c r="F12" s="44"/>
      <c r="G12" s="44"/>
      <c r="H12" s="44"/>
    </row>
    <row r="13" spans="1:8" ht="12.6" customHeight="1" x14ac:dyDescent="0.2">
      <c r="A13" s="67" t="s">
        <v>13</v>
      </c>
      <c r="B13" s="68">
        <v>30.503</v>
      </c>
      <c r="C13" s="68">
        <v>27.428999999999998</v>
      </c>
      <c r="D13" s="68">
        <v>31.129000000000001</v>
      </c>
    </row>
    <row r="14" spans="1:8" ht="12.6" customHeight="1" x14ac:dyDescent="0.2">
      <c r="A14" s="39" t="s">
        <v>14</v>
      </c>
      <c r="B14" s="41">
        <v>8.3469999999999995</v>
      </c>
      <c r="C14" s="41">
        <v>1.1659999999999999</v>
      </c>
      <c r="D14" s="41">
        <v>1.6439999999999999</v>
      </c>
    </row>
    <row r="15" spans="1:8" ht="12.6" customHeight="1" x14ac:dyDescent="0.2">
      <c r="A15" s="18" t="s">
        <v>41</v>
      </c>
      <c r="B15" s="42">
        <f>100-(B13+B14)</f>
        <v>61.15</v>
      </c>
      <c r="C15" s="42">
        <f>100-(C13+C14)</f>
        <v>71.405000000000001</v>
      </c>
      <c r="D15" s="42">
        <f>100-(D13+D14)</f>
        <v>67.227000000000004</v>
      </c>
    </row>
    <row r="16" spans="1:8" ht="3.75" customHeight="1" x14ac:dyDescent="0.2">
      <c r="A16" s="29"/>
      <c r="B16" s="29"/>
      <c r="C16" s="29"/>
      <c r="D16" s="29"/>
    </row>
    <row r="17" spans="1:9" ht="12.6" customHeight="1" x14ac:dyDescent="0.2">
      <c r="A17" s="26" t="s">
        <v>15</v>
      </c>
      <c r="B17" s="29"/>
      <c r="C17" s="29"/>
      <c r="D17" s="29"/>
    </row>
    <row r="18" spans="1:9" ht="26.25" customHeight="1" x14ac:dyDescent="0.2">
      <c r="A18" s="70" t="s">
        <v>16</v>
      </c>
      <c r="B18" s="70"/>
      <c r="C18" s="70"/>
      <c r="D18" s="70"/>
      <c r="E18" s="33"/>
    </row>
    <row r="19" spans="1:9" ht="31.65" customHeight="1" x14ac:dyDescent="0.2">
      <c r="A19" s="71" t="s">
        <v>44</v>
      </c>
      <c r="B19" s="72"/>
      <c r="C19" s="72"/>
      <c r="D19" s="72"/>
    </row>
    <row r="20" spans="1:9" s="25" customFormat="1" ht="26.25" customHeight="1" x14ac:dyDescent="0.2">
      <c r="A20" s="73" t="s">
        <v>17</v>
      </c>
      <c r="B20" s="73"/>
      <c r="C20" s="73"/>
      <c r="D20" s="73"/>
    </row>
    <row r="21" spans="1:9" s="25" customFormat="1" ht="46.8" customHeight="1" x14ac:dyDescent="0.2">
      <c r="A21" s="74" t="s">
        <v>18</v>
      </c>
      <c r="B21" s="74"/>
      <c r="C21" s="74"/>
      <c r="D21" s="74"/>
      <c r="E21" s="31"/>
    </row>
    <row r="22" spans="1:9" s="12" customFormat="1" ht="12.6" customHeight="1" x14ac:dyDescent="0.2">
      <c r="A22" s="27" t="s">
        <v>19</v>
      </c>
      <c r="B22" s="25"/>
      <c r="C22" s="25"/>
      <c r="D22" s="25"/>
      <c r="E22" s="32"/>
      <c r="F22" s="32"/>
      <c r="G22" s="32"/>
      <c r="H22" s="32"/>
      <c r="I22" s="32"/>
    </row>
    <row r="23" spans="1:9" ht="12.6" customHeight="1" x14ac:dyDescent="0.2">
      <c r="A23" s="66" t="s">
        <v>20</v>
      </c>
      <c r="B23" s="32"/>
      <c r="C23" s="32"/>
      <c r="D23" s="32"/>
    </row>
    <row r="24" spans="1:9" ht="12.6" customHeight="1" x14ac:dyDescent="0.2">
      <c r="A24" s="38"/>
      <c r="B24" s="38"/>
      <c r="C24" s="38"/>
      <c r="D24" s="38"/>
      <c r="E24" s="30"/>
    </row>
    <row r="25" spans="1:9" s="12" customFormat="1" ht="12.6" customHeight="1" x14ac:dyDescent="0.2">
      <c r="A25" s="5" t="s">
        <v>21</v>
      </c>
      <c r="B25" s="6"/>
      <c r="C25" s="6"/>
      <c r="D25" s="6"/>
      <c r="E25" s="14"/>
    </row>
    <row r="26" spans="1:9" ht="12.6" customHeight="1" x14ac:dyDescent="0.2">
      <c r="A26" s="12" t="s">
        <v>22</v>
      </c>
      <c r="B26" s="12"/>
      <c r="C26" s="12"/>
      <c r="D26" s="12"/>
    </row>
    <row r="27" spans="1:9" ht="12.6" customHeight="1" x14ac:dyDescent="0.2">
      <c r="A27" s="5" t="s">
        <v>23</v>
      </c>
      <c r="B27" s="6"/>
      <c r="C27" s="6"/>
      <c r="D27" s="6"/>
    </row>
    <row r="28" spans="1:9" ht="12.6" customHeight="1" x14ac:dyDescent="0.2"/>
    <row r="29" spans="1:9" ht="12.6" customHeight="1" x14ac:dyDescent="0.2">
      <c r="A29" s="45" t="s">
        <v>46</v>
      </c>
    </row>
    <row r="30" spans="1:9" ht="12.6" customHeight="1" x14ac:dyDescent="0.2"/>
    <row r="31" spans="1:9" ht="12.6" customHeight="1" x14ac:dyDescent="0.2"/>
    <row r="32" spans="1:9" x14ac:dyDescent="0.2">
      <c r="F32" s="28" t="s">
        <v>24</v>
      </c>
    </row>
  </sheetData>
  <mergeCells count="5">
    <mergeCell ref="A18:D18"/>
    <mergeCell ref="A19:D19"/>
    <mergeCell ref="A20:D20"/>
    <mergeCell ref="A21:D21"/>
    <mergeCell ref="A5:D5"/>
  </mergeCells>
  <hyperlinks>
    <hyperlink ref="A23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workbookViewId="0">
      <pane xSplit="1" topLeftCell="B1" activePane="topRight" state="frozen"/>
      <selection sqref="A1:AI29"/>
      <selection pane="topRight"/>
    </sheetView>
  </sheetViews>
  <sheetFormatPr baseColWidth="10" defaultColWidth="11.375" defaultRowHeight="11.4" x14ac:dyDescent="0.2"/>
  <cols>
    <col min="1" max="1" width="16.125" style="29" customWidth="1"/>
    <col min="2" max="11" width="5" style="29" customWidth="1"/>
    <col min="12" max="29" width="5" style="46" customWidth="1"/>
    <col min="30" max="30" width="3" style="46" customWidth="1"/>
    <col min="31" max="35" width="5" style="46" customWidth="1"/>
    <col min="36" max="16384" width="11.375" style="28"/>
  </cols>
  <sheetData>
    <row r="1" spans="1:35" ht="12.75" customHeight="1" x14ac:dyDescent="0.25">
      <c r="A1" s="9" t="s">
        <v>0</v>
      </c>
    </row>
    <row r="2" spans="1:35" s="8" customFormat="1" ht="12.75" customHeight="1" x14ac:dyDescent="0.25">
      <c r="A2" s="9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15"/>
      <c r="AG2" s="15"/>
      <c r="AI2" s="15" t="s">
        <v>2</v>
      </c>
    </row>
    <row r="3" spans="1:35" s="8" customFormat="1" ht="12.75" customHeight="1" x14ac:dyDescent="0.2">
      <c r="A3" s="47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s="8" customFormat="1" ht="3.75" customHeight="1" x14ac:dyDescent="0.15">
      <c r="A4" s="13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2" customFormat="1" ht="16.5" customHeight="1" x14ac:dyDescent="0.2">
      <c r="A5" s="60" t="s">
        <v>4</v>
      </c>
      <c r="B5" s="61">
        <v>1985</v>
      </c>
      <c r="C5" s="61">
        <v>1986</v>
      </c>
      <c r="D5" s="61">
        <v>1987</v>
      </c>
      <c r="E5" s="61">
        <v>1988</v>
      </c>
      <c r="F5" s="61">
        <v>1989</v>
      </c>
      <c r="G5" s="61">
        <v>1990</v>
      </c>
      <c r="H5" s="61">
        <v>1991</v>
      </c>
      <c r="I5" s="61">
        <v>1992</v>
      </c>
      <c r="J5" s="61">
        <v>1993</v>
      </c>
      <c r="K5" s="61">
        <v>1994</v>
      </c>
      <c r="L5" s="61">
        <v>1995</v>
      </c>
      <c r="M5" s="61">
        <v>1996</v>
      </c>
      <c r="N5" s="61">
        <v>1997</v>
      </c>
      <c r="O5" s="61">
        <v>1998</v>
      </c>
      <c r="P5" s="61">
        <v>1999</v>
      </c>
      <c r="Q5" s="61">
        <v>2000</v>
      </c>
      <c r="R5" s="61">
        <v>2001</v>
      </c>
      <c r="S5" s="61">
        <v>2002</v>
      </c>
      <c r="T5" s="61">
        <v>2003</v>
      </c>
      <c r="U5" s="61">
        <v>2004</v>
      </c>
      <c r="V5" s="61">
        <v>2005</v>
      </c>
      <c r="W5" s="61">
        <v>2006</v>
      </c>
      <c r="X5" s="62">
        <v>2007</v>
      </c>
      <c r="Y5" s="62">
        <v>2008</v>
      </c>
      <c r="Z5" s="62">
        <v>2009</v>
      </c>
      <c r="AA5" s="63" t="s">
        <v>27</v>
      </c>
      <c r="AB5" s="62">
        <v>2011</v>
      </c>
      <c r="AC5" s="62">
        <v>2012</v>
      </c>
      <c r="AD5" s="63" t="s">
        <v>28</v>
      </c>
      <c r="AE5" s="62">
        <v>2013</v>
      </c>
      <c r="AF5" s="62">
        <v>2014</v>
      </c>
      <c r="AG5" s="62">
        <v>2015</v>
      </c>
      <c r="AH5" s="64">
        <v>2016</v>
      </c>
      <c r="AI5" s="64">
        <v>2017</v>
      </c>
    </row>
    <row r="6" spans="1:35" s="8" customFormat="1" ht="3.75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48"/>
      <c r="AE6" s="20"/>
      <c r="AF6" s="20"/>
      <c r="AG6" s="20"/>
      <c r="AH6" s="43"/>
      <c r="AI6" s="43"/>
    </row>
    <row r="7" spans="1:35" x14ac:dyDescent="0.2">
      <c r="A7" s="11" t="s">
        <v>29</v>
      </c>
      <c r="B7" s="21">
        <v>38</v>
      </c>
      <c r="C7" s="21">
        <v>38</v>
      </c>
      <c r="D7" s="21">
        <v>40</v>
      </c>
      <c r="E7" s="21">
        <v>38</v>
      </c>
      <c r="F7" s="21">
        <v>35</v>
      </c>
      <c r="G7" s="21">
        <v>32</v>
      </c>
      <c r="H7" s="21">
        <v>29</v>
      </c>
      <c r="I7" s="21">
        <v>27</v>
      </c>
      <c r="J7" s="21">
        <v>29</v>
      </c>
      <c r="K7" s="21">
        <v>30</v>
      </c>
      <c r="L7" s="21">
        <v>28.899899999999999</v>
      </c>
      <c r="M7" s="21">
        <v>28.0258</v>
      </c>
      <c r="N7" s="21">
        <v>27.4787</v>
      </c>
      <c r="O7" s="21">
        <v>26.3096</v>
      </c>
      <c r="P7" s="21">
        <v>26.773199999999999</v>
      </c>
      <c r="Q7" s="21">
        <v>25.296900000000001</v>
      </c>
      <c r="R7" s="21">
        <v>26.457799999999999</v>
      </c>
      <c r="S7" s="21">
        <v>26.6934</v>
      </c>
      <c r="T7" s="21">
        <v>26.006499999999999</v>
      </c>
      <c r="U7" s="21">
        <v>24.8033</v>
      </c>
      <c r="V7" s="21">
        <v>23.8</v>
      </c>
      <c r="W7" s="21">
        <v>23.7</v>
      </c>
      <c r="X7" s="21">
        <v>24.1</v>
      </c>
      <c r="Y7" s="21">
        <v>23.2</v>
      </c>
      <c r="Z7" s="21">
        <v>22.7</v>
      </c>
      <c r="AA7" s="21">
        <v>20.8</v>
      </c>
      <c r="AB7" s="21">
        <v>20.8</v>
      </c>
      <c r="AC7" s="21">
        <v>19</v>
      </c>
      <c r="AD7" s="49"/>
      <c r="AE7" s="21">
        <v>19.8</v>
      </c>
      <c r="AF7" s="21">
        <v>19.385000000000002</v>
      </c>
      <c r="AG7" s="21">
        <v>18.882000000000001</v>
      </c>
      <c r="AH7" s="41">
        <v>18.79</v>
      </c>
      <c r="AI7" s="41">
        <v>18.741</v>
      </c>
    </row>
    <row r="8" spans="1:35" x14ac:dyDescent="0.2">
      <c r="A8" s="11" t="s">
        <v>30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>
        <v>1</v>
      </c>
      <c r="H8" s="21">
        <v>1</v>
      </c>
      <c r="I8" s="21">
        <v>1</v>
      </c>
      <c r="J8" s="21">
        <v>1</v>
      </c>
      <c r="K8" s="21">
        <v>2</v>
      </c>
      <c r="L8" s="21">
        <v>3.5924</v>
      </c>
      <c r="M8" s="21">
        <v>5.3739999999999997</v>
      </c>
      <c r="N8" s="21">
        <v>4.8939000000000004</v>
      </c>
      <c r="O8" s="21">
        <v>7.4543999999999997</v>
      </c>
      <c r="P8" s="21">
        <v>6.3948</v>
      </c>
      <c r="Q8" s="21">
        <v>7.181</v>
      </c>
      <c r="R8" s="21">
        <v>6.4292999999999996</v>
      </c>
      <c r="S8" s="21">
        <v>8.1150000000000002</v>
      </c>
      <c r="T8" s="21">
        <v>8.0236999999999998</v>
      </c>
      <c r="U8" s="21">
        <v>8.9065999999999992</v>
      </c>
      <c r="V8" s="21">
        <v>8.5</v>
      </c>
      <c r="W8" s="21">
        <v>9.6999999999999993</v>
      </c>
      <c r="X8" s="21">
        <v>8.1999999999999993</v>
      </c>
      <c r="Y8" s="21">
        <v>9.6</v>
      </c>
      <c r="Z8" s="21">
        <v>8.9</v>
      </c>
      <c r="AA8" s="21">
        <v>10</v>
      </c>
      <c r="AB8" s="21">
        <v>7.3</v>
      </c>
      <c r="AC8" s="21">
        <v>8.6999999999999993</v>
      </c>
      <c r="AD8" s="49"/>
      <c r="AE8" s="21">
        <v>8.6999999999999993</v>
      </c>
      <c r="AF8" s="21">
        <v>11.044</v>
      </c>
      <c r="AG8" s="21">
        <v>9.0190000000000001</v>
      </c>
      <c r="AH8" s="41">
        <v>10.359</v>
      </c>
      <c r="AI8" s="41">
        <v>9.5630000000000006</v>
      </c>
    </row>
    <row r="9" spans="1:35" x14ac:dyDescent="0.2">
      <c r="A9" s="11" t="s">
        <v>10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1" t="s">
        <v>11</v>
      </c>
      <c r="P9" s="21" t="s">
        <v>11</v>
      </c>
      <c r="Q9" s="21" t="s">
        <v>11</v>
      </c>
      <c r="R9" s="21" t="s">
        <v>11</v>
      </c>
      <c r="S9" s="21">
        <v>0.4521</v>
      </c>
      <c r="T9" s="21">
        <v>0.72230000000000005</v>
      </c>
      <c r="U9" s="21">
        <v>0.81540000000000001</v>
      </c>
      <c r="V9" s="21">
        <v>1</v>
      </c>
      <c r="W9" s="21">
        <v>1.1000000000000001</v>
      </c>
      <c r="X9" s="21">
        <v>1.2</v>
      </c>
      <c r="Y9" s="21">
        <v>1.4</v>
      </c>
      <c r="Z9" s="21">
        <v>1.6</v>
      </c>
      <c r="AA9" s="21">
        <v>1.7</v>
      </c>
      <c r="AB9" s="21">
        <v>1.8</v>
      </c>
      <c r="AC9" s="21">
        <v>1.6</v>
      </c>
      <c r="AD9" s="49"/>
      <c r="AE9" s="21">
        <v>2</v>
      </c>
      <c r="AF9" s="21">
        <v>1.8160000000000001</v>
      </c>
      <c r="AG9" s="21">
        <v>1.796</v>
      </c>
      <c r="AH9" s="41">
        <v>1.706</v>
      </c>
      <c r="AI9" s="41">
        <v>1.732</v>
      </c>
    </row>
    <row r="10" spans="1:35" x14ac:dyDescent="0.2">
      <c r="A10" s="11" t="s">
        <v>12</v>
      </c>
      <c r="B10" s="21">
        <v>4</v>
      </c>
      <c r="C10" s="21">
        <v>5</v>
      </c>
      <c r="D10" s="21">
        <v>4</v>
      </c>
      <c r="E10" s="21">
        <v>5</v>
      </c>
      <c r="F10" s="21">
        <v>5</v>
      </c>
      <c r="G10" s="21">
        <v>4</v>
      </c>
      <c r="H10" s="21">
        <v>3</v>
      </c>
      <c r="I10" s="21">
        <v>3</v>
      </c>
      <c r="J10" s="21">
        <v>2</v>
      </c>
      <c r="K10" s="21">
        <v>2</v>
      </c>
      <c r="L10" s="21">
        <v>1.3152999999999999</v>
      </c>
      <c r="M10" s="21">
        <v>1.1083000000000001</v>
      </c>
      <c r="N10" s="21">
        <v>0.94330000000000003</v>
      </c>
      <c r="O10" s="21">
        <v>0.90439999999999998</v>
      </c>
      <c r="P10" s="21">
        <v>0.75119999999999998</v>
      </c>
      <c r="Q10" s="21">
        <v>0.77410000000000001</v>
      </c>
      <c r="R10" s="21">
        <v>0.91610000000000003</v>
      </c>
      <c r="S10" s="21">
        <v>0.65549999999999997</v>
      </c>
      <c r="T10" s="21">
        <v>0.64380000000000004</v>
      </c>
      <c r="U10" s="21">
        <v>0.62819999999999998</v>
      </c>
      <c r="V10" s="21">
        <v>0.6</v>
      </c>
      <c r="W10" s="21">
        <v>0.6</v>
      </c>
      <c r="X10" s="21">
        <v>0.7</v>
      </c>
      <c r="Y10" s="21">
        <v>0.6</v>
      </c>
      <c r="Z10" s="21">
        <v>0.7</v>
      </c>
      <c r="AA10" s="21">
        <v>0.7</v>
      </c>
      <c r="AB10" s="21">
        <v>0.6</v>
      </c>
      <c r="AC10" s="21">
        <v>0.7</v>
      </c>
      <c r="AD10" s="49"/>
      <c r="AE10" s="21">
        <v>0.6</v>
      </c>
      <c r="AF10" s="21">
        <v>0.52</v>
      </c>
      <c r="AG10" s="21">
        <v>0.44400000000000001</v>
      </c>
      <c r="AH10" s="41">
        <v>0.38200000000000001</v>
      </c>
      <c r="AI10" s="41">
        <v>0.46700000000000003</v>
      </c>
    </row>
    <row r="11" spans="1:35" x14ac:dyDescent="0.2">
      <c r="A11" s="69" t="s">
        <v>13</v>
      </c>
      <c r="B11" s="68">
        <v>42</v>
      </c>
      <c r="C11" s="68">
        <v>43</v>
      </c>
      <c r="D11" s="68">
        <v>44</v>
      </c>
      <c r="E11" s="68">
        <v>43</v>
      </c>
      <c r="F11" s="68">
        <v>40</v>
      </c>
      <c r="G11" s="68">
        <v>37</v>
      </c>
      <c r="H11" s="68">
        <v>33</v>
      </c>
      <c r="I11" s="68">
        <v>31</v>
      </c>
      <c r="J11" s="68">
        <v>32</v>
      </c>
      <c r="K11" s="68">
        <v>34</v>
      </c>
      <c r="L11" s="68">
        <v>33.807600000000001</v>
      </c>
      <c r="M11" s="68">
        <v>34.508099999999999</v>
      </c>
      <c r="N11" s="68">
        <v>33.315899999999999</v>
      </c>
      <c r="O11" s="68">
        <v>34.668399999999998</v>
      </c>
      <c r="P11" s="68">
        <v>33.919199999999996</v>
      </c>
      <c r="Q11" s="68">
        <v>33.251999999999995</v>
      </c>
      <c r="R11" s="68">
        <v>33.803199999999997</v>
      </c>
      <c r="S11" s="68">
        <v>35.915999999999997</v>
      </c>
      <c r="T11" s="68">
        <v>35.396299999999997</v>
      </c>
      <c r="U11" s="68">
        <v>35.153499999999994</v>
      </c>
      <c r="V11" s="68">
        <v>34.1</v>
      </c>
      <c r="W11" s="68">
        <v>35.299999999999997</v>
      </c>
      <c r="X11" s="68">
        <v>34.200000000000003</v>
      </c>
      <c r="Y11" s="68">
        <v>34.799999999999997</v>
      </c>
      <c r="Z11" s="68">
        <v>34</v>
      </c>
      <c r="AA11" s="68">
        <v>33.299999999999997</v>
      </c>
      <c r="AB11" s="68">
        <v>30.6</v>
      </c>
      <c r="AC11" s="68">
        <v>30</v>
      </c>
      <c r="AD11" s="49"/>
      <c r="AE11" s="68">
        <v>31</v>
      </c>
      <c r="AF11" s="68">
        <v>32.765000000000001</v>
      </c>
      <c r="AG11" s="68">
        <v>30.140999999999998</v>
      </c>
      <c r="AH11" s="68">
        <v>31.238</v>
      </c>
      <c r="AI11" s="68">
        <v>30.503</v>
      </c>
    </row>
    <row r="12" spans="1:35" x14ac:dyDescent="0.2">
      <c r="A12" s="11" t="s">
        <v>31</v>
      </c>
      <c r="B12" s="21" t="s">
        <v>11</v>
      </c>
      <c r="C12" s="21" t="s">
        <v>11</v>
      </c>
      <c r="D12" s="21" t="s">
        <v>11</v>
      </c>
      <c r="E12" s="21" t="s">
        <v>11</v>
      </c>
      <c r="F12" s="21" t="s">
        <v>11</v>
      </c>
      <c r="G12" s="21" t="s">
        <v>11</v>
      </c>
      <c r="H12" s="21" t="s">
        <v>11</v>
      </c>
      <c r="I12" s="21" t="s">
        <v>11</v>
      </c>
      <c r="J12" s="21" t="s">
        <v>11</v>
      </c>
      <c r="K12" s="21" t="s">
        <v>11</v>
      </c>
      <c r="L12" s="21">
        <v>1.2866</v>
      </c>
      <c r="M12" s="21">
        <v>1.8979999999999999</v>
      </c>
      <c r="N12" s="21">
        <v>2.4009999999999998</v>
      </c>
      <c r="O12" s="21">
        <v>2.6665000000000001</v>
      </c>
      <c r="P12" s="21">
        <v>4.5114000000000001</v>
      </c>
      <c r="Q12" s="21">
        <v>7.4104000000000001</v>
      </c>
      <c r="R12" s="21">
        <v>8.3930000000000007</v>
      </c>
      <c r="S12" s="21">
        <v>4.0805999999999996</v>
      </c>
      <c r="T12" s="21">
        <v>4.2107999999999999</v>
      </c>
      <c r="U12" s="21">
        <v>3.9864000000000002</v>
      </c>
      <c r="V12" s="21">
        <v>4.0999999999999996</v>
      </c>
      <c r="W12" s="21">
        <v>4.3</v>
      </c>
      <c r="X12" s="21">
        <v>5.5</v>
      </c>
      <c r="Y12" s="21">
        <v>5</v>
      </c>
      <c r="Z12" s="21">
        <v>6</v>
      </c>
      <c r="AA12" s="21">
        <v>6.9</v>
      </c>
      <c r="AB12" s="21">
        <v>6.6</v>
      </c>
      <c r="AC12" s="21">
        <v>6.9</v>
      </c>
      <c r="AD12" s="49"/>
      <c r="AE12" s="21">
        <v>6.6</v>
      </c>
      <c r="AF12" s="21">
        <v>6.5910000000000002</v>
      </c>
      <c r="AG12" s="21">
        <v>7.6040000000000001</v>
      </c>
      <c r="AH12" s="41">
        <v>7.9390000000000001</v>
      </c>
      <c r="AI12" s="41">
        <v>8.3469999999999995</v>
      </c>
    </row>
    <row r="13" spans="1:35" x14ac:dyDescent="0.2">
      <c r="A13" s="18" t="s">
        <v>41</v>
      </c>
      <c r="B13" s="22">
        <f>100-(B11)</f>
        <v>58</v>
      </c>
      <c r="C13" s="22">
        <f t="shared" ref="C13:K13" si="0">100-(C11)</f>
        <v>57</v>
      </c>
      <c r="D13" s="22">
        <f t="shared" si="0"/>
        <v>56</v>
      </c>
      <c r="E13" s="22">
        <f t="shared" si="0"/>
        <v>57</v>
      </c>
      <c r="F13" s="22">
        <f t="shared" si="0"/>
        <v>60</v>
      </c>
      <c r="G13" s="22">
        <f t="shared" si="0"/>
        <v>63</v>
      </c>
      <c r="H13" s="22">
        <f t="shared" si="0"/>
        <v>67</v>
      </c>
      <c r="I13" s="22">
        <f t="shared" si="0"/>
        <v>69</v>
      </c>
      <c r="J13" s="22">
        <f t="shared" si="0"/>
        <v>68</v>
      </c>
      <c r="K13" s="22">
        <f t="shared" si="0"/>
        <v>66</v>
      </c>
      <c r="L13" s="22">
        <f t="shared" ref="L13:AA13" si="1">100-(L11+L12)</f>
        <v>64.905799999999999</v>
      </c>
      <c r="M13" s="22">
        <f t="shared" si="1"/>
        <v>63.593899999999998</v>
      </c>
      <c r="N13" s="22">
        <f t="shared" si="1"/>
        <v>64.283100000000005</v>
      </c>
      <c r="O13" s="22">
        <f t="shared" si="1"/>
        <v>62.665100000000002</v>
      </c>
      <c r="P13" s="22">
        <f t="shared" si="1"/>
        <v>61.569400000000002</v>
      </c>
      <c r="Q13" s="22">
        <f t="shared" si="1"/>
        <v>59.337600000000002</v>
      </c>
      <c r="R13" s="22">
        <f t="shared" si="1"/>
        <v>57.803800000000003</v>
      </c>
      <c r="S13" s="22">
        <f t="shared" si="1"/>
        <v>60.003400000000006</v>
      </c>
      <c r="T13" s="22">
        <f t="shared" si="1"/>
        <v>60.392900000000004</v>
      </c>
      <c r="U13" s="22">
        <f t="shared" si="1"/>
        <v>60.860100000000003</v>
      </c>
      <c r="V13" s="22">
        <f t="shared" si="1"/>
        <v>61.8</v>
      </c>
      <c r="W13" s="22">
        <f t="shared" si="1"/>
        <v>60.400000000000006</v>
      </c>
      <c r="X13" s="22">
        <f t="shared" si="1"/>
        <v>60.3</v>
      </c>
      <c r="Y13" s="22">
        <f t="shared" si="1"/>
        <v>60.2</v>
      </c>
      <c r="Z13" s="22">
        <f t="shared" si="1"/>
        <v>60</v>
      </c>
      <c r="AA13" s="22">
        <f t="shared" si="1"/>
        <v>59.800000000000004</v>
      </c>
      <c r="AB13" s="22">
        <f>100-(AB11+AB12)</f>
        <v>62.8</v>
      </c>
      <c r="AC13" s="22">
        <f>100-(AC11+AC12)</f>
        <v>63.1</v>
      </c>
      <c r="AD13" s="50"/>
      <c r="AE13" s="22">
        <f>100-(AE11+AE12)</f>
        <v>62.4</v>
      </c>
      <c r="AF13" s="22">
        <f>100-(AF11+AF12)</f>
        <v>60.643999999999998</v>
      </c>
      <c r="AG13" s="22">
        <f>100-(AG11+AG12)</f>
        <v>62.255000000000003</v>
      </c>
      <c r="AH13" s="22">
        <f>100-(AH11+AH12)</f>
        <v>60.823</v>
      </c>
      <c r="AI13" s="22">
        <f>100-(AI11+AI12)</f>
        <v>61.15</v>
      </c>
    </row>
    <row r="14" spans="1:35" ht="3.75" customHeight="1" x14ac:dyDescent="0.2"/>
    <row r="15" spans="1:35" x14ac:dyDescent="0.2">
      <c r="A15" s="26" t="s">
        <v>15</v>
      </c>
    </row>
    <row r="16" spans="1:35" ht="18" customHeight="1" x14ac:dyDescent="0.2">
      <c r="A16" s="35" t="s">
        <v>16</v>
      </c>
      <c r="B16" s="4"/>
      <c r="C16" s="4"/>
      <c r="D16" s="4"/>
      <c r="E16" s="4"/>
      <c r="F16" s="4"/>
      <c r="G16" s="4"/>
      <c r="H16" s="4"/>
    </row>
    <row r="17" spans="1:35" ht="18" customHeight="1" x14ac:dyDescent="0.2">
      <c r="A17" s="51" t="s">
        <v>42</v>
      </c>
      <c r="B17" s="4"/>
      <c r="C17" s="4"/>
      <c r="D17" s="4"/>
      <c r="E17" s="4"/>
      <c r="F17" s="4"/>
      <c r="G17" s="4"/>
    </row>
    <row r="18" spans="1:35" s="25" customFormat="1" ht="18" customHeight="1" x14ac:dyDescent="0.2">
      <c r="A18" s="35" t="s">
        <v>18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35" s="12" customFormat="1" ht="18" customHeight="1" x14ac:dyDescent="0.2">
      <c r="A19" s="40" t="s">
        <v>19</v>
      </c>
      <c r="B19" s="25"/>
      <c r="C19" s="25"/>
      <c r="D19" s="25"/>
      <c r="E19" s="25"/>
      <c r="F19" s="32"/>
      <c r="G19" s="32"/>
      <c r="H19" s="32"/>
      <c r="I19" s="32"/>
    </row>
    <row r="20" spans="1:35" s="12" customFormat="1" ht="18" customHeight="1" x14ac:dyDescent="0.2">
      <c r="A20" s="66" t="s">
        <v>20</v>
      </c>
      <c r="B20" s="32"/>
      <c r="C20" s="32"/>
      <c r="D20" s="32"/>
      <c r="E20" s="32"/>
      <c r="F20" s="32"/>
      <c r="G20" s="32"/>
      <c r="H20" s="32"/>
      <c r="I20" s="32"/>
    </row>
    <row r="21" spans="1:35" s="12" customFormat="1" ht="3.75" customHeight="1" x14ac:dyDescent="0.2">
      <c r="A21" s="52"/>
      <c r="B21" s="52"/>
      <c r="C21" s="52"/>
      <c r="D21" s="52"/>
      <c r="E21" s="32"/>
      <c r="F21" s="32"/>
      <c r="G21" s="32"/>
      <c r="H21" s="32"/>
      <c r="I21" s="32"/>
    </row>
    <row r="22" spans="1:35" ht="12.75" customHeight="1" x14ac:dyDescent="0.2">
      <c r="A22" s="26" t="s">
        <v>32</v>
      </c>
      <c r="B22" s="32"/>
      <c r="C22" s="32"/>
      <c r="D22" s="32"/>
      <c r="E22" s="32"/>
      <c r="F22" s="4"/>
      <c r="G22" s="4"/>
    </row>
    <row r="23" spans="1:35" ht="12.75" customHeight="1" x14ac:dyDescent="0.2">
      <c r="A23" s="4" t="s">
        <v>33</v>
      </c>
      <c r="B23" s="4"/>
      <c r="C23" s="4"/>
      <c r="D23" s="4"/>
      <c r="E23" s="4"/>
      <c r="F23" s="4"/>
      <c r="G23" s="4"/>
    </row>
    <row r="24" spans="1:35" x14ac:dyDescent="0.2">
      <c r="A24" s="34" t="s">
        <v>34</v>
      </c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6"/>
      <c r="N24" s="6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</row>
    <row r="25" spans="1:35" s="12" customFormat="1" ht="10.199999999999999" x14ac:dyDescent="0.2">
      <c r="A25" s="4"/>
      <c r="B25" s="6"/>
      <c r="C25" s="6"/>
      <c r="D25" s="6"/>
      <c r="E25" s="6"/>
    </row>
    <row r="26" spans="1:35" x14ac:dyDescent="0.2">
      <c r="A26" s="5" t="s">
        <v>21</v>
      </c>
      <c r="B26" s="12"/>
      <c r="C26" s="12"/>
      <c r="D26" s="12"/>
      <c r="E26" s="14"/>
      <c r="F26" s="6"/>
      <c r="G26" s="6"/>
      <c r="H26" s="6"/>
      <c r="I26" s="6"/>
      <c r="J26" s="6"/>
      <c r="K26" s="6"/>
      <c r="L26" s="54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</row>
    <row r="27" spans="1:35" x14ac:dyDescent="0.2">
      <c r="A27" s="12" t="s">
        <v>22</v>
      </c>
      <c r="B27" s="6"/>
      <c r="C27" s="6"/>
      <c r="D27" s="6"/>
      <c r="E27" s="6"/>
    </row>
    <row r="28" spans="1:35" x14ac:dyDescent="0.2">
      <c r="A28" s="5" t="s">
        <v>23</v>
      </c>
    </row>
    <row r="30" spans="1:35" x14ac:dyDescent="0.2">
      <c r="A30" s="45" t="s">
        <v>46</v>
      </c>
    </row>
  </sheetData>
  <hyperlinks>
    <hyperlink ref="A20" r:id="rId1"/>
  </hyperlinks>
  <pageMargins left="0.27559055118110237" right="0.78740157480314965" top="1.1811023622047245" bottom="0.98425196850393704" header="0.51181102362204722" footer="0.51181102362204722"/>
  <pageSetup paperSize="9" scale="82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workbookViewId="0">
      <pane xSplit="1" topLeftCell="B1" activePane="topRight" state="frozen"/>
      <selection sqref="A1:AI29"/>
      <selection pane="topRight"/>
    </sheetView>
  </sheetViews>
  <sheetFormatPr baseColWidth="10" defaultColWidth="11.375" defaultRowHeight="11.4" x14ac:dyDescent="0.2"/>
  <cols>
    <col min="1" max="1" width="16" style="29" customWidth="1"/>
    <col min="2" max="11" width="5" style="29" customWidth="1"/>
    <col min="12" max="21" width="5" style="46" customWidth="1"/>
    <col min="22" max="29" width="5" style="28" customWidth="1"/>
    <col min="30" max="30" width="3" style="46" customWidth="1"/>
    <col min="31" max="32" width="5" style="46" customWidth="1"/>
    <col min="33" max="35" width="5" style="28" customWidth="1"/>
    <col min="36" max="16384" width="11.375" style="28"/>
  </cols>
  <sheetData>
    <row r="1" spans="1:35" ht="12.75" customHeight="1" x14ac:dyDescent="0.25">
      <c r="A1" s="1" t="s">
        <v>0</v>
      </c>
    </row>
    <row r="2" spans="1:35" s="8" customFormat="1" ht="12.75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7"/>
      <c r="Q2" s="7"/>
      <c r="R2" s="7"/>
      <c r="S2" s="7"/>
      <c r="T2" s="7"/>
      <c r="U2" s="7"/>
      <c r="AC2" s="15"/>
      <c r="AD2" s="7"/>
      <c r="AE2" s="15"/>
      <c r="AG2" s="15"/>
      <c r="AI2" s="15" t="s">
        <v>2</v>
      </c>
    </row>
    <row r="3" spans="1:35" s="8" customFormat="1" ht="12.75" customHeight="1" x14ac:dyDescent="0.25">
      <c r="A3" s="29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AB3" s="15"/>
      <c r="AC3" s="15"/>
      <c r="AD3" s="7"/>
      <c r="AE3" s="7"/>
      <c r="AF3" s="7"/>
    </row>
    <row r="4" spans="1:35" s="8" customFormat="1" ht="3.75" customHeigh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AD4" s="7"/>
      <c r="AE4" s="7"/>
      <c r="AF4" s="7"/>
    </row>
    <row r="5" spans="1:35" s="2" customFormat="1" ht="17.25" customHeight="1" x14ac:dyDescent="0.2">
      <c r="A5" s="60" t="s">
        <v>4</v>
      </c>
      <c r="B5" s="61">
        <v>1985</v>
      </c>
      <c r="C5" s="61">
        <v>1986</v>
      </c>
      <c r="D5" s="61">
        <v>1987</v>
      </c>
      <c r="E5" s="61">
        <v>1988</v>
      </c>
      <c r="F5" s="61">
        <v>1989</v>
      </c>
      <c r="G5" s="61">
        <v>1990</v>
      </c>
      <c r="H5" s="61">
        <v>1991</v>
      </c>
      <c r="I5" s="61">
        <v>1992</v>
      </c>
      <c r="J5" s="61">
        <v>1993</v>
      </c>
      <c r="K5" s="61">
        <v>1994</v>
      </c>
      <c r="L5" s="61">
        <v>1995</v>
      </c>
      <c r="M5" s="61">
        <v>1996</v>
      </c>
      <c r="N5" s="61">
        <v>1997</v>
      </c>
      <c r="O5" s="61">
        <v>1998</v>
      </c>
      <c r="P5" s="61">
        <v>1999</v>
      </c>
      <c r="Q5" s="61">
        <v>2000</v>
      </c>
      <c r="R5" s="61">
        <v>2001</v>
      </c>
      <c r="S5" s="61">
        <v>2002</v>
      </c>
      <c r="T5" s="61">
        <v>2003</v>
      </c>
      <c r="U5" s="61">
        <v>2004</v>
      </c>
      <c r="V5" s="61">
        <v>2005</v>
      </c>
      <c r="W5" s="61">
        <v>2006</v>
      </c>
      <c r="X5" s="61">
        <v>2007</v>
      </c>
      <c r="Y5" s="62">
        <v>2008</v>
      </c>
      <c r="Z5" s="62">
        <v>2009</v>
      </c>
      <c r="AA5" s="63" t="s">
        <v>27</v>
      </c>
      <c r="AB5" s="62">
        <v>2011</v>
      </c>
      <c r="AC5" s="62">
        <v>2012</v>
      </c>
      <c r="AD5" s="63" t="s">
        <v>28</v>
      </c>
      <c r="AE5" s="62">
        <v>2013</v>
      </c>
      <c r="AF5" s="62">
        <v>2014</v>
      </c>
      <c r="AG5" s="62">
        <v>2015</v>
      </c>
      <c r="AH5" s="64">
        <v>2016</v>
      </c>
      <c r="AI5" s="64">
        <v>2017</v>
      </c>
    </row>
    <row r="6" spans="1:35" s="8" customFormat="1" ht="3.75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48"/>
      <c r="AE6" s="20"/>
      <c r="AF6" s="20"/>
      <c r="AG6" s="20"/>
      <c r="AH6" s="43"/>
      <c r="AI6" s="43"/>
    </row>
    <row r="7" spans="1:35" x14ac:dyDescent="0.2">
      <c r="A7" s="11" t="s">
        <v>36</v>
      </c>
      <c r="B7" s="21">
        <v>35</v>
      </c>
      <c r="C7" s="21">
        <v>35</v>
      </c>
      <c r="D7" s="21">
        <v>34</v>
      </c>
      <c r="E7" s="21">
        <v>32</v>
      </c>
      <c r="F7" s="21">
        <v>32</v>
      </c>
      <c r="G7" s="21">
        <v>31</v>
      </c>
      <c r="H7" s="21">
        <v>31</v>
      </c>
      <c r="I7" s="21">
        <v>31</v>
      </c>
      <c r="J7" s="21">
        <v>32</v>
      </c>
      <c r="K7" s="21">
        <v>31</v>
      </c>
      <c r="L7" s="21">
        <v>30.0059</v>
      </c>
      <c r="M7" s="21">
        <v>28.807099999999998</v>
      </c>
      <c r="N7" s="21">
        <v>28.399899999999999</v>
      </c>
      <c r="O7" s="21">
        <v>28.721399999999999</v>
      </c>
      <c r="P7" s="21">
        <v>27.845099999999999</v>
      </c>
      <c r="Q7" s="21">
        <v>26.768699999999999</v>
      </c>
      <c r="R7" s="21">
        <v>25.980499999999999</v>
      </c>
      <c r="S7" s="21">
        <v>25.255199999999999</v>
      </c>
      <c r="T7" s="21">
        <v>25.4404</v>
      </c>
      <c r="U7" s="21">
        <v>24.550599999999999</v>
      </c>
      <c r="V7" s="21">
        <v>25</v>
      </c>
      <c r="W7" s="21">
        <v>24</v>
      </c>
      <c r="X7" s="21">
        <v>24</v>
      </c>
      <c r="Y7" s="21">
        <v>23</v>
      </c>
      <c r="Z7" s="21">
        <v>22</v>
      </c>
      <c r="AA7" s="21">
        <v>20.6</v>
      </c>
      <c r="AB7" s="21">
        <v>21</v>
      </c>
      <c r="AC7" s="21">
        <v>20.5</v>
      </c>
      <c r="AD7" s="49"/>
      <c r="AE7" s="21">
        <v>22.1</v>
      </c>
      <c r="AF7" s="21">
        <v>20.460999999999999</v>
      </c>
      <c r="AG7" s="21">
        <v>19.934000000000001</v>
      </c>
      <c r="AH7" s="41">
        <v>19.46</v>
      </c>
      <c r="AI7" s="41">
        <v>20.241</v>
      </c>
    </row>
    <row r="8" spans="1:35" x14ac:dyDescent="0.2">
      <c r="A8" s="11" t="s">
        <v>37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>
        <v>1</v>
      </c>
      <c r="H8" s="21">
        <v>1</v>
      </c>
      <c r="I8" s="21">
        <v>2</v>
      </c>
      <c r="J8" s="21">
        <v>1</v>
      </c>
      <c r="K8" s="21">
        <v>1</v>
      </c>
      <c r="L8" s="21">
        <v>2.0859000000000001</v>
      </c>
      <c r="M8" s="21">
        <v>3.9245000000000001</v>
      </c>
      <c r="N8" s="21">
        <v>3.8338000000000001</v>
      </c>
      <c r="O8" s="21">
        <v>5.0677000000000003</v>
      </c>
      <c r="P8" s="21">
        <v>5.1031000000000004</v>
      </c>
      <c r="Q8" s="21">
        <v>5.4405000000000001</v>
      </c>
      <c r="R8" s="21">
        <v>5.0598999999999998</v>
      </c>
      <c r="S8" s="21">
        <v>5.0114999999999998</v>
      </c>
      <c r="T8" s="21">
        <v>5.1642999999999999</v>
      </c>
      <c r="U8" s="21">
        <v>5.7126999999999999</v>
      </c>
      <c r="V8" s="21">
        <v>6</v>
      </c>
      <c r="W8" s="21">
        <v>8</v>
      </c>
      <c r="X8" s="21">
        <v>6</v>
      </c>
      <c r="Y8" s="21">
        <v>7.6</v>
      </c>
      <c r="Z8" s="21">
        <v>7.2</v>
      </c>
      <c r="AA8" s="21">
        <v>7.9</v>
      </c>
      <c r="AB8" s="21">
        <v>6.1</v>
      </c>
      <c r="AC8" s="21">
        <v>7.2</v>
      </c>
      <c r="AD8" s="49"/>
      <c r="AE8" s="21">
        <v>6.6</v>
      </c>
      <c r="AF8" s="21">
        <v>8.6189999999999998</v>
      </c>
      <c r="AG8" s="21">
        <v>6.7069999999999999</v>
      </c>
      <c r="AH8" s="41">
        <v>7.7949999999999999</v>
      </c>
      <c r="AI8" s="41">
        <v>6.13</v>
      </c>
    </row>
    <row r="9" spans="1:35" x14ac:dyDescent="0.2">
      <c r="A9" s="11" t="s">
        <v>12</v>
      </c>
      <c r="B9" s="21">
        <f>B10-B7</f>
        <v>6</v>
      </c>
      <c r="C9" s="21">
        <f>C10-C7</f>
        <v>7</v>
      </c>
      <c r="D9" s="21">
        <f>D10-D7</f>
        <v>5</v>
      </c>
      <c r="E9" s="21">
        <f>E10-E7</f>
        <v>6</v>
      </c>
      <c r="F9" s="21">
        <f>F10-F7</f>
        <v>5</v>
      </c>
      <c r="G9" s="21">
        <f>G10-G7-G8</f>
        <v>5</v>
      </c>
      <c r="H9" s="21">
        <f>H10-H7-H8</f>
        <v>4</v>
      </c>
      <c r="I9" s="21">
        <f>I10-I7-I8</f>
        <v>3</v>
      </c>
      <c r="J9" s="21">
        <f>J10-J7-J8</f>
        <v>3</v>
      </c>
      <c r="K9" s="21">
        <f>K10-K7-K8</f>
        <v>3</v>
      </c>
      <c r="L9" s="21">
        <v>2.66</v>
      </c>
      <c r="M9" s="21">
        <v>2.4544999999999999</v>
      </c>
      <c r="N9" s="21">
        <v>2.9148000000000001</v>
      </c>
      <c r="O9" s="21">
        <v>2.7784</v>
      </c>
      <c r="P9" s="21">
        <v>3.1242999999999999</v>
      </c>
      <c r="Q9" s="21">
        <v>2.6848000000000001</v>
      </c>
      <c r="R9" s="21">
        <v>2.7006000000000001</v>
      </c>
      <c r="S9" s="21">
        <v>2.3759999999999999</v>
      </c>
      <c r="T9" s="21">
        <v>2.4712999999999998</v>
      </c>
      <c r="U9" s="21">
        <v>1.9962</v>
      </c>
      <c r="V9" s="21">
        <v>3</v>
      </c>
      <c r="W9" s="21">
        <v>2</v>
      </c>
      <c r="X9" s="21">
        <v>2</v>
      </c>
      <c r="Y9" s="21">
        <v>1.4</v>
      </c>
      <c r="Z9" s="21">
        <v>1.5</v>
      </c>
      <c r="AA9" s="21">
        <v>1.9</v>
      </c>
      <c r="AB9" s="21">
        <v>1.7</v>
      </c>
      <c r="AC9" s="21">
        <v>1.6</v>
      </c>
      <c r="AD9" s="49"/>
      <c r="AE9" s="21">
        <v>1.6</v>
      </c>
      <c r="AF9" s="21">
        <v>1.5660000000000001</v>
      </c>
      <c r="AG9" s="21">
        <v>1.302</v>
      </c>
      <c r="AH9" s="41">
        <v>1.155</v>
      </c>
      <c r="AI9" s="41">
        <v>1.0580000000000001</v>
      </c>
    </row>
    <row r="10" spans="1:35" x14ac:dyDescent="0.2">
      <c r="A10" s="69" t="s">
        <v>13</v>
      </c>
      <c r="B10" s="68">
        <v>41</v>
      </c>
      <c r="C10" s="68">
        <v>42</v>
      </c>
      <c r="D10" s="68">
        <v>39</v>
      </c>
      <c r="E10" s="68">
        <v>38</v>
      </c>
      <c r="F10" s="68">
        <v>37</v>
      </c>
      <c r="G10" s="68">
        <v>37</v>
      </c>
      <c r="H10" s="68">
        <v>36</v>
      </c>
      <c r="I10" s="68">
        <v>36</v>
      </c>
      <c r="J10" s="68">
        <v>36</v>
      </c>
      <c r="K10" s="68">
        <v>35</v>
      </c>
      <c r="L10" s="68">
        <f t="shared" ref="L10:R10" si="0">SUM(L7:L9)</f>
        <v>34.751800000000003</v>
      </c>
      <c r="M10" s="68">
        <f t="shared" si="0"/>
        <v>35.186100000000003</v>
      </c>
      <c r="N10" s="68">
        <f t="shared" si="0"/>
        <v>35.148499999999999</v>
      </c>
      <c r="O10" s="68">
        <f>SUM(O7:O9)</f>
        <v>36.567499999999995</v>
      </c>
      <c r="P10" s="68">
        <f t="shared" si="0"/>
        <v>36.072499999999998</v>
      </c>
      <c r="Q10" s="68">
        <f t="shared" si="0"/>
        <v>34.893999999999998</v>
      </c>
      <c r="R10" s="68">
        <f t="shared" si="0"/>
        <v>33.741</v>
      </c>
      <c r="S10" s="68">
        <v>32.642699999999998</v>
      </c>
      <c r="T10" s="68">
        <v>33.076000000000001</v>
      </c>
      <c r="U10" s="68">
        <v>32.259500000000003</v>
      </c>
      <c r="V10" s="68">
        <v>34</v>
      </c>
      <c r="W10" s="68">
        <v>34</v>
      </c>
      <c r="X10" s="68">
        <v>32</v>
      </c>
      <c r="Y10" s="68">
        <v>32</v>
      </c>
      <c r="Z10" s="68">
        <v>31</v>
      </c>
      <c r="AA10" s="68">
        <v>31</v>
      </c>
      <c r="AB10" s="68">
        <v>29</v>
      </c>
      <c r="AC10" s="68">
        <v>29</v>
      </c>
      <c r="AD10" s="49"/>
      <c r="AE10" s="68">
        <v>30</v>
      </c>
      <c r="AF10" s="68">
        <v>30.646000000000001</v>
      </c>
      <c r="AG10" s="68">
        <v>27.943000000000001</v>
      </c>
      <c r="AH10" s="68">
        <v>28.408999999999999</v>
      </c>
      <c r="AI10" s="68">
        <v>27.428999999999998</v>
      </c>
    </row>
    <row r="11" spans="1:35" x14ac:dyDescent="0.2">
      <c r="A11" s="11" t="s">
        <v>31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>
        <v>5.8500000000000003E-2</v>
      </c>
      <c r="N11" s="21">
        <v>0.12479999999999999</v>
      </c>
      <c r="O11" s="21">
        <v>0.15640000000000001</v>
      </c>
      <c r="P11" s="21">
        <v>0.2969</v>
      </c>
      <c r="Q11" s="21">
        <v>0.24890000000000001</v>
      </c>
      <c r="R11" s="21">
        <v>0.22450000000000001</v>
      </c>
      <c r="S11" s="21">
        <v>0.29149999999999998</v>
      </c>
      <c r="T11" s="21">
        <v>0.27810000000000001</v>
      </c>
      <c r="U11" s="21">
        <v>0.34889999999999999</v>
      </c>
      <c r="V11" s="21">
        <v>0.5</v>
      </c>
      <c r="W11" s="21">
        <v>0.6</v>
      </c>
      <c r="X11" s="21">
        <v>0.7</v>
      </c>
      <c r="Y11" s="21">
        <v>0.8</v>
      </c>
      <c r="Z11" s="21">
        <v>1.7</v>
      </c>
      <c r="AA11" s="21">
        <v>1</v>
      </c>
      <c r="AB11" s="21">
        <v>1.1000000000000001</v>
      </c>
      <c r="AC11" s="21">
        <v>1</v>
      </c>
      <c r="AD11" s="49"/>
      <c r="AE11" s="21">
        <v>0.9</v>
      </c>
      <c r="AF11" s="21">
        <v>1.028</v>
      </c>
      <c r="AG11" s="21">
        <v>1.0489999999999999</v>
      </c>
      <c r="AH11" s="41">
        <v>1.111</v>
      </c>
      <c r="AI11" s="41">
        <v>1.1659999999999999</v>
      </c>
    </row>
    <row r="12" spans="1:35" x14ac:dyDescent="0.2">
      <c r="A12" s="16" t="s">
        <v>41</v>
      </c>
      <c r="B12" s="22">
        <f>100-(B10)</f>
        <v>59</v>
      </c>
      <c r="C12" s="22">
        <f t="shared" ref="C12:L12" si="1">100-(C10)</f>
        <v>58</v>
      </c>
      <c r="D12" s="22">
        <f t="shared" si="1"/>
        <v>61</v>
      </c>
      <c r="E12" s="22">
        <f t="shared" si="1"/>
        <v>62</v>
      </c>
      <c r="F12" s="22">
        <f t="shared" si="1"/>
        <v>63</v>
      </c>
      <c r="G12" s="22">
        <f t="shared" si="1"/>
        <v>63</v>
      </c>
      <c r="H12" s="22">
        <f t="shared" si="1"/>
        <v>64</v>
      </c>
      <c r="I12" s="22">
        <f t="shared" si="1"/>
        <v>64</v>
      </c>
      <c r="J12" s="22">
        <f t="shared" si="1"/>
        <v>64</v>
      </c>
      <c r="K12" s="22">
        <f t="shared" si="1"/>
        <v>65</v>
      </c>
      <c r="L12" s="22">
        <f t="shared" si="1"/>
        <v>65.248199999999997</v>
      </c>
      <c r="M12" s="22">
        <f t="shared" ref="M12:AI12" si="2">100-(M10+M11)</f>
        <v>64.755399999999995</v>
      </c>
      <c r="N12" s="22">
        <f t="shared" si="2"/>
        <v>64.726699999999994</v>
      </c>
      <c r="O12" s="22">
        <f t="shared" si="2"/>
        <v>63.276100000000007</v>
      </c>
      <c r="P12" s="22">
        <f t="shared" si="2"/>
        <v>63.630600000000001</v>
      </c>
      <c r="Q12" s="22">
        <f t="shared" si="2"/>
        <v>64.857100000000003</v>
      </c>
      <c r="R12" s="22">
        <f t="shared" si="2"/>
        <v>66.034500000000008</v>
      </c>
      <c r="S12" s="22">
        <f t="shared" si="2"/>
        <v>67.065799999999996</v>
      </c>
      <c r="T12" s="22">
        <f t="shared" si="2"/>
        <v>66.645899999999997</v>
      </c>
      <c r="U12" s="22">
        <f t="shared" si="2"/>
        <v>67.391599999999997</v>
      </c>
      <c r="V12" s="22">
        <f t="shared" si="2"/>
        <v>65.5</v>
      </c>
      <c r="W12" s="22">
        <f t="shared" si="2"/>
        <v>65.400000000000006</v>
      </c>
      <c r="X12" s="22">
        <f t="shared" si="2"/>
        <v>67.3</v>
      </c>
      <c r="Y12" s="22">
        <f t="shared" si="2"/>
        <v>67.2</v>
      </c>
      <c r="Z12" s="22">
        <f t="shared" si="2"/>
        <v>67.3</v>
      </c>
      <c r="AA12" s="22">
        <f t="shared" si="2"/>
        <v>68</v>
      </c>
      <c r="AB12" s="22">
        <f t="shared" si="2"/>
        <v>69.900000000000006</v>
      </c>
      <c r="AC12" s="22">
        <f t="shared" si="2"/>
        <v>70</v>
      </c>
      <c r="AD12" s="50"/>
      <c r="AE12" s="22">
        <f t="shared" si="2"/>
        <v>69.099999999999994</v>
      </c>
      <c r="AF12" s="22">
        <f t="shared" si="2"/>
        <v>68.325999999999993</v>
      </c>
      <c r="AG12" s="22">
        <f t="shared" si="2"/>
        <v>71.007999999999996</v>
      </c>
      <c r="AH12" s="42">
        <f t="shared" si="2"/>
        <v>70.48</v>
      </c>
      <c r="AI12" s="42">
        <f t="shared" si="2"/>
        <v>71.405000000000001</v>
      </c>
    </row>
    <row r="13" spans="1:35" ht="3.75" customHeight="1" x14ac:dyDescent="0.2">
      <c r="AD13" s="21"/>
      <c r="AE13" s="21"/>
      <c r="AF13" s="21"/>
    </row>
    <row r="14" spans="1:35" x14ac:dyDescent="0.2">
      <c r="A14" s="26" t="s">
        <v>15</v>
      </c>
      <c r="V14" s="46"/>
      <c r="W14" s="46"/>
      <c r="X14" s="46"/>
      <c r="Y14" s="46"/>
      <c r="Z14" s="46"/>
      <c r="AA14" s="46"/>
      <c r="AB14" s="46"/>
      <c r="AC14" s="46"/>
      <c r="AD14" s="55"/>
      <c r="AE14" s="55"/>
      <c r="AF14" s="55"/>
    </row>
    <row r="15" spans="1:35" ht="18" customHeight="1" x14ac:dyDescent="0.2">
      <c r="A15" s="35" t="s">
        <v>16</v>
      </c>
      <c r="B15" s="4"/>
      <c r="C15" s="4"/>
      <c r="D15" s="4"/>
      <c r="E15" s="4"/>
      <c r="F15" s="4"/>
      <c r="G15" s="4"/>
      <c r="H15" s="4"/>
      <c r="V15" s="46"/>
      <c r="W15" s="46"/>
      <c r="X15" s="46"/>
      <c r="Y15" s="46"/>
      <c r="Z15" s="46"/>
      <c r="AA15" s="46"/>
      <c r="AB15" s="46"/>
      <c r="AC15" s="46"/>
    </row>
    <row r="16" spans="1:35" ht="18" customHeight="1" x14ac:dyDescent="0.2">
      <c r="A16" s="51" t="s">
        <v>43</v>
      </c>
      <c r="B16" s="4"/>
      <c r="C16" s="4"/>
      <c r="D16" s="4"/>
      <c r="E16" s="4"/>
      <c r="F16" s="4"/>
      <c r="G16" s="4"/>
      <c r="V16" s="46"/>
      <c r="W16" s="46"/>
      <c r="X16" s="46"/>
      <c r="Y16" s="46"/>
      <c r="Z16" s="46"/>
      <c r="AA16" s="46"/>
      <c r="AB16" s="46"/>
      <c r="AC16" s="46"/>
    </row>
    <row r="17" spans="1:32" s="25" customFormat="1" ht="18" customHeight="1" x14ac:dyDescent="0.2">
      <c r="A17" s="35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AD17" s="46"/>
      <c r="AE17" s="46"/>
      <c r="AF17" s="46"/>
    </row>
    <row r="18" spans="1:32" s="12" customFormat="1" ht="18" customHeight="1" x14ac:dyDescent="0.2">
      <c r="A18" s="34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AD18" s="25"/>
      <c r="AE18" s="25"/>
      <c r="AF18" s="25"/>
    </row>
    <row r="19" spans="1:32" s="12" customFormat="1" ht="18" customHeight="1" x14ac:dyDescent="0.2">
      <c r="A19" s="66" t="s">
        <v>20</v>
      </c>
      <c r="B19" s="32"/>
      <c r="C19" s="32"/>
      <c r="D19" s="32"/>
      <c r="E19" s="32"/>
      <c r="F19" s="32"/>
      <c r="G19" s="32"/>
      <c r="H19" s="32"/>
      <c r="I19" s="32"/>
    </row>
    <row r="20" spans="1:32" s="12" customFormat="1" ht="3.7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</row>
    <row r="21" spans="1:32" ht="12.75" customHeight="1" x14ac:dyDescent="0.2">
      <c r="A21" s="37" t="s">
        <v>32</v>
      </c>
      <c r="B21" s="56"/>
      <c r="C21" s="56"/>
      <c r="D21" s="56"/>
      <c r="E21" s="32"/>
      <c r="F21" s="32"/>
      <c r="G21" s="32"/>
      <c r="H21" s="32"/>
      <c r="I21" s="32"/>
      <c r="J21" s="12"/>
      <c r="K21" s="12"/>
      <c r="L21" s="12"/>
      <c r="V21" s="46"/>
      <c r="W21" s="46"/>
      <c r="X21" s="46"/>
      <c r="Y21" s="46"/>
      <c r="Z21" s="46"/>
      <c r="AA21" s="46"/>
      <c r="AB21" s="46"/>
      <c r="AC21" s="46"/>
      <c r="AD21" s="12"/>
      <c r="AE21" s="12"/>
      <c r="AF21" s="12"/>
    </row>
    <row r="22" spans="1:32" ht="12.75" customHeight="1" x14ac:dyDescent="0.2">
      <c r="A22" s="4" t="s">
        <v>33</v>
      </c>
      <c r="B22" s="4"/>
      <c r="C22" s="4"/>
      <c r="D22" s="4"/>
      <c r="E22" s="4"/>
      <c r="F22" s="4"/>
      <c r="G22" s="4"/>
      <c r="V22" s="46"/>
      <c r="W22" s="46"/>
      <c r="X22" s="46"/>
      <c r="Y22" s="46"/>
      <c r="Z22" s="46"/>
      <c r="AA22" s="46"/>
      <c r="AB22" s="46"/>
      <c r="AC22" s="46"/>
    </row>
    <row r="23" spans="1:32" x14ac:dyDescent="0.2">
      <c r="A23" s="34" t="s">
        <v>34</v>
      </c>
      <c r="B23" s="4"/>
      <c r="C23" s="4"/>
      <c r="D23" s="4"/>
      <c r="E23" s="4"/>
      <c r="F23" s="4"/>
      <c r="G23" s="4"/>
      <c r="M23" s="6"/>
      <c r="N23" s="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32" s="12" customFormat="1" x14ac:dyDescent="0.2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AD24" s="53"/>
      <c r="AE24" s="53"/>
      <c r="AF24" s="53"/>
    </row>
    <row r="25" spans="1:32" ht="12" customHeight="1" x14ac:dyDescent="0.2">
      <c r="A25" s="5" t="s">
        <v>21</v>
      </c>
      <c r="B25" s="12"/>
      <c r="C25" s="12"/>
      <c r="D25" s="12"/>
      <c r="E25" s="14"/>
      <c r="F25" s="12"/>
      <c r="G25" s="12"/>
      <c r="H25" s="12"/>
      <c r="I25" s="12"/>
      <c r="J25" s="12"/>
      <c r="K25" s="12"/>
      <c r="L25" s="1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2"/>
      <c r="AE25" s="12"/>
      <c r="AF25" s="12"/>
    </row>
    <row r="26" spans="1:32" x14ac:dyDescent="0.2">
      <c r="A26" s="12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4"/>
      <c r="AD26" s="53"/>
      <c r="AE26" s="53"/>
      <c r="AF26" s="53"/>
    </row>
    <row r="27" spans="1:32" x14ac:dyDescent="0.2">
      <c r="A27" s="5" t="s">
        <v>23</v>
      </c>
    </row>
    <row r="29" spans="1:32" x14ac:dyDescent="0.2">
      <c r="A29" s="45" t="s">
        <v>46</v>
      </c>
    </row>
    <row r="38" spans="22:29" x14ac:dyDescent="0.2">
      <c r="V38" s="46"/>
      <c r="W38" s="46"/>
      <c r="X38" s="46"/>
      <c r="Y38" s="46"/>
      <c r="Z38" s="46"/>
      <c r="AA38" s="46"/>
      <c r="AB38" s="46"/>
      <c r="AC38" s="46"/>
    </row>
    <row r="39" spans="22:29" x14ac:dyDescent="0.2">
      <c r="V39" s="46"/>
      <c r="W39" s="46"/>
      <c r="X39" s="46"/>
      <c r="Y39" s="46"/>
      <c r="Z39" s="46"/>
      <c r="AA39" s="46"/>
      <c r="AB39" s="46"/>
      <c r="AC39" s="46"/>
    </row>
    <row r="40" spans="22:29" x14ac:dyDescent="0.2">
      <c r="V40" s="46"/>
      <c r="W40" s="46"/>
      <c r="X40" s="46"/>
      <c r="Y40" s="46"/>
      <c r="Z40" s="46"/>
      <c r="AA40" s="46"/>
      <c r="AB40" s="46"/>
      <c r="AC40" s="46"/>
    </row>
    <row r="41" spans="22:29" x14ac:dyDescent="0.2">
      <c r="V41" s="46"/>
      <c r="W41" s="46"/>
      <c r="X41" s="46"/>
      <c r="Y41" s="46"/>
      <c r="Z41" s="46"/>
      <c r="AA41" s="46"/>
      <c r="AB41" s="46"/>
      <c r="AC41" s="46"/>
    </row>
  </sheetData>
  <hyperlinks>
    <hyperlink ref="A19" r:id="rId1"/>
  </hyperlinks>
  <pageMargins left="0.26" right="0.78740157499999996" top="1.2" bottom="0.98425196900000012" header="0.49212598450000006" footer="0.49212598450000006"/>
  <pageSetup paperSize="9" scale="75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9"/>
  <sheetViews>
    <sheetView workbookViewId="0">
      <pane xSplit="1" topLeftCell="B1" activePane="topRight" state="frozen"/>
      <selection activeCell="B5" sqref="B5:AI5"/>
      <selection pane="topRight"/>
    </sheetView>
  </sheetViews>
  <sheetFormatPr baseColWidth="10" defaultColWidth="11.375" defaultRowHeight="11.4" x14ac:dyDescent="0.2"/>
  <cols>
    <col min="1" max="1" width="16" style="47" customWidth="1"/>
    <col min="2" max="11" width="5" style="29" customWidth="1"/>
    <col min="12" max="21" width="5" style="46" customWidth="1"/>
    <col min="22" max="29" width="5" style="28" customWidth="1"/>
    <col min="30" max="30" width="3" style="46" customWidth="1"/>
    <col min="31" max="32" width="5" style="46" customWidth="1"/>
    <col min="33" max="35" width="5" style="28" customWidth="1"/>
    <col min="36" max="16384" width="11.375" style="28"/>
  </cols>
  <sheetData>
    <row r="1" spans="1:35" ht="12.75" customHeight="1" x14ac:dyDescent="0.25">
      <c r="A1" s="9" t="s">
        <v>0</v>
      </c>
    </row>
    <row r="2" spans="1:35" s="8" customFormat="1" ht="12.75" customHeight="1" x14ac:dyDescent="0.25">
      <c r="A2" s="9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7"/>
      <c r="Q2" s="7"/>
      <c r="R2" s="7"/>
      <c r="S2" s="7"/>
      <c r="T2" s="7"/>
      <c r="U2" s="7"/>
      <c r="AC2" s="15"/>
      <c r="AD2" s="7"/>
      <c r="AE2" s="15"/>
      <c r="AG2" s="15"/>
      <c r="AI2" s="15" t="s">
        <v>2</v>
      </c>
    </row>
    <row r="3" spans="1:35" s="8" customFormat="1" ht="12.75" customHeight="1" x14ac:dyDescent="0.25">
      <c r="A3" s="47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7"/>
      <c r="M3" s="7"/>
      <c r="N3" s="7"/>
      <c r="O3" s="7"/>
      <c r="P3" s="7"/>
      <c r="Q3" s="7"/>
      <c r="R3" s="7"/>
      <c r="S3" s="7"/>
      <c r="T3" s="7"/>
      <c r="U3" s="7"/>
      <c r="AC3" s="15"/>
      <c r="AD3" s="7"/>
      <c r="AE3" s="7"/>
      <c r="AF3" s="7"/>
    </row>
    <row r="4" spans="1:35" s="8" customFormat="1" ht="3.75" customHeight="1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  <c r="R4" s="7"/>
      <c r="S4" s="7"/>
      <c r="T4" s="7"/>
      <c r="U4" s="7"/>
      <c r="AD4" s="7"/>
      <c r="AE4" s="7"/>
      <c r="AF4" s="7"/>
    </row>
    <row r="5" spans="1:35" s="2" customFormat="1" ht="17.25" customHeight="1" x14ac:dyDescent="0.2">
      <c r="A5" s="60" t="s">
        <v>4</v>
      </c>
      <c r="B5" s="61">
        <v>1985</v>
      </c>
      <c r="C5" s="61">
        <v>1986</v>
      </c>
      <c r="D5" s="61">
        <v>1987</v>
      </c>
      <c r="E5" s="61">
        <v>1988</v>
      </c>
      <c r="F5" s="61">
        <v>1989</v>
      </c>
      <c r="G5" s="61">
        <v>1990</v>
      </c>
      <c r="H5" s="61">
        <v>1991</v>
      </c>
      <c r="I5" s="61">
        <v>1992</v>
      </c>
      <c r="J5" s="61">
        <v>1993</v>
      </c>
      <c r="K5" s="61">
        <v>1994</v>
      </c>
      <c r="L5" s="61">
        <v>1995</v>
      </c>
      <c r="M5" s="61">
        <v>1996</v>
      </c>
      <c r="N5" s="61">
        <v>1997</v>
      </c>
      <c r="O5" s="61">
        <v>1998</v>
      </c>
      <c r="P5" s="61">
        <v>1999</v>
      </c>
      <c r="Q5" s="61">
        <v>2000</v>
      </c>
      <c r="R5" s="61">
        <v>2001</v>
      </c>
      <c r="S5" s="61">
        <v>2002</v>
      </c>
      <c r="T5" s="61">
        <v>2003</v>
      </c>
      <c r="U5" s="61">
        <v>2004</v>
      </c>
      <c r="V5" s="61">
        <v>2005</v>
      </c>
      <c r="W5" s="62">
        <v>2006</v>
      </c>
      <c r="X5" s="62">
        <v>2007</v>
      </c>
      <c r="Y5" s="62">
        <v>2008</v>
      </c>
      <c r="Z5" s="62">
        <v>2009</v>
      </c>
      <c r="AA5" s="63" t="s">
        <v>27</v>
      </c>
      <c r="AB5" s="62">
        <v>2011</v>
      </c>
      <c r="AC5" s="62">
        <v>2012</v>
      </c>
      <c r="AD5" s="63" t="s">
        <v>28</v>
      </c>
      <c r="AE5" s="62">
        <v>2013</v>
      </c>
      <c r="AF5" s="62">
        <v>2014</v>
      </c>
      <c r="AG5" s="62">
        <v>2015</v>
      </c>
      <c r="AH5" s="64">
        <v>2016</v>
      </c>
      <c r="AI5" s="64">
        <v>2017</v>
      </c>
    </row>
    <row r="6" spans="1:35" s="17" customFormat="1" ht="3.75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48"/>
      <c r="AE6" s="20"/>
      <c r="AF6" s="20"/>
      <c r="AG6" s="20"/>
      <c r="AH6" s="43"/>
      <c r="AI6" s="43"/>
    </row>
    <row r="7" spans="1:35" x14ac:dyDescent="0.2">
      <c r="A7" s="11" t="s">
        <v>39</v>
      </c>
      <c r="B7" s="21">
        <v>26</v>
      </c>
      <c r="C7" s="21">
        <v>26</v>
      </c>
      <c r="D7" s="21">
        <v>26</v>
      </c>
      <c r="E7" s="21">
        <v>26</v>
      </c>
      <c r="F7" s="21">
        <v>25</v>
      </c>
      <c r="G7" s="21">
        <v>26</v>
      </c>
      <c r="H7" s="21">
        <v>28</v>
      </c>
      <c r="I7" s="21">
        <v>26</v>
      </c>
      <c r="J7" s="21">
        <v>27</v>
      </c>
      <c r="K7" s="21">
        <v>26</v>
      </c>
      <c r="L7" s="21">
        <v>25.966200000000001</v>
      </c>
      <c r="M7" s="21">
        <v>28.378799999999998</v>
      </c>
      <c r="N7" s="21">
        <v>29.575900000000001</v>
      </c>
      <c r="O7" s="21">
        <v>26.369299999999999</v>
      </c>
      <c r="P7" s="21">
        <v>26.662500000000001</v>
      </c>
      <c r="Q7" s="21">
        <v>25.275500000000001</v>
      </c>
      <c r="R7" s="23">
        <v>26.080500000000001</v>
      </c>
      <c r="S7" s="23">
        <v>24.474799999999998</v>
      </c>
      <c r="T7" s="23">
        <v>27.436299999999999</v>
      </c>
      <c r="U7" s="23">
        <v>27.114599999999999</v>
      </c>
      <c r="V7" s="23">
        <v>26.2</v>
      </c>
      <c r="W7" s="23">
        <v>23.7</v>
      </c>
      <c r="X7" s="23">
        <v>24.3</v>
      </c>
      <c r="Y7" s="23">
        <v>24.7</v>
      </c>
      <c r="Z7" s="23">
        <v>23.6</v>
      </c>
      <c r="AA7" s="23">
        <v>23.9</v>
      </c>
      <c r="AB7" s="23">
        <v>23.5</v>
      </c>
      <c r="AC7" s="23">
        <v>23.5</v>
      </c>
      <c r="AD7" s="49"/>
      <c r="AE7" s="21">
        <v>25.5</v>
      </c>
      <c r="AF7" s="21">
        <v>24.076000000000001</v>
      </c>
      <c r="AG7" s="21">
        <v>22.242999999999999</v>
      </c>
      <c r="AH7" s="41">
        <v>20.829000000000001</v>
      </c>
      <c r="AI7" s="41">
        <v>20.529</v>
      </c>
    </row>
    <row r="8" spans="1:35" x14ac:dyDescent="0.2">
      <c r="A8" s="11" t="s">
        <v>40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>
        <v>1</v>
      </c>
      <c r="H8" s="21">
        <v>1</v>
      </c>
      <c r="I8" s="21">
        <v>2</v>
      </c>
      <c r="J8" s="21">
        <v>1</v>
      </c>
      <c r="K8" s="21">
        <v>1</v>
      </c>
      <c r="L8" s="21">
        <v>1.3164</v>
      </c>
      <c r="M8" s="21">
        <v>1.7664</v>
      </c>
      <c r="N8" s="21">
        <v>2.5636000000000001</v>
      </c>
      <c r="O8" s="21">
        <v>5.4939999999999998</v>
      </c>
      <c r="P8" s="21">
        <v>5.7458</v>
      </c>
      <c r="Q8" s="21">
        <v>6.0324999999999998</v>
      </c>
      <c r="R8" s="23">
        <v>5.407</v>
      </c>
      <c r="S8" s="23">
        <v>5.0743999999999998</v>
      </c>
      <c r="T8" s="23">
        <v>5.6048999999999998</v>
      </c>
      <c r="U8" s="23">
        <v>6.9695999999999998</v>
      </c>
      <c r="V8" s="23">
        <v>6.5</v>
      </c>
      <c r="W8" s="23">
        <v>7.6</v>
      </c>
      <c r="X8" s="23">
        <v>6.2</v>
      </c>
      <c r="Y8" s="23">
        <v>7.3</v>
      </c>
      <c r="Z8" s="23">
        <v>6.7</v>
      </c>
      <c r="AA8" s="23">
        <v>8.1</v>
      </c>
      <c r="AB8" s="23">
        <v>7.1</v>
      </c>
      <c r="AC8" s="23">
        <v>8.1999999999999993</v>
      </c>
      <c r="AD8" s="49"/>
      <c r="AE8" s="21">
        <v>8.1</v>
      </c>
      <c r="AF8" s="21">
        <v>10.176</v>
      </c>
      <c r="AG8" s="21">
        <v>7.8140000000000001</v>
      </c>
      <c r="AH8" s="41">
        <v>8.5619999999999994</v>
      </c>
      <c r="AI8" s="41">
        <v>7.2560000000000002</v>
      </c>
    </row>
    <row r="9" spans="1:35" x14ac:dyDescent="0.2">
      <c r="A9" s="11" t="s">
        <v>12</v>
      </c>
      <c r="B9" s="21">
        <f>B10-B7</f>
        <v>8</v>
      </c>
      <c r="C9" s="21">
        <f>C10-C7</f>
        <v>9</v>
      </c>
      <c r="D9" s="21">
        <f>D10-D7</f>
        <v>7</v>
      </c>
      <c r="E9" s="21">
        <f>E10-E7</f>
        <v>8</v>
      </c>
      <c r="F9" s="21">
        <f>F10-F7</f>
        <v>8</v>
      </c>
      <c r="G9" s="21">
        <f>G10-G7-G8</f>
        <v>7</v>
      </c>
      <c r="H9" s="21">
        <f>H10-H7-H8</f>
        <v>6</v>
      </c>
      <c r="I9" s="21">
        <f>I10-I7-I8</f>
        <v>5</v>
      </c>
      <c r="J9" s="21">
        <f>J10-J7-J8</f>
        <v>5</v>
      </c>
      <c r="K9" s="21">
        <f>K10-K7-K8</f>
        <v>5</v>
      </c>
      <c r="L9" s="21">
        <v>3.9937</v>
      </c>
      <c r="M9" s="21">
        <v>3.4777</v>
      </c>
      <c r="N9" s="21">
        <v>3.3561999999999999</v>
      </c>
      <c r="O9" s="21">
        <v>3.4192999999999998</v>
      </c>
      <c r="P9" s="21">
        <v>3.6116000000000001</v>
      </c>
      <c r="Q9" s="21">
        <v>2.7025999999999999</v>
      </c>
      <c r="R9" s="23">
        <v>2.532</v>
      </c>
      <c r="S9" s="23">
        <v>2.7526000000000002</v>
      </c>
      <c r="T9" s="23">
        <v>2.6951999999999998</v>
      </c>
      <c r="U9" s="23">
        <v>3.0701999999999998</v>
      </c>
      <c r="V9" s="23">
        <v>3.2</v>
      </c>
      <c r="W9" s="23">
        <v>3.2</v>
      </c>
      <c r="X9" s="23">
        <v>3.2</v>
      </c>
      <c r="Y9" s="23">
        <v>3.4</v>
      </c>
      <c r="Z9" s="23">
        <v>3.7</v>
      </c>
      <c r="AA9" s="23">
        <v>4.3</v>
      </c>
      <c r="AB9" s="23">
        <v>5.0999999999999996</v>
      </c>
      <c r="AC9" s="23">
        <v>5.0999999999999996</v>
      </c>
      <c r="AD9" s="49"/>
      <c r="AE9" s="21">
        <v>4.2</v>
      </c>
      <c r="AF9" s="21">
        <v>3.6859999999999999</v>
      </c>
      <c r="AG9" s="21">
        <v>3.3730000000000002</v>
      </c>
      <c r="AH9" s="41">
        <v>3.3959999999999999</v>
      </c>
      <c r="AI9" s="41">
        <v>3.3439999999999999</v>
      </c>
    </row>
    <row r="10" spans="1:35" x14ac:dyDescent="0.2">
      <c r="A10" s="69" t="s">
        <v>13</v>
      </c>
      <c r="B10" s="68">
        <v>34</v>
      </c>
      <c r="C10" s="68">
        <v>35</v>
      </c>
      <c r="D10" s="68">
        <v>33</v>
      </c>
      <c r="E10" s="68">
        <v>34</v>
      </c>
      <c r="F10" s="68">
        <v>33</v>
      </c>
      <c r="G10" s="68">
        <v>34</v>
      </c>
      <c r="H10" s="68">
        <v>35</v>
      </c>
      <c r="I10" s="68">
        <v>33</v>
      </c>
      <c r="J10" s="68">
        <v>33</v>
      </c>
      <c r="K10" s="68">
        <v>32</v>
      </c>
      <c r="L10" s="68">
        <v>31.276300000000003</v>
      </c>
      <c r="M10" s="68">
        <v>33.622900000000001</v>
      </c>
      <c r="N10" s="68">
        <v>35.495699999999999</v>
      </c>
      <c r="O10" s="68">
        <v>35.282600000000002</v>
      </c>
      <c r="P10" s="68">
        <v>36.019900000000007</v>
      </c>
      <c r="Q10" s="68">
        <v>34.010599999999997</v>
      </c>
      <c r="R10" s="68">
        <v>34.019500000000001</v>
      </c>
      <c r="S10" s="68">
        <v>32.3018</v>
      </c>
      <c r="T10" s="68">
        <v>35.736399999999996</v>
      </c>
      <c r="U10" s="68">
        <v>37.154399999999995</v>
      </c>
      <c r="V10" s="68">
        <v>36.799999999999997</v>
      </c>
      <c r="W10" s="68">
        <v>35.700000000000003</v>
      </c>
      <c r="X10" s="68">
        <v>34.6</v>
      </c>
      <c r="Y10" s="68">
        <v>35.4</v>
      </c>
      <c r="Z10" s="68">
        <v>34</v>
      </c>
      <c r="AA10" s="68">
        <v>36.299999999999997</v>
      </c>
      <c r="AB10" s="68">
        <v>35.700000000000003</v>
      </c>
      <c r="AC10" s="68">
        <v>37</v>
      </c>
      <c r="AD10" s="49"/>
      <c r="AE10" s="68">
        <v>38</v>
      </c>
      <c r="AF10" s="68">
        <v>37.939</v>
      </c>
      <c r="AG10" s="68">
        <v>33.430999999999997</v>
      </c>
      <c r="AH10" s="68">
        <v>32.789000000000001</v>
      </c>
      <c r="AI10" s="68">
        <v>31.129000000000001</v>
      </c>
    </row>
    <row r="11" spans="1:35" x14ac:dyDescent="0.2">
      <c r="A11" s="11" t="s">
        <v>31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1" t="s">
        <v>11</v>
      </c>
      <c r="P11" s="21">
        <v>0.5</v>
      </c>
      <c r="Q11" s="21">
        <v>0.98270000000000002</v>
      </c>
      <c r="R11" s="23">
        <v>1.1277999999999999</v>
      </c>
      <c r="S11" s="23">
        <v>0.94810000000000005</v>
      </c>
      <c r="T11" s="23">
        <v>1.0236000000000001</v>
      </c>
      <c r="U11" s="23">
        <v>1.1814</v>
      </c>
      <c r="V11" s="23">
        <v>1.2</v>
      </c>
      <c r="W11" s="23">
        <v>1.4</v>
      </c>
      <c r="X11" s="23">
        <v>1.6</v>
      </c>
      <c r="Y11" s="23">
        <v>1.8</v>
      </c>
      <c r="Z11" s="23">
        <v>1.7</v>
      </c>
      <c r="AA11" s="23">
        <v>1.3</v>
      </c>
      <c r="AB11" s="23">
        <v>1.5</v>
      </c>
      <c r="AC11" s="23">
        <v>1.3</v>
      </c>
      <c r="AD11" s="49"/>
      <c r="AE11" s="21">
        <v>1.3</v>
      </c>
      <c r="AF11" s="21">
        <v>1.786</v>
      </c>
      <c r="AG11" s="21">
        <v>1.611</v>
      </c>
      <c r="AH11" s="41">
        <v>1.5489999999999999</v>
      </c>
      <c r="AI11" s="41">
        <v>1.6439999999999999</v>
      </c>
    </row>
    <row r="12" spans="1:35" x14ac:dyDescent="0.2">
      <c r="A12" s="16" t="s">
        <v>41</v>
      </c>
      <c r="B12" s="22">
        <f t="shared" ref="B12:K12" si="0">100-B10</f>
        <v>66</v>
      </c>
      <c r="C12" s="22">
        <f t="shared" si="0"/>
        <v>65</v>
      </c>
      <c r="D12" s="22">
        <f t="shared" si="0"/>
        <v>67</v>
      </c>
      <c r="E12" s="22">
        <f t="shared" si="0"/>
        <v>66</v>
      </c>
      <c r="F12" s="22">
        <f t="shared" si="0"/>
        <v>67</v>
      </c>
      <c r="G12" s="22">
        <f t="shared" si="0"/>
        <v>66</v>
      </c>
      <c r="H12" s="22">
        <f t="shared" si="0"/>
        <v>65</v>
      </c>
      <c r="I12" s="22">
        <f t="shared" si="0"/>
        <v>67</v>
      </c>
      <c r="J12" s="22">
        <f t="shared" si="0"/>
        <v>67</v>
      </c>
      <c r="K12" s="22">
        <f t="shared" si="0"/>
        <v>68</v>
      </c>
      <c r="L12" s="22">
        <v>68.723399999999998</v>
      </c>
      <c r="M12" s="22">
        <v>66.377099999999999</v>
      </c>
      <c r="N12" s="22">
        <v>64.504400000000004</v>
      </c>
      <c r="O12" s="22">
        <v>64.717399999999998</v>
      </c>
      <c r="P12" s="22">
        <v>63.4801</v>
      </c>
      <c r="Q12" s="22">
        <v>65.006699999999995</v>
      </c>
      <c r="R12" s="24">
        <v>64.852699999999999</v>
      </c>
      <c r="S12" s="24">
        <v>66.750100000000003</v>
      </c>
      <c r="T12" s="24">
        <v>63.24</v>
      </c>
      <c r="U12" s="24">
        <v>61.664200000000001</v>
      </c>
      <c r="V12" s="22">
        <v>62</v>
      </c>
      <c r="W12" s="22">
        <v>62.9</v>
      </c>
      <c r="X12" s="22">
        <v>64</v>
      </c>
      <c r="Y12" s="22">
        <f>100-Y10-Y11</f>
        <v>62.8</v>
      </c>
      <c r="Z12" s="22">
        <f>100-Z10-Z11</f>
        <v>64.3</v>
      </c>
      <c r="AA12" s="22">
        <f>100-AA10-AA11</f>
        <v>62.400000000000006</v>
      </c>
      <c r="AB12" s="22">
        <f>100-AB10-AB11</f>
        <v>62.8</v>
      </c>
      <c r="AC12" s="22">
        <f>100-AC10-AC11</f>
        <v>61.7</v>
      </c>
      <c r="AD12" s="50"/>
      <c r="AE12" s="22">
        <f>100-AE10-AE11</f>
        <v>60.7</v>
      </c>
      <c r="AF12" s="22">
        <f>100-AF10-AF11</f>
        <v>60.274999999999999</v>
      </c>
      <c r="AG12" s="22">
        <f>100-AG10-AG11</f>
        <v>64.957999999999998</v>
      </c>
      <c r="AH12" s="42">
        <f>100-AH10-AH11</f>
        <v>65.661999999999992</v>
      </c>
      <c r="AI12" s="42">
        <f>100-AI10-AI11</f>
        <v>67.22699999999999</v>
      </c>
    </row>
    <row r="13" spans="1:35" ht="3.75" customHeight="1" x14ac:dyDescent="0.2">
      <c r="AD13" s="21"/>
      <c r="AE13" s="21"/>
      <c r="AF13" s="21"/>
    </row>
    <row r="14" spans="1:35" x14ac:dyDescent="0.2">
      <c r="A14" s="26" t="s">
        <v>15</v>
      </c>
      <c r="V14" s="46"/>
      <c r="W14" s="46"/>
      <c r="X14" s="46"/>
      <c r="Y14" s="46"/>
      <c r="Z14" s="46"/>
      <c r="AA14" s="46"/>
      <c r="AB14" s="46"/>
      <c r="AC14" s="46"/>
      <c r="AD14" s="55"/>
      <c r="AE14" s="55"/>
      <c r="AF14" s="55"/>
    </row>
    <row r="15" spans="1:35" ht="18" customHeight="1" x14ac:dyDescent="0.2">
      <c r="A15" s="35" t="s">
        <v>16</v>
      </c>
      <c r="B15" s="4"/>
      <c r="C15" s="4"/>
      <c r="D15" s="4"/>
      <c r="E15" s="4"/>
      <c r="F15" s="4"/>
      <c r="G15" s="4"/>
      <c r="H15" s="4"/>
      <c r="V15" s="46"/>
      <c r="W15" s="46"/>
      <c r="X15" s="46"/>
      <c r="Y15" s="46"/>
      <c r="Z15" s="46"/>
      <c r="AA15" s="46"/>
      <c r="AB15" s="46"/>
      <c r="AC15" s="46"/>
    </row>
    <row r="16" spans="1:35" ht="18" customHeight="1" x14ac:dyDescent="0.2">
      <c r="A16" s="57" t="s">
        <v>45</v>
      </c>
      <c r="B16" s="4"/>
      <c r="C16" s="4"/>
      <c r="D16" s="4"/>
      <c r="E16" s="4"/>
      <c r="F16" s="4"/>
      <c r="G16" s="4"/>
      <c r="V16" s="46"/>
      <c r="W16" s="46"/>
      <c r="X16" s="46"/>
      <c r="Y16" s="46"/>
      <c r="Z16" s="46"/>
      <c r="AA16" s="46"/>
      <c r="AB16" s="46"/>
      <c r="AC16" s="46"/>
    </row>
    <row r="17" spans="1:32" s="25" customFormat="1" ht="18" customHeight="1" x14ac:dyDescent="0.2">
      <c r="A17" s="35" t="s">
        <v>18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AD17" s="46"/>
      <c r="AE17" s="46"/>
      <c r="AF17" s="46"/>
    </row>
    <row r="18" spans="1:32" s="12" customFormat="1" ht="18" customHeight="1" x14ac:dyDescent="0.2">
      <c r="A18" s="35" t="s">
        <v>19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AD18" s="25"/>
      <c r="AE18" s="25"/>
      <c r="AF18" s="25"/>
    </row>
    <row r="19" spans="1:32" s="12" customFormat="1" ht="18" customHeight="1" x14ac:dyDescent="0.2">
      <c r="A19" s="66" t="s">
        <v>20</v>
      </c>
      <c r="B19" s="32"/>
      <c r="C19" s="32"/>
      <c r="D19" s="32"/>
      <c r="E19" s="32"/>
      <c r="F19" s="32"/>
      <c r="G19" s="32"/>
      <c r="H19" s="32"/>
      <c r="I19" s="32"/>
    </row>
    <row r="20" spans="1:32" s="12" customFormat="1" ht="3.75" customHeight="1" x14ac:dyDescent="0.2">
      <c r="A20" s="32"/>
      <c r="B20" s="32"/>
      <c r="C20" s="32"/>
      <c r="D20" s="32"/>
      <c r="E20" s="32"/>
      <c r="F20" s="32"/>
      <c r="G20" s="32"/>
      <c r="H20" s="32"/>
      <c r="I20" s="32"/>
    </row>
    <row r="21" spans="1:32" ht="12.75" customHeight="1" x14ac:dyDescent="0.2">
      <c r="A21" s="37" t="s">
        <v>32</v>
      </c>
      <c r="B21" s="56"/>
      <c r="C21" s="56"/>
      <c r="D21" s="58"/>
      <c r="E21" s="32"/>
      <c r="F21" s="32"/>
      <c r="G21" s="32"/>
      <c r="H21" s="32"/>
      <c r="I21" s="32"/>
      <c r="J21" s="12"/>
      <c r="K21" s="12"/>
      <c r="L21" s="12"/>
      <c r="V21" s="46"/>
      <c r="W21" s="46"/>
      <c r="X21" s="46"/>
      <c r="Y21" s="46"/>
      <c r="Z21" s="46"/>
      <c r="AA21" s="46"/>
      <c r="AB21" s="46"/>
      <c r="AC21" s="46"/>
      <c r="AD21" s="12"/>
      <c r="AE21" s="12"/>
      <c r="AF21" s="12"/>
    </row>
    <row r="22" spans="1:32" ht="12.75" customHeight="1" x14ac:dyDescent="0.2">
      <c r="A22" s="4" t="s">
        <v>33</v>
      </c>
      <c r="B22" s="4"/>
      <c r="C22" s="4"/>
      <c r="D22" s="4"/>
      <c r="E22" s="4"/>
      <c r="F22" s="4"/>
      <c r="G22" s="4"/>
      <c r="V22" s="46"/>
      <c r="W22" s="46"/>
      <c r="X22" s="46"/>
      <c r="Y22" s="46"/>
      <c r="Z22" s="46"/>
      <c r="AA22" s="46"/>
      <c r="AB22" s="46"/>
      <c r="AC22" s="46"/>
    </row>
    <row r="23" spans="1:32" x14ac:dyDescent="0.2">
      <c r="A23" s="34" t="s">
        <v>34</v>
      </c>
      <c r="B23" s="4"/>
      <c r="C23" s="4"/>
      <c r="D23" s="4"/>
      <c r="E23" s="4"/>
      <c r="F23" s="4"/>
      <c r="G23" s="4"/>
      <c r="M23" s="6"/>
      <c r="N23" s="6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32" s="12" customFormat="1" x14ac:dyDescent="0.2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AD24" s="53"/>
      <c r="AE24" s="53"/>
      <c r="AF24" s="53"/>
    </row>
    <row r="25" spans="1:32" ht="12" customHeight="1" x14ac:dyDescent="0.2">
      <c r="A25" s="5" t="s">
        <v>21</v>
      </c>
      <c r="B25" s="12"/>
      <c r="C25" s="12"/>
      <c r="D25" s="12"/>
      <c r="E25" s="14"/>
      <c r="F25" s="12"/>
      <c r="G25" s="12"/>
      <c r="H25" s="12"/>
      <c r="I25" s="12"/>
      <c r="J25" s="12"/>
      <c r="K25" s="12"/>
      <c r="L25" s="12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12"/>
      <c r="AE25" s="12"/>
      <c r="AF25" s="12"/>
    </row>
    <row r="26" spans="1:32" x14ac:dyDescent="0.2">
      <c r="A26" s="12" t="s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4"/>
      <c r="AD26" s="53"/>
      <c r="AE26" s="53"/>
      <c r="AF26" s="53"/>
    </row>
    <row r="27" spans="1:32" x14ac:dyDescent="0.2">
      <c r="A27" s="5" t="s">
        <v>23</v>
      </c>
    </row>
    <row r="28" spans="1:32" x14ac:dyDescent="0.2">
      <c r="G28" s="28"/>
    </row>
    <row r="29" spans="1:32" x14ac:dyDescent="0.2">
      <c r="A29" s="45" t="s">
        <v>46</v>
      </c>
    </row>
  </sheetData>
  <hyperlinks>
    <hyperlink ref="A19" r:id="rId1"/>
  </hyperlinks>
  <pageMargins left="0.26" right="0.78740157499999996" top="1.2" bottom="0.98425196900000012" header="0.49212598450000006" footer="0.49212598450000006"/>
  <pageSetup paperSize="9" scale="75" fitToHeight="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TV MA CH 2017</vt:lpstr>
      <vt:lpstr>TV MA DS</vt:lpstr>
      <vt:lpstr>TV MA FS</vt:lpstr>
      <vt:lpstr>TV MA IS</vt:lpstr>
      <vt:lpstr>'TV MA FS'!Impression_des_titres</vt:lpstr>
      <vt:lpstr>'TV MA IS'!Impression_des_titres</vt:lpstr>
      <vt:lpstr>'TV MA DS'!TmSlc</vt:lpstr>
      <vt:lpstr>'TV MA CH 2017'!Zone_d_impression</vt:lpstr>
      <vt:lpstr>'TV MA DS'!Zone_d_impression</vt:lpstr>
      <vt:lpstr>'TV MA FS'!Zone_d_impression</vt:lpstr>
      <vt:lpstr>'TV MA IS'!Zone_d_impression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Silberstein Julie BFS</cp:lastModifiedBy>
  <cp:lastPrinted>2018-06-19T14:05:38Z</cp:lastPrinted>
  <dcterms:created xsi:type="dcterms:W3CDTF">2005-09-01T10:23:22Z</dcterms:created>
  <dcterms:modified xsi:type="dcterms:W3CDTF">2018-06-19T14:05:49Z</dcterms:modified>
</cp:coreProperties>
</file>